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chart6.xml" ContentType="application/vnd.openxmlformats-officedocument.drawingml.chart+xml"/>
  <Override PartName="/xl/charts/style4.xml" ContentType="application/vnd.ms-office.chartstyle+xml"/>
  <Override PartName="/xl/charts/colors4.xml" ContentType="application/vnd.ms-office.chartcolorstyle+xml"/>
  <Override PartName="/xl/charts/chart7.xml" ContentType="application/vnd.openxmlformats-officedocument.drawingml.chart+xml"/>
  <Override PartName="/xl/charts/style5.xml" ContentType="application/vnd.ms-office.chartstyle+xml"/>
  <Override PartName="/xl/charts/colors5.xml" ContentType="application/vnd.ms-office.chartcolorstyle+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style6.xml" ContentType="application/vnd.ms-office.chartstyle+xml"/>
  <Override PartName="/xl/charts/colors6.xml" ContentType="application/vnd.ms-office.chartcolorstyle+xml"/>
  <Override PartName="/xl/charts/chart11.xml" ContentType="application/vnd.openxmlformats-officedocument.drawingml.chart+xml"/>
  <Override PartName="/xl/charts/style7.xml" ContentType="application/vnd.ms-office.chartstyle+xml"/>
  <Override PartName="/xl/charts/colors7.xml" ContentType="application/vnd.ms-office.chartcolorstyle+xml"/>
  <Override PartName="/xl/charts/chart12.xml" ContentType="application/vnd.openxmlformats-officedocument.drawingml.chart+xml"/>
  <Override PartName="/xl/charts/style8.xml" ContentType="application/vnd.ms-office.chartstyle+xml"/>
  <Override PartName="/xl/charts/colors8.xml" ContentType="application/vnd.ms-office.chartcolorstyle+xml"/>
  <Override PartName="/xl/drawings/drawing2.xml" ContentType="application/vnd.openxmlformats-officedocument.drawing+xml"/>
  <Override PartName="/xl/charts/chart13.xml" ContentType="application/vnd.openxmlformats-officedocument.drawingml.chart+xml"/>
  <Override PartName="/xl/charts/chart14.xml" ContentType="application/vnd.openxmlformats-officedocument.drawingml.chart+xml"/>
  <Override PartName="/xl/charts/style9.xml" ContentType="application/vnd.ms-office.chartstyle+xml"/>
  <Override PartName="/xl/charts/colors9.xml" ContentType="application/vnd.ms-office.chartcolorstyle+xml"/>
  <Override PartName="/xl/charts/chart15.xml" ContentType="application/vnd.openxmlformats-officedocument.drawingml.chart+xml"/>
  <Override PartName="/xl/charts/style10.xml" ContentType="application/vnd.ms-office.chartstyle+xml"/>
  <Override PartName="/xl/charts/colors10.xml" ContentType="application/vnd.ms-office.chartcolorstyle+xml"/>
  <Override PartName="/xl/charts/chart16.xml" ContentType="application/vnd.openxmlformats-officedocument.drawingml.chart+xml"/>
  <Override PartName="/xl/charts/style11.xml" ContentType="application/vnd.ms-office.chartstyle+xml"/>
  <Override PartName="/xl/charts/colors11.xml" ContentType="application/vnd.ms-office.chartcolorstyle+xml"/>
  <Override PartName="/xl/charts/chart17.xml" ContentType="application/vnd.openxmlformats-officedocument.drawingml.chart+xml"/>
  <Override PartName="/xl/charts/chart18.xml" ContentType="application/vnd.openxmlformats-officedocument.drawingml.chart+xml"/>
  <Override PartName="/xl/charts/style12.xml" ContentType="application/vnd.ms-office.chartstyle+xml"/>
  <Override PartName="/xl/charts/colors12.xml" ContentType="application/vnd.ms-office.chartcolorstyle+xml"/>
  <Override PartName="/xl/charts/chart19.xml" ContentType="application/vnd.openxmlformats-officedocument.drawingml.chart+xml"/>
  <Override PartName="/xl/charts/style13.xml" ContentType="application/vnd.ms-office.chartstyle+xml"/>
  <Override PartName="/xl/charts/colors13.xml" ContentType="application/vnd.ms-office.chartcolorstyle+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style14.xml" ContentType="application/vnd.ms-office.chartstyle+xml"/>
  <Override PartName="/xl/charts/colors14.xml" ContentType="application/vnd.ms-office.chartcolorstyle+xml"/>
  <Override PartName="/xl/charts/chart23.xml" ContentType="application/vnd.openxmlformats-officedocument.drawingml.chart+xml"/>
  <Override PartName="/xl/charts/style15.xml" ContentType="application/vnd.ms-office.chartstyle+xml"/>
  <Override PartName="/xl/charts/colors15.xml" ContentType="application/vnd.ms-office.chartcolorstyle+xml"/>
  <Override PartName="/xl/charts/chart24.xml" ContentType="application/vnd.openxmlformats-officedocument.drawingml.chart+xml"/>
  <Override PartName="/xl/charts/style16.xml" ContentType="application/vnd.ms-office.chartstyle+xml"/>
  <Override PartName="/xl/charts/colors16.xml" ContentType="application/vnd.ms-office.chartcolorstyle+xml"/>
  <Override PartName="/xl/charts/chart25.xml" ContentType="application/vnd.openxmlformats-officedocument.drawingml.chart+xml"/>
  <Override PartName="/xl/charts/style17.xml" ContentType="application/vnd.ms-office.chartstyle+xml"/>
  <Override PartName="/xl/charts/colors17.xml" ContentType="application/vnd.ms-office.chartcolorstyle+xml"/>
  <Override PartName="/xl/charts/chart26.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3.xml" ContentType="application/vnd.openxmlformats-officedocument.drawing+xml"/>
  <Override PartName="/xl/charts/chart27.xml" ContentType="application/vnd.openxmlformats-officedocument.drawingml.chart+xml"/>
  <Override PartName="/xl/charts/style19.xml" ContentType="application/vnd.ms-office.chartstyle+xml"/>
  <Override PartName="/xl/charts/colors19.xml" ContentType="application/vnd.ms-office.chartcolorstyle+xml"/>
  <Override PartName="/xl/charts/chart28.xml" ContentType="application/vnd.openxmlformats-officedocument.drawingml.chart+xml"/>
  <Override PartName="/xl/charts/style20.xml" ContentType="application/vnd.ms-office.chartstyle+xml"/>
  <Override PartName="/xl/charts/colors20.xml" ContentType="application/vnd.ms-office.chartcolorstyle+xml"/>
  <Override PartName="/xl/charts/chart29.xml" ContentType="application/vnd.openxmlformats-officedocument.drawingml.chart+xml"/>
  <Override PartName="/xl/charts/style21.xml" ContentType="application/vnd.ms-office.chartstyle+xml"/>
  <Override PartName="/xl/charts/colors21.xml" ContentType="application/vnd.ms-office.chartcolorstyle+xml"/>
  <Override PartName="/xl/charts/chart30.xml" ContentType="application/vnd.openxmlformats-officedocument.drawingml.chart+xml"/>
  <Override PartName="/xl/charts/style22.xml" ContentType="application/vnd.ms-office.chartstyle+xml"/>
  <Override PartName="/xl/charts/colors22.xml" ContentType="application/vnd.ms-office.chartcolorstyle+xml"/>
  <Override PartName="/xl/charts/chart31.xml" ContentType="application/vnd.openxmlformats-officedocument.drawingml.chart+xml"/>
  <Override PartName="/xl/charts/style23.xml" ContentType="application/vnd.ms-office.chartstyle+xml"/>
  <Override PartName="/xl/charts/colors23.xml" ContentType="application/vnd.ms-office.chartcolorstyle+xml"/>
  <Override PartName="/xl/charts/chart32.xml" ContentType="application/vnd.openxmlformats-officedocument.drawingml.chart+xml"/>
  <Override PartName="/xl/charts/style24.xml" ContentType="application/vnd.ms-office.chartstyle+xml"/>
  <Override PartName="/xl/charts/colors24.xml" ContentType="application/vnd.ms-office.chartcolorstyle+xml"/>
  <Override PartName="/xl/drawings/drawing4.xml" ContentType="application/vnd.openxmlformats-officedocument.drawing+xml"/>
  <Override PartName="/xl/charts/chart33.xml" ContentType="application/vnd.openxmlformats-officedocument.drawingml.chart+xml"/>
  <Override PartName="/xl/charts/style25.xml" ContentType="application/vnd.ms-office.chartstyle+xml"/>
  <Override PartName="/xl/charts/colors25.xml" ContentType="application/vnd.ms-office.chartcolorstyle+xml"/>
  <Override PartName="/xl/charts/chart34.xml" ContentType="application/vnd.openxmlformats-officedocument.drawingml.chart+xml"/>
  <Override PartName="/xl/charts/style26.xml" ContentType="application/vnd.ms-office.chartstyle+xml"/>
  <Override PartName="/xl/charts/colors26.xml" ContentType="application/vnd.ms-office.chartcolorstyle+xml"/>
  <Override PartName="/xl/charts/chart35.xml" ContentType="application/vnd.openxmlformats-officedocument.drawingml.chart+xml"/>
  <Override PartName="/xl/charts/style27.xml" ContentType="application/vnd.ms-office.chartstyle+xml"/>
  <Override PartName="/xl/charts/colors27.xml" ContentType="application/vnd.ms-office.chartcolorstyle+xml"/>
  <Override PartName="/xl/charts/chart36.xml" ContentType="application/vnd.openxmlformats-officedocument.drawingml.chart+xml"/>
  <Override PartName="/xl/charts/style28.xml" ContentType="application/vnd.ms-office.chartstyle+xml"/>
  <Override PartName="/xl/charts/colors2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625"/>
  <workbookPr defaultThemeVersion="166925"/>
  <mc:AlternateContent xmlns:mc="http://schemas.openxmlformats.org/markup-compatibility/2006">
    <mc:Choice Requires="x15">
      <x15ac:absPath xmlns:x15ac="http://schemas.microsoft.com/office/spreadsheetml/2010/11/ac" url="D:\2-Study\BugTriaging2\Data Set\Main\GH\AtLeastUpTo20161001\4B3-TSV\"/>
    </mc:Choice>
  </mc:AlternateContent>
  <bookViews>
    <workbookView xWindow="0" yWindow="0" windowWidth="19114" windowHeight="9249" firstSheet="1" activeTab="10" xr2:uid="{00000000-000D-0000-FFFF-FFFF00000000}"/>
  </bookViews>
  <sheets>
    <sheet name="Raw data" sheetId="1" r:id="rId1"/>
    <sheet name="P1_1" sheetId="2" r:id="rId2"/>
    <sheet name="p1_2" sheetId="7" r:id="rId3"/>
    <sheet name="P1_3" sheetId="8" r:id="rId4"/>
    <sheet name="P1_4" sheetId="3" r:id="rId5"/>
    <sheet name="P1_5" sheetId="13" r:id="rId6"/>
    <sheet name="C&amp;B" sheetId="9" r:id="rId7"/>
    <sheet name="C&amp;B (2)" sheetId="12" r:id="rId8"/>
    <sheet name="P1_8" sheetId="4" r:id="rId9"/>
    <sheet name="Pre-process" sheetId="14" r:id="rId10"/>
    <sheet name="Results" sheetId="16" r:id="rId11"/>
    <sheet name="Results (brief)" sheetId="19" r:id="rId12"/>
    <sheet name="subProjs" sheetId="20" r:id="rId13"/>
    <sheet name="Contributions" sheetId="17" r:id="rId14"/>
  </sheets>
  <calcPr calcId="171027"/>
</workbook>
</file>

<file path=xl/calcChain.xml><?xml version="1.0" encoding="utf-8"?>
<calcChain xmlns="http://schemas.openxmlformats.org/spreadsheetml/2006/main">
  <c r="X198" i="12" l="1"/>
  <c r="W198" i="12"/>
  <c r="V198" i="12"/>
  <c r="U198" i="12"/>
  <c r="T198" i="12"/>
  <c r="S198" i="12"/>
  <c r="R198" i="12"/>
  <c r="S187" i="12"/>
  <c r="S197" i="12"/>
  <c r="R197" i="12"/>
  <c r="T197" i="12"/>
  <c r="U197" i="12"/>
  <c r="V197" i="12"/>
  <c r="W197" i="12"/>
  <c r="X197" i="12"/>
  <c r="Y197" i="12"/>
  <c r="Y187" i="12"/>
  <c r="X187" i="12"/>
  <c r="W187" i="12"/>
  <c r="V187" i="12"/>
  <c r="U187" i="12"/>
  <c r="T187" i="12"/>
  <c r="R187" i="12"/>
  <c r="P167" i="12" l="1"/>
  <c r="AF43" i="14"/>
  <c r="AF44" i="14"/>
  <c r="P166" i="12"/>
  <c r="O164" i="12"/>
  <c r="M157" i="12"/>
  <c r="O163" i="12"/>
  <c r="M149" i="12"/>
  <c r="U149" i="12"/>
  <c r="U150" i="12"/>
  <c r="U152" i="12"/>
  <c r="U153" i="12"/>
  <c r="U154" i="12"/>
  <c r="U157" i="12"/>
  <c r="N163" i="12"/>
  <c r="P163" i="12"/>
  <c r="P149" i="12"/>
  <c r="R163" i="12"/>
  <c r="AF40" i="14"/>
  <c r="AF41" i="14"/>
  <c r="U41" i="14"/>
  <c r="AD41" i="14"/>
  <c r="AD40" i="14"/>
  <c r="U40" i="14"/>
  <c r="AE42" i="14"/>
  <c r="AE40" i="14"/>
  <c r="AE41" i="14"/>
  <c r="AD42" i="14" l="1"/>
  <c r="O162" i="12"/>
  <c r="O161" i="12"/>
  <c r="O160" i="12"/>
  <c r="O159" i="12"/>
  <c r="O158" i="12"/>
  <c r="O157" i="12"/>
  <c r="O156" i="12"/>
  <c r="O155" i="12"/>
  <c r="O154" i="12"/>
  <c r="O153" i="12"/>
  <c r="O152" i="12"/>
  <c r="O151" i="12"/>
  <c r="O150" i="12"/>
  <c r="O149" i="12"/>
  <c r="V149" i="12"/>
  <c r="N149" i="12"/>
  <c r="N150" i="12"/>
  <c r="N151" i="12"/>
  <c r="N164" i="12" s="1"/>
  <c r="N152" i="12"/>
  <c r="N153" i="12"/>
  <c r="N154" i="12"/>
  <c r="N155" i="12"/>
  <c r="N156" i="12"/>
  <c r="N157" i="12"/>
  <c r="N158" i="12"/>
  <c r="N159" i="12"/>
  <c r="N160" i="12"/>
  <c r="N161" i="12"/>
  <c r="N162" i="12"/>
  <c r="M150" i="12"/>
  <c r="M151" i="12"/>
  <c r="M152" i="12"/>
  <c r="M153" i="12"/>
  <c r="M154" i="12"/>
  <c r="M155" i="12"/>
  <c r="M156" i="12"/>
  <c r="M158" i="12"/>
  <c r="M159" i="12"/>
  <c r="M160" i="12"/>
  <c r="M161" i="12"/>
  <c r="M162" i="12"/>
  <c r="T162" i="12"/>
  <c r="S162" i="12"/>
  <c r="R162" i="12"/>
  <c r="Q162" i="12"/>
  <c r="T161" i="12"/>
  <c r="S161" i="12"/>
  <c r="R161" i="12"/>
  <c r="Q161" i="12"/>
  <c r="T160" i="12"/>
  <c r="S160" i="12"/>
  <c r="R160" i="12"/>
  <c r="Q160" i="12"/>
  <c r="T159" i="12"/>
  <c r="S159" i="12"/>
  <c r="R159" i="12"/>
  <c r="Q159" i="12"/>
  <c r="V159" i="12" s="1"/>
  <c r="T158" i="12"/>
  <c r="S158" i="12"/>
  <c r="R158" i="12"/>
  <c r="Q158" i="12"/>
  <c r="T157" i="12"/>
  <c r="S157" i="12"/>
  <c r="R157" i="12"/>
  <c r="Q157" i="12"/>
  <c r="T156" i="12"/>
  <c r="T164" i="12" s="1"/>
  <c r="S156" i="12"/>
  <c r="R156" i="12"/>
  <c r="Q156" i="12"/>
  <c r="T155" i="12"/>
  <c r="S155" i="12"/>
  <c r="R155" i="12"/>
  <c r="Q155" i="12"/>
  <c r="T154" i="12"/>
  <c r="S154" i="12"/>
  <c r="R154" i="12"/>
  <c r="Q154" i="12"/>
  <c r="T153" i="12"/>
  <c r="S153" i="12"/>
  <c r="R153" i="12"/>
  <c r="Q153" i="12"/>
  <c r="T152" i="12"/>
  <c r="S152" i="12"/>
  <c r="R152" i="12"/>
  <c r="Q152" i="12"/>
  <c r="T151" i="12"/>
  <c r="S151" i="12"/>
  <c r="R151" i="12"/>
  <c r="Q151" i="12"/>
  <c r="U151" i="12" s="1"/>
  <c r="T150" i="12"/>
  <c r="S150" i="12"/>
  <c r="S163" i="12" s="1"/>
  <c r="R150" i="12"/>
  <c r="Q150" i="12"/>
  <c r="T149" i="12"/>
  <c r="S149" i="12"/>
  <c r="R149" i="12"/>
  <c r="Q149" i="12"/>
  <c r="P162" i="12"/>
  <c r="P161" i="12"/>
  <c r="P160" i="12"/>
  <c r="P159" i="12"/>
  <c r="P158" i="12"/>
  <c r="P157" i="12"/>
  <c r="P156" i="12"/>
  <c r="P155" i="12"/>
  <c r="P154" i="12"/>
  <c r="P153" i="12"/>
  <c r="P152" i="12"/>
  <c r="P151" i="12"/>
  <c r="P150" i="12"/>
  <c r="N165" i="12" l="1"/>
  <c r="V162" i="12"/>
  <c r="U156" i="12"/>
  <c r="M164" i="12"/>
  <c r="U158" i="12"/>
  <c r="M163" i="12"/>
  <c r="Q164" i="12"/>
  <c r="V161" i="12"/>
  <c r="Q163" i="12"/>
  <c r="V150" i="12"/>
  <c r="V152" i="12"/>
  <c r="S164" i="12"/>
  <c r="S165" i="12" s="1"/>
  <c r="T163" i="12"/>
  <c r="T165" i="12" s="1"/>
  <c r="V160" i="12"/>
  <c r="U162" i="12"/>
  <c r="R164" i="12"/>
  <c r="R165" i="12" s="1"/>
  <c r="U159" i="12"/>
  <c r="U155" i="12"/>
  <c r="V157" i="12"/>
  <c r="V158" i="12"/>
  <c r="V151" i="12"/>
  <c r="V156" i="12"/>
  <c r="U161" i="12"/>
  <c r="V154" i="12"/>
  <c r="V153" i="12"/>
  <c r="P164" i="12"/>
  <c r="U160" i="12"/>
  <c r="V155" i="12"/>
  <c r="M165" i="12" l="1"/>
  <c r="Q165" i="12"/>
  <c r="P165" i="12"/>
  <c r="Z111" i="19"/>
  <c r="Y111" i="19"/>
  <c r="X111" i="19"/>
  <c r="W111" i="19"/>
  <c r="V111" i="19"/>
  <c r="U111" i="19"/>
  <c r="T111" i="19"/>
  <c r="S111" i="19"/>
  <c r="Z110" i="19"/>
  <c r="Y110" i="19"/>
  <c r="X110" i="19"/>
  <c r="W110" i="19"/>
  <c r="V110" i="19"/>
  <c r="U110" i="19"/>
  <c r="T110" i="19"/>
  <c r="S110" i="19"/>
  <c r="Z109" i="19"/>
  <c r="Y109" i="19"/>
  <c r="X109" i="19"/>
  <c r="W109" i="19"/>
  <c r="V109" i="19"/>
  <c r="U109" i="19"/>
  <c r="T109" i="19"/>
  <c r="S109" i="19"/>
  <c r="Z108" i="19"/>
  <c r="Y108" i="19"/>
  <c r="X108" i="19"/>
  <c r="W108" i="19"/>
  <c r="V108" i="19"/>
  <c r="U108" i="19"/>
  <c r="T108" i="19"/>
  <c r="S108" i="19"/>
  <c r="Z107" i="19"/>
  <c r="Y107" i="19"/>
  <c r="X107" i="19"/>
  <c r="W107" i="19"/>
  <c r="V107" i="19"/>
  <c r="U107" i="19"/>
  <c r="T107" i="19"/>
  <c r="S107" i="19"/>
  <c r="Z106" i="19"/>
  <c r="Y106" i="19"/>
  <c r="X106" i="19"/>
  <c r="W106" i="19"/>
  <c r="V106" i="19"/>
  <c r="U106" i="19"/>
  <c r="T106" i="19"/>
  <c r="S106" i="19"/>
  <c r="Z105" i="19"/>
  <c r="Y105" i="19"/>
  <c r="X105" i="19"/>
  <c r="W105" i="19"/>
  <c r="V105" i="19"/>
  <c r="U105" i="19"/>
  <c r="T105" i="19"/>
  <c r="S105" i="19"/>
  <c r="Z104" i="19"/>
  <c r="Y104" i="19"/>
  <c r="X104" i="19"/>
  <c r="W104" i="19"/>
  <c r="V104" i="19"/>
  <c r="U104" i="19"/>
  <c r="T104" i="19"/>
  <c r="S104" i="19"/>
  <c r="Z103" i="19"/>
  <c r="Y103" i="19"/>
  <c r="X103" i="19"/>
  <c r="W103" i="19"/>
  <c r="V103" i="19"/>
  <c r="U103" i="19"/>
  <c r="T103" i="19"/>
  <c r="S103" i="19"/>
  <c r="Z102" i="19"/>
  <c r="Y102" i="19"/>
  <c r="X102" i="19"/>
  <c r="W102" i="19"/>
  <c r="V102" i="19"/>
  <c r="U102" i="19"/>
  <c r="T102" i="19"/>
  <c r="S102" i="19"/>
  <c r="Z101" i="19"/>
  <c r="Y101" i="19"/>
  <c r="X101" i="19"/>
  <c r="W101" i="19"/>
  <c r="V101" i="19"/>
  <c r="U101" i="19"/>
  <c r="T101" i="19"/>
  <c r="S101" i="19"/>
  <c r="Z100" i="19"/>
  <c r="Y100" i="19"/>
  <c r="X100" i="19"/>
  <c r="W100" i="19"/>
  <c r="V100" i="19"/>
  <c r="U100" i="19"/>
  <c r="T100" i="19"/>
  <c r="S100" i="19"/>
  <c r="Z99" i="19"/>
  <c r="Y99" i="19"/>
  <c r="X99" i="19"/>
  <c r="W99" i="19"/>
  <c r="V99" i="19"/>
  <c r="U99" i="19"/>
  <c r="T99" i="19"/>
  <c r="S99" i="19"/>
  <c r="Z98" i="19"/>
  <c r="Y98" i="19"/>
  <c r="Y112" i="19" s="1"/>
  <c r="X98" i="19"/>
  <c r="W98" i="19"/>
  <c r="V98" i="19"/>
  <c r="U98" i="19"/>
  <c r="U112" i="19" s="1"/>
  <c r="T98" i="19"/>
  <c r="T112" i="19" s="1"/>
  <c r="S98" i="19"/>
  <c r="S112" i="19" s="1"/>
  <c r="Z112" i="19" l="1"/>
  <c r="T22" i="19"/>
  <c r="T30" i="19"/>
  <c r="T21" i="19"/>
  <c r="T29" i="19"/>
  <c r="AJ18" i="9" l="1"/>
  <c r="AI18" i="9"/>
  <c r="AJ17" i="9"/>
  <c r="AI17" i="9"/>
  <c r="AH17" i="9"/>
  <c r="AG17" i="9"/>
  <c r="AJ16" i="9"/>
  <c r="AI16" i="9"/>
  <c r="AH16" i="9"/>
  <c r="AG16" i="9"/>
  <c r="AJ15" i="9"/>
  <c r="AI15" i="9"/>
  <c r="AH15" i="9"/>
  <c r="AG15" i="9"/>
  <c r="AJ14" i="9"/>
  <c r="AI14" i="9"/>
  <c r="AH14" i="9"/>
  <c r="AG14" i="9"/>
  <c r="AJ13" i="9"/>
  <c r="AI13" i="9"/>
  <c r="AH13" i="9"/>
  <c r="AG13" i="9"/>
  <c r="AJ12" i="9"/>
  <c r="AI12" i="9"/>
  <c r="AH12" i="9"/>
  <c r="AG12" i="9"/>
  <c r="AJ11" i="9"/>
  <c r="AI11" i="9"/>
  <c r="AH11" i="9"/>
  <c r="AG11" i="9"/>
  <c r="AJ10" i="9"/>
  <c r="AI10" i="9"/>
  <c r="AH10" i="9"/>
  <c r="AG10" i="9"/>
  <c r="AJ9" i="9"/>
  <c r="AI9" i="9"/>
  <c r="AH9" i="9"/>
  <c r="AG9" i="9"/>
  <c r="AJ8" i="9"/>
  <c r="AI8" i="9"/>
  <c r="AH8" i="9"/>
  <c r="AG8" i="9"/>
  <c r="AJ7" i="9"/>
  <c r="AI7" i="9"/>
  <c r="AH7" i="9"/>
  <c r="AG7" i="9"/>
  <c r="AJ6" i="9"/>
  <c r="AI6" i="9"/>
  <c r="AH6" i="9"/>
  <c r="AG6" i="9"/>
  <c r="AJ5" i="9"/>
  <c r="AI5" i="9"/>
  <c r="AH5" i="9"/>
  <c r="AG5" i="9"/>
  <c r="AA161" i="13"/>
  <c r="Z161" i="13"/>
  <c r="Y161" i="13"/>
  <c r="X161" i="13"/>
  <c r="AA160" i="13"/>
  <c r="Z160" i="13"/>
  <c r="Y160" i="13"/>
  <c r="X160" i="13"/>
  <c r="AA159" i="13"/>
  <c r="Z159" i="13"/>
  <c r="Y159" i="13"/>
  <c r="X159" i="13"/>
  <c r="AA158" i="13"/>
  <c r="Z158" i="13"/>
  <c r="Y158" i="13"/>
  <c r="X158" i="13"/>
  <c r="AA157" i="13"/>
  <c r="Z157" i="13"/>
  <c r="Y157" i="13"/>
  <c r="X157" i="13"/>
  <c r="AA156" i="13"/>
  <c r="Z156" i="13"/>
  <c r="Y156" i="13"/>
  <c r="X156" i="13"/>
  <c r="AA155" i="13"/>
  <c r="Z155" i="13"/>
  <c r="Y155" i="13"/>
  <c r="X155" i="13"/>
  <c r="AA154" i="13"/>
  <c r="Z154" i="13"/>
  <c r="Y154" i="13"/>
  <c r="X154" i="13"/>
  <c r="AA153" i="13"/>
  <c r="Z153" i="13"/>
  <c r="Y153" i="13"/>
  <c r="X153" i="13"/>
  <c r="AA152" i="13"/>
  <c r="Z152" i="13"/>
  <c r="Y152" i="13"/>
  <c r="X152" i="13"/>
  <c r="AA151" i="13"/>
  <c r="Z151" i="13"/>
  <c r="Y151" i="13"/>
  <c r="X151" i="13"/>
  <c r="AA150" i="13"/>
  <c r="Z150" i="13"/>
  <c r="Y150" i="13"/>
  <c r="X150" i="13"/>
  <c r="AA149" i="13"/>
  <c r="Z149" i="13"/>
  <c r="Y149" i="13"/>
  <c r="X149" i="13"/>
  <c r="AA148" i="13"/>
  <c r="Z148" i="13"/>
  <c r="Y148" i="13"/>
  <c r="X148" i="13"/>
  <c r="AB90" i="14" l="1"/>
  <c r="AA90" i="14"/>
  <c r="Z90" i="14"/>
  <c r="Y90" i="14"/>
  <c r="X90" i="14"/>
  <c r="R4" i="9" l="1"/>
  <c r="R5" i="9"/>
  <c r="R6" i="9"/>
  <c r="R7" i="9"/>
  <c r="R8" i="9"/>
  <c r="R9" i="9"/>
  <c r="R10" i="9"/>
  <c r="R11" i="9"/>
  <c r="R12" i="9"/>
  <c r="R13" i="9"/>
  <c r="R14" i="9"/>
  <c r="R15" i="9"/>
  <c r="R16" i="9"/>
  <c r="V17" i="9"/>
  <c r="W17" i="9"/>
  <c r="X17" i="9"/>
  <c r="Y17" i="9"/>
  <c r="Z17" i="9"/>
  <c r="AA17" i="9"/>
  <c r="AA18" i="9"/>
  <c r="C8" i="14" l="1"/>
  <c r="I143" i="13" l="1"/>
  <c r="H143" i="13"/>
  <c r="G143" i="13"/>
  <c r="F143" i="13"/>
  <c r="DV20" i="13" l="1"/>
  <c r="DV111" i="13" s="1"/>
  <c r="D122" i="13" s="1"/>
  <c r="D137" i="13" s="1"/>
  <c r="AB156" i="13" s="1"/>
  <c r="P20" i="13"/>
  <c r="P111" i="13" s="1"/>
  <c r="D112" i="13" s="1"/>
  <c r="AB161" i="13"/>
  <c r="AB155" i="13"/>
  <c r="ER111" i="13"/>
  <c r="D124" i="13" s="1"/>
  <c r="D131" i="13" s="1"/>
  <c r="AB150" i="13" s="1"/>
  <c r="BS111" i="13"/>
  <c r="BH111" i="13"/>
  <c r="D116" i="13" s="1"/>
  <c r="D130" i="13" s="1"/>
  <c r="AB149" i="13" s="1"/>
  <c r="AW111" i="13"/>
  <c r="D115" i="13" s="1"/>
  <c r="D134" i="13" s="1"/>
  <c r="AB153" i="13" s="1"/>
  <c r="Q20" i="13"/>
  <c r="ER20" i="13"/>
  <c r="EG20" i="13"/>
  <c r="EG111" i="13" s="1"/>
  <c r="D123" i="13" s="1"/>
  <c r="D133" i="13" s="1"/>
  <c r="AB152" i="13" s="1"/>
  <c r="DK20" i="13"/>
  <c r="DK111" i="13" s="1"/>
  <c r="D121" i="13" s="1"/>
  <c r="D139" i="13" s="1"/>
  <c r="AB158" i="13" s="1"/>
  <c r="CZ20" i="13"/>
  <c r="CZ111" i="13" s="1"/>
  <c r="D120" i="13" s="1"/>
  <c r="D141" i="13" s="1"/>
  <c r="AB160" i="13" s="1"/>
  <c r="CO20" i="13"/>
  <c r="CO111" i="13" s="1"/>
  <c r="D119" i="13" s="1"/>
  <c r="D129" i="13" s="1"/>
  <c r="AB148" i="13" s="1"/>
  <c r="CD20" i="13"/>
  <c r="CD111" i="13" s="1"/>
  <c r="D118" i="13" s="1"/>
  <c r="D132" i="13" s="1"/>
  <c r="AB151" i="13" s="1"/>
  <c r="BS20" i="13"/>
  <c r="BH20" i="13"/>
  <c r="AW20" i="13"/>
  <c r="AL20" i="13"/>
  <c r="AL111" i="13" s="1"/>
  <c r="D114" i="13" s="1"/>
  <c r="D138" i="13" s="1"/>
  <c r="AB157" i="13" s="1"/>
  <c r="AA20" i="13"/>
  <c r="AA111" i="13" s="1"/>
  <c r="D113" i="13" s="1"/>
  <c r="D140" i="13" s="1"/>
  <c r="AB159" i="13" s="1"/>
  <c r="D20" i="13"/>
  <c r="X360" i="13"/>
  <c r="T360" i="13"/>
  <c r="L360" i="13"/>
  <c r="J360" i="13"/>
  <c r="H360" i="13"/>
  <c r="G360" i="13"/>
  <c r="F360" i="13"/>
  <c r="E360" i="13"/>
  <c r="D360" i="13"/>
  <c r="AC161" i="13"/>
  <c r="K142" i="13"/>
  <c r="I142" i="13"/>
  <c r="G142" i="13"/>
  <c r="N124" i="13"/>
  <c r="M124" i="13"/>
  <c r="L124" i="13"/>
  <c r="K124" i="13"/>
  <c r="J124" i="13"/>
  <c r="I124" i="13"/>
  <c r="H124" i="13"/>
  <c r="G124" i="13"/>
  <c r="F124" i="13"/>
  <c r="E124" i="13"/>
  <c r="N123" i="13"/>
  <c r="M123" i="13"/>
  <c r="L123" i="13"/>
  <c r="K123" i="13"/>
  <c r="J123" i="13"/>
  <c r="I123" i="13"/>
  <c r="H123" i="13"/>
  <c r="G123" i="13"/>
  <c r="F123" i="13"/>
  <c r="E123" i="13"/>
  <c r="N122" i="13"/>
  <c r="M122" i="13"/>
  <c r="L122" i="13"/>
  <c r="K122" i="13"/>
  <c r="J122" i="13"/>
  <c r="I122" i="13"/>
  <c r="H122" i="13"/>
  <c r="G122" i="13"/>
  <c r="F122" i="13"/>
  <c r="E122" i="13"/>
  <c r="N121" i="13"/>
  <c r="M121" i="13"/>
  <c r="L121" i="13"/>
  <c r="K121" i="13"/>
  <c r="J121" i="13"/>
  <c r="I121" i="13"/>
  <c r="H121" i="13"/>
  <c r="G121" i="13"/>
  <c r="F121" i="13"/>
  <c r="E121" i="13"/>
  <c r="N120" i="13"/>
  <c r="M120" i="13"/>
  <c r="L120" i="13"/>
  <c r="K120" i="13"/>
  <c r="J120" i="13"/>
  <c r="I120" i="13"/>
  <c r="H120" i="13"/>
  <c r="G120" i="13"/>
  <c r="F120" i="13"/>
  <c r="E120" i="13"/>
  <c r="N119" i="13"/>
  <c r="M119" i="13"/>
  <c r="L119" i="13"/>
  <c r="K119" i="13"/>
  <c r="J119" i="13"/>
  <c r="I119" i="13"/>
  <c r="H119" i="13"/>
  <c r="G119" i="13"/>
  <c r="F119" i="13"/>
  <c r="E119" i="13"/>
  <c r="N118" i="13"/>
  <c r="M118" i="13"/>
  <c r="L118" i="13"/>
  <c r="K118" i="13"/>
  <c r="J118" i="13"/>
  <c r="I118" i="13"/>
  <c r="H118" i="13"/>
  <c r="G118" i="13"/>
  <c r="F118" i="13"/>
  <c r="E118" i="13"/>
  <c r="N117" i="13"/>
  <c r="M117" i="13"/>
  <c r="L117" i="13"/>
  <c r="K117" i="13"/>
  <c r="J117" i="13"/>
  <c r="I117" i="13"/>
  <c r="H117" i="13"/>
  <c r="G117" i="13"/>
  <c r="F117" i="13"/>
  <c r="E117" i="13"/>
  <c r="D117" i="13"/>
  <c r="D135" i="13" s="1"/>
  <c r="AB154" i="13" s="1"/>
  <c r="N116" i="13"/>
  <c r="M116" i="13"/>
  <c r="L116" i="13"/>
  <c r="K116" i="13"/>
  <c r="J116" i="13"/>
  <c r="I116" i="13"/>
  <c r="H116" i="13"/>
  <c r="G116" i="13"/>
  <c r="F116" i="13"/>
  <c r="E116" i="13"/>
  <c r="N115" i="13"/>
  <c r="M115" i="13"/>
  <c r="L115" i="13"/>
  <c r="K115" i="13"/>
  <c r="J115" i="13"/>
  <c r="I115" i="13"/>
  <c r="H115" i="13"/>
  <c r="G115" i="13"/>
  <c r="F115" i="13"/>
  <c r="E115" i="13"/>
  <c r="N114" i="13"/>
  <c r="M114" i="13"/>
  <c r="L114" i="13"/>
  <c r="K114" i="13"/>
  <c r="J114" i="13"/>
  <c r="I114" i="13"/>
  <c r="H114" i="13"/>
  <c r="G114" i="13"/>
  <c r="F114" i="13"/>
  <c r="E114" i="13"/>
  <c r="N113" i="13"/>
  <c r="M113" i="13"/>
  <c r="L113" i="13"/>
  <c r="K113" i="13"/>
  <c r="J113" i="13"/>
  <c r="I113" i="13"/>
  <c r="H113" i="13"/>
  <c r="G113" i="13"/>
  <c r="F113" i="13"/>
  <c r="E113" i="13"/>
  <c r="N112" i="13"/>
  <c r="M112" i="13"/>
  <c r="L112" i="13"/>
  <c r="K112" i="13"/>
  <c r="J112" i="13"/>
  <c r="I112" i="13"/>
  <c r="H112" i="13"/>
  <c r="G112" i="13"/>
  <c r="F112" i="13"/>
  <c r="E112" i="13"/>
  <c r="FB57" i="13"/>
  <c r="FA57" i="13"/>
  <c r="EZ57" i="13"/>
  <c r="EY57" i="13"/>
  <c r="EX57" i="13"/>
  <c r="EW57" i="13"/>
  <c r="EV57" i="13"/>
  <c r="EU57" i="13"/>
  <c r="ET57" i="13"/>
  <c r="ES57" i="13"/>
  <c r="ER57" i="13"/>
  <c r="EQ57" i="13"/>
  <c r="EP57" i="13"/>
  <c r="EO57" i="13"/>
  <c r="EN57" i="13"/>
  <c r="EM57" i="13"/>
  <c r="EL57" i="13"/>
  <c r="EK57" i="13"/>
  <c r="EJ57" i="13"/>
  <c r="EI57" i="13"/>
  <c r="EH57" i="13"/>
  <c r="EG57" i="13"/>
  <c r="EF57" i="13"/>
  <c r="EE57" i="13"/>
  <c r="ED57" i="13"/>
  <c r="EC57" i="13"/>
  <c r="EB57" i="13"/>
  <c r="EA57" i="13"/>
  <c r="DZ57" i="13"/>
  <c r="DY57" i="13"/>
  <c r="DX57" i="13"/>
  <c r="DW57" i="13"/>
  <c r="DV57" i="13"/>
  <c r="DU57" i="13"/>
  <c r="DT57" i="13"/>
  <c r="DS57" i="13"/>
  <c r="DR57" i="13"/>
  <c r="DQ57" i="13"/>
  <c r="DP57" i="13"/>
  <c r="DO57" i="13"/>
  <c r="DN57" i="13"/>
  <c r="DM57" i="13"/>
  <c r="DL57" i="13"/>
  <c r="DK57" i="13"/>
  <c r="DJ57" i="13"/>
  <c r="DI57" i="13"/>
  <c r="DH57" i="13"/>
  <c r="DG57" i="13"/>
  <c r="DF57" i="13"/>
  <c r="DE57" i="13"/>
  <c r="DD57" i="13"/>
  <c r="DC57" i="13"/>
  <c r="DB57" i="13"/>
  <c r="DA57" i="13"/>
  <c r="CZ57" i="13"/>
  <c r="CY57" i="13"/>
  <c r="CX57" i="13"/>
  <c r="CW57" i="13"/>
  <c r="CV57" i="13"/>
  <c r="CU57" i="13"/>
  <c r="CT57" i="13"/>
  <c r="CS57" i="13"/>
  <c r="CR57" i="13"/>
  <c r="CQ57" i="13"/>
  <c r="CP57" i="13"/>
  <c r="CO57" i="13"/>
  <c r="CN57" i="13"/>
  <c r="CM57" i="13"/>
  <c r="CL57" i="13"/>
  <c r="CK57" i="13"/>
  <c r="CJ57" i="13"/>
  <c r="CI57" i="13"/>
  <c r="CH57" i="13"/>
  <c r="CG57" i="13"/>
  <c r="CF57" i="13"/>
  <c r="CE57" i="13"/>
  <c r="CD57" i="13"/>
  <c r="CC57" i="13"/>
  <c r="CB57" i="13"/>
  <c r="CA57" i="13"/>
  <c r="BZ57" i="13"/>
  <c r="BY57" i="13"/>
  <c r="BX57" i="13"/>
  <c r="BW57" i="13"/>
  <c r="BV57" i="13"/>
  <c r="BU57" i="13"/>
  <c r="BT57" i="13"/>
  <c r="BS57" i="13"/>
  <c r="BR57" i="13"/>
  <c r="BQ57" i="13"/>
  <c r="BP57" i="13"/>
  <c r="BO57" i="13"/>
  <c r="BN57" i="13"/>
  <c r="BM57" i="13"/>
  <c r="BL57" i="13"/>
  <c r="BK57" i="13"/>
  <c r="BJ57" i="13"/>
  <c r="BI57" i="13"/>
  <c r="BH57" i="13"/>
  <c r="BG57" i="13"/>
  <c r="BF57" i="13"/>
  <c r="BE57" i="13"/>
  <c r="BD57" i="13"/>
  <c r="BC57" i="13"/>
  <c r="BB57" i="13"/>
  <c r="BA57" i="13"/>
  <c r="AZ57" i="13"/>
  <c r="AY57" i="13"/>
  <c r="AX57" i="13"/>
  <c r="AW57" i="13"/>
  <c r="AV57" i="13"/>
  <c r="AU57" i="13"/>
  <c r="AT57" i="13"/>
  <c r="AS57" i="13"/>
  <c r="AR57" i="13"/>
  <c r="AQ57" i="13"/>
  <c r="AP57" i="13"/>
  <c r="AO57" i="13"/>
  <c r="AN57" i="13"/>
  <c r="AM57" i="13"/>
  <c r="AL57" i="13"/>
  <c r="AK57" i="13"/>
  <c r="AJ57" i="13"/>
  <c r="AI57" i="13"/>
  <c r="AH57" i="13"/>
  <c r="AG57" i="13"/>
  <c r="AF57" i="13"/>
  <c r="AE57" i="13"/>
  <c r="AD57" i="13"/>
  <c r="AC57" i="13"/>
  <c r="AB57" i="13"/>
  <c r="AA57" i="13"/>
  <c r="Z57" i="13"/>
  <c r="Y57" i="13"/>
  <c r="X57" i="13"/>
  <c r="W57" i="13"/>
  <c r="V57" i="13"/>
  <c r="U57" i="13"/>
  <c r="T57" i="13"/>
  <c r="S57" i="13"/>
  <c r="R57" i="13"/>
  <c r="Q57" i="13"/>
  <c r="P57" i="13"/>
  <c r="N57" i="13"/>
  <c r="M57" i="13"/>
  <c r="L57" i="13"/>
  <c r="K57" i="13"/>
  <c r="J57" i="13"/>
  <c r="I57" i="13"/>
  <c r="H57" i="13"/>
  <c r="G57" i="13"/>
  <c r="F57" i="13"/>
  <c r="E57" i="13"/>
  <c r="D57" i="13"/>
  <c r="FB56" i="13"/>
  <c r="FA56" i="13"/>
  <c r="EZ56" i="13"/>
  <c r="EY56" i="13"/>
  <c r="EX56" i="13"/>
  <c r="EW56" i="13"/>
  <c r="EV56" i="13"/>
  <c r="EU56" i="13"/>
  <c r="ET56" i="13"/>
  <c r="ES56" i="13"/>
  <c r="ER56" i="13"/>
  <c r="EQ56" i="13"/>
  <c r="EP56" i="13"/>
  <c r="EO56" i="13"/>
  <c r="EN56" i="13"/>
  <c r="EM56" i="13"/>
  <c r="EL56" i="13"/>
  <c r="EK56" i="13"/>
  <c r="EJ56" i="13"/>
  <c r="EI56" i="13"/>
  <c r="EH56" i="13"/>
  <c r="EG56" i="13"/>
  <c r="EF56" i="13"/>
  <c r="EE56" i="13"/>
  <c r="ED56" i="13"/>
  <c r="EC56" i="13"/>
  <c r="EB56" i="13"/>
  <c r="EA56" i="13"/>
  <c r="DZ56" i="13"/>
  <c r="DY56" i="13"/>
  <c r="DX56" i="13"/>
  <c r="DW56" i="13"/>
  <c r="DV56" i="13"/>
  <c r="DU56" i="13"/>
  <c r="DT56" i="13"/>
  <c r="DS56" i="13"/>
  <c r="DR56" i="13"/>
  <c r="DQ56" i="13"/>
  <c r="DP56" i="13"/>
  <c r="DO56" i="13"/>
  <c r="DN56" i="13"/>
  <c r="DM56" i="13"/>
  <c r="DL56" i="13"/>
  <c r="DK56" i="13"/>
  <c r="DJ56" i="13"/>
  <c r="DI56" i="13"/>
  <c r="DH56" i="13"/>
  <c r="DG56" i="13"/>
  <c r="DF56" i="13"/>
  <c r="DE56" i="13"/>
  <c r="DD56" i="13"/>
  <c r="DC56" i="13"/>
  <c r="DB56" i="13"/>
  <c r="DA56" i="13"/>
  <c r="CZ56" i="13"/>
  <c r="CY56" i="13"/>
  <c r="CX56" i="13"/>
  <c r="CW56" i="13"/>
  <c r="CV56" i="13"/>
  <c r="CU56" i="13"/>
  <c r="CT56" i="13"/>
  <c r="CS56" i="13"/>
  <c r="CR56" i="13"/>
  <c r="CQ56" i="13"/>
  <c r="CP56" i="13"/>
  <c r="CO56" i="13"/>
  <c r="CN56" i="13"/>
  <c r="CM56" i="13"/>
  <c r="CL56" i="13"/>
  <c r="CK56" i="13"/>
  <c r="CJ56" i="13"/>
  <c r="CI56" i="13"/>
  <c r="CH56" i="13"/>
  <c r="CG56" i="13"/>
  <c r="CF56" i="13"/>
  <c r="CE56" i="13"/>
  <c r="CD56" i="13"/>
  <c r="CC56" i="13"/>
  <c r="CB56" i="13"/>
  <c r="CA56" i="13"/>
  <c r="BZ56" i="13"/>
  <c r="BY56" i="13"/>
  <c r="BX56" i="13"/>
  <c r="BW56" i="13"/>
  <c r="BV56" i="13"/>
  <c r="BU56" i="13"/>
  <c r="BT56" i="13"/>
  <c r="BS56" i="13"/>
  <c r="BR56" i="13"/>
  <c r="BQ56" i="13"/>
  <c r="BP56" i="13"/>
  <c r="BO56" i="13"/>
  <c r="BN56" i="13"/>
  <c r="BM56" i="13"/>
  <c r="BL56" i="13"/>
  <c r="BK56" i="13"/>
  <c r="BJ56" i="13"/>
  <c r="BI56" i="13"/>
  <c r="BH56" i="13"/>
  <c r="BG56" i="13"/>
  <c r="BF56" i="13"/>
  <c r="BE56" i="13"/>
  <c r="BD56" i="13"/>
  <c r="BC56" i="13"/>
  <c r="BB56" i="13"/>
  <c r="BA56" i="13"/>
  <c r="AZ56" i="13"/>
  <c r="AY56" i="13"/>
  <c r="AX56" i="13"/>
  <c r="AW56" i="13"/>
  <c r="AV56" i="13"/>
  <c r="AU56" i="13"/>
  <c r="AT56" i="13"/>
  <c r="AS56" i="13"/>
  <c r="AR56" i="13"/>
  <c r="AQ56" i="13"/>
  <c r="AP56" i="13"/>
  <c r="AO56" i="13"/>
  <c r="AN56" i="13"/>
  <c r="AM56" i="13"/>
  <c r="AL56" i="13"/>
  <c r="AK56" i="13"/>
  <c r="AJ56" i="13"/>
  <c r="AI56" i="13"/>
  <c r="AH56" i="13"/>
  <c r="AG56" i="13"/>
  <c r="AF56" i="13"/>
  <c r="AE56" i="13"/>
  <c r="AD56" i="13"/>
  <c r="AC56" i="13"/>
  <c r="AB56" i="13"/>
  <c r="AA56" i="13"/>
  <c r="Z56" i="13"/>
  <c r="Y56" i="13"/>
  <c r="X56" i="13"/>
  <c r="W56" i="13"/>
  <c r="V56" i="13"/>
  <c r="U56" i="13"/>
  <c r="T56" i="13"/>
  <c r="S56" i="13"/>
  <c r="R56" i="13"/>
  <c r="Q56" i="13"/>
  <c r="P56" i="13"/>
  <c r="N56" i="13"/>
  <c r="M56" i="13"/>
  <c r="L56" i="13"/>
  <c r="K56" i="13"/>
  <c r="J56" i="13"/>
  <c r="I56" i="13"/>
  <c r="H56" i="13"/>
  <c r="G56" i="13"/>
  <c r="F56" i="13"/>
  <c r="E56" i="13"/>
  <c r="D56" i="13"/>
  <c r="FB55" i="13"/>
  <c r="FA55" i="13"/>
  <c r="EZ55" i="13"/>
  <c r="EY55" i="13"/>
  <c r="EX55" i="13"/>
  <c r="EW55" i="13"/>
  <c r="EV55" i="13"/>
  <c r="EU55" i="13"/>
  <c r="ET55" i="13"/>
  <c r="ES55" i="13"/>
  <c r="ER55" i="13"/>
  <c r="EQ55" i="13"/>
  <c r="EP55" i="13"/>
  <c r="EO55" i="13"/>
  <c r="EN55" i="13"/>
  <c r="EM55" i="13"/>
  <c r="EL55" i="13"/>
  <c r="EK55" i="13"/>
  <c r="EJ55" i="13"/>
  <c r="EI55" i="13"/>
  <c r="EH55" i="13"/>
  <c r="EG55" i="13"/>
  <c r="EF55" i="13"/>
  <c r="EE55" i="13"/>
  <c r="ED55" i="13"/>
  <c r="EC55" i="13"/>
  <c r="EB55" i="13"/>
  <c r="EA55" i="13"/>
  <c r="DZ55" i="13"/>
  <c r="DY55" i="13"/>
  <c r="DX55" i="13"/>
  <c r="DW55" i="13"/>
  <c r="DV55" i="13"/>
  <c r="DU55" i="13"/>
  <c r="DT55" i="13"/>
  <c r="DS55" i="13"/>
  <c r="DR55" i="13"/>
  <c r="DQ55" i="13"/>
  <c r="DP55" i="13"/>
  <c r="DO55" i="13"/>
  <c r="DN55" i="13"/>
  <c r="DM55" i="13"/>
  <c r="DL55" i="13"/>
  <c r="DK55" i="13"/>
  <c r="DJ55" i="13"/>
  <c r="DI55" i="13"/>
  <c r="DH55" i="13"/>
  <c r="DG55" i="13"/>
  <c r="DF55" i="13"/>
  <c r="DE55" i="13"/>
  <c r="DD55" i="13"/>
  <c r="DC55" i="13"/>
  <c r="DB55" i="13"/>
  <c r="DA55" i="13"/>
  <c r="CZ55" i="13"/>
  <c r="CY55" i="13"/>
  <c r="CX55" i="13"/>
  <c r="CW55" i="13"/>
  <c r="CV55" i="13"/>
  <c r="CU55" i="13"/>
  <c r="CT55" i="13"/>
  <c r="CS55" i="13"/>
  <c r="CR55" i="13"/>
  <c r="CQ55" i="13"/>
  <c r="CP55" i="13"/>
  <c r="CO55" i="13"/>
  <c r="CN55" i="13"/>
  <c r="CM55" i="13"/>
  <c r="CL55" i="13"/>
  <c r="CK55" i="13"/>
  <c r="CJ55" i="13"/>
  <c r="CI55" i="13"/>
  <c r="CH55" i="13"/>
  <c r="CG55" i="13"/>
  <c r="CF55" i="13"/>
  <c r="CE55" i="13"/>
  <c r="CD55" i="13"/>
  <c r="CC55" i="13"/>
  <c r="CB55" i="13"/>
  <c r="CA55" i="13"/>
  <c r="BZ55" i="13"/>
  <c r="BY55" i="13"/>
  <c r="BX55" i="13"/>
  <c r="BW55" i="13"/>
  <c r="BV55" i="13"/>
  <c r="BU55" i="13"/>
  <c r="BT55" i="13"/>
  <c r="BS55" i="13"/>
  <c r="BR55" i="13"/>
  <c r="BQ55" i="13"/>
  <c r="BP55" i="13"/>
  <c r="BO55" i="13"/>
  <c r="BN55" i="13"/>
  <c r="BM55" i="13"/>
  <c r="BL55" i="13"/>
  <c r="BK55" i="13"/>
  <c r="BJ55" i="13"/>
  <c r="BI55" i="13"/>
  <c r="BH55" i="13"/>
  <c r="BG55" i="13"/>
  <c r="BF55" i="13"/>
  <c r="BE55" i="13"/>
  <c r="BD55" i="13"/>
  <c r="BC55" i="13"/>
  <c r="BB55" i="13"/>
  <c r="BA55" i="13"/>
  <c r="AZ55" i="13"/>
  <c r="AY55" i="13"/>
  <c r="AX55" i="13"/>
  <c r="AW55" i="13"/>
  <c r="AV55" i="13"/>
  <c r="AU55" i="13"/>
  <c r="AT55" i="13"/>
  <c r="AS55" i="13"/>
  <c r="AR55" i="13"/>
  <c r="AQ55" i="13"/>
  <c r="AP55" i="13"/>
  <c r="AO55" i="13"/>
  <c r="AN55" i="13"/>
  <c r="AM55" i="13"/>
  <c r="AL55" i="13"/>
  <c r="AK55" i="13"/>
  <c r="AJ55" i="13"/>
  <c r="AI55" i="13"/>
  <c r="AH55" i="13"/>
  <c r="AG55" i="13"/>
  <c r="AF55" i="13"/>
  <c r="AE55" i="13"/>
  <c r="AD55" i="13"/>
  <c r="AC55" i="13"/>
  <c r="AB55" i="13"/>
  <c r="AA55" i="13"/>
  <c r="Z55" i="13"/>
  <c r="Y55" i="13"/>
  <c r="X55" i="13"/>
  <c r="W55" i="13"/>
  <c r="V55" i="13"/>
  <c r="U55" i="13"/>
  <c r="T55" i="13"/>
  <c r="S55" i="13"/>
  <c r="R55" i="13"/>
  <c r="Q55" i="13"/>
  <c r="P55" i="13"/>
  <c r="N55" i="13"/>
  <c r="M55" i="13"/>
  <c r="L55" i="13"/>
  <c r="K55" i="13"/>
  <c r="J55" i="13"/>
  <c r="I55" i="13"/>
  <c r="H55" i="13"/>
  <c r="G55" i="13"/>
  <c r="F55" i="13"/>
  <c r="E55" i="13"/>
  <c r="D55" i="13"/>
  <c r="FB54" i="13"/>
  <c r="FA54" i="13"/>
  <c r="EZ54" i="13"/>
  <c r="EY54" i="13"/>
  <c r="EX54" i="13"/>
  <c r="EW54" i="13"/>
  <c r="EV54" i="13"/>
  <c r="EU54" i="13"/>
  <c r="ET54" i="13"/>
  <c r="ES54" i="13"/>
  <c r="ER54" i="13"/>
  <c r="EQ54" i="13"/>
  <c r="EP54" i="13"/>
  <c r="EO54" i="13"/>
  <c r="EN54" i="13"/>
  <c r="EM54" i="13"/>
  <c r="EL54" i="13"/>
  <c r="EK54" i="13"/>
  <c r="EJ54" i="13"/>
  <c r="EI54" i="13"/>
  <c r="EH54" i="13"/>
  <c r="EG54" i="13"/>
  <c r="EF54" i="13"/>
  <c r="EE54" i="13"/>
  <c r="ED54" i="13"/>
  <c r="EC54" i="13"/>
  <c r="EB54" i="13"/>
  <c r="EA54" i="13"/>
  <c r="DZ54" i="13"/>
  <c r="DY54" i="13"/>
  <c r="DX54" i="13"/>
  <c r="DW54" i="13"/>
  <c r="DV54" i="13"/>
  <c r="DU54" i="13"/>
  <c r="DT54" i="13"/>
  <c r="DS54" i="13"/>
  <c r="DR54" i="13"/>
  <c r="DQ54" i="13"/>
  <c r="DP54" i="13"/>
  <c r="DO54" i="13"/>
  <c r="DN54" i="13"/>
  <c r="DM54" i="13"/>
  <c r="DL54" i="13"/>
  <c r="DK54" i="13"/>
  <c r="DJ54" i="13"/>
  <c r="DI54" i="13"/>
  <c r="DH54" i="13"/>
  <c r="DG54" i="13"/>
  <c r="DF54" i="13"/>
  <c r="DE54" i="13"/>
  <c r="DD54" i="13"/>
  <c r="DC54" i="13"/>
  <c r="DB54" i="13"/>
  <c r="DA54" i="13"/>
  <c r="CZ54" i="13"/>
  <c r="CY54" i="13"/>
  <c r="CX54" i="13"/>
  <c r="CW54" i="13"/>
  <c r="CV54" i="13"/>
  <c r="CU54" i="13"/>
  <c r="CT54" i="13"/>
  <c r="CS54" i="13"/>
  <c r="CR54" i="13"/>
  <c r="CQ54" i="13"/>
  <c r="CP54" i="13"/>
  <c r="CO54" i="13"/>
  <c r="CN54" i="13"/>
  <c r="CM54" i="13"/>
  <c r="CL54" i="13"/>
  <c r="CK54" i="13"/>
  <c r="CJ54" i="13"/>
  <c r="CI54" i="13"/>
  <c r="CH54" i="13"/>
  <c r="CG54" i="13"/>
  <c r="CF54" i="13"/>
  <c r="CE54" i="13"/>
  <c r="CD54" i="13"/>
  <c r="CC54" i="13"/>
  <c r="CB54" i="13"/>
  <c r="CA54" i="13"/>
  <c r="BZ54" i="13"/>
  <c r="BY54" i="13"/>
  <c r="BX54" i="13"/>
  <c r="BW54" i="13"/>
  <c r="BV54" i="13"/>
  <c r="BU54" i="13"/>
  <c r="BT54" i="13"/>
  <c r="BS54" i="13"/>
  <c r="BR54" i="13"/>
  <c r="BQ54" i="13"/>
  <c r="BP54" i="13"/>
  <c r="BO54" i="13"/>
  <c r="BN54" i="13"/>
  <c r="BM54" i="13"/>
  <c r="BL54" i="13"/>
  <c r="BK54" i="13"/>
  <c r="BJ54" i="13"/>
  <c r="BI54" i="13"/>
  <c r="BH54" i="13"/>
  <c r="BG54" i="13"/>
  <c r="BF54" i="13"/>
  <c r="BE54" i="13"/>
  <c r="BD54" i="13"/>
  <c r="BC54" i="13"/>
  <c r="BB54" i="13"/>
  <c r="BA54" i="13"/>
  <c r="AZ54" i="13"/>
  <c r="AY54" i="13"/>
  <c r="AX54" i="13"/>
  <c r="AW54" i="13"/>
  <c r="AV54" i="13"/>
  <c r="AU54" i="13"/>
  <c r="AT54" i="13"/>
  <c r="AS54" i="13"/>
  <c r="AR54" i="13"/>
  <c r="AQ54" i="13"/>
  <c r="AP54" i="13"/>
  <c r="AO54" i="13"/>
  <c r="AN54" i="13"/>
  <c r="AM54" i="13"/>
  <c r="AL54" i="13"/>
  <c r="AK54" i="13"/>
  <c r="AJ54" i="13"/>
  <c r="AI54" i="13"/>
  <c r="AH54" i="13"/>
  <c r="AG54" i="13"/>
  <c r="AF54" i="13"/>
  <c r="AE54" i="13"/>
  <c r="AD54" i="13"/>
  <c r="AC54" i="13"/>
  <c r="AB54" i="13"/>
  <c r="AA54" i="13"/>
  <c r="Z54" i="13"/>
  <c r="Y54" i="13"/>
  <c r="X54" i="13"/>
  <c r="W54" i="13"/>
  <c r="V54" i="13"/>
  <c r="U54" i="13"/>
  <c r="T54" i="13"/>
  <c r="S54" i="13"/>
  <c r="R54" i="13"/>
  <c r="Q54" i="13"/>
  <c r="P54" i="13"/>
  <c r="N54" i="13"/>
  <c r="M54" i="13"/>
  <c r="L54" i="13"/>
  <c r="K54" i="13"/>
  <c r="J54" i="13"/>
  <c r="I54" i="13"/>
  <c r="H54" i="13"/>
  <c r="G54" i="13"/>
  <c r="F54" i="13"/>
  <c r="E54" i="13"/>
  <c r="D54" i="13"/>
  <c r="FB53" i="13"/>
  <c r="FA53" i="13"/>
  <c r="EZ53" i="13"/>
  <c r="EY53" i="13"/>
  <c r="EX53" i="13"/>
  <c r="EW53" i="13"/>
  <c r="EV53" i="13"/>
  <c r="EU53" i="13"/>
  <c r="ET53" i="13"/>
  <c r="ES53" i="13"/>
  <c r="ER53" i="13"/>
  <c r="EQ53" i="13"/>
  <c r="EP53" i="13"/>
  <c r="EO53" i="13"/>
  <c r="EN53" i="13"/>
  <c r="EM53" i="13"/>
  <c r="EL53" i="13"/>
  <c r="EK53" i="13"/>
  <c r="EJ53" i="13"/>
  <c r="EI53" i="13"/>
  <c r="EH53" i="13"/>
  <c r="EG53" i="13"/>
  <c r="EF53" i="13"/>
  <c r="EE53" i="13"/>
  <c r="ED53" i="13"/>
  <c r="EC53" i="13"/>
  <c r="EB53" i="13"/>
  <c r="EA53" i="13"/>
  <c r="DZ53" i="13"/>
  <c r="DY53" i="13"/>
  <c r="DX53" i="13"/>
  <c r="DW53" i="13"/>
  <c r="DV53" i="13"/>
  <c r="DU53" i="13"/>
  <c r="DT53" i="13"/>
  <c r="DS53" i="13"/>
  <c r="DR53" i="13"/>
  <c r="DQ53" i="13"/>
  <c r="DP53" i="13"/>
  <c r="DO53" i="13"/>
  <c r="DN53" i="13"/>
  <c r="DM53" i="13"/>
  <c r="DL53" i="13"/>
  <c r="DK53" i="13"/>
  <c r="DJ53" i="13"/>
  <c r="DI53" i="13"/>
  <c r="DH53" i="13"/>
  <c r="DG53" i="13"/>
  <c r="DF53" i="13"/>
  <c r="DE53" i="13"/>
  <c r="DD53" i="13"/>
  <c r="DC53" i="13"/>
  <c r="DB53" i="13"/>
  <c r="DA53" i="13"/>
  <c r="CZ53" i="13"/>
  <c r="CY53" i="13"/>
  <c r="CX53" i="13"/>
  <c r="CW53" i="13"/>
  <c r="CV53" i="13"/>
  <c r="CU53" i="13"/>
  <c r="CT53" i="13"/>
  <c r="CS53" i="13"/>
  <c r="CR53" i="13"/>
  <c r="CQ53" i="13"/>
  <c r="CP53" i="13"/>
  <c r="CO53" i="13"/>
  <c r="CN53" i="13"/>
  <c r="CM53" i="13"/>
  <c r="CL53" i="13"/>
  <c r="CK53" i="13"/>
  <c r="CJ53" i="13"/>
  <c r="CI53" i="13"/>
  <c r="CH53" i="13"/>
  <c r="CG53" i="13"/>
  <c r="CF53" i="13"/>
  <c r="CE53" i="13"/>
  <c r="CD53" i="13"/>
  <c r="CC53" i="13"/>
  <c r="CB53" i="13"/>
  <c r="CA53" i="13"/>
  <c r="BZ53" i="13"/>
  <c r="BY53" i="13"/>
  <c r="BX53" i="13"/>
  <c r="BW53" i="13"/>
  <c r="BV53" i="13"/>
  <c r="BU53" i="13"/>
  <c r="BT53" i="13"/>
  <c r="BS53" i="13"/>
  <c r="BR53" i="13"/>
  <c r="BQ53" i="13"/>
  <c r="BP53" i="13"/>
  <c r="BO53" i="13"/>
  <c r="BN53" i="13"/>
  <c r="BM53" i="13"/>
  <c r="BL53" i="13"/>
  <c r="BK53" i="13"/>
  <c r="BJ53" i="13"/>
  <c r="BI53" i="13"/>
  <c r="BH53" i="13"/>
  <c r="BG53" i="13"/>
  <c r="BF53" i="13"/>
  <c r="BE53" i="13"/>
  <c r="BD53" i="13"/>
  <c r="BC53" i="13"/>
  <c r="BB53" i="13"/>
  <c r="BA53" i="13"/>
  <c r="AZ53" i="13"/>
  <c r="AY53" i="13"/>
  <c r="AX53" i="13"/>
  <c r="AW53" i="13"/>
  <c r="AV53" i="13"/>
  <c r="AU53" i="13"/>
  <c r="AT53" i="13"/>
  <c r="AS53" i="13"/>
  <c r="AR53" i="13"/>
  <c r="AQ53" i="13"/>
  <c r="AP53" i="13"/>
  <c r="AO53" i="13"/>
  <c r="AN53" i="13"/>
  <c r="AM53" i="13"/>
  <c r="AL53" i="13"/>
  <c r="AK53" i="13"/>
  <c r="AJ53" i="13"/>
  <c r="AI53" i="13"/>
  <c r="AH53" i="13"/>
  <c r="AG53" i="13"/>
  <c r="AF53" i="13"/>
  <c r="AE53" i="13"/>
  <c r="AD53" i="13"/>
  <c r="AC53" i="13"/>
  <c r="AB53" i="13"/>
  <c r="AA53" i="13"/>
  <c r="Z53" i="13"/>
  <c r="Y53" i="13"/>
  <c r="X53" i="13"/>
  <c r="W53" i="13"/>
  <c r="V53" i="13"/>
  <c r="U53" i="13"/>
  <c r="T53" i="13"/>
  <c r="S53" i="13"/>
  <c r="R53" i="13"/>
  <c r="Q53" i="13"/>
  <c r="P53" i="13"/>
  <c r="N53" i="13"/>
  <c r="M53" i="13"/>
  <c r="L53" i="13"/>
  <c r="K53" i="13"/>
  <c r="J53" i="13"/>
  <c r="I53" i="13"/>
  <c r="H53" i="13"/>
  <c r="G53" i="13"/>
  <c r="F53" i="13"/>
  <c r="E53" i="13"/>
  <c r="D53" i="13"/>
  <c r="K114" i="3"/>
  <c r="X332" i="3"/>
  <c r="G332" i="3"/>
  <c r="F332" i="3"/>
  <c r="E332" i="3"/>
  <c r="D332" i="3"/>
  <c r="H332" i="3"/>
  <c r="L332" i="3"/>
  <c r="J332" i="3"/>
  <c r="T332" i="3"/>
  <c r="B15" i="12" l="1"/>
  <c r="C15" i="12" l="1"/>
  <c r="I114" i="3" l="1"/>
  <c r="G114" i="3"/>
  <c r="D25" i="3"/>
  <c r="E25" i="3"/>
  <c r="F25" i="3"/>
  <c r="G25" i="3"/>
  <c r="H25" i="3"/>
  <c r="I25" i="3"/>
  <c r="J25" i="3"/>
  <c r="K25" i="3"/>
  <c r="L25" i="3"/>
  <c r="M25" i="3"/>
  <c r="N25" i="3"/>
  <c r="P25" i="3"/>
  <c r="Q25" i="3"/>
  <c r="R25" i="3"/>
  <c r="S25" i="3"/>
  <c r="T25" i="3"/>
  <c r="U25" i="3"/>
  <c r="V25" i="3"/>
  <c r="W25" i="3"/>
  <c r="X25" i="3"/>
  <c r="Y25" i="3"/>
  <c r="Z25" i="3"/>
  <c r="AA25" i="3"/>
  <c r="AB25" i="3"/>
  <c r="AC25" i="3"/>
  <c r="AD25" i="3"/>
  <c r="AE25" i="3"/>
  <c r="AF25" i="3"/>
  <c r="AG25" i="3"/>
  <c r="AH25" i="3"/>
  <c r="AI25" i="3"/>
  <c r="AJ25" i="3"/>
  <c r="AK25" i="3"/>
  <c r="AL25" i="3"/>
  <c r="AM25" i="3"/>
  <c r="AN25" i="3"/>
  <c r="AO25" i="3"/>
  <c r="AP25" i="3"/>
  <c r="AQ25" i="3"/>
  <c r="AR25" i="3"/>
  <c r="AS25" i="3"/>
  <c r="AT25" i="3"/>
  <c r="AU25" i="3"/>
  <c r="AV25" i="3"/>
  <c r="AW25" i="3"/>
  <c r="AX25" i="3"/>
  <c r="AY25" i="3"/>
  <c r="AZ25" i="3"/>
  <c r="BA25" i="3"/>
  <c r="BB25" i="3"/>
  <c r="BC25" i="3"/>
  <c r="BD25" i="3"/>
  <c r="BE25" i="3"/>
  <c r="BF25" i="3"/>
  <c r="BG25" i="3"/>
  <c r="BH25" i="3"/>
  <c r="BI25" i="3"/>
  <c r="BJ25" i="3"/>
  <c r="BK25" i="3"/>
  <c r="BL25" i="3"/>
  <c r="BM25" i="3"/>
  <c r="BN25" i="3"/>
  <c r="BO25" i="3"/>
  <c r="BP25" i="3"/>
  <c r="BQ25" i="3"/>
  <c r="BR25" i="3"/>
  <c r="BS25" i="3"/>
  <c r="BT25" i="3"/>
  <c r="BU25" i="3"/>
  <c r="BV25" i="3"/>
  <c r="BW25" i="3"/>
  <c r="BX25" i="3"/>
  <c r="BY25" i="3"/>
  <c r="BZ25" i="3"/>
  <c r="CA25" i="3"/>
  <c r="CB25" i="3"/>
  <c r="CC25" i="3"/>
  <c r="CD25" i="3"/>
  <c r="CE25" i="3"/>
  <c r="CF25" i="3"/>
  <c r="CG25" i="3"/>
  <c r="CH25" i="3"/>
  <c r="CI25" i="3"/>
  <c r="CJ25" i="3"/>
  <c r="CK25" i="3"/>
  <c r="CL25" i="3"/>
  <c r="CM25" i="3"/>
  <c r="CN25" i="3"/>
  <c r="CO25" i="3"/>
  <c r="CP25" i="3"/>
  <c r="CQ25" i="3"/>
  <c r="CR25" i="3"/>
  <c r="CS25" i="3"/>
  <c r="CT25" i="3"/>
  <c r="CU25" i="3"/>
  <c r="CV25" i="3"/>
  <c r="CW25" i="3"/>
  <c r="CX25" i="3"/>
  <c r="CY25" i="3"/>
  <c r="CZ25" i="3"/>
  <c r="DA25" i="3"/>
  <c r="DB25" i="3"/>
  <c r="DC25" i="3"/>
  <c r="DD25" i="3"/>
  <c r="DE25" i="3"/>
  <c r="DF25" i="3"/>
  <c r="DG25" i="3"/>
  <c r="DH25" i="3"/>
  <c r="DI25" i="3"/>
  <c r="DJ25" i="3"/>
  <c r="DK25" i="3"/>
  <c r="DL25" i="3"/>
  <c r="DM25" i="3"/>
  <c r="DN25" i="3"/>
  <c r="DO25" i="3"/>
  <c r="DP25" i="3"/>
  <c r="DQ25" i="3"/>
  <c r="DR25" i="3"/>
  <c r="DS25" i="3"/>
  <c r="DT25" i="3"/>
  <c r="DU25" i="3"/>
  <c r="DV25" i="3"/>
  <c r="DW25" i="3"/>
  <c r="DX25" i="3"/>
  <c r="DY25" i="3"/>
  <c r="DZ25" i="3"/>
  <c r="EA25" i="3"/>
  <c r="EB25" i="3"/>
  <c r="EC25" i="3"/>
  <c r="ED25" i="3"/>
  <c r="EE25" i="3"/>
  <c r="EF25" i="3"/>
  <c r="EG25" i="3"/>
  <c r="EH25" i="3"/>
  <c r="EI25" i="3"/>
  <c r="EJ25" i="3"/>
  <c r="EK25" i="3"/>
  <c r="EL25" i="3"/>
  <c r="EM25" i="3"/>
  <c r="EN25" i="3"/>
  <c r="EO25" i="3"/>
  <c r="EP25" i="3"/>
  <c r="EQ25" i="3"/>
  <c r="ER25" i="3"/>
  <c r="ES25" i="3"/>
  <c r="ET25" i="3"/>
  <c r="EU25" i="3"/>
  <c r="EV25" i="3"/>
  <c r="EW25" i="3"/>
  <c r="EX25" i="3"/>
  <c r="EY25" i="3"/>
  <c r="EZ25" i="3"/>
  <c r="FA25" i="3"/>
  <c r="FB25" i="3"/>
  <c r="D26" i="3"/>
  <c r="E26" i="3"/>
  <c r="F26" i="3"/>
  <c r="G26" i="3"/>
  <c r="H26" i="3"/>
  <c r="I26" i="3"/>
  <c r="J26" i="3"/>
  <c r="K26" i="3"/>
  <c r="L26" i="3"/>
  <c r="M26" i="3"/>
  <c r="N26" i="3"/>
  <c r="P26" i="3"/>
  <c r="Q26" i="3"/>
  <c r="R26" i="3"/>
  <c r="S26" i="3"/>
  <c r="T26" i="3"/>
  <c r="U26" i="3"/>
  <c r="V26" i="3"/>
  <c r="W26" i="3"/>
  <c r="X26" i="3"/>
  <c r="Y26" i="3"/>
  <c r="Z26" i="3"/>
  <c r="AA26" i="3"/>
  <c r="AB26" i="3"/>
  <c r="AC26" i="3"/>
  <c r="AD26" i="3"/>
  <c r="AE26" i="3"/>
  <c r="AF26" i="3"/>
  <c r="AG26" i="3"/>
  <c r="AH26" i="3"/>
  <c r="AI26" i="3"/>
  <c r="AJ26" i="3"/>
  <c r="AK26" i="3"/>
  <c r="AL26" i="3"/>
  <c r="AM26" i="3"/>
  <c r="AN26" i="3"/>
  <c r="AO26" i="3"/>
  <c r="AP26" i="3"/>
  <c r="AQ26" i="3"/>
  <c r="AR26" i="3"/>
  <c r="AS26" i="3"/>
  <c r="AT26" i="3"/>
  <c r="AU26" i="3"/>
  <c r="AV26" i="3"/>
  <c r="AW26" i="3"/>
  <c r="AX26" i="3"/>
  <c r="AY26" i="3"/>
  <c r="AZ26" i="3"/>
  <c r="BA26" i="3"/>
  <c r="BB26" i="3"/>
  <c r="BC26" i="3"/>
  <c r="BD26" i="3"/>
  <c r="BE26" i="3"/>
  <c r="BF26" i="3"/>
  <c r="BG26" i="3"/>
  <c r="BH26" i="3"/>
  <c r="BI26" i="3"/>
  <c r="BJ26" i="3"/>
  <c r="BK26" i="3"/>
  <c r="BL26" i="3"/>
  <c r="BM26" i="3"/>
  <c r="BN26" i="3"/>
  <c r="BO26" i="3"/>
  <c r="BP26" i="3"/>
  <c r="BQ26" i="3"/>
  <c r="BR26" i="3"/>
  <c r="BS26" i="3"/>
  <c r="BT26" i="3"/>
  <c r="BU26" i="3"/>
  <c r="BV26" i="3"/>
  <c r="BW26" i="3"/>
  <c r="BX26" i="3"/>
  <c r="BY26" i="3"/>
  <c r="BZ26" i="3"/>
  <c r="CA26" i="3"/>
  <c r="CB26" i="3"/>
  <c r="CC26" i="3"/>
  <c r="CD26" i="3"/>
  <c r="CE26" i="3"/>
  <c r="CF26" i="3"/>
  <c r="CG26" i="3"/>
  <c r="CH26" i="3"/>
  <c r="CI26" i="3"/>
  <c r="CJ26" i="3"/>
  <c r="CK26" i="3"/>
  <c r="CL26" i="3"/>
  <c r="CM26" i="3"/>
  <c r="CN26" i="3"/>
  <c r="CO26" i="3"/>
  <c r="CP26" i="3"/>
  <c r="CQ26" i="3"/>
  <c r="CR26" i="3"/>
  <c r="CS26" i="3"/>
  <c r="CT26" i="3"/>
  <c r="CU26" i="3"/>
  <c r="CV26" i="3"/>
  <c r="CW26" i="3"/>
  <c r="CX26" i="3"/>
  <c r="CY26" i="3"/>
  <c r="CZ26" i="3"/>
  <c r="DA26" i="3"/>
  <c r="DB26" i="3"/>
  <c r="DC26" i="3"/>
  <c r="DD26" i="3"/>
  <c r="DE26" i="3"/>
  <c r="DF26" i="3"/>
  <c r="DG26" i="3"/>
  <c r="DH26" i="3"/>
  <c r="DI26" i="3"/>
  <c r="DJ26" i="3"/>
  <c r="DK26" i="3"/>
  <c r="DL26" i="3"/>
  <c r="DM26" i="3"/>
  <c r="DN26" i="3"/>
  <c r="DO26" i="3"/>
  <c r="DP26" i="3"/>
  <c r="DQ26" i="3"/>
  <c r="DR26" i="3"/>
  <c r="DS26" i="3"/>
  <c r="DT26" i="3"/>
  <c r="DU26" i="3"/>
  <c r="DV26" i="3"/>
  <c r="DW26" i="3"/>
  <c r="DX26" i="3"/>
  <c r="DY26" i="3"/>
  <c r="DZ26" i="3"/>
  <c r="EA26" i="3"/>
  <c r="EB26" i="3"/>
  <c r="EC26" i="3"/>
  <c r="ED26" i="3"/>
  <c r="EE26" i="3"/>
  <c r="EF26" i="3"/>
  <c r="EG26" i="3"/>
  <c r="EH26" i="3"/>
  <c r="EI26" i="3"/>
  <c r="EJ26" i="3"/>
  <c r="EK26" i="3"/>
  <c r="EL26" i="3"/>
  <c r="EM26" i="3"/>
  <c r="EN26" i="3"/>
  <c r="EO26" i="3"/>
  <c r="EP26" i="3"/>
  <c r="EQ26" i="3"/>
  <c r="ER26" i="3"/>
  <c r="ES26" i="3"/>
  <c r="ET26" i="3"/>
  <c r="EU26" i="3"/>
  <c r="EV26" i="3"/>
  <c r="EW26" i="3"/>
  <c r="EX26" i="3"/>
  <c r="EY26" i="3"/>
  <c r="EZ26" i="3"/>
  <c r="FA26" i="3"/>
  <c r="FB26" i="3"/>
  <c r="D27" i="3"/>
  <c r="E27" i="3"/>
  <c r="F27" i="3"/>
  <c r="G27" i="3"/>
  <c r="H27" i="3"/>
  <c r="I27" i="3"/>
  <c r="J27" i="3"/>
  <c r="K27" i="3"/>
  <c r="L27" i="3"/>
  <c r="M27" i="3"/>
  <c r="N27" i="3"/>
  <c r="P27" i="3"/>
  <c r="Q27" i="3"/>
  <c r="R27" i="3"/>
  <c r="S27" i="3"/>
  <c r="T27" i="3"/>
  <c r="U27" i="3"/>
  <c r="V27" i="3"/>
  <c r="W27" i="3"/>
  <c r="X27" i="3"/>
  <c r="Y27" i="3"/>
  <c r="Z27" i="3"/>
  <c r="AA27" i="3"/>
  <c r="AB27" i="3"/>
  <c r="AC27" i="3"/>
  <c r="AD27" i="3"/>
  <c r="AE27" i="3"/>
  <c r="AF27" i="3"/>
  <c r="AG27" i="3"/>
  <c r="AH27" i="3"/>
  <c r="AI27" i="3"/>
  <c r="AJ27" i="3"/>
  <c r="AK27" i="3"/>
  <c r="AL27" i="3"/>
  <c r="AM27" i="3"/>
  <c r="AN27" i="3"/>
  <c r="AO27" i="3"/>
  <c r="AP27" i="3"/>
  <c r="AQ27" i="3"/>
  <c r="AR27" i="3"/>
  <c r="AS27" i="3"/>
  <c r="AT27" i="3"/>
  <c r="AU27" i="3"/>
  <c r="AV27" i="3"/>
  <c r="AW27" i="3"/>
  <c r="AX27" i="3"/>
  <c r="AY27" i="3"/>
  <c r="AZ27" i="3"/>
  <c r="BA27" i="3"/>
  <c r="BB27" i="3"/>
  <c r="BC27" i="3"/>
  <c r="BD27" i="3"/>
  <c r="BE27" i="3"/>
  <c r="BF27" i="3"/>
  <c r="BG27" i="3"/>
  <c r="BH27" i="3"/>
  <c r="BI27" i="3"/>
  <c r="BJ27" i="3"/>
  <c r="BK27" i="3"/>
  <c r="BL27" i="3"/>
  <c r="BM27" i="3"/>
  <c r="BN27" i="3"/>
  <c r="BO27" i="3"/>
  <c r="BP27" i="3"/>
  <c r="BQ27" i="3"/>
  <c r="BR27" i="3"/>
  <c r="BS27" i="3"/>
  <c r="BT27" i="3"/>
  <c r="BU27" i="3"/>
  <c r="BV27" i="3"/>
  <c r="BW27" i="3"/>
  <c r="BX27" i="3"/>
  <c r="BY27" i="3"/>
  <c r="BZ27" i="3"/>
  <c r="CA27" i="3"/>
  <c r="CB27" i="3"/>
  <c r="CC27" i="3"/>
  <c r="CD27" i="3"/>
  <c r="CE27" i="3"/>
  <c r="CF27" i="3"/>
  <c r="CG27" i="3"/>
  <c r="CH27" i="3"/>
  <c r="CI27" i="3"/>
  <c r="CJ27" i="3"/>
  <c r="CK27" i="3"/>
  <c r="CL27" i="3"/>
  <c r="CM27" i="3"/>
  <c r="CN27" i="3"/>
  <c r="CO27" i="3"/>
  <c r="CP27" i="3"/>
  <c r="CQ27" i="3"/>
  <c r="CR27" i="3"/>
  <c r="CS27" i="3"/>
  <c r="CT27" i="3"/>
  <c r="CU27" i="3"/>
  <c r="CV27" i="3"/>
  <c r="CW27" i="3"/>
  <c r="CX27" i="3"/>
  <c r="CY27" i="3"/>
  <c r="CZ27" i="3"/>
  <c r="DA27" i="3"/>
  <c r="DB27" i="3"/>
  <c r="DC27" i="3"/>
  <c r="DD27" i="3"/>
  <c r="DE27" i="3"/>
  <c r="DF27" i="3"/>
  <c r="DG27" i="3"/>
  <c r="DH27" i="3"/>
  <c r="DI27" i="3"/>
  <c r="DJ27" i="3"/>
  <c r="DK27" i="3"/>
  <c r="DL27" i="3"/>
  <c r="DM27" i="3"/>
  <c r="DN27" i="3"/>
  <c r="DO27" i="3"/>
  <c r="DP27" i="3"/>
  <c r="DQ27" i="3"/>
  <c r="DR27" i="3"/>
  <c r="DS27" i="3"/>
  <c r="DT27" i="3"/>
  <c r="DU27" i="3"/>
  <c r="DV27" i="3"/>
  <c r="DW27" i="3"/>
  <c r="DX27" i="3"/>
  <c r="DY27" i="3"/>
  <c r="DZ27" i="3"/>
  <c r="EA27" i="3"/>
  <c r="EB27" i="3"/>
  <c r="EC27" i="3"/>
  <c r="ED27" i="3"/>
  <c r="EE27" i="3"/>
  <c r="EF27" i="3"/>
  <c r="EG27" i="3"/>
  <c r="EH27" i="3"/>
  <c r="EI27" i="3"/>
  <c r="EJ27" i="3"/>
  <c r="EK27" i="3"/>
  <c r="EL27" i="3"/>
  <c r="EM27" i="3"/>
  <c r="EN27" i="3"/>
  <c r="EO27" i="3"/>
  <c r="EP27" i="3"/>
  <c r="EQ27" i="3"/>
  <c r="ER27" i="3"/>
  <c r="ES27" i="3"/>
  <c r="ET27" i="3"/>
  <c r="EU27" i="3"/>
  <c r="EV27" i="3"/>
  <c r="EW27" i="3"/>
  <c r="EX27" i="3"/>
  <c r="EY27" i="3"/>
  <c r="EZ27" i="3"/>
  <c r="FA27" i="3"/>
  <c r="FB27" i="3"/>
  <c r="D28" i="3"/>
  <c r="E28" i="3"/>
  <c r="F28" i="3"/>
  <c r="G28" i="3"/>
  <c r="H28" i="3"/>
  <c r="I28" i="3"/>
  <c r="J28" i="3"/>
  <c r="K28" i="3"/>
  <c r="L28" i="3"/>
  <c r="M28" i="3"/>
  <c r="N28" i="3"/>
  <c r="P28" i="3"/>
  <c r="Q28" i="3"/>
  <c r="R28" i="3"/>
  <c r="S28" i="3"/>
  <c r="T28" i="3"/>
  <c r="U28" i="3"/>
  <c r="V28" i="3"/>
  <c r="W28" i="3"/>
  <c r="X28" i="3"/>
  <c r="Y28" i="3"/>
  <c r="Z28" i="3"/>
  <c r="AA28" i="3"/>
  <c r="AB28" i="3"/>
  <c r="AC28" i="3"/>
  <c r="AD28" i="3"/>
  <c r="AE28" i="3"/>
  <c r="AF28" i="3"/>
  <c r="AG28" i="3"/>
  <c r="AH28" i="3"/>
  <c r="AI28" i="3"/>
  <c r="AJ28" i="3"/>
  <c r="AK28" i="3"/>
  <c r="AL28" i="3"/>
  <c r="AM28" i="3"/>
  <c r="AN28" i="3"/>
  <c r="AO28" i="3"/>
  <c r="AP28" i="3"/>
  <c r="AQ28" i="3"/>
  <c r="AR28" i="3"/>
  <c r="AS28" i="3"/>
  <c r="AT28" i="3"/>
  <c r="AU28" i="3"/>
  <c r="AV28" i="3"/>
  <c r="AW28" i="3"/>
  <c r="AX28" i="3"/>
  <c r="AY28" i="3"/>
  <c r="AZ28" i="3"/>
  <c r="BA28" i="3"/>
  <c r="BB28" i="3"/>
  <c r="BC28" i="3"/>
  <c r="BD28" i="3"/>
  <c r="BE28" i="3"/>
  <c r="BF28" i="3"/>
  <c r="BG28" i="3"/>
  <c r="BH28" i="3"/>
  <c r="BI28" i="3"/>
  <c r="BJ28" i="3"/>
  <c r="BK28" i="3"/>
  <c r="BL28" i="3"/>
  <c r="BM28" i="3"/>
  <c r="BN28" i="3"/>
  <c r="BO28" i="3"/>
  <c r="BP28" i="3"/>
  <c r="BQ28" i="3"/>
  <c r="BR28" i="3"/>
  <c r="BS28" i="3"/>
  <c r="BT28" i="3"/>
  <c r="BU28" i="3"/>
  <c r="BV28" i="3"/>
  <c r="BW28" i="3"/>
  <c r="BX28" i="3"/>
  <c r="BY28" i="3"/>
  <c r="BZ28" i="3"/>
  <c r="CA28" i="3"/>
  <c r="CB28" i="3"/>
  <c r="CC28" i="3"/>
  <c r="CD28" i="3"/>
  <c r="CE28" i="3"/>
  <c r="CF28" i="3"/>
  <c r="CG28" i="3"/>
  <c r="CH28" i="3"/>
  <c r="CI28" i="3"/>
  <c r="CJ28" i="3"/>
  <c r="CK28" i="3"/>
  <c r="CL28" i="3"/>
  <c r="CM28" i="3"/>
  <c r="CN28" i="3"/>
  <c r="CO28" i="3"/>
  <c r="CP28" i="3"/>
  <c r="CQ28" i="3"/>
  <c r="CR28" i="3"/>
  <c r="CS28" i="3"/>
  <c r="CT28" i="3"/>
  <c r="CU28" i="3"/>
  <c r="CV28" i="3"/>
  <c r="CW28" i="3"/>
  <c r="CX28" i="3"/>
  <c r="CY28" i="3"/>
  <c r="CZ28" i="3"/>
  <c r="DA28" i="3"/>
  <c r="DB28" i="3"/>
  <c r="DC28" i="3"/>
  <c r="DD28" i="3"/>
  <c r="DE28" i="3"/>
  <c r="DF28" i="3"/>
  <c r="DG28" i="3"/>
  <c r="DH28" i="3"/>
  <c r="DI28" i="3"/>
  <c r="DJ28" i="3"/>
  <c r="DK28" i="3"/>
  <c r="DL28" i="3"/>
  <c r="DM28" i="3"/>
  <c r="DN28" i="3"/>
  <c r="DO28" i="3"/>
  <c r="DP28" i="3"/>
  <c r="DQ28" i="3"/>
  <c r="DR28" i="3"/>
  <c r="DS28" i="3"/>
  <c r="DT28" i="3"/>
  <c r="DU28" i="3"/>
  <c r="DV28" i="3"/>
  <c r="DW28" i="3"/>
  <c r="DX28" i="3"/>
  <c r="DY28" i="3"/>
  <c r="DZ28" i="3"/>
  <c r="EA28" i="3"/>
  <c r="EB28" i="3"/>
  <c r="EC28" i="3"/>
  <c r="ED28" i="3"/>
  <c r="EE28" i="3"/>
  <c r="EF28" i="3"/>
  <c r="EG28" i="3"/>
  <c r="EH28" i="3"/>
  <c r="EI28" i="3"/>
  <c r="EJ28" i="3"/>
  <c r="EK28" i="3"/>
  <c r="EL28" i="3"/>
  <c r="EM28" i="3"/>
  <c r="EN28" i="3"/>
  <c r="EO28" i="3"/>
  <c r="EP28" i="3"/>
  <c r="EQ28" i="3"/>
  <c r="ER28" i="3"/>
  <c r="ES28" i="3"/>
  <c r="ET28" i="3"/>
  <c r="EU28" i="3"/>
  <c r="EV28" i="3"/>
  <c r="EW28" i="3"/>
  <c r="EX28" i="3"/>
  <c r="EY28" i="3"/>
  <c r="EZ28" i="3"/>
  <c r="FA28" i="3"/>
  <c r="FB28" i="3"/>
  <c r="D29" i="3"/>
  <c r="E29" i="3"/>
  <c r="F29" i="3"/>
  <c r="G29" i="3"/>
  <c r="H29" i="3"/>
  <c r="I29" i="3"/>
  <c r="J29" i="3"/>
  <c r="K29" i="3"/>
  <c r="L29" i="3"/>
  <c r="M29" i="3"/>
  <c r="N29" i="3"/>
  <c r="P29" i="3"/>
  <c r="Q29" i="3"/>
  <c r="R29" i="3"/>
  <c r="S29" i="3"/>
  <c r="T29" i="3"/>
  <c r="U29" i="3"/>
  <c r="V29" i="3"/>
  <c r="W29" i="3"/>
  <c r="X29" i="3"/>
  <c r="Y29" i="3"/>
  <c r="Z29" i="3"/>
  <c r="AA29" i="3"/>
  <c r="AB29" i="3"/>
  <c r="AC29" i="3"/>
  <c r="AD29" i="3"/>
  <c r="AE29" i="3"/>
  <c r="AF29" i="3"/>
  <c r="AG29" i="3"/>
  <c r="AH29" i="3"/>
  <c r="AI29" i="3"/>
  <c r="AJ29" i="3"/>
  <c r="AK29" i="3"/>
  <c r="AL29" i="3"/>
  <c r="AM29" i="3"/>
  <c r="AN29" i="3"/>
  <c r="AO29" i="3"/>
  <c r="AP29" i="3"/>
  <c r="AQ29" i="3"/>
  <c r="AR29" i="3"/>
  <c r="AS29" i="3"/>
  <c r="AT29" i="3"/>
  <c r="AU29" i="3"/>
  <c r="AV29" i="3"/>
  <c r="AW29" i="3"/>
  <c r="AX29" i="3"/>
  <c r="AY29" i="3"/>
  <c r="AZ29" i="3"/>
  <c r="BA29" i="3"/>
  <c r="BB29" i="3"/>
  <c r="BC29" i="3"/>
  <c r="BD29" i="3"/>
  <c r="BE29" i="3"/>
  <c r="BF29" i="3"/>
  <c r="BG29" i="3"/>
  <c r="BH29" i="3"/>
  <c r="BI29" i="3"/>
  <c r="BJ29" i="3"/>
  <c r="BK29" i="3"/>
  <c r="BL29" i="3"/>
  <c r="BM29" i="3"/>
  <c r="BN29" i="3"/>
  <c r="BO29" i="3"/>
  <c r="BP29" i="3"/>
  <c r="BQ29" i="3"/>
  <c r="BR29" i="3"/>
  <c r="BS29" i="3"/>
  <c r="BT29" i="3"/>
  <c r="BU29" i="3"/>
  <c r="BV29" i="3"/>
  <c r="BW29" i="3"/>
  <c r="BX29" i="3"/>
  <c r="BY29" i="3"/>
  <c r="BZ29" i="3"/>
  <c r="CA29" i="3"/>
  <c r="CB29" i="3"/>
  <c r="CC29" i="3"/>
  <c r="CD29" i="3"/>
  <c r="CE29" i="3"/>
  <c r="CF29" i="3"/>
  <c r="CG29" i="3"/>
  <c r="CH29" i="3"/>
  <c r="CI29" i="3"/>
  <c r="CJ29" i="3"/>
  <c r="CK29" i="3"/>
  <c r="CL29" i="3"/>
  <c r="CM29" i="3"/>
  <c r="CN29" i="3"/>
  <c r="CO29" i="3"/>
  <c r="CP29" i="3"/>
  <c r="CQ29" i="3"/>
  <c r="CR29" i="3"/>
  <c r="CS29" i="3"/>
  <c r="CT29" i="3"/>
  <c r="CU29" i="3"/>
  <c r="CV29" i="3"/>
  <c r="CW29" i="3"/>
  <c r="CX29" i="3"/>
  <c r="CY29" i="3"/>
  <c r="CZ29" i="3"/>
  <c r="DA29" i="3"/>
  <c r="DB29" i="3"/>
  <c r="DC29" i="3"/>
  <c r="DD29" i="3"/>
  <c r="DE29" i="3"/>
  <c r="DF29" i="3"/>
  <c r="DG29" i="3"/>
  <c r="DH29" i="3"/>
  <c r="DI29" i="3"/>
  <c r="DJ29" i="3"/>
  <c r="DK29" i="3"/>
  <c r="DL29" i="3"/>
  <c r="DM29" i="3"/>
  <c r="DN29" i="3"/>
  <c r="DO29" i="3"/>
  <c r="DP29" i="3"/>
  <c r="DQ29" i="3"/>
  <c r="DR29" i="3"/>
  <c r="DS29" i="3"/>
  <c r="DT29" i="3"/>
  <c r="DU29" i="3"/>
  <c r="DV29" i="3"/>
  <c r="DW29" i="3"/>
  <c r="DX29" i="3"/>
  <c r="DY29" i="3"/>
  <c r="DZ29" i="3"/>
  <c r="EA29" i="3"/>
  <c r="EB29" i="3"/>
  <c r="EC29" i="3"/>
  <c r="ED29" i="3"/>
  <c r="EE29" i="3"/>
  <c r="EF29" i="3"/>
  <c r="EG29" i="3"/>
  <c r="EH29" i="3"/>
  <c r="EI29" i="3"/>
  <c r="EJ29" i="3"/>
  <c r="EK29" i="3"/>
  <c r="EL29" i="3"/>
  <c r="EM29" i="3"/>
  <c r="EN29" i="3"/>
  <c r="EO29" i="3"/>
  <c r="EP29" i="3"/>
  <c r="EQ29" i="3"/>
  <c r="ER29" i="3"/>
  <c r="ES29" i="3"/>
  <c r="ET29" i="3"/>
  <c r="EU29" i="3"/>
  <c r="EV29" i="3"/>
  <c r="EW29" i="3"/>
  <c r="EX29" i="3"/>
  <c r="EY29" i="3"/>
  <c r="EZ29" i="3"/>
  <c r="FA29" i="3"/>
  <c r="FB29" i="3"/>
  <c r="D84" i="3"/>
  <c r="E84" i="3"/>
  <c r="F84" i="3"/>
  <c r="G84" i="3"/>
  <c r="H84" i="3"/>
  <c r="I84" i="3"/>
  <c r="J84" i="3"/>
  <c r="K84" i="3"/>
  <c r="L84" i="3"/>
  <c r="M84" i="3"/>
  <c r="N84" i="3"/>
  <c r="D85" i="3"/>
  <c r="E85" i="3"/>
  <c r="F85" i="3"/>
  <c r="G85" i="3"/>
  <c r="H85" i="3"/>
  <c r="I85" i="3"/>
  <c r="J85" i="3"/>
  <c r="K85" i="3"/>
  <c r="L85" i="3"/>
  <c r="M85" i="3"/>
  <c r="N85" i="3"/>
  <c r="D86" i="3"/>
  <c r="E86" i="3"/>
  <c r="F86" i="3"/>
  <c r="G86" i="3"/>
  <c r="H86" i="3"/>
  <c r="I86" i="3"/>
  <c r="J86" i="3"/>
  <c r="K86" i="3"/>
  <c r="L86" i="3"/>
  <c r="M86" i="3"/>
  <c r="N86" i="3"/>
  <c r="D87" i="3"/>
  <c r="E87" i="3"/>
  <c r="F87" i="3"/>
  <c r="G87" i="3"/>
  <c r="H87" i="3"/>
  <c r="I87" i="3"/>
  <c r="J87" i="3"/>
  <c r="K87" i="3"/>
  <c r="L87" i="3"/>
  <c r="M87" i="3"/>
  <c r="N87" i="3"/>
  <c r="D88" i="3"/>
  <c r="E88" i="3"/>
  <c r="F88" i="3"/>
  <c r="G88" i="3"/>
  <c r="H88" i="3"/>
  <c r="I88" i="3"/>
  <c r="J88" i="3"/>
  <c r="K88" i="3"/>
  <c r="L88" i="3"/>
  <c r="M88" i="3"/>
  <c r="N88" i="3"/>
  <c r="D89" i="3"/>
  <c r="E89" i="3"/>
  <c r="F89" i="3"/>
  <c r="G89" i="3"/>
  <c r="H89" i="3"/>
  <c r="I89" i="3"/>
  <c r="J89" i="3"/>
  <c r="K89" i="3"/>
  <c r="L89" i="3"/>
  <c r="M89" i="3"/>
  <c r="N89" i="3"/>
  <c r="D90" i="3"/>
  <c r="E90" i="3"/>
  <c r="F90" i="3"/>
  <c r="G90" i="3"/>
  <c r="H90" i="3"/>
  <c r="I90" i="3"/>
  <c r="J90" i="3"/>
  <c r="K90" i="3"/>
  <c r="L90" i="3"/>
  <c r="M90" i="3"/>
  <c r="N90" i="3"/>
  <c r="D91" i="3"/>
  <c r="E91" i="3"/>
  <c r="F91" i="3"/>
  <c r="G91" i="3"/>
  <c r="H91" i="3"/>
  <c r="I91" i="3"/>
  <c r="J91" i="3"/>
  <c r="K91" i="3"/>
  <c r="L91" i="3"/>
  <c r="M91" i="3"/>
  <c r="N91" i="3"/>
  <c r="D92" i="3"/>
  <c r="E92" i="3"/>
  <c r="F92" i="3"/>
  <c r="G92" i="3"/>
  <c r="H92" i="3"/>
  <c r="I92" i="3"/>
  <c r="J92" i="3"/>
  <c r="K92" i="3"/>
  <c r="L92" i="3"/>
  <c r="M92" i="3"/>
  <c r="N92" i="3"/>
  <c r="D93" i="3"/>
  <c r="E93" i="3"/>
  <c r="F93" i="3"/>
  <c r="G93" i="3"/>
  <c r="H93" i="3"/>
  <c r="I93" i="3"/>
  <c r="J93" i="3"/>
  <c r="K93" i="3"/>
  <c r="L93" i="3"/>
  <c r="M93" i="3"/>
  <c r="N93" i="3"/>
  <c r="D94" i="3"/>
  <c r="E94" i="3"/>
  <c r="F94" i="3"/>
  <c r="G94" i="3"/>
  <c r="H94" i="3"/>
  <c r="I94" i="3"/>
  <c r="J94" i="3"/>
  <c r="K94" i="3"/>
  <c r="L94" i="3"/>
  <c r="M94" i="3"/>
  <c r="N94" i="3"/>
  <c r="D95" i="3"/>
  <c r="E95" i="3"/>
  <c r="F95" i="3"/>
  <c r="G95" i="3"/>
  <c r="H95" i="3"/>
  <c r="I95" i="3"/>
  <c r="J95" i="3"/>
  <c r="K95" i="3"/>
  <c r="L95" i="3"/>
  <c r="M95" i="3"/>
  <c r="N95" i="3"/>
  <c r="D96" i="3"/>
  <c r="E96" i="3"/>
  <c r="F96" i="3"/>
  <c r="G96" i="3"/>
  <c r="H96" i="3"/>
  <c r="I96" i="3"/>
  <c r="J96" i="3"/>
  <c r="K96" i="3"/>
  <c r="L96" i="3"/>
  <c r="M96" i="3"/>
  <c r="N96" i="3"/>
  <c r="AC133" i="3" l="1"/>
  <c r="Z16" i="12" l="1"/>
  <c r="Y16" i="12"/>
  <c r="X16" i="12"/>
  <c r="W16" i="12"/>
  <c r="V16" i="12"/>
  <c r="U16" i="12"/>
  <c r="Q15" i="12"/>
  <c r="Q14" i="12"/>
  <c r="Q13" i="12"/>
  <c r="Q12" i="12"/>
  <c r="Q11" i="12"/>
  <c r="Q10" i="12"/>
  <c r="Q9" i="12"/>
  <c r="Q8" i="12"/>
  <c r="Q7" i="12"/>
  <c r="Q6" i="12"/>
  <c r="Q5" i="12"/>
  <c r="Q4" i="12"/>
  <c r="Q3" i="12"/>
  <c r="P6" i="8"/>
  <c r="Z17" i="12" l="1"/>
  <c r="J6" i="8" l="1"/>
  <c r="J7" i="8" s="1"/>
  <c r="J8" i="8" s="1"/>
  <c r="J9" i="8" s="1"/>
  <c r="J10" i="8" s="1"/>
  <c r="J11" i="8" s="1"/>
  <c r="J12" i="8" s="1"/>
  <c r="J13" i="8" s="1"/>
  <c r="J14" i="8" s="1"/>
  <c r="J15" i="8" s="1"/>
  <c r="J16" i="8" s="1"/>
  <c r="O6" i="8"/>
  <c r="P5" i="8"/>
  <c r="P15" i="8"/>
  <c r="P5" i="7"/>
  <c r="P9" i="8"/>
  <c r="O16" i="8"/>
  <c r="O10" i="8"/>
  <c r="O7" i="8"/>
  <c r="P7" i="8"/>
  <c r="O5" i="8"/>
  <c r="O5" i="7"/>
  <c r="P11" i="8"/>
  <c r="P8" i="8"/>
  <c r="O8" i="8"/>
  <c r="P14" i="8"/>
  <c r="O13" i="8"/>
  <c r="P13" i="8"/>
  <c r="P10" i="8"/>
  <c r="P12" i="8"/>
  <c r="O15" i="8"/>
  <c r="O11" i="8"/>
  <c r="P16" i="8"/>
  <c r="O9" i="8"/>
  <c r="O14" i="8"/>
  <c r="O12" i="8"/>
  <c r="J6" i="7" l="1"/>
  <c r="G3" i="4"/>
  <c r="J7" i="7" l="1"/>
  <c r="A5" i="4"/>
  <c r="A6" i="4" s="1"/>
  <c r="A7" i="4" s="1"/>
  <c r="A8" i="4" s="1"/>
  <c r="A9" i="4" s="1"/>
  <c r="A10" i="4" s="1"/>
  <c r="A11" i="4" s="1"/>
  <c r="A12" i="4" s="1"/>
  <c r="A13" i="4" s="1"/>
  <c r="A14" i="4" s="1"/>
  <c r="A15" i="4" s="1"/>
  <c r="A16" i="4" s="1"/>
  <c r="A17" i="4" s="1"/>
  <c r="A18" i="4" s="1"/>
  <c r="A19" i="4" s="1"/>
  <c r="A20" i="4" s="1"/>
  <c r="A21" i="4" s="1"/>
  <c r="A22" i="4" s="1"/>
  <c r="A23" i="4" s="1"/>
  <c r="A24" i="4" s="1"/>
  <c r="A25" i="4" s="1"/>
  <c r="A26" i="4" s="1"/>
  <c r="A4" i="4"/>
  <c r="K18" i="4"/>
  <c r="H21" i="4"/>
  <c r="I16" i="4"/>
  <c r="K14" i="4"/>
  <c r="J16" i="4"/>
  <c r="H15" i="4"/>
  <c r="I7" i="4"/>
  <c r="K5" i="4"/>
  <c r="J15" i="4"/>
  <c r="K26" i="4"/>
  <c r="I19" i="4"/>
  <c r="H18" i="4"/>
  <c r="O6" i="7"/>
  <c r="J25" i="4"/>
  <c r="G5" i="4"/>
  <c r="K22" i="4"/>
  <c r="I13" i="4"/>
  <c r="K25" i="4"/>
  <c r="K7" i="4"/>
  <c r="K12" i="4"/>
  <c r="K9" i="4"/>
  <c r="H6" i="4"/>
  <c r="G11" i="4"/>
  <c r="I10" i="4"/>
  <c r="H11" i="4"/>
  <c r="I24" i="4"/>
  <c r="K4" i="4"/>
  <c r="H25" i="4"/>
  <c r="G18" i="4"/>
  <c r="J13" i="4"/>
  <c r="I6" i="4"/>
  <c r="I4" i="4"/>
  <c r="K15" i="4"/>
  <c r="J9" i="4"/>
  <c r="J18" i="4"/>
  <c r="I21" i="4"/>
  <c r="H17" i="4"/>
  <c r="J7" i="4"/>
  <c r="H23" i="4"/>
  <c r="H12" i="4"/>
  <c r="G10" i="4"/>
  <c r="J22" i="4"/>
  <c r="H4" i="4"/>
  <c r="H24" i="4"/>
  <c r="K16" i="4"/>
  <c r="I20" i="4"/>
  <c r="K11" i="4"/>
  <c r="I8" i="4"/>
  <c r="G21" i="4"/>
  <c r="H14" i="4"/>
  <c r="I9" i="4"/>
  <c r="H9" i="4"/>
  <c r="I5" i="4"/>
  <c r="K6" i="4"/>
  <c r="I15" i="4"/>
  <c r="H5" i="4"/>
  <c r="K20" i="4"/>
  <c r="G7" i="4"/>
  <c r="K24" i="4"/>
  <c r="J19" i="4"/>
  <c r="H16" i="4"/>
  <c r="J10" i="4"/>
  <c r="J26" i="4"/>
  <c r="I3" i="4"/>
  <c r="G6" i="4"/>
  <c r="K21" i="4"/>
  <c r="G14" i="4"/>
  <c r="I17" i="4"/>
  <c r="P6" i="7"/>
  <c r="J24" i="4"/>
  <c r="J12" i="4"/>
  <c r="H13" i="4"/>
  <c r="G23" i="4"/>
  <c r="I12" i="4"/>
  <c r="G19" i="4"/>
  <c r="H10" i="4"/>
  <c r="J11" i="4"/>
  <c r="H22" i="4"/>
  <c r="G12" i="4"/>
  <c r="J6" i="4"/>
  <c r="I11" i="4"/>
  <c r="G24" i="4"/>
  <c r="J5" i="4"/>
  <c r="G4" i="4"/>
  <c r="H20" i="4"/>
  <c r="J20" i="4"/>
  <c r="H26" i="4"/>
  <c r="H3" i="4"/>
  <c r="J4" i="4"/>
  <c r="G8" i="4"/>
  <c r="H7" i="4"/>
  <c r="I14" i="4"/>
  <c r="J21" i="4"/>
  <c r="H19" i="4"/>
  <c r="I25" i="4"/>
  <c r="J23" i="4"/>
  <c r="K3" i="4"/>
  <c r="J8" i="4"/>
  <c r="G25" i="4"/>
  <c r="G22" i="4"/>
  <c r="G17" i="4"/>
  <c r="I22" i="4"/>
  <c r="G15" i="4"/>
  <c r="K10" i="4"/>
  <c r="G26" i="4"/>
  <c r="J17" i="4"/>
  <c r="K23" i="4"/>
  <c r="I18" i="4"/>
  <c r="K19" i="4"/>
  <c r="H8" i="4"/>
  <c r="G16" i="4"/>
  <c r="K13" i="4"/>
  <c r="K17" i="4"/>
  <c r="K8" i="4"/>
  <c r="G20" i="4"/>
  <c r="G9" i="4"/>
  <c r="G13" i="4"/>
  <c r="I26" i="4"/>
  <c r="J14" i="4"/>
  <c r="J3" i="4"/>
  <c r="I23" i="4"/>
  <c r="J8" i="7" l="1"/>
  <c r="H56" i="4"/>
  <c r="I56" i="4"/>
  <c r="J56" i="4"/>
  <c r="K56" i="4"/>
  <c r="G56" i="4"/>
  <c r="O7" i="7"/>
  <c r="P7" i="7"/>
  <c r="J9" i="7" l="1"/>
  <c r="P8" i="7"/>
  <c r="O8" i="7"/>
  <c r="J10" i="7" l="1"/>
  <c r="P9" i="7"/>
  <c r="O9" i="7"/>
  <c r="J11" i="7" l="1"/>
  <c r="O10" i="7"/>
  <c r="P10" i="7"/>
  <c r="J12" i="7" l="1"/>
  <c r="O11" i="7"/>
  <c r="P11" i="7"/>
  <c r="J13" i="7" l="1"/>
  <c r="P12" i="7"/>
  <c r="O12" i="7"/>
  <c r="J14" i="7" l="1"/>
  <c r="O13" i="7"/>
  <c r="P13" i="7"/>
  <c r="J15" i="7" l="1"/>
  <c r="O14" i="7"/>
  <c r="P14" i="7"/>
  <c r="J16" i="7" l="1"/>
  <c r="P15" i="7"/>
  <c r="O15" i="7"/>
  <c r="J17" i="7" l="1"/>
  <c r="O16" i="7"/>
  <c r="P16" i="7"/>
  <c r="J18" i="7" l="1"/>
  <c r="O17" i="7"/>
  <c r="P17" i="7"/>
  <c r="J19" i="7" l="1"/>
  <c r="P18" i="7"/>
  <c r="O18" i="7"/>
  <c r="J20" i="7" l="1"/>
  <c r="P19" i="7"/>
  <c r="O19" i="7"/>
  <c r="J21" i="7" l="1"/>
  <c r="P20" i="7"/>
  <c r="O20" i="7"/>
  <c r="J22" i="7" l="1"/>
  <c r="O21" i="7"/>
  <c r="P21" i="7"/>
  <c r="J23" i="7" l="1"/>
  <c r="P22" i="7"/>
  <c r="O22" i="7"/>
  <c r="J24" i="7" l="1"/>
  <c r="P23" i="7"/>
  <c r="O23" i="7"/>
  <c r="J25" i="7" l="1"/>
  <c r="P24" i="7"/>
  <c r="O24" i="7"/>
  <c r="J26" i="7" l="1"/>
  <c r="O25" i="7"/>
  <c r="P25" i="7"/>
  <c r="J27" i="7" l="1"/>
  <c r="P26" i="7"/>
  <c r="O26" i="7"/>
  <c r="J28" i="7" l="1"/>
  <c r="O27" i="7"/>
  <c r="P27" i="7"/>
  <c r="J29" i="7" l="1"/>
  <c r="P28" i="7"/>
  <c r="O28" i="7"/>
  <c r="J30" i="7" l="1"/>
  <c r="O29" i="7"/>
  <c r="P29" i="7"/>
  <c r="J31" i="7" l="1"/>
  <c r="O30" i="7"/>
  <c r="P30" i="7"/>
  <c r="J32" i="7" l="1"/>
  <c r="O31" i="7"/>
  <c r="P31" i="7"/>
  <c r="J33" i="7" l="1"/>
  <c r="O32" i="7"/>
  <c r="P32" i="7"/>
  <c r="J34" i="7" l="1"/>
  <c r="O33" i="7"/>
  <c r="P33" i="7"/>
  <c r="J35" i="7" l="1"/>
  <c r="P34" i="7"/>
  <c r="O34" i="7"/>
  <c r="J36" i="7" l="1"/>
  <c r="O35" i="7"/>
  <c r="P35" i="7"/>
  <c r="J37" i="7" l="1"/>
  <c r="P36" i="7"/>
  <c r="O36" i="7"/>
  <c r="J38" i="7" l="1"/>
  <c r="P37" i="7"/>
  <c r="O37" i="7"/>
  <c r="J39" i="7" l="1"/>
  <c r="O38" i="7"/>
  <c r="P38" i="7"/>
  <c r="J40" i="7" l="1"/>
  <c r="O39" i="7"/>
  <c r="P39" i="7"/>
  <c r="J41" i="7" l="1"/>
  <c r="P40" i="7"/>
  <c r="O40" i="7"/>
  <c r="J42" i="7" l="1"/>
  <c r="O41" i="7"/>
  <c r="P41" i="7"/>
  <c r="J43" i="7" l="1"/>
  <c r="O42" i="7"/>
  <c r="P42" i="7"/>
  <c r="J44" i="7" l="1"/>
  <c r="P43" i="7"/>
  <c r="O43" i="7"/>
  <c r="J45" i="7" l="1"/>
  <c r="P44" i="7"/>
  <c r="O44" i="7"/>
  <c r="J46" i="7" l="1"/>
  <c r="O45" i="7"/>
  <c r="P45" i="7"/>
  <c r="J47" i="7" l="1"/>
  <c r="P46" i="7"/>
  <c r="O46" i="7"/>
  <c r="J48" i="7" l="1"/>
  <c r="P47" i="7"/>
  <c r="O47" i="7"/>
  <c r="J49" i="7" l="1"/>
  <c r="O48" i="7"/>
  <c r="P48" i="7"/>
  <c r="J50" i="7" l="1"/>
  <c r="P50" i="7"/>
  <c r="O49" i="7"/>
  <c r="O50" i="7"/>
  <c r="P49" i="7"/>
</calcChain>
</file>

<file path=xl/sharedStrings.xml><?xml version="1.0" encoding="utf-8"?>
<sst xmlns="http://schemas.openxmlformats.org/spreadsheetml/2006/main" count="46079" uniqueCount="10580">
  <si>
    <t xml:space="preserve"> </t>
  </si>
  <si>
    <t>project:</t>
  </si>
  <si>
    <t>ALL</t>
  </si>
  <si>
    <t>#ofBugs:</t>
  </si>
  <si>
    <t>#ofCommunityMembers:</t>
  </si>
  <si>
    <t>75 - 4079</t>
  </si>
  <si>
    <t>adobe/brackets</t>
  </si>
  <si>
    <t>#ofAssignments:</t>
  </si>
  <si>
    <t>angular/angular.js</t>
  </si>
  <si>
    <t>elastic/elasticsearch</t>
  </si>
  <si>
    <t>fog/fog</t>
  </si>
  <si>
    <t>html5rocks/www.html5rocks.com</t>
  </si>
  <si>
    <t>julialang/julia</t>
  </si>
  <si>
    <t>khan/khan-exercises</t>
  </si>
  <si>
    <t>lift/framework</t>
  </si>
  <si>
    <t>rails/rails</t>
  </si>
  <si>
    <t>saltstack/salt</t>
  </si>
  <si>
    <t>travis-ci/travis-ci</t>
  </si>
  <si>
    <t>tryghost/ghost</t>
  </si>
  <si>
    <t>yui/yui3</t>
  </si>
  <si>
    <t>Experiment title</t>
  </si>
  <si>
    <t>TIME</t>
  </si>
  <si>
    <t>Assigned bug type</t>
  </si>
  <si>
    <t>MRR</t>
  </si>
  <si>
    <t>MAP</t>
  </si>
  <si>
    <t>Top 1</t>
  </si>
  <si>
    <t>Top 5</t>
  </si>
  <si>
    <t>Top 10</t>
  </si>
  <si>
    <t>p@1</t>
  </si>
  <si>
    <t>r@1</t>
  </si>
  <si>
    <t>p@5</t>
  </si>
  <si>
    <t>r@5</t>
  </si>
  <si>
    <t>p@10</t>
  </si>
  <si>
    <t>r@10</t>
  </si>
  <si>
    <t>Any comments for the experiment</t>
  </si>
  <si>
    <t>1- (bTD - bTD - tfLog+w+r3 - 13mP) - 20170412_132836</t>
  </si>
  <si>
    <t>202.9Sec</t>
  </si>
  <si>
    <t>T5_ALL_TYPES</t>
  </si>
  <si>
    <t>-</t>
  </si>
  <si>
    <t>2- (bTD - bTD - tfLog+w+r3 - 3tP) - 20170412_150023</t>
  </si>
  <si>
    <t>20.1Sec</t>
  </si>
  <si>
    <t>3- (bTDpTD - bTDpTD - tfLog+w+r3 - 3tP) - 20170412_153452</t>
  </si>
  <si>
    <t>35.5Sec</t>
  </si>
  <si>
    <t>4- (bTDmL - bTDmL - tfLog+w+r3 - 3tP) - 20170412_153742</t>
  </si>
  <si>
    <t>23.1Sec</t>
  </si>
  <si>
    <t>Best</t>
  </si>
  <si>
    <t>5- (bTDpTDmL - bTDpTDmL - tfLog+w+r3 - 3tP) - 20170412_155014</t>
  </si>
  <si>
    <t>35.4Sec</t>
  </si>
  <si>
    <t>7- (bTDmL - bTDmL - tfLog+w+r3 - 3tP) - 20170412_163602</t>
  </si>
  <si>
    <t>23.5Sec</t>
  </si>
  <si>
    <t>8- (bTDmL - bTDmL - tfLog+w+r3+noPriorityToPreviousA - 3tP) - 20170412_163808</t>
  </si>
  <si>
    <t>9- (bTDmL - bTDmL - simpleWordCount - 3tP) - 20170412_164242</t>
  </si>
  <si>
    <t>20.5Sec</t>
  </si>
  <si>
    <t>Mistake</t>
  </si>
  <si>
    <t>10- (bTDmL - bTDmL - tf - 3tP) - 20170412_164615</t>
  </si>
  <si>
    <t>21.6Sec</t>
  </si>
  <si>
    <t>12- (bTDmL - bTDmL - simpleWordCount - 3tP) - 20170412_164822</t>
  </si>
  <si>
    <t>22.5Sec</t>
  </si>
  <si>
    <t>13- (bTD - bTD - simpleWordCount(noRepeatsOfWords) - 3tP) - 20170412_165042</t>
  </si>
  <si>
    <t>21.9Sec</t>
  </si>
  <si>
    <t>Starting point</t>
  </si>
  <si>
    <t>14- (bTD - bTD - simpleWordCount(freq) - 3tP) - 20170412_165518</t>
  </si>
  <si>
    <t>19.9Sec</t>
  </si>
  <si>
    <t>15- (bTD - bTD - simpleWordCount+tfLog - 3tP) - 20170412_165710</t>
  </si>
  <si>
    <t>16- (bTD - bTD - simpleWordCount - 13mP) - 20170412_170421</t>
  </si>
  <si>
    <t>194.8Sec</t>
  </si>
  <si>
    <t>17- (bTD - bTD - simpleWordCount-justTheLastBug [score=subScore instead of score=score + subScore] - 3tP) - 20170412_173102</t>
  </si>
  <si>
    <t>19.1Sec</t>
  </si>
  <si>
    <t>Fake</t>
  </si>
  <si>
    <t>18- (bTD - bTD - simpleWordCount-RepeatsOfWordsIsCounted - 3tP) - 20170412_194441</t>
  </si>
  <si>
    <t>37.4Sec</t>
  </si>
  <si>
    <t>19- (bTD - bTD - simpleWordCount(freq) - 3tP) - 20170412_195317</t>
  </si>
  <si>
    <t>35Sec</t>
  </si>
  <si>
    <t>20- (bTD - bTD - simpleWordCount(freqTimesWordCountInQ) - 3tP) - 20170412_200138</t>
  </si>
  <si>
    <t>33.6Sec</t>
  </si>
  <si>
    <t>21- (bTD - bTD - tf - 3tP) - 20170412_231156</t>
  </si>
  <si>
    <t>32.3Sec</t>
  </si>
  <si>
    <t>22- (bTD - bTD - tfLog+wLog - 3tP) - 20170412_232012</t>
  </si>
  <si>
    <t>33.5Sec</t>
  </si>
  <si>
    <t>23- (bTD - bTD - tfLog+wLog+givePriorityToPreviousA - 3tP) - 20170412_232317</t>
  </si>
  <si>
    <t>31.8Sec</t>
  </si>
  <si>
    <t>24- (bTD - bTD - simpleWordCount-NoRepeat - 3tP) - 20170413_092148</t>
  </si>
  <si>
    <t>25- (bTD - bTD - simpleWordCount-freq - 3tP) - 20170413_092633</t>
  </si>
  <si>
    <t>18.9Sec</t>
  </si>
  <si>
    <t>26- (bTD - bTD - simpleWordCount-freq-wAC_count - 3tP) - 20170413_092749</t>
  </si>
  <si>
    <t>19.6Sec</t>
  </si>
  <si>
    <t>27- (bTD - bTD - simpleWordCount-wAC_count - 3tP) - 20170413_092925</t>
  </si>
  <si>
    <t>28- (bTD - bTD - simpleWordCount+freq+wAC_count+w - 3tP) - 20170413_093416</t>
  </si>
  <si>
    <t>19.4Sec</t>
  </si>
  <si>
    <t>29- (bTD - bTD - simpleWordCount+tf1+wAC_count+w - 3tP) - 20170413_093928</t>
  </si>
  <si>
    <t>19Sec</t>
  </si>
  <si>
    <t>30- (bTD - bTD - simpleWordCount+tf1+wAC_count - 3tP) - 20170413_094836</t>
  </si>
  <si>
    <t>18.8Sec</t>
  </si>
  <si>
    <t>31- (bTD - bTD - simpleWordCount+tf2+wAC_count+w - 3tP) - 20170413_095137</t>
  </si>
  <si>
    <t>32- (bTD - bTD - simpleWordCount+tf1+log(wAC_count)+w - 3tP) - 20170413_095534</t>
  </si>
  <si>
    <t>22.1Sec</t>
  </si>
  <si>
    <t>33- (bTD - bTD - simpleWordCount+tf1+(wAC_count_totalNumberOfWords)+w - 3tP) - 20170413_102429</t>
  </si>
  <si>
    <t>19.8Sec</t>
  </si>
  <si>
    <t>34- (bTD - bTD - simpleWordCount+tf1+wAC_count+w - 3tP) - 20170413_102926</t>
  </si>
  <si>
    <t>35- (bTD - bTD - simpleWordCount+tf1+wAC_count+w - 3tP) - 20170413_103048</t>
  </si>
  <si>
    <t>18.7Sec</t>
  </si>
  <si>
    <t>36- (bTD - bTD - simpleWordCount+tf1+wAC_count+w - 3tP) - 20170413_103153</t>
  </si>
  <si>
    <t>20.3Sec</t>
  </si>
  <si>
    <t>37- (bTD - bTD - simpleWordCount+tf1+(wAC_count_totalNumberOfWords)+w - 3tP) - 20170413_103315</t>
  </si>
  <si>
    <t>38- (bTD - bTD - simpleWordCount+tf1+wAC_count+w - 3tP) - 20170413_103419</t>
  </si>
  <si>
    <t>39- (bTD - bTD - simpleWordCount+tf1+wAC_count+w - 3tP) - 20170413_103540</t>
  </si>
  <si>
    <t>19.5Sec</t>
  </si>
  <si>
    <t>40- (bTD - bTD - simpleWordCount+tf1+(wAC_count_totalNumberOfWords)+w - 3tP) - 20170413_103754</t>
  </si>
  <si>
    <t>41- (bTD - bTD - simpleWordCount+tf1+(wAC_count_totalNumberOfWords)+w - 3tP) - 20170413_103906</t>
  </si>
  <si>
    <t>42- (bTDpTD - bTDpTD - simpleWordCount+tf1+(wAC_count_totalNumberOfWords)+w - 3tP) - 20170413_104141</t>
  </si>
  <si>
    <t>32.6Sec</t>
  </si>
  <si>
    <t>adding bTD was negative</t>
  </si>
  <si>
    <t>43- (bTDpTDmL - bTDpTDmL - simpleWordCount+tf1+(wAC_count_totalNumberOfWords)+w - 3tP) - 20170413_104303</t>
  </si>
  <si>
    <t>44- (bTDmL - bTDmL - simpleWordCount+tf1+(wAC_count_totalNumberOfWords)+w - 3tP) - 20170413_111112</t>
  </si>
  <si>
    <t>22.2Sec</t>
  </si>
  <si>
    <t>45- (bTDmL - bTDmL - simpleWordCount+tf1+(wAC_count_totalNumberOfWords)+w - 3tP) - 20170413_111313</t>
  </si>
  <si>
    <t>23.2Sec</t>
  </si>
  <si>
    <t>-------</t>
  </si>
  <si>
    <t>46- (bTD - bTD - noW+TF_one____________+IDF_one____________+noPriority+tL_afterRemSOTags+noR - 3tP) - 20170420_091124</t>
  </si>
  <si>
    <t>25Sec</t>
  </si>
  <si>
    <t>47- (bTD - bTD - noW+TF_one____________+IDF_freq___________+noPriority+tL_afterRemSOTags+noR - 3tP) - 20170420_091157</t>
  </si>
  <si>
    <t>20.7Sec</t>
  </si>
  <si>
    <t>48- (bTD - bTD - noW+TF_one____________+IDF_freq_numOfTerms+noPriority+tL_beforeRemSOTags+noR - 3tP) - 20170420_091222</t>
  </si>
  <si>
    <t>49- (bTD - bTD - noW+TF_one____________+IDF_freq_numOfTerms+noPriority+tL_afterRemSOTags+noR - 3tP) - 20170420_091248</t>
  </si>
  <si>
    <t>21Sec</t>
  </si>
  <si>
    <t>50- (bTD - bTD - noW+TF_one____________+IDF_logBased_______+noPriority+tL_afterRemSOTags+noR - 3tP) - 20170420_091313</t>
  </si>
  <si>
    <t>22.6Sec</t>
  </si>
  <si>
    <t>51- (bTD - bTD - noW+TF_freq___________+IDF_one____________+noPriority+tL_afterRemSOTags+noR - 3tP) - 20170420_091340</t>
  </si>
  <si>
    <t>52- (bTD - bTD - noW+TF_freq___________+IDF_freq___________+noPriority+tL_afterRemSOTags+noR - 3tP) - 20170420_091403</t>
  </si>
  <si>
    <t>53- (bTD - bTD - noW+TF_freq___________+IDF_freq_numOfTerms+noPriority+tL_beforeRemSOTags+noR - 3tP) - 20170420_091426</t>
  </si>
  <si>
    <t>54- (bTD - bTD - noW+TF_freq___________+IDF_freq_numOfTerms+noPriority+tL_afterRemSOTags+noR - 3tP) - 20170420_091450</t>
  </si>
  <si>
    <t>55- (bTD - bTD - noW+TF_freq___________+IDF_logBased_______+noPriority+tL_afterRemSOTags+noR - 3tP) - 20170420_091513</t>
  </si>
  <si>
    <t>20.9Sec</t>
  </si>
  <si>
    <t>56- (bTD - bTD - noW+TF_freq_numOfTerms+IDF_one____________+noPriority+tL_beforeRemSOTags+noR - 3tP) - 20170420_091538</t>
  </si>
  <si>
    <t>20.2Sec</t>
  </si>
  <si>
    <t>57- (bTD - bTD - noW+TF_freq_numOfTerms+IDF_one____________+noPriority+tL_afterRemSOTags+noR - 3tP) - 20170420_091601</t>
  </si>
  <si>
    <t>58- (bTD - bTD - noW+TF_freq_numOfTerms+IDF_freq___________+noPriority+tL_beforeRemSOTags+noR - 3tP) - 20170420_091625</t>
  </si>
  <si>
    <t>59- (bTD - bTD - noW+TF_freq_numOfTerms+IDF_freq___________+noPriority+tL_afterRemSOTags+noR - 3tP) - 20170420_091649</t>
  </si>
  <si>
    <t>20Sec</t>
  </si>
  <si>
    <t>60- (bTD - bTD - noW+TF_freq_numOfTerms+IDF_freq_numOfTerms+noPriority+tL_beforeRemSOTags+noR - 3tP) - 20170420_091712</t>
  </si>
  <si>
    <t>61- (bTD - bTD - noW+TF_freq_numOfTerms+IDF_freq_numOfTerms+noPriority+tL_afterRemSOTags+noR - 3tP) - 20170420_091736</t>
  </si>
  <si>
    <t>62- (bTD - bTD - noW+TF_freq_numOfTerms+IDF_logBased_______+noPriority+tL_beforeRemSOTags+noR - 3tP) - 20170420_091800</t>
  </si>
  <si>
    <t>63- (bTD - bTD - noW+TF_freq_numOfTerms+IDF_logBased_______+noPriority+tL_afterRemSOTags+noR - 3tP) - 20170420_091824</t>
  </si>
  <si>
    <t>64- (bTD - bTD - noW+TF_logBased_______+IDF_one____________+noPriority+tL_afterRemSOTags+noR - 3tP) - 20170420_091849</t>
  </si>
  <si>
    <t>65- (bTD - bTD - noW+TF_logBased_______+IDF_freq___________+noPriority+tL_afterRemSOTags+noR - 3tP) - 20170420_091913</t>
  </si>
  <si>
    <t>20.8Sec</t>
  </si>
  <si>
    <t>66- (bTD - bTD - noW+TF_logBased_______+IDF_freq_numOfTerms+noPriority+tL_beforeRemSOTags+noR - 3tP) - 20170420_091939</t>
  </si>
  <si>
    <t>67- (bTD - bTD - noW+TF_logBased_______+IDF_freq_numOfTerms+noPriority+tL_afterRemSOTags+noR - 3tP) - 20170420_092003</t>
  </si>
  <si>
    <t>22.9Sec</t>
  </si>
  <si>
    <t>68- (bTD - bTD - noW+TF_logBased_______+IDF_logBased_______+noPriority+tL_afterRemSOTags+noR - 3tP) - 20170420_092030</t>
  </si>
  <si>
    <t>21.4Sec</t>
  </si>
  <si>
    <t>llllllllllllllllllllllllllll     Checking three recencies:</t>
  </si>
  <si>
    <t>69- (bTD - bTD - noW+TF_one____________+IDF_one____________+noPriority+tL_afterRemSOTags+noR - 3tP) - 20170420_120852</t>
  </si>
  <si>
    <t>24.5Sec</t>
  </si>
  <si>
    <t>70- (bTD - bTD - noW+TF_one____________+IDF_one____________+noPriority+tL_afterRemSOTags+r1 - 3tP) - 20170420_120925</t>
  </si>
  <si>
    <t>71- (bTD - bTD - noW+TF_one____________+IDF_one____________+noPriority+tL_afterRemSOTags+r2 - 3tP) - 20170420_120950</t>
  </si>
  <si>
    <t>llllllllllllllllllllllllllll     All experiences:</t>
  </si>
  <si>
    <t>72- (bTD - bTD - noW+TF_one____________+IDF_one____________+noPriority+tL_afterRemSOTags+noR - 3tP) - 20170420_123135</t>
  </si>
  <si>
    <t>23.8Sec</t>
  </si>
  <si>
    <t>73- (bTD - bTD - noW+TF_one____________+IDF_one____________+noPriority+tL_afterRemSOTags+r1 - 3tP) - 20170420_123208</t>
  </si>
  <si>
    <t>74- (bTD - bTD - noW+TF_one____________+IDF_one____________+noPriority+tL_afterRemSOTags+r2 - 3tP) - 20170420_123234</t>
  </si>
  <si>
    <t>75- (bTD - bTD - noW+TF_one____________+IDF_one____________+priority__+tL_afterRemSOTags+noR - 3tP) - 20170420_123258</t>
  </si>
  <si>
    <t>20.4Sec</t>
  </si>
  <si>
    <t>76- (bTD - bTD - noW+TF_one____________+IDF_one____________+priority__+tL_afterRemSOTags+r1 - 3tP) - 20170420_123322</t>
  </si>
  <si>
    <t>20.6Sec</t>
  </si>
  <si>
    <t>77- (bTD - bTD - noW+TF_one____________+IDF_one____________+priority__+tL_afterRemSOTags+r2 - 3tP) - 20170420_123347</t>
  </si>
  <si>
    <t>22.4Sec</t>
  </si>
  <si>
    <t>78- (bTD - bTD - noW+TF_one____________+IDF_freq___________+noPriority+tL_afterRemSOTags+noR - 3tP) - 20170420_123413</t>
  </si>
  <si>
    <t>79- (bTD - bTD - noW+TF_one____________+IDF_freq___________+noPriority+tL_afterRemSOTags+r1 - 3tP) - 20170420_123437</t>
  </si>
  <si>
    <t>80- (bTD - bTD - noW+TF_one____________+IDF_freq___________+noPriority+tL_afterRemSOTags+r2 - 3tP) - 20170420_123501</t>
  </si>
  <si>
    <t>81- (bTD - bTD - noW+TF_one____________+IDF_freq___________+priority__+tL_afterRemSOTags+noR - 3tP) - 20170420_123525</t>
  </si>
  <si>
    <t>82- (bTD - bTD - noW+TF_one____________+IDF_freq___________+priority__+tL_afterRemSOTags+r1 - 3tP) - 20170420_123549</t>
  </si>
  <si>
    <t>83- (bTD - bTD - noW+TF_one____________+IDF_freq___________+priority__+tL_afterRemSOTags+r2 - 3tP) - 20170420_123614</t>
  </si>
  <si>
    <t>84- (bTD - bTD - noW+TF_one____________+IDF_freq_numOfTerms+noPriority+tL_beforeRemSOTags+noR - 3tP) - 20170420_123638</t>
  </si>
  <si>
    <t>85- (bTD - bTD - noW+TF_one____________+IDF_freq_numOfTerms+noPriority+tL_beforeRemSOTags+r1 - 3tP) - 20170420_123702</t>
  </si>
  <si>
    <t>86- (bTD - bTD - noW+TF_one____________+IDF_freq_numOfTerms+noPriority+tL_beforeRemSOTags+r2 - 3tP) - 20170420_123726</t>
  </si>
  <si>
    <t>87- (bTD - bTD - noW+TF_one____________+IDF_freq_numOfTerms+noPriority+tL_afterRemSOTags+noR - 3tP) - 20170420_123750</t>
  </si>
  <si>
    <t>88- (bTD - bTD - noW+TF_one____________+IDF_freq_numOfTerms+noPriority+tL_afterRemSOTags+r1 - 3tP) - 20170420_123814</t>
  </si>
  <si>
    <t>89- (bTD - bTD - noW+TF_one____________+IDF_freq_numOfTerms+noPriority+tL_afterRemSOTags+r2 - 3tP) - 20170420_123838</t>
  </si>
  <si>
    <t>21.1Sec</t>
  </si>
  <si>
    <t>90- (bTD - bTD - noW+TF_one____________+IDF_freq_numOfTerms+priority__+tL_beforeRemSOTags+noR - 3tP) - 20170420_123903</t>
  </si>
  <si>
    <t>91- (bTD - bTD - noW+TF_one____________+IDF_freq_numOfTerms+priority__+tL_beforeRemSOTags+r1 - 3tP) - 20170420_123927</t>
  </si>
  <si>
    <t>92- (bTD - bTD - noW+TF_one____________+IDF_freq_numOfTerms+priority__+tL_beforeRemSOTags+r2 - 3tP) - 20170420_123952</t>
  </si>
  <si>
    <t>93- (bTD - bTD - noW+TF_one____________+IDF_freq_numOfTerms+priority__+tL_afterRemSOTags+noR - 3tP) - 20170420_124016</t>
  </si>
  <si>
    <t>94- (bTD - bTD - noW+TF_one____________+IDF_freq_numOfTerms+priority__+tL_afterRemSOTags+r1 - 3tP) - 20170420_124041</t>
  </si>
  <si>
    <t>95- (bTD - bTD - noW+TF_one____________+IDF_freq_numOfTerms+priority__+tL_afterRemSOTags+r2 - 3tP) - 20170420_124105</t>
  </si>
  <si>
    <t>96- (bTD - bTD - noW+TF_one____________+IDF_logBased_______+noPriority+tL_afterRemSOTags+noR - 3tP) - 20170420_124130</t>
  </si>
  <si>
    <t>97- (bTD - bTD - noW+TF_one____________+IDF_logBased_______+noPriority+tL_afterRemSOTags+r1 - 3tP) - 20170420_124154</t>
  </si>
  <si>
    <t>98- (bTD - bTD - noW+TF_one____________+IDF_logBased_______+noPriority+tL_afterRemSOTags+r2 - 3tP) - 20170420_124220</t>
  </si>
  <si>
    <t>21.2Sec</t>
  </si>
  <si>
    <t>99- (bTD - bTD - noW+TF_one____________+IDF_logBased_______+priority__+tL_afterRemSOTags+noR - 3tP) - 20170420_124244</t>
  </si>
  <si>
    <t>100- (bTD - bTD - noW+TF_one____________+IDF_logBased_______+priority__+tL_afterRemSOTags+r1 - 3tP) - 20170420_124311</t>
  </si>
  <si>
    <t>21.7Sec</t>
  </si>
  <si>
    <t>101- (bTD - bTD - noW+TF_one____________+IDF_logBased_______+priority__+tL_afterRemSOTags+r2 - 3tP) - 20170420_124336</t>
  </si>
  <si>
    <t>102- (bTD - bTD - noW+TF_freq___________+IDF_one____________+noPriority+tL_afterRemSOTags+noR - 3tP) - 20170420_124402</t>
  </si>
  <si>
    <t>103- (bTD - bTD - noW+TF_freq___________+IDF_one____________+noPriority+tL_afterRemSOTags+r1 - 3tP) - 20170420_124427</t>
  </si>
  <si>
    <t>104- (bTD - bTD - noW+TF_freq___________+IDF_one____________+noPriority+tL_afterRemSOTags+r2 - 3tP) - 20170420_124451</t>
  </si>
  <si>
    <t>105- (bTD - bTD - noW+TF_freq___________+IDF_one____________+priority__+tL_afterRemSOTags+noR - 3tP) - 20170420_124515</t>
  </si>
  <si>
    <t>106- (bTD - bTD - noW+TF_freq___________+IDF_one____________+priority__+tL_afterRemSOTags+r1 - 3tP) - 20170420_124538</t>
  </si>
  <si>
    <t>107- (bTD - bTD - noW+TF_freq___________+IDF_one____________+priority__+tL_afterRemSOTags+r2 - 3tP) - 20170420_124603</t>
  </si>
  <si>
    <t>108- (bTD - bTD - noW+TF_freq___________+IDF_freq___________+noPriority+tL_afterRemSOTags+noR - 3tP) - 20170420_124628</t>
  </si>
  <si>
    <t>109- (bTD - bTD - noW+TF_freq___________+IDF_freq___________+noPriority+tL_afterRemSOTags+r1 - 3tP) - 20170420_124652</t>
  </si>
  <si>
    <t>110- (bTD - bTD - noW+TF_freq___________+IDF_freq___________+noPriority+tL_afterRemSOTags+r2 - 3tP) - 20170420_124716</t>
  </si>
  <si>
    <t>111- (bTD - bTD - noW+TF_freq___________+IDF_freq___________+priority__+tL_afterRemSOTags+noR - 3tP) - 20170420_124740</t>
  </si>
  <si>
    <t>112- (bTD - bTD - noW+TF_freq___________+IDF_freq___________+priority__+tL_afterRemSOTags+r1 - 3tP) - 20170420_124805</t>
  </si>
  <si>
    <t>113- (bTD - bTD - noW+TF_freq___________+IDF_freq___________+priority__+tL_afterRemSOTags+r2 - 3tP) - 20170420_124829</t>
  </si>
  <si>
    <t>114- (bTD - bTD - noW+TF_freq___________+IDF_freq_numOfTerms+noPriority+tL_beforeRemSOTags+noR - 3tP) - 20170420_124853</t>
  </si>
  <si>
    <t>115- (bTD - bTD - noW+TF_freq___________+IDF_freq_numOfTerms+noPriority+tL_beforeRemSOTags+r1 - 3tP) - 20170420_124917</t>
  </si>
  <si>
    <t>116- (bTD - bTD - noW+TF_freq___________+IDF_freq_numOfTerms+noPriority+tL_beforeRemSOTags+r2 - 3tP) - 20170420_124942</t>
  </si>
  <si>
    <t>117- (bTD - bTD - noW+TF_freq___________+IDF_freq_numOfTerms+noPriority+tL_afterRemSOTags+noR - 3tP) - 20170420_125006</t>
  </si>
  <si>
    <t>118- (bTD - bTD - noW+TF_freq___________+IDF_freq_numOfTerms+noPriority+tL_afterRemSOTags+r1 - 3tP) - 20170420_125030</t>
  </si>
  <si>
    <t>119- (bTD - bTD - noW+TF_freq___________+IDF_freq_numOfTerms+noPriority+tL_afterRemSOTags+r2 - 3tP) - 20170420_125054</t>
  </si>
  <si>
    <t>19.7Sec</t>
  </si>
  <si>
    <t>120- (bTD - bTD - noW+TF_freq___________+IDF_freq_numOfTerms+priority__+tL_beforeRemSOTags+noR - 3tP) - 20170420_125117</t>
  </si>
  <si>
    <t>22Sec</t>
  </si>
  <si>
    <t>121- (bTD - bTD - noW+TF_freq___________+IDF_freq_numOfTerms+priority__+tL_beforeRemSOTags+r1 - 3tP) - 20170420_125143</t>
  </si>
  <si>
    <t>122- (bTD - bTD - noW+TF_freq___________+IDF_freq_numOfTerms+priority__+tL_beforeRemSOTags+r2 - 3tP) - 20170420_125208</t>
  </si>
  <si>
    <t>123- (bTD - bTD - noW+TF_freq___________+IDF_freq_numOfTerms+priority__+tL_afterRemSOTags+noR - 3tP) - 20170420_125233</t>
  </si>
  <si>
    <t>124- (bTD - bTD - noW+TF_freq___________+IDF_freq_numOfTerms+priority__+tL_afterRemSOTags+r1 - 3tP) - 20170420_125256</t>
  </si>
  <si>
    <t>125- (bTD - bTD - noW+TF_freq___________+IDF_freq_numOfTerms+priority__+tL_afterRemSOTags+r2 - 3tP) - 20170420_125320</t>
  </si>
  <si>
    <t>126- (bTD - bTD - noW+TF_freq___________+IDF_logBased_______+noPriority+tL_afterRemSOTags+noR - 3tP) - 20170420_125346</t>
  </si>
  <si>
    <t>127- (bTD - bTD - noW+TF_freq___________+IDF_logBased_______+noPriority+tL_afterRemSOTags+r1 - 3tP) - 20170420_125411</t>
  </si>
  <si>
    <t>128- (bTD - bTD - noW+TF_freq___________+IDF_logBased_______+noPriority+tL_afterRemSOTags+r2 - 3tP) - 20170420_125436</t>
  </si>
  <si>
    <t>129- (bTD - bTD - noW+TF_freq___________+IDF_logBased_______+priority__+tL_afterRemSOTags+noR - 3tP) - 20170420_125500</t>
  </si>
  <si>
    <t>130- (bTD - bTD - noW+TF_freq___________+IDF_logBased_______+priority__+tL_afterRemSOTags+r1 - 3tP) - 20170420_125525</t>
  </si>
  <si>
    <t>21.5Sec</t>
  </si>
  <si>
    <t>131- (bTD - bTD - noW+TF_freq___________+IDF_logBased_______+priority__+tL_afterRemSOTags+r2 - 3tP) - 20170420_125550</t>
  </si>
  <si>
    <t>132- (bTD - bTD - noW+TF_freq_numOfTerms+IDF_one____________+noPriority+tL_beforeRemSOTags+noR - 3tP) - 20170420_125615</t>
  </si>
  <si>
    <t>133- (bTD - bTD - noW+TF_freq_numOfTerms+IDF_one____________+noPriority+tL_beforeRemSOTags+r1 - 3tP) - 20170420_125639</t>
  </si>
  <si>
    <t>134- (bTD - bTD - noW+TF_freq_numOfTerms+IDF_one____________+noPriority+tL_beforeRemSOTags+r2 - 3tP) - 20170420_125703</t>
  </si>
  <si>
    <t>135- (bTD - bTD - noW+TF_freq_numOfTerms+IDF_one____________+noPriority+tL_afterRemSOTags+noR - 3tP) - 20170420_125727</t>
  </si>
  <si>
    <t>136- (bTD - bTD - noW+TF_freq_numOfTerms+IDF_one____________+noPriority+tL_afterRemSOTags+r1 - 3tP) - 20170420_125750</t>
  </si>
  <si>
    <t>137- (bTD - bTD - noW+TF_freq_numOfTerms+IDF_one____________+noPriority+tL_afterRemSOTags+r2 - 3tP) - 20170420_125814</t>
  </si>
  <si>
    <t>138- (bTD - bTD - noW+TF_freq_numOfTerms+IDF_one____________+priority__+tL_beforeRemSOTags+noR - 3tP) - 20170420_125838</t>
  </si>
  <si>
    <t>139- (bTD - bTD - noW+TF_freq_numOfTerms+IDF_one____________+priority__+tL_beforeRemSOTags+r1 - 3tP) - 20170420_125903</t>
  </si>
  <si>
    <t>140- (bTD - bTD - noW+TF_freq_numOfTerms+IDF_one____________+priority__+tL_beforeRemSOTags+r2 - 3tP) - 20170420_125929</t>
  </si>
  <si>
    <t>141- (bTD - bTD - noW+TF_freq_numOfTerms+IDF_one____________+priority__+tL_afterRemSOTags+noR - 3tP) - 20170420_125952</t>
  </si>
  <si>
    <t>142- (bTD - bTD - noW+TF_freq_numOfTerms+IDF_one____________+priority__+tL_afterRemSOTags+r1 - 3tP) - 20170420_130017</t>
  </si>
  <si>
    <t>143- (bTD - bTD - noW+TF_freq_numOfTerms+IDF_one____________+priority__+tL_afterRemSOTags+r2 - 3tP) - 20170420_130043</t>
  </si>
  <si>
    <t>144- (bTD - bTD - noW+TF_freq_numOfTerms+IDF_freq___________+noPriority+tL_beforeRemSOTags+noR - 3tP) - 20170420_130107</t>
  </si>
  <si>
    <t>145- (bTD - bTD - noW+TF_freq_numOfTerms+IDF_freq___________+noPriority+tL_beforeRemSOTags+r1 - 3tP) - 20170420_130131</t>
  </si>
  <si>
    <t>146- (bTD - bTD - noW+TF_freq_numOfTerms+IDF_freq___________+noPriority+tL_beforeRemSOTags+r2 - 3tP) - 20170420_130155</t>
  </si>
  <si>
    <t>147- (bTD - bTD - noW+TF_freq_numOfTerms+IDF_freq___________+noPriority+tL_afterRemSOTags+noR - 3tP) - 20170420_130219</t>
  </si>
  <si>
    <t>148- (bTD - bTD - noW+TF_freq_numOfTerms+IDF_freq___________+noPriority+tL_afterRemSOTags+r1 - 3tP) - 20170420_130243</t>
  </si>
  <si>
    <t>149- (bTD - bTD - noW+TF_freq_numOfTerms+IDF_freq___________+noPriority+tL_afterRemSOTags+r2 - 3tP) - 20170420_130307</t>
  </si>
  <si>
    <t>150- (bTD - bTD - noW+TF_freq_numOfTerms+IDF_freq___________+priority__+tL_beforeRemSOTags+noR - 3tP) - 20170420_130331</t>
  </si>
  <si>
    <t>151- (bTD - bTD - noW+TF_freq_numOfTerms+IDF_freq___________+priority__+tL_beforeRemSOTags+r1 - 3tP) - 20170420_130355</t>
  </si>
  <si>
    <t>152- (bTD - bTD - noW+TF_freq_numOfTerms+IDF_freq___________+priority__+tL_beforeRemSOTags+r2 - 3tP) - 20170420_130419</t>
  </si>
  <si>
    <t>153- (bTD - bTD - noW+TF_freq_numOfTerms+IDF_freq___________+priority__+tL_afterRemSOTags+noR - 3tP) - 20170420_130444</t>
  </si>
  <si>
    <t>154- (bTD - bTD - noW+TF_freq_numOfTerms+IDF_freq___________+priority__+tL_afterRemSOTags+r1 - 3tP) - 20170420_130508</t>
  </si>
  <si>
    <t>155- (bTD - bTD - noW+TF_freq_numOfTerms+IDF_freq___________+priority__+tL_afterRemSOTags+r2 - 3tP) - 20170420_130533</t>
  </si>
  <si>
    <t>156- (bTD - bTD - noW+TF_freq_numOfTerms+IDF_freq_numOfTerms+noPriority+tL_beforeRemSOTags+noR - 3tP) - 20170420_130558</t>
  </si>
  <si>
    <t>157- (bTD - bTD - noW+TF_freq_numOfTerms+IDF_freq_numOfTerms+noPriority+tL_beforeRemSOTags+r1 - 3tP) - 20170420_130623</t>
  </si>
  <si>
    <t>158- (bTD - bTD - noW+TF_freq_numOfTerms+IDF_freq_numOfTerms+noPriority+tL_beforeRemSOTags+r2 - 3tP) - 20170420_130648</t>
  </si>
  <si>
    <t>159- (bTD - bTD - noW+TF_freq_numOfTerms+IDF_freq_numOfTerms+noPriority+tL_afterRemSOTags+noR - 3tP) - 20170420_130711</t>
  </si>
  <si>
    <t>160- (bTD - bTD - noW+TF_freq_numOfTerms+IDF_freq_numOfTerms+noPriority+tL_afterRemSOTags+r1 - 3tP) - 20170420_130735</t>
  </si>
  <si>
    <t>161- (bTD - bTD - noW+TF_freq_numOfTerms+IDF_freq_numOfTerms+noPriority+tL_afterRemSOTags+r2 - 3tP) - 20170420_130800</t>
  </si>
  <si>
    <t>162- (bTD - bTD - noW+TF_freq_numOfTerms+IDF_freq_numOfTerms+priority__+tL_beforeRemSOTags+noR - 3tP) - 20170420_130825</t>
  </si>
  <si>
    <t>163- (bTD - bTD - noW+TF_freq_numOfTerms+IDF_freq_numOfTerms+priority__+tL_beforeRemSOTags+r1 - 3tP) - 20170420_130849</t>
  </si>
  <si>
    <t>164- (bTD - bTD - noW+TF_freq_numOfTerms+IDF_freq_numOfTerms+priority__+tL_beforeRemSOTags+r2 - 3tP) - 20170420_130915</t>
  </si>
  <si>
    <t>22.3Sec</t>
  </si>
  <si>
    <t>165- (bTD - bTD - noW+TF_freq_numOfTerms+IDF_freq_numOfTerms+priority__+tL_afterRemSOTags+noR - 3tP) - 20170420_130942</t>
  </si>
  <si>
    <t>166- (bTD - bTD - noW+TF_freq_numOfTerms+IDF_freq_numOfTerms+priority__+tL_afterRemSOTags+r1 - 3tP) - 20170420_131007</t>
  </si>
  <si>
    <t>167- (bTD - bTD - noW+TF_freq_numOfTerms+IDF_freq_numOfTerms+priority__+tL_afterRemSOTags+r2 - 3tP) - 20170420_131031</t>
  </si>
  <si>
    <t>168- (bTD - bTD - noW+TF_freq_numOfTerms+IDF_logBased_______+noPriority+tL_beforeRemSOTags+noR - 3tP) - 20170420_131055</t>
  </si>
  <si>
    <t>169- (bTD - bTD - noW+TF_freq_numOfTerms+IDF_logBased_______+noPriority+tL_beforeRemSOTags+r1 - 3tP) - 20170420_131120</t>
  </si>
  <si>
    <t>170- (bTD - bTD - noW+TF_freq_numOfTerms+IDF_logBased_______+noPriority+tL_beforeRemSOTags+r2 - 3tP) - 20170420_131144</t>
  </si>
  <si>
    <t>21.3Sec</t>
  </si>
  <si>
    <t>171- (bTD - bTD - noW+TF_freq_numOfTerms+IDF_logBased_______+noPriority+tL_afterRemSOTags+noR - 3tP) - 20170420_131209</t>
  </si>
  <si>
    <t>172- (bTD - bTD - noW+TF_freq_numOfTerms+IDF_logBased_______+noPriority+tL_afterRemSOTags+r1 - 3tP) - 20170420_131234</t>
  </si>
  <si>
    <t>173- (bTD - bTD - noW+TF_freq_numOfTerms+IDF_logBased_______+noPriority+tL_afterRemSOTags+r2 - 3tP) - 20170420_131259</t>
  </si>
  <si>
    <t>174- (bTD - bTD - noW+TF_freq_numOfTerms+IDF_logBased_______+priority__+tL_beforeRemSOTags+noR - 3tP) - 20170420_131324</t>
  </si>
  <si>
    <t>175- (bTD - bTD - noW+TF_freq_numOfTerms+IDF_logBased_______+priority__+tL_beforeRemSOTags+r1 - 3tP) - 20170420_131349</t>
  </si>
  <si>
    <t>176- (bTD - bTD - noW+TF_freq_numOfTerms+IDF_logBased_______+priority__+tL_beforeRemSOTags+r2 - 3tP) - 20170420_131414</t>
  </si>
  <si>
    <t>177- (bTD - bTD - noW+TF_freq_numOfTerms+IDF_logBased_______+priority__+tL_afterRemSOTags+noR - 3tP) - 20170420_131440</t>
  </si>
  <si>
    <t>178- (bTD - bTD - noW+TF_freq_numOfTerms+IDF_logBased_______+priority__+tL_afterRemSOTags+r1 - 3tP) - 20170420_131505</t>
  </si>
  <si>
    <t>179- (bTD - bTD - noW+TF_freq_numOfTerms+IDF_logBased_______+priority__+tL_afterRemSOTags+r2 - 3tP) - 20170420_131530</t>
  </si>
  <si>
    <t>180- (bTD - bTD - noW+TF_logBased_______+IDF_one____________+noPriority+tL_afterRemSOTags+noR - 3tP) - 20170420_131554</t>
  </si>
  <si>
    <t>181- (bTD - bTD - noW+TF_logBased_______+IDF_one____________+noPriority+tL_afterRemSOTags+r1 - 3tP) - 20170420_131619</t>
  </si>
  <si>
    <t>22.7Sec</t>
  </si>
  <si>
    <t>182- (bTD - bTD - noW+TF_logBased_______+IDF_one____________+noPriority+tL_afterRemSOTags+r2 - 3tP) - 20170420_131646</t>
  </si>
  <si>
    <t>183- (bTD - bTD - noW+TF_logBased_______+IDF_one____________+priority__+tL_afterRemSOTags+noR - 3tP) - 20170420_131712</t>
  </si>
  <si>
    <t>184- (bTD - bTD - noW+TF_logBased_______+IDF_one____________+priority__+tL_afterRemSOTags+r1 - 3tP) - 20170420_131736</t>
  </si>
  <si>
    <t>185- (bTD - bTD - noW+TF_logBased_______+IDF_one____________+priority__+tL_afterRemSOTags+r2 - 3tP) - 20170420_131800</t>
  </si>
  <si>
    <t>186- (bTD - bTD - noW+TF_logBased_______+IDF_freq___________+noPriority+tL_afterRemSOTags+noR - 3tP) - 20170420_131824</t>
  </si>
  <si>
    <t>187- (bTD - bTD - noW+TF_logBased_______+IDF_freq___________+noPriority+tL_afterRemSOTags+r1 - 3tP) - 20170420_131849</t>
  </si>
  <si>
    <t>188- (bTD - bTD - noW+TF_logBased_______+IDF_freq___________+noPriority+tL_afterRemSOTags+r2 - 3tP) - 20170420_131914</t>
  </si>
  <si>
    <t>189- (bTD - bTD - noW+TF_logBased_______+IDF_freq___________+priority__+tL_afterRemSOTags+noR - 3tP) - 20170420_131939</t>
  </si>
  <si>
    <t>190- (bTD - bTD - noW+TF_logBased_______+IDF_freq___________+priority__+tL_afterRemSOTags+r1 - 3tP) - 20170420_132003</t>
  </si>
  <si>
    <t>191- (bTD - bTD - noW+TF_logBased_______+IDF_freq___________+priority__+tL_afterRemSOTags+r2 - 3tP) - 20170420_132028</t>
  </si>
  <si>
    <t>192- (bTD - bTD - noW+TF_logBased_______+IDF_freq_numOfTerms+noPriority+tL_beforeRemSOTags+noR - 3tP) - 20170420_132053</t>
  </si>
  <si>
    <t>193- (bTD - bTD - noW+TF_logBased_______+IDF_freq_numOfTerms+noPriority+tL_beforeRemSOTags+r1 - 3tP) - 20170420_132117</t>
  </si>
  <si>
    <t>194- (bTD - bTD - noW+TF_logBased_______+IDF_freq_numOfTerms+noPriority+tL_beforeRemSOTags+r2 - 3tP) - 20170420_132141</t>
  </si>
  <si>
    <t>195- (bTD - bTD - noW+TF_logBased_______+IDF_freq_numOfTerms+noPriority+tL_afterRemSOTags+noR - 3tP) - 20170420_132205</t>
  </si>
  <si>
    <t>196- (bTD - bTD - noW+TF_logBased_______+IDF_freq_numOfTerms+noPriority+tL_afterRemSOTags+r1 - 3tP) - 20170420_132229</t>
  </si>
  <si>
    <t>197- (bTD - bTD - noW+TF_logBased_______+IDF_freq_numOfTerms+noPriority+tL_afterRemSOTags+r2 - 3tP) - 20170420_132253</t>
  </si>
  <si>
    <t>198- (bTD - bTD - noW+TF_logBased_______+IDF_freq_numOfTerms+priority__+tL_beforeRemSOTags+noR - 3tP) - 20170420_132317</t>
  </si>
  <si>
    <t>199- (bTD - bTD - noW+TF_logBased_______+IDF_freq_numOfTerms+priority__+tL_beforeRemSOTags+r1 - 3tP) - 20170420_132341</t>
  </si>
  <si>
    <t>200- (bTD - bTD - noW+TF_logBased_______+IDF_freq_numOfTerms+priority__+tL_beforeRemSOTags+r2 - 3tP) - 20170420_132406</t>
  </si>
  <si>
    <t>201- (bTD - bTD - noW+TF_logBased_______+IDF_freq_numOfTerms+priority__+tL_afterRemSOTags+noR - 3tP) - 20170420_132431</t>
  </si>
  <si>
    <t>202- (bTD - bTD - noW+TF_logBased_______+IDF_freq_numOfTerms+priority__+tL_afterRemSOTags+r1 - 3tP) - 20170420_132455</t>
  </si>
  <si>
    <t>203- (bTD - bTD - noW+TF_logBased_______+IDF_freq_numOfTerms+priority__+tL_afterRemSOTags+r2 - 3tP) - 20170420_132520</t>
  </si>
  <si>
    <t>204- (bTD - bTD - noW+TF_logBased_______+IDF_logBased_______+noPriority+tL_afterRemSOTags+noR - 3tP) - 20170420_132544</t>
  </si>
  <si>
    <t>205- (bTD - bTD - noW+TF_logBased_______+IDF_logBased_______+noPriority+tL_afterRemSOTags+r1 - 3tP) - 20170420_132609</t>
  </si>
  <si>
    <t>206- (bTD - bTD - noW+TF_logBased_______+IDF_logBased_______+noPriority+tL_afterRemSOTags+r2 - 3tP) - 20170420_132634</t>
  </si>
  <si>
    <t>207- (bTD - bTD - noW+TF_logBased_______+IDF_logBased_______+priority__+tL_afterRemSOTags+noR - 3tP) - 20170420_132659</t>
  </si>
  <si>
    <t>208- (bTD - bTD - noW+TF_logBased_______+IDF_logBased_______+priority__+tL_afterRemSOTags+r1 - 3tP) - 20170420_132724</t>
  </si>
  <si>
    <t>209- (bTD - bTD - noW+TF_logBased_______+IDF_logBased_______+priority__+tL_afterRemSOTags+r2 - 3tP) - 20170420_132749</t>
  </si>
  <si>
    <t>210- (bTD - bTD - w__+TF_one____________+IDF_one____________+noPriority+tL_afterRemSOTags+noR - 3tP) - 20170420_132815</t>
  </si>
  <si>
    <t>211- (bTD - bTD - w__+TF_one____________+IDF_one____________+noPriority+tL_afterRemSOTags+r1 - 3tP) - 20170420_132838</t>
  </si>
  <si>
    <t>212- (bTD - bTD - w__+TF_one____________+IDF_one____________+noPriority+tL_afterRemSOTags+r2 - 3tP) - 20170420_132902</t>
  </si>
  <si>
    <t>213- (bTD - bTD - w__+TF_one____________+IDF_one____________+priority__+tL_afterRemSOTags+noR - 3tP) - 20170420_132926</t>
  </si>
  <si>
    <t>214- (bTD - bTD - w__+TF_one____________+IDF_one____________+priority__+tL_afterRemSOTags+r1 - 3tP) - 20170420_132950</t>
  </si>
  <si>
    <t>215- (bTD - bTD - w__+TF_one____________+IDF_one____________+priority__+tL_afterRemSOTags+r2 - 3tP) - 20170420_133015</t>
  </si>
  <si>
    <t>216- (bTD - bTD - w__+TF_one____________+IDF_freq___________+noPriority+tL_afterRemSOTags+noR - 3tP) - 20170420_133042</t>
  </si>
  <si>
    <t>217- (bTD - bTD - w__+TF_one____________+IDF_freq___________+noPriority+tL_afterRemSOTags+r1 - 3tP) - 20170420_133107</t>
  </si>
  <si>
    <t>218- (bTD - bTD - w__+TF_one____________+IDF_freq___________+noPriority+tL_afterRemSOTags+r2 - 3tP) - 20170420_133133</t>
  </si>
  <si>
    <t>219- (bTD - bTD - w__+TF_one____________+IDF_freq___________+priority__+tL_afterRemSOTags+noR - 3tP) - 20170420_133157</t>
  </si>
  <si>
    <t>220- (bTD - bTD - w__+TF_one____________+IDF_freq___________+priority__+tL_afterRemSOTags+r1 - 3tP) - 20170420_133221</t>
  </si>
  <si>
    <t>221- (bTD - bTD - w__+TF_one____________+IDF_freq___________+priority__+tL_afterRemSOTags+r2 - 3tP) - 20170420_133245</t>
  </si>
  <si>
    <t>222- (bTD - bTD - w__+TF_one____________+IDF_freq_numOfTerms+noPriority+tL_beforeRemSOTags+noR - 3tP) - 20170420_133311</t>
  </si>
  <si>
    <t>223- (bTD - bTD - w__+TF_one____________+IDF_freq_numOfTerms+noPriority+tL_beforeRemSOTags+r1 - 3tP) - 20170420_133336</t>
  </si>
  <si>
    <t>224- (bTD - bTD - w__+TF_one____________+IDF_freq_numOfTerms+noPriority+tL_beforeRemSOTags+r2 - 3tP) - 20170420_133400</t>
  </si>
  <si>
    <t>225- (bTD - bTD - w__+TF_one____________+IDF_freq_numOfTerms+noPriority+tL_afterRemSOTags+noR - 3tP) - 20170420_133425</t>
  </si>
  <si>
    <t>226- (bTD - bTD - w__+TF_one____________+IDF_freq_numOfTerms+noPriority+tL_afterRemSOTags+r1 - 3tP) - 20170420_133451</t>
  </si>
  <si>
    <t>227- (bTD - bTD - w__+TF_one____________+IDF_freq_numOfTerms+noPriority+tL_afterRemSOTags+r2 - 3tP) - 20170420_133516</t>
  </si>
  <si>
    <t>228- (bTD - bTD - w__+TF_one____________+IDF_freq_numOfTerms+priority__+tL_beforeRemSOTags+noR - 3tP) - 20170420_133539</t>
  </si>
  <si>
    <t>229- (bTD - bTD - w__+TF_one____________+IDF_freq_numOfTerms+priority__+tL_beforeRemSOTags+r1 - 3tP) - 20170420_133603</t>
  </si>
  <si>
    <t>22.8Sec</t>
  </si>
  <si>
    <t>230- (bTD - bTD - w__+TF_one____________+IDF_freq_numOfTerms+priority__+tL_beforeRemSOTags+r2 - 3tP) - 20170420_133630</t>
  </si>
  <si>
    <t>231- (bTD - bTD - w__+TF_one____________+IDF_freq_numOfTerms+priority__+tL_afterRemSOTags+noR - 3tP) - 20170420_133654</t>
  </si>
  <si>
    <t>232- (bTD - bTD - w__+TF_one____________+IDF_freq_numOfTerms+priority__+tL_afterRemSOTags+r1 - 3tP) - 20170420_133720</t>
  </si>
  <si>
    <t>21.8Sec</t>
  </si>
  <si>
    <t>233- (bTD - bTD - w__+TF_one____________+IDF_freq_numOfTerms+priority__+tL_afterRemSOTags+r2 - 3tP) - 20170420_133745</t>
  </si>
  <si>
    <t>234- (bTD - bTD - w__+TF_one____________+IDF_logBased_______+noPriority+tL_afterRemSOTags+noR - 3tP) - 20170420_133810</t>
  </si>
  <si>
    <t>235- (bTD - bTD - w__+TF_one____________+IDF_logBased_______+noPriority+tL_afterRemSOTags+r1 - 3tP) - 20170420_133834</t>
  </si>
  <si>
    <t>236- (bTD - bTD - w__+TF_one____________+IDF_logBased_______+noPriority+tL_afterRemSOTags+r2 - 3tP) - 20170420_133900</t>
  </si>
  <si>
    <t>237- (bTD - bTD - w__+TF_one____________+IDF_logBased_______+priority__+tL_afterRemSOTags+noR - 3tP) - 20170420_133924</t>
  </si>
  <si>
    <t>238- (bTD - bTD - w__+TF_one____________+IDF_logBased_______+priority__+tL_afterRemSOTags+r1 - 3tP) - 20170420_133949</t>
  </si>
  <si>
    <t>239- (bTD - bTD - w__+TF_one____________+IDF_logBased_______+priority__+tL_afterRemSOTags+r2 - 3tP) - 20170420_134014</t>
  </si>
  <si>
    <t>240- (bTD - bTD - w__+TF_freq___________+IDF_one____________+noPriority+tL_afterRemSOTags+noR - 3tP) - 20170420_134040</t>
  </si>
  <si>
    <t>241- (bTD - bTD - w__+TF_freq___________+IDF_one____________+noPriority+tL_afterRemSOTags+r1 - 3tP) - 20170420_134104</t>
  </si>
  <si>
    <t>242- (bTD - bTD - w__+TF_freq___________+IDF_one____________+noPriority+tL_afterRemSOTags+r2 - 3tP) - 20170420_134127</t>
  </si>
  <si>
    <t>243- (bTD - bTD - w__+TF_freq___________+IDF_one____________+priority__+tL_afterRemSOTags+noR - 3tP) - 20170420_134150</t>
  </si>
  <si>
    <t>244- (bTD - bTD - w__+TF_freq___________+IDF_one____________+priority__+tL_afterRemSOTags+r1 - 3tP) - 20170420_134215</t>
  </si>
  <si>
    <t>245- (bTD - bTD - w__+TF_freq___________+IDF_one____________+priority__+tL_afterRemSOTags+r2 - 3tP) - 20170420_134239</t>
  </si>
  <si>
    <t>246- (bTD - bTD - w__+TF_freq___________+IDF_freq___________+noPriority+tL_afterRemSOTags+noR - 3tP) - 20170420_134303</t>
  </si>
  <si>
    <t>247- (bTD - bTD - w__+TF_freq___________+IDF_freq___________+noPriority+tL_afterRemSOTags+r1 - 3tP) - 20170420_134327</t>
  </si>
  <si>
    <t>248- (bTD - bTD - w__+TF_freq___________+IDF_freq___________+noPriority+tL_afterRemSOTags+r2 - 3tP) - 20170420_134352</t>
  </si>
  <si>
    <t>249- (bTD - bTD - w__+TF_freq___________+IDF_freq___________+priority__+tL_afterRemSOTags+noR - 3tP) - 20170420_134418</t>
  </si>
  <si>
    <t>250- (bTD - bTD - w__+TF_freq___________+IDF_freq___________+priority__+tL_afterRemSOTags+r1 - 3tP) - 20170420_134443</t>
  </si>
  <si>
    <t>251- (bTD - bTD - w__+TF_freq___________+IDF_freq___________+priority__+tL_afterRemSOTags+r2 - 3tP) - 20170420_134509</t>
  </si>
  <si>
    <t>252- (bTD - bTD - w__+TF_freq___________+IDF_freq_numOfTerms+noPriority+tL_beforeRemSOTags+noR - 3tP) - 20170420_134534</t>
  </si>
  <si>
    <t>253- (bTD - bTD - w__+TF_freq___________+IDF_freq_numOfTerms+noPriority+tL_beforeRemSOTags+r1 - 3tP) - 20170420_134558</t>
  </si>
  <si>
    <t>254- (bTD - bTD - w__+TF_freq___________+IDF_freq_numOfTerms+noPriority+tL_beforeRemSOTags+r2 - 3tP) - 20170420_134623</t>
  </si>
  <si>
    <t>255- (bTD - bTD - w__+TF_freq___________+IDF_freq_numOfTerms+noPriority+tL_afterRemSOTags+noR - 3tP) - 20170420_134647</t>
  </si>
  <si>
    <t>256- (bTD - bTD - w__+TF_freq___________+IDF_freq_numOfTerms+noPriority+tL_afterRemSOTags+r1 - 3tP) - 20170420_134712</t>
  </si>
  <si>
    <t>257- (bTD - bTD - w__+TF_freq___________+IDF_freq_numOfTerms+noPriority+tL_afterRemSOTags+r2 - 3tP) - 20170420_134735</t>
  </si>
  <si>
    <t>258- (bTD - bTD - w__+TF_freq___________+IDF_freq_numOfTerms+priority__+tL_beforeRemSOTags+noR - 3tP) - 20170420_134759</t>
  </si>
  <si>
    <t>259- (bTD - bTD - w__+TF_freq___________+IDF_freq_numOfTerms+priority__+tL_beforeRemSOTags+r1 - 3tP) - 20170420_134823</t>
  </si>
  <si>
    <t>260- (bTD - bTD - w__+TF_freq___________+IDF_freq_numOfTerms+priority__+tL_beforeRemSOTags+r2 - 3tP) - 20170420_134848</t>
  </si>
  <si>
    <t>261- (bTD - bTD - w__+TF_freq___________+IDF_freq_numOfTerms+priority__+tL_afterRemSOTags+noR - 3tP) - 20170420_134911</t>
  </si>
  <si>
    <t>262- (bTD - bTD - w__+TF_freq___________+IDF_freq_numOfTerms+priority__+tL_afterRemSOTags+r1 - 3tP) - 20170420_134935</t>
  </si>
  <si>
    <t>263- (bTD - bTD - w__+TF_freq___________+IDF_freq_numOfTerms+priority__+tL_afterRemSOTags+r2 - 3tP) - 20170420_135000</t>
  </si>
  <si>
    <t>264- (bTD - bTD - w__+TF_freq___________+IDF_logBased_______+noPriority+tL_afterRemSOTags+noR - 3tP) - 20170420_135024</t>
  </si>
  <si>
    <t>265- (bTD - bTD - w__+TF_freq___________+IDF_logBased_______+noPriority+tL_afterRemSOTags+r1 - 3tP) - 20170420_135049</t>
  </si>
  <si>
    <t>266- (bTD - bTD - w__+TF_freq___________+IDF_logBased_______+noPriority+tL_afterRemSOTags+r2 - 3tP) - 20170420_135114</t>
  </si>
  <si>
    <t>267- (bTD - bTD - w__+TF_freq___________+IDF_logBased_______+priority__+tL_afterRemSOTags+noR - 3tP) - 20170420_135138</t>
  </si>
  <si>
    <t>268- (bTD - bTD - w__+TF_freq___________+IDF_logBased_______+priority__+tL_afterRemSOTags+r1 - 3tP) - 20170420_135203</t>
  </si>
  <si>
    <t>269- (bTD - bTD - w__+TF_freq___________+IDF_logBased_______+priority__+tL_afterRemSOTags+r2 - 3tP) - 20170420_135229</t>
  </si>
  <si>
    <t>270- (bTD - bTD - w__+TF_freq_numOfTerms+IDF_one____________+noPriority+tL_beforeRemSOTags+noR - 3tP) - 20170420_135253</t>
  </si>
  <si>
    <t>271- (bTD - bTD - w__+TF_freq_numOfTerms+IDF_one____________+noPriority+tL_beforeRemSOTags+r1 - 3tP) - 20170420_135317</t>
  </si>
  <si>
    <t>272- (bTD - bTD - w__+TF_freq_numOfTerms+IDF_one____________+noPriority+tL_beforeRemSOTags+r2 - 3tP) - 20170420_135341</t>
  </si>
  <si>
    <t>273- (bTD - bTD - w__+TF_freq_numOfTerms+IDF_one____________+noPriority+tL_afterRemSOTags+noR - 3tP) - 20170420_135405</t>
  </si>
  <si>
    <t>274- (bTD - bTD - w__+TF_freq_numOfTerms+IDF_one____________+noPriority+tL_afterRemSOTags+r1 - 3tP) - 20170420_135428</t>
  </si>
  <si>
    <t>275- (bTD - bTD - w__+TF_freq_numOfTerms+IDF_one____________+noPriority+tL_afterRemSOTags+r2 - 3tP) - 20170420_135452</t>
  </si>
  <si>
    <t>276- (bTD - bTD - w__+TF_freq_numOfTerms+IDF_one____________+priority__+tL_beforeRemSOTags+noR - 3tP) - 20170420_135516</t>
  </si>
  <si>
    <t>277- (bTD - bTD - w__+TF_freq_numOfTerms+IDF_one____________+priority__+tL_beforeRemSOTags+r1 - 3tP) - 20170420_135540</t>
  </si>
  <si>
    <t>278- (bTD - bTD - w__+TF_freq_numOfTerms+IDF_one____________+priority__+tL_beforeRemSOTags+r2 - 3tP) - 20170420_135604</t>
  </si>
  <si>
    <t>279- (bTD - bTD - w__+TF_freq_numOfTerms+IDF_one____________+priority__+tL_afterRemSOTags+noR - 3tP) - 20170420_135628</t>
  </si>
  <si>
    <t>280- (bTD - bTD - w__+TF_freq_numOfTerms+IDF_one____________+priority__+tL_afterRemSOTags+r1 - 3tP) - 20170420_135652</t>
  </si>
  <si>
    <t>281- (bTD - bTD - w__+TF_freq_numOfTerms+IDF_one____________+priority__+tL_afterRemSOTags+r2 - 3tP) - 20170420_135716</t>
  </si>
  <si>
    <t>282- (bTD - bTD - w__+TF_freq_numOfTerms+IDF_freq___________+noPriority+tL_beforeRemSOTags+noR - 3tP) - 20170420_135740</t>
  </si>
  <si>
    <t>283- (bTD - bTD - w__+TF_freq_numOfTerms+IDF_freq___________+noPriority+tL_beforeRemSOTags+r1 - 3tP) - 20170420_135803</t>
  </si>
  <si>
    <t>284- (bTD - bTD - w__+TF_freq_numOfTerms+IDF_freq___________+noPriority+tL_beforeRemSOTags+r2 - 3tP) - 20170420_135827</t>
  </si>
  <si>
    <t>285- (bTD - bTD - w__+TF_freq_numOfTerms+IDF_freq___________+noPriority+tL_afterRemSOTags+noR - 3tP) - 20170420_135851</t>
  </si>
  <si>
    <t>286- (bTD - bTD - w__+TF_freq_numOfTerms+IDF_freq___________+noPriority+tL_afterRemSOTags+r1 - 3tP) - 20170420_135915</t>
  </si>
  <si>
    <t>287- (bTD - bTD - w__+TF_freq_numOfTerms+IDF_freq___________+noPriority+tL_afterRemSOTags+r2 - 3tP) - 20170420_135939</t>
  </si>
  <si>
    <t>288- (bTD - bTD - w__+TF_freq_numOfTerms+IDF_freq___________+priority__+tL_beforeRemSOTags+noR - 3tP) - 20170420_140002</t>
  </si>
  <si>
    <t>289- (bTD - bTD - w__+TF_freq_numOfTerms+IDF_freq___________+priority__+tL_beforeRemSOTags+r1 - 3tP) - 20170420_140026</t>
  </si>
  <si>
    <t>290- (bTD - bTD - w__+TF_freq_numOfTerms+IDF_freq___________+priority__+tL_beforeRemSOTags+r2 - 3tP) - 20170420_140050</t>
  </si>
  <si>
    <t>291- (bTD - bTD - w__+TF_freq_numOfTerms+IDF_freq___________+priority__+tL_afterRemSOTags+noR - 3tP) - 20170420_140115</t>
  </si>
  <si>
    <t>292- (bTD - bTD - w__+TF_freq_numOfTerms+IDF_freq___________+priority__+tL_afterRemSOTags+r1 - 3tP) - 20170420_140139</t>
  </si>
  <si>
    <t>293- (bTD - bTD - w__+TF_freq_numOfTerms+IDF_freq___________+priority__+tL_afterRemSOTags+r2 - 3tP) - 20170420_140203</t>
  </si>
  <si>
    <t>294- (bTD - bTD - w__+TF_freq_numOfTerms+IDF_freq_numOfTerms+noPriority+tL_beforeRemSOTags+noR - 3tP) - 20170420_140227</t>
  </si>
  <si>
    <t>295- (bTD - bTD - w__+TF_freq_numOfTerms+IDF_freq_numOfTerms+noPriority+tL_beforeRemSOTags+r1 - 3tP) - 20170420_140251</t>
  </si>
  <si>
    <t>296- (bTD - bTD - w__+TF_freq_numOfTerms+IDF_freq_numOfTerms+noPriority+tL_beforeRemSOTags+r2 - 3tP) - 20170420_140315</t>
  </si>
  <si>
    <t>297- (bTD - bTD - w__+TF_freq_numOfTerms+IDF_freq_numOfTerms+noPriority+tL_afterRemSOTags+noR - 3tP) - 20170420_140339</t>
  </si>
  <si>
    <t>298- (bTD - bTD - w__+TF_freq_numOfTerms+IDF_freq_numOfTerms+noPriority+tL_afterRemSOTags+r1 - 3tP) - 20170420_140402</t>
  </si>
  <si>
    <t>299- (bTD - bTD - w__+TF_freq_numOfTerms+IDF_freq_numOfTerms+noPriority+tL_afterRemSOTags+r2 - 3tP) - 20170420_140426</t>
  </si>
  <si>
    <t>300- (bTD - bTD - w__+TF_freq_numOfTerms+IDF_freq_numOfTerms+priority__+tL_beforeRemSOTags+noR - 3tP) - 20170420_140449</t>
  </si>
  <si>
    <t>301- (bTD - bTD - w__+TF_freq_numOfTerms+IDF_freq_numOfTerms+priority__+tL_beforeRemSOTags+r1 - 3tP) - 20170420_140513</t>
  </si>
  <si>
    <t>302- (bTD - bTD - w__+TF_freq_numOfTerms+IDF_freq_numOfTerms+priority__+tL_beforeRemSOTags+r2 - 3tP) - 20170420_140538</t>
  </si>
  <si>
    <t>303- (bTD - bTD - w__+TF_freq_numOfTerms+IDF_freq_numOfTerms+priority__+tL_afterRemSOTags+noR - 3tP) - 20170420_140602</t>
  </si>
  <si>
    <t>304- (bTD - bTD - w__+TF_freq_numOfTerms+IDF_freq_numOfTerms+priority__+tL_afterRemSOTags+r1 - 3tP) - 20170420_140626</t>
  </si>
  <si>
    <t>305- (bTD - bTD - w__+TF_freq_numOfTerms+IDF_freq_numOfTerms+priority__+tL_afterRemSOTags+r2 - 3tP) - 20170420_140650</t>
  </si>
  <si>
    <t>306- (bTD - bTD - w__+TF_freq_numOfTerms+IDF_logBased_______+noPriority+tL_beforeRemSOTags+noR - 3tP) - 20170420_140714</t>
  </si>
  <si>
    <t>307- (bTD - bTD - w__+TF_freq_numOfTerms+IDF_logBased_______+noPriority+tL_beforeRemSOTags+r1 - 3tP) - 20170420_140738</t>
  </si>
  <si>
    <t>308- (bTD - bTD - w__+TF_freq_numOfTerms+IDF_logBased_______+noPriority+tL_beforeRemSOTags+r2 - 3tP) - 20170420_140802</t>
  </si>
  <si>
    <t>309- (bTD - bTD - w__+TF_freq_numOfTerms+IDF_logBased_______+noPriority+tL_afterRemSOTags+noR - 3tP) - 20170420_140826</t>
  </si>
  <si>
    <t>310- (bTD - bTD - w__+TF_freq_numOfTerms+IDF_logBased_______+noPriority+tL_afterRemSOTags+r1 - 3tP) - 20170420_140850</t>
  </si>
  <si>
    <t>311- (bTD - bTD - w__+TF_freq_numOfTerms+IDF_logBased_______+noPriority+tL_afterRemSOTags+r2 - 3tP) - 20170420_140913</t>
  </si>
  <si>
    <t>312- (bTD - bTD - w__+TF_freq_numOfTerms+IDF_logBased_______+priority__+tL_beforeRemSOTags+noR - 3tP) - 20170420_140938</t>
  </si>
  <si>
    <t>313- (bTD - bTD - w__+TF_freq_numOfTerms+IDF_logBased_______+priority__+tL_beforeRemSOTags+r1 - 3tP) - 20170420_141002</t>
  </si>
  <si>
    <t>314- (bTD - bTD - w__+TF_freq_numOfTerms+IDF_logBased_______+priority__+tL_beforeRemSOTags+r2 - 3tP) - 20170420_141027</t>
  </si>
  <si>
    <t>315- (bTD - bTD - w__+TF_freq_numOfTerms+IDF_logBased_______+priority__+tL_afterRemSOTags+noR - 3tP) - 20170420_141052</t>
  </si>
  <si>
    <t>316- (bTD - bTD - w__+TF_freq_numOfTerms+IDF_logBased_______+priority__+tL_afterRemSOTags+r1 - 3tP) - 20170420_141117</t>
  </si>
  <si>
    <t>317- (bTD - bTD - w__+TF_freq_numOfTerms+IDF_logBased_______+priority__+tL_afterRemSOTags+r2 - 3tP) - 20170420_141141</t>
  </si>
  <si>
    <t>318- (bTD - bTD - w__+TF_logBased_______+IDF_one____________+noPriority+tL_afterRemSOTags+noR - 3tP) - 20170420_141206</t>
  </si>
  <si>
    <t>319- (bTD - bTD - w__+TF_logBased_______+IDF_one____________+noPriority+tL_afterRemSOTags+r1 - 3tP) - 20170420_141229</t>
  </si>
  <si>
    <t>320- (bTD - bTD - w__+TF_logBased_______+IDF_one____________+noPriority+tL_afterRemSOTags+r2 - 3tP) - 20170420_141253</t>
  </si>
  <si>
    <t>321- (bTD - bTD - w__+TF_logBased_______+IDF_one____________+priority__+tL_afterRemSOTags+noR - 3tP) - 20170420_141317</t>
  </si>
  <si>
    <t>322- (bTD - bTD - w__+TF_logBased_______+IDF_one____________+priority__+tL_afterRemSOTags+r1 - 3tP) - 20170420_141341</t>
  </si>
  <si>
    <t>323- (bTD - bTD - w__+TF_logBased_______+IDF_one____________+priority__+tL_afterRemSOTags+r2 - 3tP) - 20170420_141405</t>
  </si>
  <si>
    <t>324- (bTD - bTD - w__+TF_logBased_______+IDF_freq___________+noPriority+tL_afterRemSOTags+noR - 3tP) - 20170420_141429</t>
  </si>
  <si>
    <t>325- (bTD - bTD - w__+TF_logBased_______+IDF_freq___________+noPriority+tL_afterRemSOTags+r1 - 3tP) - 20170420_141453</t>
  </si>
  <si>
    <t>326- (bTD - bTD - w__+TF_logBased_______+IDF_freq___________+noPriority+tL_afterRemSOTags+r2 - 3tP) - 20170420_141517</t>
  </si>
  <si>
    <t>327- (bTD - bTD - w__+TF_logBased_______+IDF_freq___________+priority__+tL_afterRemSOTags+noR - 3tP) - 20170420_141541</t>
  </si>
  <si>
    <t>328- (bTD - bTD - w__+TF_logBased_______+IDF_freq___________+priority__+tL_afterRemSOTags+r1 - 3tP) - 20170420_141604</t>
  </si>
  <si>
    <t>329- (bTD - bTD - w__+TF_logBased_______+IDF_freq___________+priority__+tL_afterRemSOTags+r2 - 3tP) - 20170420_141628</t>
  </si>
  <si>
    <t>330- (bTD - bTD - w__+TF_logBased_______+IDF_freq_numOfTerms+noPriority+tL_beforeRemSOTags+noR - 3tP) - 20170420_141652</t>
  </si>
  <si>
    <t>331- (bTD - bTD - w__+TF_logBased_______+IDF_freq_numOfTerms+noPriority+tL_beforeRemSOTags+r1 - 3tP) - 20170420_141716</t>
  </si>
  <si>
    <t>332- (bTD - bTD - w__+TF_logBased_______+IDF_freq_numOfTerms+noPriority+tL_beforeRemSOTags+r2 - 3tP) - 20170420_141739</t>
  </si>
  <si>
    <t>333- (bTD - bTD - w__+TF_logBased_______+IDF_freq_numOfTerms+noPriority+tL_afterRemSOTags+noR - 3tP) - 20170420_141803</t>
  </si>
  <si>
    <t>334- (bTD - bTD - w__+TF_logBased_______+IDF_freq_numOfTerms+noPriority+tL_afterRemSOTags+r1 - 3tP) - 20170420_141827</t>
  </si>
  <si>
    <t>335- (bTD - bTD - w__+TF_logBased_______+IDF_freq_numOfTerms+noPriority+tL_afterRemSOTags+r2 - 3tP) - 20170420_141851</t>
  </si>
  <si>
    <t>336- (bTD - bTD - w__+TF_logBased_______+IDF_freq_numOfTerms+priority__+tL_beforeRemSOTags+noR - 3tP) - 20170420_141914</t>
  </si>
  <si>
    <t>337- (bTD - bTD - w__+TF_logBased_______+IDF_freq_numOfTerms+priority__+tL_beforeRemSOTags+r1 - 3tP) - 20170420_141939</t>
  </si>
  <si>
    <t>338- (bTD - bTD - w__+TF_logBased_______+IDF_freq_numOfTerms+priority__+tL_beforeRemSOTags+r2 - 3tP) - 20170420_142003</t>
  </si>
  <si>
    <t>339- (bTD - bTD - w__+TF_logBased_______+IDF_freq_numOfTerms+priority__+tL_afterRemSOTags+noR - 3tP) - 20170420_142027</t>
  </si>
  <si>
    <t>340- (bTD - bTD - w__+TF_logBased_______+IDF_freq_numOfTerms+priority__+tL_afterRemSOTags+r1 - 3tP) - 20170420_142051</t>
  </si>
  <si>
    <t>341- (bTD - bTD - w__+TF_logBased_______+IDF_freq_numOfTerms+priority__+tL_afterRemSOTags+r2 - 3tP) - 20170420_142115</t>
  </si>
  <si>
    <t>342- (bTD - bTD - w__+TF_logBased_______+IDF_logBased_______+noPriority+tL_afterRemSOTags+noR - 3tP) - 20170420_142139</t>
  </si>
  <si>
    <t>343- (bTD - bTD - w__+TF_logBased_______+IDF_logBased_______+noPriority+tL_afterRemSOTags+r1 - 3tP) - 20170420_142203</t>
  </si>
  <si>
    <t>344- (bTD - bTD - w__+TF_logBased_______+IDF_logBased_______+noPriority+tL_afterRemSOTags+r2 - 3tP) - 20170420_142227</t>
  </si>
  <si>
    <t>345- (bTD - bTD - w__+TF_logBased_______+IDF_logBased_______+priority__+tL_afterRemSOTags+noR - 3tP) - 20170420_142253</t>
  </si>
  <si>
    <t>346- (bTD - bTD - w__+TF_logBased_______+IDF_logBased_______+priority__+tL_afterRemSOTags+r1 - 3tP) - 20170420_142318</t>
  </si>
  <si>
    <t>347- (bTD - bTD - w__+TF_logBased_______+IDF_logBased_______+priority__+tL_afterRemSOTags+r2 - 3tP) - 20170420_142344</t>
  </si>
  <si>
    <t>348- (bTDmL - bTDmL - noW+TF_one____________+IDF_one____________+noPriority+tL_afterRemSOTags+noR - 3tP) - 20170420_142410</t>
  </si>
  <si>
    <t>349- (bTDmL - bTDmL - noW+TF_one____________+IDF_one____________+noPriority+tL_afterRemSOTags+r1 - 3tP) - 20170420_142437</t>
  </si>
  <si>
    <t>350- (bTDmL - bTDmL - noW+TF_one____________+IDF_one____________+noPriority+tL_afterRemSOTags+r2 - 3tP) - 20170420_142503</t>
  </si>
  <si>
    <t>351- (bTDmL - bTDmL - noW+TF_one____________+IDF_one____________+priority__+tL_afterRemSOTags+noR - 3tP) - 20170420_142528</t>
  </si>
  <si>
    <t>352- (bTDmL - bTDmL - noW+TF_one____________+IDF_one____________+priority__+tL_afterRemSOTags+r1 - 3tP) - 20170420_142554</t>
  </si>
  <si>
    <t>24Sec</t>
  </si>
  <si>
    <t>353- (bTDmL - bTDmL - noW+TF_one____________+IDF_one____________+priority__+tL_afterRemSOTags+r2 - 3tP) - 20170420_142622</t>
  </si>
  <si>
    <t>354- (bTDmL - bTDmL - noW+TF_one____________+IDF_freq___________+noPriority+tL_afterRemSOTags+noR - 3tP) - 20170420_142648</t>
  </si>
  <si>
    <t>355- (bTDmL - bTDmL - noW+TF_one____________+IDF_freq___________+noPriority+tL_afterRemSOTags+r1 - 3tP) - 20170420_142713</t>
  </si>
  <si>
    <t>356- (bTDmL - bTDmL - noW+TF_one____________+IDF_freq___________+noPriority+tL_afterRemSOTags+r2 - 3tP) - 20170420_142741</t>
  </si>
  <si>
    <t>23.6Sec</t>
  </si>
  <si>
    <t>357- (bTDmL - bTDmL - noW+TF_one____________+IDF_freq___________+priority__+tL_afterRemSOTags+noR - 3tP) - 20170420_142809</t>
  </si>
  <si>
    <t>23.3Sec</t>
  </si>
  <si>
    <t>358- (bTDmL - bTDmL - noW+TF_one____________+IDF_freq___________+priority__+tL_afterRemSOTags+r1 - 3tP) - 20170420_142836</t>
  </si>
  <si>
    <t>359- (bTDmL - bTDmL - noW+TF_one____________+IDF_freq___________+priority__+tL_afterRemSOTags+r2 - 3tP) - 20170420_142904</t>
  </si>
  <si>
    <t>360- (bTDmL - bTDmL - noW+TF_one____________+IDF_freq_numOfTerms+noPriority+tL_beforeRemSOTags+noR - 3tP) - 20170420_142932</t>
  </si>
  <si>
    <t>361- (bTDmL - bTDmL - noW+TF_one____________+IDF_freq_numOfTerms+noPriority+tL_beforeRemSOTags+r1 - 3tP) - 20170420_142958</t>
  </si>
  <si>
    <t>362- (bTDmL - bTDmL - noW+TF_one____________+IDF_freq_numOfTerms+noPriority+tL_beforeRemSOTags+r2 - 3tP) - 20170420_143025</t>
  </si>
  <si>
    <t>363- (bTDmL - bTDmL - noW+TF_one____________+IDF_freq_numOfTerms+noPriority+tL_afterRemSOTags+noR - 3tP) - 20170420_143051</t>
  </si>
  <si>
    <t>364- (bTDmL - bTDmL - noW+TF_one____________+IDF_freq_numOfTerms+noPriority+tL_afterRemSOTags+r1 - 3tP) - 20170420_143117</t>
  </si>
  <si>
    <t>23.4Sec</t>
  </si>
  <si>
    <t>365- (bTDmL - bTDmL - noW+TF_one____________+IDF_freq_numOfTerms+noPriority+tL_afterRemSOTags+r2 - 3tP) - 20170420_143144</t>
  </si>
  <si>
    <t>366- (bTDmL - bTDmL - noW+TF_one____________+IDF_freq_numOfTerms+priority__+tL_beforeRemSOTags+noR - 3tP) - 20170420_143210</t>
  </si>
  <si>
    <t>24.7Sec</t>
  </si>
  <si>
    <t>367- (bTDmL - bTDmL - noW+TF_one____________+IDF_freq_numOfTerms+priority__+tL_beforeRemSOTags+r1 - 3tP) - 20170420_143237</t>
  </si>
  <si>
    <t>24.8Sec</t>
  </si>
  <si>
    <t>368- (bTDmL - bTDmL - noW+TF_one____________+IDF_freq_numOfTerms+priority__+tL_beforeRemSOTags+r2 - 3tP) - 20170420_143305</t>
  </si>
  <si>
    <t>369- (bTDmL - bTDmL - noW+TF_one____________+IDF_freq_numOfTerms+priority__+tL_afterRemSOTags+noR - 3tP) - 20170420_143333</t>
  </si>
  <si>
    <t>370- (bTDmL - bTDmL - noW+TF_one____________+IDF_freq_numOfTerms+priority__+tL_afterRemSOTags+r1 - 3tP) - 20170420_143359</t>
  </si>
  <si>
    <t>23.7Sec</t>
  </si>
  <si>
    <t>371- (bTDmL - bTDmL - noW+TF_one____________+IDF_freq_numOfTerms+priority__+tL_afterRemSOTags+r2 - 3tP) - 20170420_143427</t>
  </si>
  <si>
    <t>24.4Sec</t>
  </si>
  <si>
    <t>372- (bTDmL - bTDmL - noW+TF_one____________+IDF_logBased_______+noPriority+tL_afterRemSOTags+noR - 3tP) - 20170420_143455</t>
  </si>
  <si>
    <t>24.9Sec</t>
  </si>
  <si>
    <t>373- (bTDmL - bTDmL - noW+TF_one____________+IDF_logBased_______+noPriority+tL_afterRemSOTags+r1 - 3tP) - 20170420_143524</t>
  </si>
  <si>
    <t>25.1Sec</t>
  </si>
  <si>
    <t>374- (bTDmL - bTDmL - noW+TF_one____________+IDF_logBased_______+noPriority+tL_afterRemSOTags+r2 - 3tP) - 20170420_143553</t>
  </si>
  <si>
    <t>375- (bTDmL - bTDmL - noW+TF_one____________+IDF_logBased_______+priority__+tL_afterRemSOTags+noR - 3tP) - 20170420_143621</t>
  </si>
  <si>
    <t>25.6Sec</t>
  </si>
  <si>
    <t>376- (bTDmL - bTDmL - noW+TF_one____________+IDF_logBased_______+priority__+tL_afterRemSOTags+r1 - 3tP) - 20170420_143651</t>
  </si>
  <si>
    <t>25.5Sec</t>
  </si>
  <si>
    <t>377- (bTDmL - bTDmL - noW+TF_one____________+IDF_logBased_______+priority__+tL_afterRemSOTags+r2 - 3tP) - 20170420_143720</t>
  </si>
  <si>
    <t>25.4Sec</t>
  </si>
  <si>
    <t>378- (bTDmL - bTDmL - noW+TF_freq___________+IDF_one____________+noPriority+tL_afterRemSOTags+noR - 3tP) - 20170420_143749</t>
  </si>
  <si>
    <t>379- (bTDmL - bTDmL - noW+TF_freq___________+IDF_one____________+noPriority+tL_afterRemSOTags+r1 - 3tP) - 20170420_143816</t>
  </si>
  <si>
    <t>380- (bTDmL - bTDmL - noW+TF_freq___________+IDF_one____________+noPriority+tL_afterRemSOTags+r2 - 3tP) - 20170420_143844</t>
  </si>
  <si>
    <t>381- (bTDmL - bTDmL - noW+TF_freq___________+IDF_one____________+priority__+tL_afterRemSOTags+noR - 3tP) - 20170420_143911</t>
  </si>
  <si>
    <t>382- (bTDmL - bTDmL - noW+TF_freq___________+IDF_one____________+priority__+tL_afterRemSOTags+r1 - 3tP) - 20170420_143937</t>
  </si>
  <si>
    <t>383- (bTDmL - bTDmL - noW+TF_freq___________+IDF_one____________+priority__+tL_afterRemSOTags+r2 - 3tP) - 20170420_144004</t>
  </si>
  <si>
    <t>384- (bTDmL - bTDmL - noW+TF_freq___________+IDF_freq___________+noPriority+tL_afterRemSOTags+noR - 3tP) - 20170420_144031</t>
  </si>
  <si>
    <t>385- (bTDmL - bTDmL - noW+TF_freq___________+IDF_freq___________+noPriority+tL_afterRemSOTags+r1 - 3tP) - 20170420_144057</t>
  </si>
  <si>
    <t>23Sec</t>
  </si>
  <si>
    <t>386- (bTDmL - bTDmL - noW+TF_freq___________+IDF_freq___________+noPriority+tL_afterRemSOTags+r2 - 3tP) - 20170420_144124</t>
  </si>
  <si>
    <t>387- (bTDmL - bTDmL - noW+TF_freq___________+IDF_freq___________+priority__+tL_afterRemSOTags+noR - 3tP) - 20170420_144150</t>
  </si>
  <si>
    <t>388- (bTDmL - bTDmL - noW+TF_freq___________+IDF_freq___________+priority__+tL_afterRemSOTags+r1 - 3tP) - 20170420_144217</t>
  </si>
  <si>
    <t>389- (bTDmL - bTDmL - noW+TF_freq___________+IDF_freq___________+priority__+tL_afterRemSOTags+r2 - 3tP) - 20170420_144245</t>
  </si>
  <si>
    <t>390- (bTDmL - bTDmL - noW+TF_freq___________+IDF_freq_numOfTerms+noPriority+tL_beforeRemSOTags+noR - 3tP) - 20170420_144311</t>
  </si>
  <si>
    <t>391- (bTDmL - bTDmL - noW+TF_freq___________+IDF_freq_numOfTerms+noPriority+tL_beforeRemSOTags+r1 - 3tP) - 20170420_144338</t>
  </si>
  <si>
    <t>392- (bTDmL - bTDmL - noW+TF_freq___________+IDF_freq_numOfTerms+noPriority+tL_beforeRemSOTags+r2 - 3tP) - 20170420_144405</t>
  </si>
  <si>
    <t>393- (bTDmL - bTDmL - noW+TF_freq___________+IDF_freq_numOfTerms+noPriority+tL_afterRemSOTags+noR - 3tP) - 20170420_144431</t>
  </si>
  <si>
    <t>394- (bTDmL - bTDmL - noW+TF_freq___________+IDF_freq_numOfTerms+noPriority+tL_afterRemSOTags+r1 - 3tP) - 20170420_144458</t>
  </si>
  <si>
    <t>395- (bTDmL - bTDmL - noW+TF_freq___________+IDF_freq_numOfTerms+noPriority+tL_afterRemSOTags+r2 - 3tP) - 20170420_144524</t>
  </si>
  <si>
    <t>396- (bTDmL - bTDmL - noW+TF_freq___________+IDF_freq_numOfTerms+priority__+tL_beforeRemSOTags+noR - 3tP) - 20170420_144551</t>
  </si>
  <si>
    <t>397- (bTDmL - bTDmL - noW+TF_freq___________+IDF_freq_numOfTerms+priority__+tL_beforeRemSOTags+r1 - 3tP) - 20170420_144618</t>
  </si>
  <si>
    <t>398- (bTDmL - bTDmL - noW+TF_freq___________+IDF_freq_numOfTerms+priority__+tL_beforeRemSOTags+r2 - 3tP) - 20170420_144645</t>
  </si>
  <si>
    <t>399- (bTDmL - bTDmL - noW+TF_freq___________+IDF_freq_numOfTerms+priority__+tL_afterRemSOTags+noR - 3tP) - 20170420_144712</t>
  </si>
  <si>
    <t>400- (bTDmL - bTDmL - noW+TF_freq___________+IDF_freq_numOfTerms+priority__+tL_afterRemSOTags+r1 - 3tP) - 20170420_144738</t>
  </si>
  <si>
    <t>401- (bTDmL - bTDmL - noW+TF_freq___________+IDF_freq_numOfTerms+priority__+tL_afterRemSOTags+r2 - 3tP) - 20170420_144806</t>
  </si>
  <si>
    <t>402- (bTDmL - bTDmL - noW+TF_freq___________+IDF_logBased_______+noPriority+tL_afterRemSOTags+noR - 3tP) - 20170420_144832</t>
  </si>
  <si>
    <t>24.1Sec</t>
  </si>
  <si>
    <t>403- (bTDmL - bTDmL - noW+TF_freq___________+IDF_logBased_______+noPriority+tL_afterRemSOTags+r1 - 3tP) - 20170420_144900</t>
  </si>
  <si>
    <t>404- (bTDmL - bTDmL - noW+TF_freq___________+IDF_logBased_______+noPriority+tL_afterRemSOTags+r2 - 3tP) - 20170420_144929</t>
  </si>
  <si>
    <t>405- (bTDmL - bTDmL - noW+TF_freq___________+IDF_logBased_______+priority__+tL_afterRemSOTags+noR - 3tP) - 20170420_144956</t>
  </si>
  <si>
    <t>406- (bTDmL - bTDmL - noW+TF_freq___________+IDF_logBased_______+priority__+tL_afterRemSOTags+r1 - 3tP) - 20170420_145024</t>
  </si>
  <si>
    <t>407- (bTDmL - bTDmL - noW+TF_freq___________+IDF_logBased_______+priority__+tL_afterRemSOTags+r2 - 3tP) - 20170420_145053</t>
  </si>
  <si>
    <t>408- (bTDmL - bTDmL - noW+TF_freq_numOfTerms+IDF_one____________+noPriority+tL_beforeRemSOTags+noR - 3tP) - 20170420_145121</t>
  </si>
  <si>
    <t>409- (bTDmL - bTDmL - noW+TF_freq_numOfTerms+IDF_one____________+noPriority+tL_beforeRemSOTags+r1 - 3tP) - 20170420_145147</t>
  </si>
  <si>
    <t>410- (bTDmL - bTDmL - noW+TF_freq_numOfTerms+IDF_one____________+noPriority+tL_beforeRemSOTags+r2 - 3tP) - 20170420_145214</t>
  </si>
  <si>
    <t>411- (bTDmL - bTDmL - noW+TF_freq_numOfTerms+IDF_one____________+noPriority+tL_afterRemSOTags+noR - 3tP) - 20170420_145240</t>
  </si>
  <si>
    <t>412- (bTDmL - bTDmL - noW+TF_freq_numOfTerms+IDF_one____________+noPriority+tL_afterRemSOTags+r1 - 3tP) - 20170420_145306</t>
  </si>
  <si>
    <t>413- (bTDmL - bTDmL - noW+TF_freq_numOfTerms+IDF_one____________+noPriority+tL_afterRemSOTags+r2 - 3tP) - 20170420_145333</t>
  </si>
  <si>
    <t>414- (bTDmL - bTDmL - noW+TF_freq_numOfTerms+IDF_one____________+priority__+tL_beforeRemSOTags+noR - 3tP) - 20170420_145359</t>
  </si>
  <si>
    <t>415- (bTDmL - bTDmL - noW+TF_freq_numOfTerms+IDF_one____________+priority__+tL_beforeRemSOTags+r1 - 3tP) - 20170420_145425</t>
  </si>
  <si>
    <t>416- (bTDmL - bTDmL - noW+TF_freq_numOfTerms+IDF_one____________+priority__+tL_beforeRemSOTags+r2 - 3tP) - 20170420_145451</t>
  </si>
  <si>
    <t>417- (bTDmL - bTDmL - noW+TF_freq_numOfTerms+IDF_one____________+priority__+tL_afterRemSOTags+noR - 3tP) - 20170420_145517</t>
  </si>
  <si>
    <t>418- (bTDmL - bTDmL - noW+TF_freq_numOfTerms+IDF_one____________+priority__+tL_afterRemSOTags+r1 - 3tP) - 20170420_145543</t>
  </si>
  <si>
    <t>419- (bTDmL - bTDmL - noW+TF_freq_numOfTerms+IDF_one____________+priority__+tL_afterRemSOTags+r2 - 3tP) - 20170420_145609</t>
  </si>
  <si>
    <t>420- (bTDmL - bTDmL - noW+TF_freq_numOfTerms+IDF_freq___________+noPriority+tL_beforeRemSOTags+noR - 3tP) - 20170420_145635</t>
  </si>
  <si>
    <t>421- (bTDmL - bTDmL - noW+TF_freq_numOfTerms+IDF_freq___________+noPriority+tL_beforeRemSOTags+r1 - 3tP) - 20170420_145700</t>
  </si>
  <si>
    <t>422- (bTDmL - bTDmL - noW+TF_freq_numOfTerms+IDF_freq___________+noPriority+tL_beforeRemSOTags+r2 - 3tP) - 20170420_145726</t>
  </si>
  <si>
    <t>423- (bTDmL - bTDmL - noW+TF_freq_numOfTerms+IDF_freq___________+noPriority+tL_afterRemSOTags+noR - 3tP) - 20170420_145752</t>
  </si>
  <si>
    <t>424- (bTDmL - bTDmL - noW+TF_freq_numOfTerms+IDF_freq___________+noPriority+tL_afterRemSOTags+r1 - 3tP) - 20170420_145817</t>
  </si>
  <si>
    <t>425- (bTDmL - bTDmL - noW+TF_freq_numOfTerms+IDF_freq___________+noPriority+tL_afterRemSOTags+r2 - 3tP) - 20170420_145844</t>
  </si>
  <si>
    <t>426- (bTDmL - bTDmL - noW+TF_freq_numOfTerms+IDF_freq___________+priority__+tL_beforeRemSOTags+noR - 3tP) - 20170420_145909</t>
  </si>
  <si>
    <t>427- (bTDmL - bTDmL - noW+TF_freq_numOfTerms+IDF_freq___________+priority__+tL_beforeRemSOTags+r1 - 3tP) - 20170420_145935</t>
  </si>
  <si>
    <t>428- (bTDmL - bTDmL - noW+TF_freq_numOfTerms+IDF_freq___________+priority__+tL_beforeRemSOTags+r2 - 3tP) - 20170420_150001</t>
  </si>
  <si>
    <t>429- (bTDmL - bTDmL - noW+TF_freq_numOfTerms+IDF_freq___________+priority__+tL_afterRemSOTags+noR - 3tP) - 20170420_150027</t>
  </si>
  <si>
    <t>430- (bTDmL - bTDmL - noW+TF_freq_numOfTerms+IDF_freq___________+priority__+tL_afterRemSOTags+r1 - 3tP) - 20170420_150053</t>
  </si>
  <si>
    <t>431- (bTDmL - bTDmL - noW+TF_freq_numOfTerms+IDF_freq___________+priority__+tL_afterRemSOTags+r2 - 3tP) - 20170420_150119</t>
  </si>
  <si>
    <t>432- (bTDmL - bTDmL - noW+TF_freq_numOfTerms+IDF_freq_numOfTerms+noPriority+tL_beforeRemSOTags+noR - 3tP) - 20170420_150145</t>
  </si>
  <si>
    <t>433- (bTDmL - bTDmL - noW+TF_freq_numOfTerms+IDF_freq_numOfTerms+noPriority+tL_beforeRemSOTags+r1 - 3tP) - 20170420_150211</t>
  </si>
  <si>
    <t>434- (bTDmL - bTDmL - noW+TF_freq_numOfTerms+IDF_freq_numOfTerms+noPriority+tL_beforeRemSOTags+r2 - 3tP) - 20170420_150237</t>
  </si>
  <si>
    <t>435- (bTDmL - bTDmL - noW+TF_freq_numOfTerms+IDF_freq_numOfTerms+noPriority+tL_afterRemSOTags+noR - 3tP) - 20170420_150303</t>
  </si>
  <si>
    <t>436- (bTDmL - bTDmL - noW+TF_freq_numOfTerms+IDF_freq_numOfTerms+noPriority+tL_afterRemSOTags+r1 - 3tP) - 20170420_150328</t>
  </si>
  <si>
    <t>437- (bTDmL - bTDmL - noW+TF_freq_numOfTerms+IDF_freq_numOfTerms+noPriority+tL_afterRemSOTags+r2 - 3tP) - 20170420_150354</t>
  </si>
  <si>
    <t>438- (bTDmL - bTDmL - noW+TF_freq_numOfTerms+IDF_freq_numOfTerms+priority__+tL_beforeRemSOTags+noR - 3tP) - 20170420_150420</t>
  </si>
  <si>
    <t>439- (bTDmL - bTDmL - noW+TF_freq_numOfTerms+IDF_freq_numOfTerms+priority__+tL_beforeRemSOTags+r1 - 3tP) - 20170420_150446</t>
  </si>
  <si>
    <t>440- (bTDmL - bTDmL - noW+TF_freq_numOfTerms+IDF_freq_numOfTerms+priority__+tL_beforeRemSOTags+r2 - 3tP) - 20170420_150512</t>
  </si>
  <si>
    <t>441- (bTDmL - bTDmL - noW+TF_freq_numOfTerms+IDF_freq_numOfTerms+priority__+tL_afterRemSOTags+noR - 3tP) - 20170420_150538</t>
  </si>
  <si>
    <t>442- (bTDmL - bTDmL - noW+TF_freq_numOfTerms+IDF_freq_numOfTerms+priority__+tL_afterRemSOTags+r1 - 3tP) - 20170420_150604</t>
  </si>
  <si>
    <t>443- (bTDmL - bTDmL - noW+TF_freq_numOfTerms+IDF_freq_numOfTerms+priority__+tL_afterRemSOTags+r2 - 3tP) - 20170420_150631</t>
  </si>
  <si>
    <t>444- (bTDmL - bTDmL - noW+TF_freq_numOfTerms+IDF_logBased_______+noPriority+tL_beforeRemSOTags+noR - 3tP) - 20170420_150657</t>
  </si>
  <si>
    <t>445- (bTDmL - bTDmL - noW+TF_freq_numOfTerms+IDF_logBased_______+noPriority+tL_beforeRemSOTags+r1 - 3tP) - 20170420_150724</t>
  </si>
  <si>
    <t>23.9Sec</t>
  </si>
  <si>
    <t>446- (bTDmL - bTDmL - noW+TF_freq_numOfTerms+IDF_logBased_______+noPriority+tL_beforeRemSOTags+r2 - 3tP) - 20170420_150751</t>
  </si>
  <si>
    <t>447- (bTDmL - bTDmL - noW+TF_freq_numOfTerms+IDF_logBased_______+noPriority+tL_afterRemSOTags+noR - 3tP) - 20170420_150818</t>
  </si>
  <si>
    <t>448- (bTDmL - bTDmL - noW+TF_freq_numOfTerms+IDF_logBased_______+noPriority+tL_afterRemSOTags+r1 - 3tP) - 20170420_150845</t>
  </si>
  <si>
    <t>449- (bTDmL - bTDmL - noW+TF_freq_numOfTerms+IDF_logBased_______+noPriority+tL_afterRemSOTags+r2 - 3tP) - 20170420_150913</t>
  </si>
  <si>
    <t>450- (bTDmL - bTDmL - noW+TF_freq_numOfTerms+IDF_logBased_______+priority__+tL_beforeRemSOTags+noR - 3tP) - 20170420_150940</t>
  </si>
  <si>
    <t>451- (bTDmL - bTDmL - noW+TF_freq_numOfTerms+IDF_logBased_______+priority__+tL_beforeRemSOTags+r1 - 3tP) - 20170420_151007</t>
  </si>
  <si>
    <t>452- (bTDmL - bTDmL - noW+TF_freq_numOfTerms+IDF_logBased_______+priority__+tL_beforeRemSOTags+r2 - 3tP) - 20170420_151035</t>
  </si>
  <si>
    <t>453- (bTDmL - bTDmL - noW+TF_freq_numOfTerms+IDF_logBased_______+priority__+tL_afterRemSOTags+noR - 3tP) - 20170420_151102</t>
  </si>
  <si>
    <t>454- (bTDmL - bTDmL - noW+TF_freq_numOfTerms+IDF_logBased_______+priority__+tL_afterRemSOTags+r1 - 3tP) - 20170420_151129</t>
  </si>
  <si>
    <t>24.2Sec</t>
  </si>
  <si>
    <t>455- (bTDmL - bTDmL - noW+TF_freq_numOfTerms+IDF_logBased_______+priority__+tL_afterRemSOTags+r2 - 3tP) - 20170420_151157</t>
  </si>
  <si>
    <t>456- (bTDmL - bTDmL - noW+TF_logBased_______+IDF_one____________+noPriority+tL_afterRemSOTags+noR - 3tP) - 20170420_151225</t>
  </si>
  <si>
    <t>457- (bTDmL - bTDmL - noW+TF_logBased_______+IDF_one____________+noPriority+tL_afterRemSOTags+r1 - 3tP) - 20170420_151250</t>
  </si>
  <si>
    <t>458- (bTDmL - bTDmL - noW+TF_logBased_______+IDF_one____________+noPriority+tL_afterRemSOTags+r2 - 3tP) - 20170420_151316</t>
  </si>
  <si>
    <t>459- (bTDmL - bTDmL - noW+TF_logBased_______+IDF_one____________+priority__+tL_afterRemSOTags+noR - 3tP) - 20170420_151341</t>
  </si>
  <si>
    <t>460- (bTDmL - bTDmL - noW+TF_logBased_______+IDF_one____________+priority__+tL_afterRemSOTags+r1 - 3tP) - 20170420_151407</t>
  </si>
  <si>
    <t>461- (bTDmL - bTDmL - noW+TF_logBased_______+IDF_one____________+priority__+tL_afterRemSOTags+r2 - 3tP) - 20170420_151433</t>
  </si>
  <si>
    <t>462- (bTDmL - bTDmL - noW+TF_logBased_______+IDF_freq___________+noPriority+tL_afterRemSOTags+noR - 3tP) - 20170420_151458</t>
  </si>
  <si>
    <t>463- (bTDmL - bTDmL - noW+TF_logBased_______+IDF_freq___________+noPriority+tL_afterRemSOTags+r1 - 3tP) - 20170420_151524</t>
  </si>
  <si>
    <t>464- (bTDmL - bTDmL - noW+TF_logBased_______+IDF_freq___________+noPriority+tL_afterRemSOTags+r2 - 3tP) - 20170420_151550</t>
  </si>
  <si>
    <t>465- (bTDmL - bTDmL - noW+TF_logBased_______+IDF_freq___________+priority__+tL_afterRemSOTags+noR - 3tP) - 20170420_151616</t>
  </si>
  <si>
    <t>466- (bTDmL - bTDmL - noW+TF_logBased_______+IDF_freq___________+priority__+tL_afterRemSOTags+r1 - 3tP) - 20170420_151641</t>
  </si>
  <si>
    <t>467- (bTDmL - bTDmL - noW+TF_logBased_______+IDF_freq___________+priority__+tL_afterRemSOTags+r2 - 3tP) - 20170420_151708</t>
  </si>
  <si>
    <t>468- (bTDmL - bTDmL - noW+TF_logBased_______+IDF_freq_numOfTerms+noPriority+tL_beforeRemSOTags+noR - 3tP) - 20170420_151734</t>
  </si>
  <si>
    <t>469- (bTDmL - bTDmL - noW+TF_logBased_______+IDF_freq_numOfTerms+noPriority+tL_beforeRemSOTags+r1 - 3tP) - 20170420_151759</t>
  </si>
  <si>
    <t>470- (bTDmL - bTDmL - noW+TF_logBased_______+IDF_freq_numOfTerms+noPriority+tL_beforeRemSOTags+r2 - 3tP) - 20170420_151825</t>
  </si>
  <si>
    <t>471- (bTDmL - bTDmL - noW+TF_logBased_______+IDF_freq_numOfTerms+noPriority+tL_afterRemSOTags+noR - 3tP) - 20170420_151851</t>
  </si>
  <si>
    <t>472- (bTDmL - bTDmL - noW+TF_logBased_______+IDF_freq_numOfTerms+noPriority+tL_afterRemSOTags+r1 - 3tP) - 20170420_151917</t>
  </si>
  <si>
    <t>473- (bTDmL - bTDmL - noW+TF_logBased_______+IDF_freq_numOfTerms+noPriority+tL_afterRemSOTags+r2 - 3tP) - 20170420_151942</t>
  </si>
  <si>
    <t>474- (bTDmL - bTDmL - noW+TF_logBased_______+IDF_freq_numOfTerms+priority__+tL_beforeRemSOTags+noR - 3tP) - 20170420_152008</t>
  </si>
  <si>
    <t>475- (bTDmL - bTDmL - noW+TF_logBased_______+IDF_freq_numOfTerms+priority__+tL_beforeRemSOTags+r1 - 3tP) - 20170420_152034</t>
  </si>
  <si>
    <t>476- (bTDmL - bTDmL - noW+TF_logBased_______+IDF_freq_numOfTerms+priority__+tL_beforeRemSOTags+r2 - 3tP) - 20170420_152101</t>
  </si>
  <si>
    <t>477- (bTDmL - bTDmL - noW+TF_logBased_______+IDF_freq_numOfTerms+priority__+tL_afterRemSOTags+noR - 3tP) - 20170420_152127</t>
  </si>
  <si>
    <t>478- (bTDmL - bTDmL - noW+TF_logBased_______+IDF_freq_numOfTerms+priority__+tL_afterRemSOTags+r1 - 3tP) - 20170420_152152</t>
  </si>
  <si>
    <t>479- (bTDmL - bTDmL - noW+TF_logBased_______+IDF_freq_numOfTerms+priority__+tL_afterRemSOTags+r2 - 3tP) - 20170420_152219</t>
  </si>
  <si>
    <t>480- (bTDmL - bTDmL - noW+TF_logBased_______+IDF_logBased_______+noPriority+tL_afterRemSOTags+noR - 3tP) - 20170420_152245</t>
  </si>
  <si>
    <t>481- (bTDmL - bTDmL - noW+TF_logBased_______+IDF_logBased_______+noPriority+tL_afterRemSOTags+r1 - 3tP) - 20170420_152312</t>
  </si>
  <si>
    <t>482- (bTDmL - bTDmL - noW+TF_logBased_______+IDF_logBased_______+noPriority+tL_afterRemSOTags+r2 - 3tP) - 20170420_152339</t>
  </si>
  <si>
    <t>483- (bTDmL - bTDmL - noW+TF_logBased_______+IDF_logBased_______+priority__+tL_afterRemSOTags+noR - 3tP) - 20170420_152406</t>
  </si>
  <si>
    <t>484- (bTDmL - bTDmL - noW+TF_logBased_______+IDF_logBased_______+priority__+tL_afterRemSOTags+r1 - 3tP) - 20170420_152434</t>
  </si>
  <si>
    <t>485- (bTDmL - bTDmL - noW+TF_logBased_______+IDF_logBased_______+priority__+tL_afterRemSOTags+r2 - 3tP) - 20170420_152502</t>
  </si>
  <si>
    <t>486- (bTDmL - bTDmL - w__+TF_one____________+IDF_one____________+noPriority+tL_afterRemSOTags+noR - 3tP) - 20170420_152529</t>
  </si>
  <si>
    <t>487- (bTDmL - bTDmL - w__+TF_one____________+IDF_one____________+noPriority+tL_afterRemSOTags+r1 - 3tP) - 20170420_152554</t>
  </si>
  <si>
    <t>488- (bTDmL - bTDmL - w__+TF_one____________+IDF_one____________+noPriority+tL_afterRemSOTags+r2 - 3tP) - 20170420_152620</t>
  </si>
  <si>
    <t>489- (bTDmL - bTDmL - w__+TF_one____________+IDF_one____________+priority__+tL_afterRemSOTags+noR - 3tP) - 20170420_152645</t>
  </si>
  <si>
    <t>490- (bTDmL - bTDmL - w__+TF_one____________+IDF_one____________+priority__+tL_afterRemSOTags+r1 - 3tP) - 20170420_152712</t>
  </si>
  <si>
    <t>491- (bTDmL - bTDmL - w__+TF_one____________+IDF_one____________+priority__+tL_afterRemSOTags+r2 - 3tP) - 20170420_152740</t>
  </si>
  <si>
    <t>492- (bTDmL - bTDmL - w__+TF_one____________+IDF_freq___________+noPriority+tL_afterRemSOTags+noR - 3tP) - 20170420_152806</t>
  </si>
  <si>
    <t>493- (bTDmL - bTDmL - w__+TF_one____________+IDF_freq___________+noPriority+tL_afterRemSOTags+r1 - 3tP) - 20170420_152834</t>
  </si>
  <si>
    <t>494- (bTDmL - bTDmL - w__+TF_one____________+IDF_freq___________+noPriority+tL_afterRemSOTags+r2 - 3tP) - 20170420_152901</t>
  </si>
  <si>
    <t>495- (bTDmL - bTDmL - w__+TF_one____________+IDF_freq___________+priority__+tL_afterRemSOTags+noR - 3tP) - 20170420_152927</t>
  </si>
  <si>
    <t>496- (bTDmL - bTDmL - w__+TF_one____________+IDF_freq___________+priority__+tL_afterRemSOTags+r1 - 3tP) - 20170420_152954</t>
  </si>
  <si>
    <t>497- (bTDmL - bTDmL - w__+TF_one____________+IDF_freq___________+priority__+tL_afterRemSOTags+r2 - 3tP) - 20170420_153022</t>
  </si>
  <si>
    <t>498- (bTDmL - bTDmL - w__+TF_one____________+IDF_freq_numOfTerms+noPriority+tL_beforeRemSOTags+noR - 3tP) - 20170420_153049</t>
  </si>
  <si>
    <t>499- (bTDmL - bTDmL - w__+TF_one____________+IDF_freq_numOfTerms+noPriority+tL_beforeRemSOTags+r1 - 3tP) - 20170420_153115</t>
  </si>
  <si>
    <t>500- (bTDmL - bTDmL - w__+TF_one____________+IDF_freq_numOfTerms+noPriority+tL_beforeRemSOTags+r2 - 3tP) - 20170420_153142</t>
  </si>
  <si>
    <t>501- (bTDmL - bTDmL - w__+TF_one____________+IDF_freq_numOfTerms+noPriority+tL_afterRemSOTags+noR - 3tP) - 20170420_153207</t>
  </si>
  <si>
    <t>502- (bTDmL - bTDmL - w__+TF_one____________+IDF_freq_numOfTerms+noPriority+tL_afterRemSOTags+r1 - 3tP) - 20170420_153233</t>
  </si>
  <si>
    <t>503- (bTDmL - bTDmL - w__+TF_one____________+IDF_freq_numOfTerms+noPriority+tL_afterRemSOTags+r2 - 3tP) - 20170420_153300</t>
  </si>
  <si>
    <t>504- (bTDmL - bTDmL - w__+TF_one____________+IDF_freq_numOfTerms+priority__+tL_beforeRemSOTags+noR - 3tP) - 20170420_153326</t>
  </si>
  <si>
    <t>505- (bTDmL - bTDmL - w__+TF_one____________+IDF_freq_numOfTerms+priority__+tL_beforeRemSOTags+r1 - 3tP) - 20170420_153352</t>
  </si>
  <si>
    <t>506- (bTDmL - bTDmL - w__+TF_one____________+IDF_freq_numOfTerms+priority__+tL_beforeRemSOTags+r2 - 3tP) - 20170420_153419</t>
  </si>
  <si>
    <t>507- (bTDmL - bTDmL - w__+TF_one____________+IDF_freq_numOfTerms+priority__+tL_afterRemSOTags+noR - 3tP) - 20170420_153445</t>
  </si>
  <si>
    <t>508- (bTDmL - bTDmL - w__+TF_one____________+IDF_freq_numOfTerms+priority__+tL_afterRemSOTags+r1 - 3tP) - 20170420_153511</t>
  </si>
  <si>
    <t>509- (bTDmL - bTDmL - w__+TF_one____________+IDF_freq_numOfTerms+priority__+tL_afterRemSOTags+r2 - 3tP) - 20170420_153538</t>
  </si>
  <si>
    <t>510- (bTDmL - bTDmL - w__+TF_one____________+IDF_logBased_______+noPriority+tL_afterRemSOTags+noR - 3tP) - 20170420_153605</t>
  </si>
  <si>
    <t>511- (bTDmL - bTDmL - w__+TF_one____________+IDF_logBased_______+noPriority+tL_afterRemSOTags+r1 - 3tP) - 20170420_153631</t>
  </si>
  <si>
    <t>512- (bTDmL - bTDmL - w__+TF_one____________+IDF_logBased_______+noPriority+tL_afterRemSOTags+r2 - 3tP) - 20170420_153658</t>
  </si>
  <si>
    <t>513- (bTDmL - bTDmL - w__+TF_one____________+IDF_logBased_______+priority__+tL_afterRemSOTags+noR - 3tP) - 20170420_153725</t>
  </si>
  <si>
    <t>514- (bTDmL - bTDmL - w__+TF_one____________+IDF_logBased_______+priority__+tL_afterRemSOTags+r1 - 3tP) - 20170420_153752</t>
  </si>
  <si>
    <t>515- (bTDmL - bTDmL - w__+TF_one____________+IDF_logBased_______+priority__+tL_afterRemSOTags+r2 - 3tP) - 20170420_153819</t>
  </si>
  <si>
    <t>516- (bTDmL - bTDmL - w__+TF_freq___________+IDF_one____________+noPriority+tL_afterRemSOTags+noR - 3tP) - 20170420_153845</t>
  </si>
  <si>
    <t>517- (bTDmL - bTDmL - w__+TF_freq___________+IDF_one____________+noPriority+tL_afterRemSOTags+r1 - 3tP) - 20170420_153912</t>
  </si>
  <si>
    <t>518- (bTDmL - bTDmL - w__+TF_freq___________+IDF_one____________+noPriority+tL_afterRemSOTags+r2 - 3tP) - 20170420_153939</t>
  </si>
  <si>
    <t>519- (bTDmL - bTDmL - w__+TF_freq___________+IDF_one____________+priority__+tL_afterRemSOTags+noR - 3tP) - 20170420_154006</t>
  </si>
  <si>
    <t>520- (bTDmL - bTDmL - w__+TF_freq___________+IDF_one____________+priority__+tL_afterRemSOTags+r1 - 3tP) - 20170420_154032</t>
  </si>
  <si>
    <t>521- (bTDmL - bTDmL - w__+TF_freq___________+IDF_one____________+priority__+tL_afterRemSOTags+r2 - 3tP) - 20170420_154101</t>
  </si>
  <si>
    <t>522- (bTDmL - bTDmL - w__+TF_freq___________+IDF_freq___________+noPriority+tL_afterRemSOTags+noR - 3tP) - 20170420_154128</t>
  </si>
  <si>
    <t>523- (bTDmL - bTDmL - w__+TF_freq___________+IDF_freq___________+noPriority+tL_afterRemSOTags+r1 - 3tP) - 20170420_154154</t>
  </si>
  <si>
    <t>524- (bTDmL - bTDmL - w__+TF_freq___________+IDF_freq___________+noPriority+tL_afterRemSOTags+r2 - 3tP) - 20170420_154219</t>
  </si>
  <si>
    <t>525- (bTDmL - bTDmL - w__+TF_freq___________+IDF_freq___________+priority__+tL_afterRemSOTags+noR - 3tP) - 20170420_154245</t>
  </si>
  <si>
    <t>526- (bTDmL - bTDmL - w__+TF_freq___________+IDF_freq___________+priority__+tL_afterRemSOTags+r1 - 3tP) - 20170420_154312</t>
  </si>
  <si>
    <t>527- (bTDmL - bTDmL - w__+TF_freq___________+IDF_freq___________+priority__+tL_afterRemSOTags+r2 - 3tP) - 20170420_154341</t>
  </si>
  <si>
    <t>528- (bTDmL - bTDmL - w__+TF_freq___________+IDF_freq_numOfTerms+noPriority+tL_beforeRemSOTags+noR - 3tP) - 20170420_154407</t>
  </si>
  <si>
    <t>529- (bTDmL - bTDmL - w__+TF_freq___________+IDF_freq_numOfTerms+noPriority+tL_beforeRemSOTags+r1 - 3tP) - 20170420_154433</t>
  </si>
  <si>
    <t>530- (bTDmL - bTDmL - w__+TF_freq___________+IDF_freq_numOfTerms+noPriority+tL_beforeRemSOTags+r2 - 3tP) - 20170420_154459</t>
  </si>
  <si>
    <t>531- (bTDmL - bTDmL - w__+TF_freq___________+IDF_freq_numOfTerms+noPriority+tL_afterRemSOTags+noR - 3tP) - 20170420_154526</t>
  </si>
  <si>
    <t>532- (bTDmL - bTDmL - w__+TF_freq___________+IDF_freq_numOfTerms+noPriority+tL_afterRemSOTags+r1 - 3tP) - 20170420_154554</t>
  </si>
  <si>
    <t>533- (bTDmL - bTDmL - w__+TF_freq___________+IDF_freq_numOfTerms+noPriority+tL_afterRemSOTags+r2 - 3tP) - 20170420_154622</t>
  </si>
  <si>
    <t>534- (bTDmL - bTDmL - w__+TF_freq___________+IDF_freq_numOfTerms+priority__+tL_beforeRemSOTags+noR - 3tP) - 20170420_154648</t>
  </si>
  <si>
    <t>535- (bTDmL - bTDmL - w__+TF_freq___________+IDF_freq_numOfTerms+priority__+tL_beforeRemSOTags+r1 - 3tP) - 20170420_154714</t>
  </si>
  <si>
    <t>536- (bTDmL - bTDmL - w__+TF_freq___________+IDF_freq_numOfTerms+priority__+tL_beforeRemSOTags+r2 - 3tP) - 20170420_154744</t>
  </si>
  <si>
    <t>537- (bTDmL - bTDmL - w__+TF_freq___________+IDF_freq_numOfTerms+priority__+tL_afterRemSOTags+noR - 3tP) - 20170420_154811</t>
  </si>
  <si>
    <t>538- (bTDmL - bTDmL - w__+TF_freq___________+IDF_freq_numOfTerms+priority__+tL_afterRemSOTags+r1 - 3tP) - 20170420_154838</t>
  </si>
  <si>
    <t>539- (bTDmL - bTDmL - w__+TF_freq___________+IDF_freq_numOfTerms+priority__+tL_afterRemSOTags+r2 - 3tP) - 20170420_154905</t>
  </si>
  <si>
    <t>540- (bTDmL - bTDmL - w__+TF_freq___________+IDF_logBased_______+noPriority+tL_afterRemSOTags+noR - 3tP) - 20170420_154932</t>
  </si>
  <si>
    <t>541- (bTDmL - bTDmL - w__+TF_freq___________+IDF_logBased_______+noPriority+tL_afterRemSOTags+r1 - 3tP) - 20170420_154959</t>
  </si>
  <si>
    <t>542- (bTDmL - bTDmL - w__+TF_freq___________+IDF_logBased_______+noPriority+tL_afterRemSOTags+r2 - 3tP) - 20170420_155026</t>
  </si>
  <si>
    <t>543- (bTDmL - bTDmL - w__+TF_freq___________+IDF_logBased_______+priority__+tL_afterRemSOTags+noR - 3tP) - 20170420_155053</t>
  </si>
  <si>
    <t>544- (bTDmL - bTDmL - w__+TF_freq___________+IDF_logBased_______+priority__+tL_afterRemSOTags+r1 - 3tP) - 20170420_155121</t>
  </si>
  <si>
    <t>545- (bTDmL - bTDmL - w__+TF_freq___________+IDF_logBased_______+priority__+tL_afterRemSOTags+r2 - 3tP) - 20170420_155149</t>
  </si>
  <si>
    <t>546- (bTDmL - bTDmL - w__+TF_freq_numOfTerms+IDF_one____________+noPriority+tL_beforeRemSOTags+noR - 3tP) - 20170420_155216</t>
  </si>
  <si>
    <t>547- (bTDmL - bTDmL - w__+TF_freq_numOfTerms+IDF_one____________+noPriority+tL_beforeRemSOTags+r1 - 3tP) - 20170420_155242</t>
  </si>
  <si>
    <t>548- (bTDmL - bTDmL - w__+TF_freq_numOfTerms+IDF_one____________+noPriority+tL_beforeRemSOTags+r2 - 3tP) - 20170420_155308</t>
  </si>
  <si>
    <t>549- (bTDmL - bTDmL - w__+TF_freq_numOfTerms+IDF_one____________+noPriority+tL_afterRemSOTags+noR - 3tP) - 20170420_155334</t>
  </si>
  <si>
    <t>550- (bTDmL - bTDmL - w__+TF_freq_numOfTerms+IDF_one____________+noPriority+tL_afterRemSOTags+r1 - 3tP) - 20170420_155401</t>
  </si>
  <si>
    <t>26.6Sec</t>
  </si>
  <si>
    <t>551- (bTDmL - bTDmL - w__+TF_freq_numOfTerms+IDF_one____________+noPriority+tL_afterRemSOTags+r2 - 3tP) - 20170420_155431</t>
  </si>
  <si>
    <t>552- (bTDmL - bTDmL - w__+TF_freq_numOfTerms+IDF_one____________+priority__+tL_beforeRemSOTags+noR - 3tP) - 20170420_155458</t>
  </si>
  <si>
    <t>553- (bTDmL - bTDmL - w__+TF_freq_numOfTerms+IDF_one____________+priority__+tL_beforeRemSOTags+r1 - 3tP) - 20170420_155526</t>
  </si>
  <si>
    <t>554- (bTDmL - bTDmL - w__+TF_freq_numOfTerms+IDF_one____________+priority__+tL_beforeRemSOTags+r2 - 3tP) - 20170420_155554</t>
  </si>
  <si>
    <t>555- (bTDmL - bTDmL - w__+TF_freq_numOfTerms+IDF_one____________+priority__+tL_afterRemSOTags+noR - 3tP) - 20170420_155621</t>
  </si>
  <si>
    <t>556- (bTDmL - bTDmL - w__+TF_freq_numOfTerms+IDF_one____________+priority__+tL_afterRemSOTags+r1 - 3tP) - 20170420_155647</t>
  </si>
  <si>
    <t>557- (bTDmL - bTDmL - w__+TF_freq_numOfTerms+IDF_one____________+priority__+tL_afterRemSOTags+r2 - 3tP) - 20170420_155714</t>
  </si>
  <si>
    <t>558- (bTDmL - bTDmL - w__+TF_freq_numOfTerms+IDF_freq___________+noPriority+tL_beforeRemSOTags+noR - 3tP) - 20170420_155740</t>
  </si>
  <si>
    <t>559- (bTDmL - bTDmL - w__+TF_freq_numOfTerms+IDF_freq___________+noPriority+tL_beforeRemSOTags+r1 - 3tP) - 20170420_155806</t>
  </si>
  <si>
    <t>560- (bTDmL - bTDmL - w__+TF_freq_numOfTerms+IDF_freq___________+noPriority+tL_beforeRemSOTags+r2 - 3tP) - 20170420_155833</t>
  </si>
  <si>
    <t>561- (bTDmL - bTDmL - w__+TF_freq_numOfTerms+IDF_freq___________+noPriority+tL_afterRemSOTags+noR - 3tP) - 20170420_155900</t>
  </si>
  <si>
    <t>562- (bTDmL - bTDmL - w__+TF_freq_numOfTerms+IDF_freq___________+noPriority+tL_afterRemSOTags+r1 - 3tP) - 20170420_155929</t>
  </si>
  <si>
    <t>563- (bTDmL - bTDmL - w__+TF_freq_numOfTerms+IDF_freq___________+noPriority+tL_afterRemSOTags+r2 - 3tP) - 20170420_155957</t>
  </si>
  <si>
    <t>564- (bTDmL - bTDmL - w__+TF_freq_numOfTerms+IDF_freq___________+priority__+tL_beforeRemSOTags+noR - 3tP) - 20170420_160024</t>
  </si>
  <si>
    <t>565- (bTDmL - bTDmL - w__+TF_freq_numOfTerms+IDF_freq___________+priority__+tL_beforeRemSOTags+r1 - 3tP) - 20170420_160051</t>
  </si>
  <si>
    <t>566- (bTDmL - bTDmL - w__+TF_freq_numOfTerms+IDF_freq___________+priority__+tL_beforeRemSOTags+r2 - 3tP) - 20170420_160119</t>
  </si>
  <si>
    <t>567- (bTDmL - bTDmL - w__+TF_freq_numOfTerms+IDF_freq___________+priority__+tL_afterRemSOTags+noR - 3tP) - 20170420_160145</t>
  </si>
  <si>
    <t>568- (bTDmL - bTDmL - w__+TF_freq_numOfTerms+IDF_freq___________+priority__+tL_afterRemSOTags+r1 - 3tP) - 20170420_160211</t>
  </si>
  <si>
    <t>569- (bTDmL - bTDmL - w__+TF_freq_numOfTerms+IDF_freq___________+priority__+tL_afterRemSOTags+r2 - 3tP) - 20170420_160238</t>
  </si>
  <si>
    <t>570- (bTDmL - bTDmL - w__+TF_freq_numOfTerms+IDF_freq_numOfTerms+noPriority+tL_beforeRemSOTags+noR - 3tP) - 20170420_160305</t>
  </si>
  <si>
    <t>571- (bTDmL - bTDmL - w__+TF_freq_numOfTerms+IDF_freq_numOfTerms+noPriority+tL_beforeRemSOTags+r1 - 3tP) - 20170420_160332</t>
  </si>
  <si>
    <t>572- (bTDmL - bTDmL - w__+TF_freq_numOfTerms+IDF_freq_numOfTerms+noPriority+tL_beforeRemSOTags+r2 - 3tP) - 20170420_160358</t>
  </si>
  <si>
    <t>573- (bTDmL - bTDmL - w__+TF_freq_numOfTerms+IDF_freq_numOfTerms+noPriority+tL_afterRemSOTags+noR - 3tP) - 20170420_160424</t>
  </si>
  <si>
    <t>574- (bTDmL - bTDmL - w__+TF_freq_numOfTerms+IDF_freq_numOfTerms+noPriority+tL_afterRemSOTags+r1 - 3tP) - 20170420_160450</t>
  </si>
  <si>
    <t>575- (bTDmL - bTDmL - w__+TF_freq_numOfTerms+IDF_freq_numOfTerms+noPriority+tL_afterRemSOTags+r2 - 3tP) - 20170420_160516</t>
  </si>
  <si>
    <t>576- (bTDmL - bTDmL - w__+TF_freq_numOfTerms+IDF_freq_numOfTerms+priority__+tL_beforeRemSOTags+noR - 3tP) - 20170420_160542</t>
  </si>
  <si>
    <t>577- (bTDmL - bTDmL - w__+TF_freq_numOfTerms+IDF_freq_numOfTerms+priority__+tL_beforeRemSOTags+r1 - 3tP) - 20170420_160610</t>
  </si>
  <si>
    <t>578- (bTDmL - bTDmL - w__+TF_freq_numOfTerms+IDF_freq_numOfTerms+priority__+tL_beforeRemSOTags+r2 - 3tP) - 20170420_160638</t>
  </si>
  <si>
    <t>579- (bTDmL - bTDmL - w__+TF_freq_numOfTerms+IDF_freq_numOfTerms+priority__+tL_afterRemSOTags+noR - 3tP) - 20170420_160706</t>
  </si>
  <si>
    <t>580- (bTDmL - bTDmL - w__+TF_freq_numOfTerms+IDF_freq_numOfTerms+priority__+tL_afterRemSOTags+r1 - 3tP) - 20170420_160734</t>
  </si>
  <si>
    <t>581- (bTDmL - bTDmL - w__+TF_freq_numOfTerms+IDF_freq_numOfTerms+priority__+tL_afterRemSOTags+r2 - 3tP) - 20170420_160801</t>
  </si>
  <si>
    <t>582- (bTDmL - bTDmL - w__+TF_freq_numOfTerms+IDF_logBased_______+noPriority+tL_beforeRemSOTags+noR - 3tP) - 20170420_160828</t>
  </si>
  <si>
    <t>583- (bTDmL - bTDmL - w__+TF_freq_numOfTerms+IDF_logBased_______+noPriority+tL_beforeRemSOTags+r1 - 3tP) - 20170420_160855</t>
  </si>
  <si>
    <t>24.3Sec</t>
  </si>
  <si>
    <t>584- (bTDmL - bTDmL - w__+TF_freq_numOfTerms+IDF_logBased_______+noPriority+tL_beforeRemSOTags+r2 - 3tP) - 20170420_160923</t>
  </si>
  <si>
    <t>585- (bTDmL - bTDmL - w__+TF_freq_numOfTerms+IDF_logBased_______+noPriority+tL_afterRemSOTags+noR - 3tP) - 20170420_160951</t>
  </si>
  <si>
    <t>586- (bTDmL - bTDmL - w__+TF_freq_numOfTerms+IDF_logBased_______+noPriority+tL_afterRemSOTags+r1 - 3tP) - 20170420_161018</t>
  </si>
  <si>
    <t>587- (bTDmL - bTDmL - w__+TF_freq_numOfTerms+IDF_logBased_______+noPriority+tL_afterRemSOTags+r2 - 3tP) - 20170420_161045</t>
  </si>
  <si>
    <t>588- (bTDmL - bTDmL - w__+TF_freq_numOfTerms+IDF_logBased_______+priority__+tL_beforeRemSOTags+noR - 3tP) - 20170420_161113</t>
  </si>
  <si>
    <t>589- (bTDmL - bTDmL - w__+TF_freq_numOfTerms+IDF_logBased_______+priority__+tL_beforeRemSOTags+r1 - 3tP) - 20170420_161141</t>
  </si>
  <si>
    <t>25.2Sec</t>
  </si>
  <si>
    <t>590- (bTDmL - bTDmL - w__+TF_freq_numOfTerms+IDF_logBased_______+priority__+tL_beforeRemSOTags+r2 - 3tP) - 20170420_161210</t>
  </si>
  <si>
    <t>591- (bTDmL - bTDmL - w__+TF_freq_numOfTerms+IDF_logBased_______+priority__+tL_afterRemSOTags+noR - 3tP) - 20170420_161237</t>
  </si>
  <si>
    <t>592- (bTDmL - bTDmL - w__+TF_freq_numOfTerms+IDF_logBased_______+priority__+tL_afterRemSOTags+r1 - 3tP) - 20170420_161304</t>
  </si>
  <si>
    <t>593- (bTDmL - bTDmL - w__+TF_freq_numOfTerms+IDF_logBased_______+priority__+tL_afterRemSOTags+r2 - 3tP) - 20170420_161331</t>
  </si>
  <si>
    <t>594- (bTDmL - bTDmL - w__+TF_logBased_______+IDF_one____________+noPriority+tL_afterRemSOTags+noR - 3tP) - 20170420_161358</t>
  </si>
  <si>
    <t>595- (bTDmL - bTDmL - w__+TF_logBased_______+IDF_one____________+noPriority+tL_afterRemSOTags+r1 - 3tP) - 20170420_161426</t>
  </si>
  <si>
    <t>596- (bTDmL - bTDmL - w__+TF_logBased_______+IDF_one____________+noPriority+tL_afterRemSOTags+r2 - 3tP) - 20170420_161452</t>
  </si>
  <si>
    <t>597- (bTDmL - bTDmL - w__+TF_logBased_______+IDF_one____________+priority__+tL_afterRemSOTags+noR - 3tP) - 20170420_161518</t>
  </si>
  <si>
    <t>598- (bTDmL - bTDmL - w__+TF_logBased_______+IDF_one____________+priority__+tL_afterRemSOTags+r1 - 3tP) - 20170420_161545</t>
  </si>
  <si>
    <t>599- (bTDmL - bTDmL - w__+TF_logBased_______+IDF_one____________+priority__+tL_afterRemSOTags+r2 - 3tP) - 20170420_161613</t>
  </si>
  <si>
    <t>600- (bTDmL - bTDmL - w__+TF_logBased_______+IDF_freq___________+noPriority+tL_afterRemSOTags+noR - 3tP) - 20170420_161639</t>
  </si>
  <si>
    <t>601- (bTDmL - bTDmL - w__+TF_logBased_______+IDF_freq___________+noPriority+tL_afterRemSOTags+r1 - 3tP) - 20170420_161705</t>
  </si>
  <si>
    <t>602- (bTDmL - bTDmL - w__+TF_logBased_______+IDF_freq___________+noPriority+tL_afterRemSOTags+r2 - 3tP) - 20170420_161734</t>
  </si>
  <si>
    <t>603- (bTDmL - bTDmL - w__+TF_logBased_______+IDF_freq___________+priority__+tL_afterRemSOTags+noR - 3tP) - 20170420_161801</t>
  </si>
  <si>
    <t>604- (bTDmL - bTDmL - w__+TF_logBased_______+IDF_freq___________+priority__+tL_afterRemSOTags+r1 - 3tP) - 20170420_161828</t>
  </si>
  <si>
    <t>605- (bTDmL - bTDmL - w__+TF_logBased_______+IDF_freq___________+priority__+tL_afterRemSOTags+r2 - 3tP) - 20170420_161855</t>
  </si>
  <si>
    <t>606- (bTDmL - bTDmL - w__+TF_logBased_______+IDF_freq_numOfTerms+noPriority+tL_beforeRemSOTags+noR - 3tP) - 20170420_161922</t>
  </si>
  <si>
    <t>607- (bTDmL - bTDmL - w__+TF_logBased_______+IDF_freq_numOfTerms+noPriority+tL_beforeRemSOTags+r1 - 3tP) - 20170420_161948</t>
  </si>
  <si>
    <t>608- (bTDmL - bTDmL - w__+TF_logBased_______+IDF_freq_numOfTerms+noPriority+tL_beforeRemSOTags+r2 - 3tP) - 20170420_162015</t>
  </si>
  <si>
    <t>609- (bTDmL - bTDmL - w__+TF_logBased_______+IDF_freq_numOfTerms+noPriority+tL_afterRemSOTags+noR - 3tP) - 20170420_162042</t>
  </si>
  <si>
    <t>610- (bTDmL - bTDmL - w__+TF_logBased_______+IDF_freq_numOfTerms+noPriority+tL_afterRemSOTags+r1 - 3tP) - 20170420_162108</t>
  </si>
  <si>
    <t>611- (bTDmL - bTDmL - w__+TF_logBased_______+IDF_freq_numOfTerms+noPriority+tL_afterRemSOTags+r2 - 3tP) - 20170420_162135</t>
  </si>
  <si>
    <t>612- (bTDmL - bTDmL - w__+TF_logBased_______+IDF_freq_numOfTerms+priority__+tL_beforeRemSOTags+noR - 3tP) - 20170420_162202</t>
  </si>
  <si>
    <t>613- (bTDmL - bTDmL - w__+TF_logBased_______+IDF_freq_numOfTerms+priority__+tL_beforeRemSOTags+r1 - 3tP) - 20170420_162229</t>
  </si>
  <si>
    <t>614- (bTDmL - bTDmL - w__+TF_logBased_______+IDF_freq_numOfTerms+priority__+tL_beforeRemSOTags+r2 - 3tP) - 20170420_162256</t>
  </si>
  <si>
    <t>615- (bTDmL - bTDmL - w__+TF_logBased_______+IDF_freq_numOfTerms+priority__+tL_afterRemSOTags+noR - 3tP) - 20170420_162323</t>
  </si>
  <si>
    <t>616- (bTDmL - bTDmL - w__+TF_logBased_______+IDF_freq_numOfTerms+priority__+tL_afterRemSOTags+r1 - 3tP) - 20170420_162350</t>
  </si>
  <si>
    <t>617- (bTDmL - bTDmL - w__+TF_logBased_______+IDF_freq_numOfTerms+priority__+tL_afterRemSOTags+r2 - 3tP) - 20170420_162418</t>
  </si>
  <si>
    <t>618- (bTDmL - bTDmL - w__+TF_logBased_______+IDF_logBased_______+noPriority+tL_afterRemSOTags+noR - 3tP) - 20170420_162446</t>
  </si>
  <si>
    <t>619- (bTDmL - bTDmL - w__+TF_logBased_______+IDF_logBased_______+noPriority+tL_afterRemSOTags+r1 - 3tP) - 20170420_162513</t>
  </si>
  <si>
    <t>620- (bTDmL - bTDmL - w__+TF_logBased_______+IDF_logBased_______+noPriority+tL_afterRemSOTags+r2 - 3tP) - 20170420_162540</t>
  </si>
  <si>
    <t>621- (bTDmL - bTDmL - w__+TF_logBased_______+IDF_logBased_______+priority__+tL_afterRemSOTags+noR - 3tP) - 20170420_162608</t>
  </si>
  <si>
    <t>622- (bTDmL - bTDmL - w__+TF_logBased_______+IDF_logBased_______+priority__+tL_afterRemSOTags+r1 - 3tP) - 20170420_162637</t>
  </si>
  <si>
    <t>26.4Sec</t>
  </si>
  <si>
    <t>623- (bTDmL - bTDmL - w__+TF_logBased_______+IDF_logBased_______+priority__+tL_afterRemSOTags+r2 - 3tP) - 20170420_162707</t>
  </si>
  <si>
    <t>The top 10% results are highlighted.</t>
  </si>
  <si>
    <t>748- (bTD - bTD - noW+TF_one____________+IDF_one____________+noPriority+tL_afterRemSOTags+noR - 3tP) - 20170421_123351</t>
  </si>
  <si>
    <t>0.8Sec</t>
  </si>
  <si>
    <t>T1_AUTHOR</t>
  </si>
  <si>
    <t>0.1Sec</t>
  </si>
  <si>
    <t>T2_COAUTHOR</t>
  </si>
  <si>
    <t>12.9Sec</t>
  </si>
  <si>
    <t>T3_ADMIN_CLOSER</t>
  </si>
  <si>
    <t>2.6Sec</t>
  </si>
  <si>
    <t>T4_DRAFTED_A</t>
  </si>
  <si>
    <t>749- (bTD - bTD - noW+TF_one____________+IDF_one____________+noPriority+tL_afterRemSOTags+r1 - 3tP) - 20170421_123435</t>
  </si>
  <si>
    <t>0.5Sec</t>
  </si>
  <si>
    <t>13.4Sec</t>
  </si>
  <si>
    <t>2.5Sec</t>
  </si>
  <si>
    <t>750- (bTD - bTD - noW+TF_one____________+IDF_one____________+noPriority+tL_afterRemSOTags+r2 - 3tP) - 20170421_123517</t>
  </si>
  <si>
    <t>0.9Sec</t>
  </si>
  <si>
    <t>14.3Sec</t>
  </si>
  <si>
    <t>2.3Sec</t>
  </si>
  <si>
    <t>751- (bTD - bTD - noW+TF_one____________+IDF_one____________+priority__+tL_afterRemSOTags+noR - 3tP) - 20170421_123601</t>
  </si>
  <si>
    <t>3Sec</t>
  </si>
  <si>
    <t>752- (bTD - bTD - noW+TF_one____________+IDF_one____________+priority__+tL_afterRemSOTags+r1 - 3tP) - 20170421_123642</t>
  </si>
  <si>
    <t>13.2Sec</t>
  </si>
  <si>
    <t>2.4Sec</t>
  </si>
  <si>
    <t>753- (bTD - bTD - noW+TF_one____________+IDF_one____________+priority__+tL_afterRemSOTags+r2 - 3tP) - 20170421_123725</t>
  </si>
  <si>
    <t>0.6Sec</t>
  </si>
  <si>
    <t>0.2Sec</t>
  </si>
  <si>
    <t>12.4Sec</t>
  </si>
  <si>
    <t>2.1Sec</t>
  </si>
  <si>
    <t>754- (bTD - bTD - w__+TF_one____________+IDF_one____________+noPriority+tL_afterRemSOTags+noR - 3tP) - 20170421_123807</t>
  </si>
  <si>
    <t>0.4Sec</t>
  </si>
  <si>
    <t>12.5Sec</t>
  </si>
  <si>
    <t>2.7Sec</t>
  </si>
  <si>
    <t>755- (bTD - bTD - w__+TF_one____________+IDF_one____________+noPriority+tL_afterRemSOTags+r1 - 3tP) - 20170421_123850</t>
  </si>
  <si>
    <t>11.7Sec</t>
  </si>
  <si>
    <t>3.1Sec</t>
  </si>
  <si>
    <t>756- (bTD - bTD - w__+TF_one____________+IDF_one____________+noPriority+tL_afterRemSOTags+r2 - 3tP) - 20170421_123931</t>
  </si>
  <si>
    <t>13.5Sec</t>
  </si>
  <si>
    <t>757- (bTD - bTD - w__+TF_one____________+IDF_one____________+priority__+tL_afterRemSOTags+noR - 3tP) - 20170421_124014</t>
  </si>
  <si>
    <t>758- (bTD - bTD - w__+TF_one____________+IDF_one____________+priority__+tL_afterRemSOTags+r1 - 3tP) - 20170421_124056</t>
  </si>
  <si>
    <t>759- (bTD - bTD - w__+TF_one____________+IDF_one____________+priority__+tL_afterRemSOTags+r2 - 3tP) - 20170421_124137</t>
  </si>
  <si>
    <t>760- (bTDmL - bTDmL - noW+TF_one____________+IDF_one____________+noPriority+tL_afterRemSOTags+noR - 3tP) - 20170421_124219</t>
  </si>
  <si>
    <t>13.7Sec</t>
  </si>
  <si>
    <t>761- (bTDmL - bTDmL - noW+TF_one____________+IDF_one____________+noPriority+tL_afterRemSOTags+r1 - 3tP) - 20170421_124305</t>
  </si>
  <si>
    <t>762- (bTDmL - bTDmL - noW+TF_one____________+IDF_one____________+noPriority+tL_afterRemSOTags+r2 - 3tP) - 20170421_124351</t>
  </si>
  <si>
    <t>15Sec</t>
  </si>
  <si>
    <t>763- (bTDmL - bTDmL - noW+TF_one____________+IDF_one____________+priority__+tL_afterRemSOTags+noR - 3tP) - 20170421_124440</t>
  </si>
  <si>
    <t>13Sec</t>
  </si>
  <si>
    <t>2.9Sec</t>
  </si>
  <si>
    <t>27.3Sec</t>
  </si>
  <si>
    <t>764- (bTDmL - bTDmL - noW+TF_one____________+IDF_one____________+priority__+tL_afterRemSOTags+r1 - 3tP) - 20170421_124531</t>
  </si>
  <si>
    <t>15.6Sec</t>
  </si>
  <si>
    <t>3.2Sec</t>
  </si>
  <si>
    <t>25.3Sec</t>
  </si>
  <si>
    <t>765- (bTDmL - bTDmL - noW+TF_one____________+IDF_one____________+priority__+tL_afterRemSOTags+r2 - 3tP) - 20170421_124620</t>
  </si>
  <si>
    <t>15.3Sec</t>
  </si>
  <si>
    <t>26.8Sec</t>
  </si>
  <si>
    <t>766- (bTDmL - bTDmL - w__+TF_one____________+IDF_one____________+noPriority+tL_afterRemSOTags+noR - 3tP) - 20170421_124712</t>
  </si>
  <si>
    <t>2.2Sec</t>
  </si>
  <si>
    <t>767- (bTDmL - bTDmL - w__+TF_one____________+IDF_one____________+noPriority+tL_afterRemSOTags+r1 - 3tP) - 20170421_124759</t>
  </si>
  <si>
    <t>15.1Sec</t>
  </si>
  <si>
    <t>768- (bTDmL - bTDmL - w__+TF_one____________+IDF_one____________+noPriority+tL_afterRemSOTags+r2 - 3tP) - 20170421_124847</t>
  </si>
  <si>
    <t>0.7Sec</t>
  </si>
  <si>
    <t>14.6Sec</t>
  </si>
  <si>
    <t>769- (bTDmL - bTDmL - w__+TF_one____________+IDF_one____________+priority__+tL_afterRemSOTags+noR - 3tP) - 20170421_124932</t>
  </si>
  <si>
    <t>14.8Sec</t>
  </si>
  <si>
    <t>770- (bTDmL - bTDmL - w__+TF_one____________+IDF_one____________+priority__+tL_afterRemSOTags+r1 - 3tP) - 20170421_125018</t>
  </si>
  <si>
    <t>15.5Sec</t>
  </si>
  <si>
    <t>27.1Sec</t>
  </si>
  <si>
    <t>771- (bTDmL - bTDmL - w__+TF_one____________+IDF_one____________+priority__+tL_afterRemSOTags+r2 - 3tP) - 20170421_125110</t>
  </si>
  <si>
    <t>giving priority to the previous assignees</t>
  </si>
  <si>
    <t>adding main language of the project to the text of the bugs</t>
  </si>
  <si>
    <t>recency</t>
  </si>
  <si>
    <t>term weight</t>
  </si>
  <si>
    <t>y</t>
  </si>
  <si>
    <t>r1</t>
  </si>
  <si>
    <t>r2</t>
  </si>
  <si>
    <t>yes</t>
  </si>
  <si>
    <t>llllllllllllllllllllllllllll     experiments for primary factors (round 2):</t>
  </si>
  <si>
    <t>772- (bTD - bTD - noW+TF_one____________+IDF_one____________+noPriority+tL_afterRemSOTags+noR - 3tP) - 20170421_151544</t>
  </si>
  <si>
    <t>12.2Sec</t>
  </si>
  <si>
    <t>1.8Sec</t>
  </si>
  <si>
    <t>773- (bTD - bTD - noW+TF_one____________+IDF_one____________+noPriority+tL_afterRemSOTags+r1 - 3tP) - 20170421_151623</t>
  </si>
  <si>
    <t>774- (bTD - bTD - noW+TF_one____________+IDF_one____________+noPriority+tL_afterRemSOTags+r2 - 3tP) - 20170421_151704</t>
  </si>
  <si>
    <t>11.3Sec</t>
  </si>
  <si>
    <t>1.9Sec</t>
  </si>
  <si>
    <t>18.6Sec</t>
  </si>
  <si>
    <t>775- (bTD - bTD - noW+TF_one____________+IDF_one____________+priority__+tL_afterRemSOTags+noR - 3tP) - 20170421_151741</t>
  </si>
  <si>
    <t>11.6Sec</t>
  </si>
  <si>
    <t>776- (bTD - bTD - noW+TF_one____________+IDF_one____________+priority__+tL_afterRemSOTags+r1 - 3tP) - 20170421_151820</t>
  </si>
  <si>
    <t>777- (bTD - bTD - noW+TF_one____________+IDF_one____________+priority__+tL_afterRemSOTags+r2 - 3tP) - 20170421_151858</t>
  </si>
  <si>
    <t>11.8Sec</t>
  </si>
  <si>
    <t>778- (bTD - bTD - w__+TF_one____________+IDF_one____________+noPriority+tL_afterRemSOTags+noR - 3tP) - 20170421_151937</t>
  </si>
  <si>
    <t>11.1Sec</t>
  </si>
  <si>
    <t>779- (bTD - bTD - w__+TF_one____________+IDF_one____________+noPriority+tL_afterRemSOTags+r1 - 3tP) - 20170421_152014</t>
  </si>
  <si>
    <t>2Sec</t>
  </si>
  <si>
    <t>780- (bTD - bTD - w__+TF_one____________+IDF_one____________+noPriority+tL_afterRemSOTags+r2 - 3tP) - 20170421_152051</t>
  </si>
  <si>
    <t>10.9Sec</t>
  </si>
  <si>
    <t>781- (bTD - bTD - w__+TF_one____________+IDF_one____________+priority__+tL_afterRemSOTags+noR - 3tP) - 20170421_152128</t>
  </si>
  <si>
    <t>10.8Sec</t>
  </si>
  <si>
    <t>18.4Sec</t>
  </si>
  <si>
    <t>782- (bTD - bTD - w__+TF_one____________+IDF_one____________+priority__+tL_afterRemSOTags+r1 - 3tP) - 20170421_152204</t>
  </si>
  <si>
    <t>783- (bTD - bTD - w__+TF_one____________+IDF_one____________+priority__+tL_afterRemSOTags+r2 - 3tP) - 20170421_152241</t>
  </si>
  <si>
    <t>18Sec</t>
  </si>
  <si>
    <t>784- (bTDmL - bTDmL - noW+TF_one____________+IDF_one____________+noPriority+tL_afterRemSOTags+noR - 3tP) - 20170421_152318</t>
  </si>
  <si>
    <t>12Sec</t>
  </si>
  <si>
    <t>785- (bTDmL - bTDmL - noW+TF_one____________+IDF_one____________+noPriority+tL_afterRemSOTags+r1 - 3tP) - 20170421_152359</t>
  </si>
  <si>
    <t>12.1Sec</t>
  </si>
  <si>
    <t>786- (bTDmL - bTDmL - noW+TF_one____________+IDF_one____________+noPriority+tL_afterRemSOTags+r2 - 3tP) - 20170421_152439</t>
  </si>
  <si>
    <t>787- (bTDmL - bTDmL - noW+TF_one____________+IDF_one____________+priority__+tL_afterRemSOTags+noR - 3tP) - 20170421_152519</t>
  </si>
  <si>
    <t>788- (bTDmL - bTDmL - noW+TF_one____________+IDF_one____________+priority__+tL_afterRemSOTags+r1 - 3tP) - 20170421_152559</t>
  </si>
  <si>
    <t>789- (bTDmL - bTDmL - noW+TF_one____________+IDF_one____________+priority__+tL_afterRemSOTags+r2 - 3tP) - 20170421_152640</t>
  </si>
  <si>
    <t>13.6Sec</t>
  </si>
  <si>
    <t>790- (bTDmL - bTDmL - w__+TF_one____________+IDF_one____________+noPriority+tL_afterRemSOTags+noR - 3tP) - 20170421_152722</t>
  </si>
  <si>
    <t>791- (bTDmL - bTDmL - w__+TF_one____________+IDF_one____________+noPriority+tL_afterRemSOTags+r1 - 3tP) - 20170421_152807</t>
  </si>
  <si>
    <t>12.6Sec</t>
  </si>
  <si>
    <t>792- (bTDmL - bTDmL - w__+TF_one____________+IDF_one____________+noPriority+tL_afterRemSOTags+r2 - 3tP) - 20170421_152848</t>
  </si>
  <si>
    <t>793- (bTDmL - bTDmL - w__+TF_one____________+IDF_one____________+priority__+tL_afterRemSOTags+noR - 3tP) - 20170421_152929</t>
  </si>
  <si>
    <t>794- (bTDmL - bTDmL - w__+TF_one____________+IDF_one____________+priority__+tL_afterRemSOTags+r1 - 3tP) - 20170421_153009</t>
  </si>
  <si>
    <t>795- (bTDmL - bTDmL - w__+TF_one____________+IDF_one____________+priority__+tL_afterRemSOTags+r2 - 3tP) - 20170421_153049</t>
  </si>
  <si>
    <t>llllllllllllllllllllllllllll     experiments for primary factors (round 3):</t>
  </si>
  <si>
    <t>796- (bTD - bTD - noW+TF_one____________+IDF_one____________+noPriority+tL_afterRemSOTags+noR - 3tP) - 20170421_153503</t>
  </si>
  <si>
    <t>797- (bTD - bTD - noW+TF_one____________+IDF_one____________+noPriority+tL_afterRemSOTags+r1 - 3tP) - 20170421_153543</t>
  </si>
  <si>
    <t>12.3Sec</t>
  </si>
  <si>
    <t>18.2Sec</t>
  </si>
  <si>
    <t>798- (bTD - bTD - noW+TF_one____________+IDF_one____________+noPriority+tL_afterRemSOTags+r2 - 3tP) - 20170421_153621</t>
  </si>
  <si>
    <t>11.2Sec</t>
  </si>
  <si>
    <t>18.5Sec</t>
  </si>
  <si>
    <t>799- (bTD - bTD - noW+TF_one____________+IDF_one____________+priority__+tL_afterRemSOTags+noR - 3tP) - 20170421_153658</t>
  </si>
  <si>
    <t>18.3Sec</t>
  </si>
  <si>
    <t>800- (bTD - bTD - noW+TF_one____________+IDF_one____________+priority__+tL_afterRemSOTags+r1 - 3tP) - 20170421_153736</t>
  </si>
  <si>
    <t>801- (bTD - bTD - noW+TF_one____________+IDF_one____________+priority__+tL_afterRemSOTags+r2 - 3tP) - 20170421_153814</t>
  </si>
  <si>
    <t>802- (bTD - bTD - w__+TF_one____________+IDF_one____________+noPriority+tL_afterRemSOTags+noR - 3tP) - 20170421_153851</t>
  </si>
  <si>
    <t>11Sec</t>
  </si>
  <si>
    <t>19.2Sec</t>
  </si>
  <si>
    <t>803- (bTD - bTD - w__+TF_one____________+IDF_one____________+noPriority+tL_afterRemSOTags+r1 - 3tP) - 20170421_153930</t>
  </si>
  <si>
    <t>2.8Sec</t>
  </si>
  <si>
    <t>804- (bTD - bTD - w__+TF_one____________+IDF_one____________+noPriority+tL_afterRemSOTags+r2 - 3tP) - 20170421_154013</t>
  </si>
  <si>
    <t>11.5Sec</t>
  </si>
  <si>
    <t>805- (bTD - bTD - w__+TF_one____________+IDF_one____________+priority__+tL_afterRemSOTags+noR - 3tP) - 20170421_154057</t>
  </si>
  <si>
    <t>11.4Sec</t>
  </si>
  <si>
    <t>806- (bTD - bTD - w__+TF_one____________+IDF_one____________+priority__+tL_afterRemSOTags+r1 - 3tP) - 20170421_154141</t>
  </si>
  <si>
    <t>11.9Sec</t>
  </si>
  <si>
    <t>807- (bTD - bTD - w__+TF_one____________+IDF_one____________+priority__+tL_afterRemSOTags+r2 - 3tP) - 20170421_154224</t>
  </si>
  <si>
    <t>808- (bTDmL - bTDmL - noW+TF_one____________+IDF_one____________+noPriority+tL_afterRemSOTags+noR - 3tP) - 20170421_154305</t>
  </si>
  <si>
    <t>13.1Sec</t>
  </si>
  <si>
    <t>809- (bTDmL - bTDmL - noW+TF_one____________+IDF_one____________+noPriority+tL_afterRemSOTags+r1 - 3tP) - 20170421_154346</t>
  </si>
  <si>
    <t>810- (bTDmL - bTDmL - noW+TF_one____________+IDF_one____________+noPriority+tL_afterRemSOTags+r2 - 3tP) - 20170421_154427</t>
  </si>
  <si>
    <t>811- (bTDmL - bTDmL - noW+TF_one____________+IDF_one____________+priority__+tL_afterRemSOTags+noR - 3tP) - 20170421_154507</t>
  </si>
  <si>
    <t>812- (bTDmL - bTDmL - noW+TF_one____________+IDF_one____________+priority__+tL_afterRemSOTags+r1 - 3tP) - 20170421_154551</t>
  </si>
  <si>
    <t>813- (bTDmL - bTDmL - noW+TF_one____________+IDF_one____________+priority__+tL_afterRemSOTags+r2 - 3tP) - 20170421_154633</t>
  </si>
  <si>
    <t>814- (bTDmL - bTDmL - w__+TF_one____________+IDF_one____________+noPriority+tL_afterRemSOTags+noR - 3tP) - 20170421_154715</t>
  </si>
  <si>
    <t>815- (bTDmL - bTDmL - w__+TF_one____________+IDF_one____________+noPriority+tL_afterRemSOTags+r1 - 3tP) - 20170421_154801</t>
  </si>
  <si>
    <t>816- (bTDmL - bTDmL - w__+TF_one____________+IDF_one____________+noPriority+tL_afterRemSOTags+r2 - 3tP) - 20170421_154842</t>
  </si>
  <si>
    <t>817- (bTDmL - bTDmL - w__+TF_one____________+IDF_one____________+priority__+tL_afterRemSOTags+noR - 3tP) - 20170421_154920</t>
  </si>
  <si>
    <t>818- (bTDmL - bTDmL - w__+TF_one____________+IDF_one____________+priority__+tL_afterRemSOTags+r1 - 3tP) - 20170421_155000</t>
  </si>
  <si>
    <t>819- (bTDmL - bTDmL - w__+TF_one____________+IDF_one____________+priority__+tL_afterRemSOTags+r2 - 3tP) - 20170421_155040</t>
  </si>
  <si>
    <t>llllllllllllllllllllllllllll     experiments for primary factors (round 1):</t>
  </si>
  <si>
    <t>llllllllllllllllllllllllllll     Now, first, run the experiment for secondary factors:</t>
  </si>
  <si>
    <t>827- (bTDmL - bTDmL - w__+TF_one____________+IDF_one____________+noPriority+tL_afterRemSOTags+r2 - 3tP) - 20170421_205904</t>
  </si>
  <si>
    <t>828- (bTDmL - bTDmL - w__+TF_one____________+IDF_one____________+noPriority+tL_afterRemSOTags+r2 - 3tP) - 20170421_205935</t>
  </si>
  <si>
    <t>829- (bTDmL - bTDmL - w__+TF_one____________+IDF_one____________+noPriority+tL_afterRemSOTags+r2 - 3tP) - 20170421_205957</t>
  </si>
  <si>
    <t>830- (bTDmL - bTDmL - w__+TF_one____________+IDF_one____________+priority__+tL_afterRemSOTags+r2 - 3tP) - 20170421_210020</t>
  </si>
  <si>
    <t>831- (bTDmL - bTDmL - w__+TF_one____________+IDF_one____________+priority__+tL_afterRemSOTags+r2 - 3tP) - 20170421_210042</t>
  </si>
  <si>
    <t>832- (bTDmL - bTDmL - w__+TF_one____________+IDF_one____________+priority__+tL_afterRemSOTags+r2 - 3tP) - 20170421_210105</t>
  </si>
  <si>
    <t>833- (bTDmL - bTDmL - w__+TF_one____________+IDF_freq___________+noPriority+tL_afterRemSOTags+r2 - 3tP) - 20170421_210129</t>
  </si>
  <si>
    <t>834- (bTDmL - bTDmL - w__+TF_one____________+IDF_freq___________+noPriority+tL_afterRemSOTags+r2 - 3tP) - 20170421_210150</t>
  </si>
  <si>
    <t>835- (bTDmL - bTDmL - w__+TF_one____________+IDF_freq___________+noPriority+tL_afterRemSOTags+r2 - 3tP) - 20170421_210212</t>
  </si>
  <si>
    <t>836- (bTDmL - bTDmL - w__+TF_one____________+IDF_freq___________+priority__+tL_afterRemSOTags+r2 - 3tP) - 20170421_210234</t>
  </si>
  <si>
    <t>837- (bTDmL - bTDmL - w__+TF_one____________+IDF_freq___________+priority__+tL_afterRemSOTags+r2 - 3tP) - 20170421_210256</t>
  </si>
  <si>
    <t>838- (bTDmL - bTDmL - w__+TF_one____________+IDF_freq___________+priority__+tL_afterRemSOTags+r2 - 3tP) - 20170421_210318</t>
  </si>
  <si>
    <t>839- (bTDmL - bTDmL - w__+TF_one____________+IDF_freq_numOfTerms+noPriority+tL_beforeRemSOTags+r2 - 3tP) - 20170421_210340</t>
  </si>
  <si>
    <t>840- (bTDmL - bTDmL - w__+TF_one____________+IDF_freq_numOfTerms+noPriority+tL_beforeRemSOTags+r2 - 3tP) - 20170421_210401</t>
  </si>
  <si>
    <t>841- (bTDmL - bTDmL - w__+TF_one____________+IDF_freq_numOfTerms+noPriority+tL_beforeRemSOTags+r2 - 3tP) - 20170421_210423</t>
  </si>
  <si>
    <t>842- (bTDmL - bTDmL - w__+TF_one____________+IDF_freq_numOfTerms+noPriority+tL_afterRemSOTags+r2 - 3tP) - 20170421_210445</t>
  </si>
  <si>
    <t>843- (bTDmL - bTDmL - w__+TF_one____________+IDF_freq_numOfTerms+noPriority+tL_afterRemSOTags+r2 - 3tP) - 20170421_210507</t>
  </si>
  <si>
    <t>844- (bTDmL - bTDmL - w__+TF_one____________+IDF_freq_numOfTerms+noPriority+tL_afterRemSOTags+r2 - 3tP) - 20170421_210529</t>
  </si>
  <si>
    <t>845- (bTDmL - bTDmL - w__+TF_one____________+IDF_freq_numOfTerms+priority__+tL_beforeRemSOTags+r2 - 3tP) - 20170421_210551</t>
  </si>
  <si>
    <t>846- (bTDmL - bTDmL - w__+TF_one____________+IDF_freq_numOfTerms+priority__+tL_beforeRemSOTags+r2 - 3tP) - 20170421_210613</t>
  </si>
  <si>
    <t>847- (bTDmL - bTDmL - w__+TF_one____________+IDF_freq_numOfTerms+priority__+tL_beforeRemSOTags+r2 - 3tP) - 20170421_210635</t>
  </si>
  <si>
    <t>848- (bTDmL - bTDmL - w__+TF_one____________+IDF_freq_numOfTerms+priority__+tL_afterRemSOTags+r2 - 3tP) - 20170421_210657</t>
  </si>
  <si>
    <t>849- (bTDmL - bTDmL - w__+TF_one____________+IDF_freq_numOfTerms+priority__+tL_afterRemSOTags+r2 - 3tP) - 20170421_210719</t>
  </si>
  <si>
    <t>850- (bTDmL - bTDmL - w__+TF_one____________+IDF_freq_numOfTerms+priority__+tL_afterRemSOTags+r2 - 3tP) - 20170421_210741</t>
  </si>
  <si>
    <t>851- (bTDmL - bTDmL - w__+TF_one____________+IDF_logBased_______+noPriority+tL_afterRemSOTags+r2 - 3tP) - 20170421_210803</t>
  </si>
  <si>
    <t>19.3Sec</t>
  </si>
  <si>
    <t>852- (bTDmL - bTDmL - w__+TF_one____________+IDF_logBased_______+noPriority+tL_afterRemSOTags+r2 - 3tP) - 20170421_210826</t>
  </si>
  <si>
    <t>853- (bTDmL - bTDmL - w__+TF_one____________+IDF_logBased_______+noPriority+tL_afterRemSOTags+r2 - 3tP) - 20170421_210848</t>
  </si>
  <si>
    <t>854- (bTDmL - bTDmL - w__+TF_one____________+IDF_logBased_______+priority__+tL_afterRemSOTags+r2 - 3tP) - 20170421_210911</t>
  </si>
  <si>
    <t>855- (bTDmL - bTDmL - w__+TF_one____________+IDF_logBased_______+priority__+tL_afterRemSOTags+r2 - 3tP) - 20170421_210934</t>
  </si>
  <si>
    <t>856- (bTDmL - bTDmL - w__+TF_one____________+IDF_logBased_______+priority__+tL_afterRemSOTags+r2 - 3tP) - 20170421_210956</t>
  </si>
  <si>
    <t>857- (bTDmL - bTDmL - w__+TF_freq___________+IDF_one____________+noPriority+tL_afterRemSOTags+r2 - 3tP) - 20170421_211019</t>
  </si>
  <si>
    <t>858- (bTDmL - bTDmL - w__+TF_freq___________+IDF_one____________+noPriority+tL_afterRemSOTags+r2 - 3tP) - 20170421_211041</t>
  </si>
  <si>
    <t>859- (bTDmL - bTDmL - w__+TF_freq___________+IDF_one____________+noPriority+tL_afterRemSOTags+r2 - 3tP) - 20170421_211103</t>
  </si>
  <si>
    <t>860- (bTDmL - bTDmL - w__+TF_freq___________+IDF_one____________+priority__+tL_afterRemSOTags+r2 - 3tP) - 20170421_211124</t>
  </si>
  <si>
    <t>861- (bTDmL - bTDmL - w__+TF_freq___________+IDF_one____________+priority__+tL_afterRemSOTags+r2 - 3tP) - 20170421_211146</t>
  </si>
  <si>
    <t>862- (bTDmL - bTDmL - w__+TF_freq___________+IDF_one____________+priority__+tL_afterRemSOTags+r2 - 3tP) - 20170421_211208</t>
  </si>
  <si>
    <t>863- (bTDmL - bTDmL - w__+TF_freq___________+IDF_freq___________+noPriority+tL_afterRemSOTags+r2 - 3tP) - 20170421_211230</t>
  </si>
  <si>
    <t>864- (bTDmL - bTDmL - w__+TF_freq___________+IDF_freq___________+noPriority+tL_afterRemSOTags+r2 - 3tP) - 20170421_211252</t>
  </si>
  <si>
    <t>865- (bTDmL - bTDmL - w__+TF_freq___________+IDF_freq___________+noPriority+tL_afterRemSOTags+r2 - 3tP) - 20170421_211314</t>
  </si>
  <si>
    <t>866- (bTDmL - bTDmL - w__+TF_freq___________+IDF_freq___________+priority__+tL_afterRemSOTags+r2 - 3tP) - 20170421_211336</t>
  </si>
  <si>
    <t>867- (bTDmL - bTDmL - w__+TF_freq___________+IDF_freq___________+priority__+tL_afterRemSOTags+r2 - 3tP) - 20170421_211358</t>
  </si>
  <si>
    <t>868- (bTDmL - bTDmL - w__+TF_freq___________+IDF_freq___________+priority__+tL_afterRemSOTags+r2 - 3tP) - 20170421_211420</t>
  </si>
  <si>
    <t>869- (bTDmL - bTDmL - w__+TF_freq___________+IDF_freq_numOfTerms+noPriority+tL_beforeRemSOTags+r2 - 3tP) - 20170421_211442</t>
  </si>
  <si>
    <t>870- (bTDmL - bTDmL - w__+TF_freq___________+IDF_freq_numOfTerms+noPriority+tL_beforeRemSOTags+r2 - 3tP) - 20170421_211504</t>
  </si>
  <si>
    <t>871- (bTDmL - bTDmL - w__+TF_freq___________+IDF_freq_numOfTerms+noPriority+tL_beforeRemSOTags+r2 - 3tP) - 20170421_211526</t>
  </si>
  <si>
    <t>872- (bTDmL - bTDmL - w__+TF_freq___________+IDF_freq_numOfTerms+noPriority+tL_afterRemSOTags+r2 - 3tP) - 20170421_211547</t>
  </si>
  <si>
    <t>873- (bTDmL - bTDmL - w__+TF_freq___________+IDF_freq_numOfTerms+noPriority+tL_afterRemSOTags+r2 - 3tP) - 20170421_211609</t>
  </si>
  <si>
    <t>874- (bTDmL - bTDmL - w__+TF_freq___________+IDF_freq_numOfTerms+noPriority+tL_afterRemSOTags+r2 - 3tP) - 20170421_211631</t>
  </si>
  <si>
    <t>875- (bTDmL - bTDmL - w__+TF_freq___________+IDF_freq_numOfTerms+priority__+tL_beforeRemSOTags+r2 - 3tP) - 20170421_211653</t>
  </si>
  <si>
    <t>876- (bTDmL - bTDmL - w__+TF_freq___________+IDF_freq_numOfTerms+priority__+tL_beforeRemSOTags+r2 - 3tP) - 20170421_211715</t>
  </si>
  <si>
    <t>877- (bTDmL - bTDmL - w__+TF_freq___________+IDF_freq_numOfTerms+priority__+tL_beforeRemSOTags+r2 - 3tP) - 20170421_211737</t>
  </si>
  <si>
    <t>878- (bTDmL - bTDmL - w__+TF_freq___________+IDF_freq_numOfTerms+priority__+tL_afterRemSOTags+r2 - 3tP) - 20170421_211759</t>
  </si>
  <si>
    <t>879- (bTDmL - bTDmL - w__+TF_freq___________+IDF_freq_numOfTerms+priority__+tL_afterRemSOTags+r2 - 3tP) - 20170421_211821</t>
  </si>
  <si>
    <t>880- (bTDmL - bTDmL - w__+TF_freq___________+IDF_freq_numOfTerms+priority__+tL_afterRemSOTags+r2 - 3tP) - 20170421_211843</t>
  </si>
  <si>
    <t>881- (bTDmL - bTDmL - w__+TF_freq___________+IDF_logBased_______+noPriority+tL_afterRemSOTags+r2 - 3tP) - 20170421_211905</t>
  </si>
  <si>
    <t>882- (bTDmL - bTDmL - w__+TF_freq___________+IDF_logBased_______+noPriority+tL_afterRemSOTags+r2 - 3tP) - 20170421_211928</t>
  </si>
  <si>
    <t>883- (bTDmL - bTDmL - w__+TF_freq___________+IDF_logBased_______+noPriority+tL_afterRemSOTags+r2 - 3tP) - 20170421_211951</t>
  </si>
  <si>
    <t>884- (bTDmL - bTDmL - w__+TF_freq___________+IDF_logBased_______+priority__+tL_afterRemSOTags+r2 - 3tP) - 20170421_212013</t>
  </si>
  <si>
    <t>885- (bTDmL - bTDmL - w__+TF_freq___________+IDF_logBased_______+priority__+tL_afterRemSOTags+r2 - 3tP) - 20170421_212036</t>
  </si>
  <si>
    <t>886- (bTDmL - bTDmL - w__+TF_freq___________+IDF_logBased_______+priority__+tL_afterRemSOTags+r2 - 3tP) - 20170421_212059</t>
  </si>
  <si>
    <t>887- (bTDmL - bTDmL - w__+TF_freq_numOfTerms+IDF_one____________+noPriority+tL_beforeRemSOTags+r2 - 3tP) - 20170421_212121</t>
  </si>
  <si>
    <t>888- (bTDmL - bTDmL - w__+TF_freq_numOfTerms+IDF_one____________+noPriority+tL_beforeRemSOTags+r2 - 3tP) - 20170421_212143</t>
  </si>
  <si>
    <t>889- (bTDmL - bTDmL - w__+TF_freq_numOfTerms+IDF_one____________+noPriority+tL_beforeRemSOTags+r2 - 3tP) - 20170421_212205</t>
  </si>
  <si>
    <t>890- (bTDmL - bTDmL - w__+TF_freq_numOfTerms+IDF_one____________+noPriority+tL_afterRemSOTags+r2 - 3tP) - 20170421_212227</t>
  </si>
  <si>
    <t>891- (bTDmL - bTDmL - w__+TF_freq_numOfTerms+IDF_one____________+noPriority+tL_afterRemSOTags+r2 - 3tP) - 20170421_212248</t>
  </si>
  <si>
    <t>892- (bTDmL - bTDmL - w__+TF_freq_numOfTerms+IDF_one____________+noPriority+tL_afterRemSOTags+r2 - 3tP) - 20170421_212310</t>
  </si>
  <si>
    <t>893- (bTDmL - bTDmL - w__+TF_freq_numOfTerms+IDF_one____________+priority__+tL_beforeRemSOTags+r2 - 3tP) - 20170421_212332</t>
  </si>
  <si>
    <t>894- (bTDmL - bTDmL - w__+TF_freq_numOfTerms+IDF_one____________+priority__+tL_beforeRemSOTags+r2 - 3tP) - 20170421_212354</t>
  </si>
  <si>
    <t>895- (bTDmL - bTDmL - w__+TF_freq_numOfTerms+IDF_one____________+priority__+tL_beforeRemSOTags+r2 - 3tP) - 20170421_212416</t>
  </si>
  <si>
    <t>896- (bTDmL - bTDmL - w__+TF_freq_numOfTerms+IDF_one____________+priority__+tL_afterRemSOTags+r2 - 3tP) - 20170421_212438</t>
  </si>
  <si>
    <t>897- (bTDmL - bTDmL - w__+TF_freq_numOfTerms+IDF_one____________+priority__+tL_afterRemSOTags+r2 - 3tP) - 20170421_212459</t>
  </si>
  <si>
    <t>898- (bTDmL - bTDmL - w__+TF_freq_numOfTerms+IDF_one____________+priority__+tL_afterRemSOTags+r2 - 3tP) - 20170421_212521</t>
  </si>
  <si>
    <t>899- (bTDmL - bTDmL - w__+TF_freq_numOfTerms+IDF_freq___________+noPriority+tL_beforeRemSOTags+r2 - 3tP) - 20170421_212543</t>
  </si>
  <si>
    <t>900- (bTDmL - bTDmL - w__+TF_freq_numOfTerms+IDF_freq___________+noPriority+tL_beforeRemSOTags+r2 - 3tP) - 20170421_212605</t>
  </si>
  <si>
    <t>901- (bTDmL - bTDmL - w__+TF_freq_numOfTerms+IDF_freq___________+noPriority+tL_beforeRemSOTags+r2 - 3tP) - 20170421_212627</t>
  </si>
  <si>
    <t>902- (bTDmL - bTDmL - w__+TF_freq_numOfTerms+IDF_freq___________+noPriority+tL_afterRemSOTags+r2 - 3tP) - 20170421_212649</t>
  </si>
  <si>
    <t>903- (bTDmL - bTDmL - w__+TF_freq_numOfTerms+IDF_freq___________+noPriority+tL_afterRemSOTags+r2 - 3tP) - 20170421_212710</t>
  </si>
  <si>
    <t>904- (bTDmL - bTDmL - w__+TF_freq_numOfTerms+IDF_freq___________+noPriority+tL_afterRemSOTags+r2 - 3tP) - 20170421_212732</t>
  </si>
  <si>
    <t>905- (bTDmL - bTDmL - w__+TF_freq_numOfTerms+IDF_freq___________+priority__+tL_beforeRemSOTags+r2 - 3tP) - 20170421_212754</t>
  </si>
  <si>
    <t>906- (bTDmL - bTDmL - w__+TF_freq_numOfTerms+IDF_freq___________+priority__+tL_beforeRemSOTags+r2 - 3tP) - 20170421_212816</t>
  </si>
  <si>
    <t>907- (bTDmL - bTDmL - w__+TF_freq_numOfTerms+IDF_freq___________+priority__+tL_beforeRemSOTags+r2 - 3tP) - 20170421_212838</t>
  </si>
  <si>
    <t>908- (bTDmL - bTDmL - w__+TF_freq_numOfTerms+IDF_freq___________+priority__+tL_afterRemSOTags+r2 - 3tP) - 20170421_212900</t>
  </si>
  <si>
    <t>909- (bTDmL - bTDmL - w__+TF_freq_numOfTerms+IDF_freq___________+priority__+tL_afterRemSOTags+r2 - 3tP) - 20170421_212922</t>
  </si>
  <si>
    <t>910- (bTDmL - bTDmL - w__+TF_freq_numOfTerms+IDF_freq___________+priority__+tL_afterRemSOTags+r2 - 3tP) - 20170421_212943</t>
  </si>
  <si>
    <t>911- (bTDmL - bTDmL - w__+TF_freq_numOfTerms+IDF_freq_numOfTerms+noPriority+tL_beforeRemSOTags+r2 - 3tP) - 20170421_213005</t>
  </si>
  <si>
    <t>912- (bTDmL - bTDmL - w__+TF_freq_numOfTerms+IDF_freq_numOfTerms+noPriority+tL_beforeRemSOTags+r2 - 3tP) - 20170421_213026</t>
  </si>
  <si>
    <t>18.1Sec</t>
  </si>
  <si>
    <t>913- (bTDmL - bTDmL - w__+TF_freq_numOfTerms+IDF_freq_numOfTerms+noPriority+tL_beforeRemSOTags+r2 - 3tP) - 20170421_213048</t>
  </si>
  <si>
    <t>914- (bTDmL - bTDmL - w__+TF_freq_numOfTerms+IDF_freq_numOfTerms+noPriority+tL_afterRemSOTags+r2 - 3tP) - 20170421_213109</t>
  </si>
  <si>
    <t>915- (bTDmL - bTDmL - w__+TF_freq_numOfTerms+IDF_freq_numOfTerms+noPriority+tL_afterRemSOTags+r2 - 3tP) - 20170421_213130</t>
  </si>
  <si>
    <t>916- (bTDmL - bTDmL - w__+TF_freq_numOfTerms+IDF_freq_numOfTerms+noPriority+tL_afterRemSOTags+r2 - 3tP) - 20170421_213152</t>
  </si>
  <si>
    <t>917- (bTDmL - bTDmL - w__+TF_freq_numOfTerms+IDF_freq_numOfTerms+priority__+tL_beforeRemSOTags+r2 - 3tP) - 20170421_213213</t>
  </si>
  <si>
    <t>918- (bTDmL - bTDmL - w__+TF_freq_numOfTerms+IDF_freq_numOfTerms+priority__+tL_beforeRemSOTags+r2 - 3tP) - 20170421_213235</t>
  </si>
  <si>
    <t>919- (bTDmL - bTDmL - w__+TF_freq_numOfTerms+IDF_freq_numOfTerms+priority__+tL_beforeRemSOTags+r2 - 3tP) - 20170421_213256</t>
  </si>
  <si>
    <t>920- (bTDmL - bTDmL - w__+TF_freq_numOfTerms+IDF_freq_numOfTerms+priority__+tL_afterRemSOTags+r2 - 3tP) - 20170421_213318</t>
  </si>
  <si>
    <t>921- (bTDmL - bTDmL - w__+TF_freq_numOfTerms+IDF_freq_numOfTerms+priority__+tL_afterRemSOTags+r2 - 3tP) - 20170421_213340</t>
  </si>
  <si>
    <t>922- (bTDmL - bTDmL - w__+TF_freq_numOfTerms+IDF_freq_numOfTerms+priority__+tL_afterRemSOTags+r2 - 3tP) - 20170421_213401</t>
  </si>
  <si>
    <t>923- (bTDmL - bTDmL - w__+TF_freq_numOfTerms+IDF_logBased_______+noPriority+tL_beforeRemSOTags+r2 - 3tP) - 20170421_213423</t>
  </si>
  <si>
    <t>924- (bTDmL - bTDmL - w__+TF_freq_numOfTerms+IDF_logBased_______+noPriority+tL_beforeRemSOTags+r2 - 3tP) - 20170421_213445</t>
  </si>
  <si>
    <t>925- (bTDmL - bTDmL - w__+TF_freq_numOfTerms+IDF_logBased_______+noPriority+tL_beforeRemSOTags+r2 - 3tP) - 20170421_213508</t>
  </si>
  <si>
    <t>926- (bTDmL - bTDmL - w__+TF_freq_numOfTerms+IDF_logBased_______+noPriority+tL_afterRemSOTags+r2 - 3tP) - 20170421_213530</t>
  </si>
  <si>
    <t>927- (bTDmL - bTDmL - w__+TF_freq_numOfTerms+IDF_logBased_______+noPriority+tL_afterRemSOTags+r2 - 3tP) - 20170421_213552</t>
  </si>
  <si>
    <t>928- (bTDmL - bTDmL - w__+TF_freq_numOfTerms+IDF_logBased_______+noPriority+tL_afterRemSOTags+r2 - 3tP) - 20170421_213614</t>
  </si>
  <si>
    <t>929- (bTDmL - bTDmL - w__+TF_freq_numOfTerms+IDF_logBased_______+priority__+tL_beforeRemSOTags+r2 - 3tP) - 20170421_213636</t>
  </si>
  <si>
    <t>930- (bTDmL - bTDmL - w__+TF_freq_numOfTerms+IDF_logBased_______+priority__+tL_beforeRemSOTags+r2 - 3tP) - 20170421_213658</t>
  </si>
  <si>
    <t>931- (bTDmL - bTDmL - w__+TF_freq_numOfTerms+IDF_logBased_______+priority__+tL_beforeRemSOTags+r2 - 3tP) - 20170421_213721</t>
  </si>
  <si>
    <t>932- (bTDmL - bTDmL - w__+TF_freq_numOfTerms+IDF_logBased_______+priority__+tL_afterRemSOTags+r2 - 3tP) - 20170421_213743</t>
  </si>
  <si>
    <t>933- (bTDmL - bTDmL - w__+TF_freq_numOfTerms+IDF_logBased_______+priority__+tL_afterRemSOTags+r2 - 3tP) - 20170421_213805</t>
  </si>
  <si>
    <t>934- (bTDmL - bTDmL - w__+TF_freq_numOfTerms+IDF_logBased_______+priority__+tL_afterRemSOTags+r2 - 3tP) - 20170421_213828</t>
  </si>
  <si>
    <t>935- (bTDmL - bTDmL - w__+TF_logBased_______+IDF_one____________+noPriority+tL_afterRemSOTags+r2 - 3tP) - 20170421_213850</t>
  </si>
  <si>
    <t>936- (bTDmL - bTDmL - w__+TF_logBased_______+IDF_one____________+noPriority+tL_afterRemSOTags+r2 - 3tP) - 20170421_213912</t>
  </si>
  <si>
    <t>17.9Sec</t>
  </si>
  <si>
    <t>937- (bTDmL - bTDmL - w__+TF_logBased_______+IDF_one____________+noPriority+tL_afterRemSOTags+r2 - 3tP) - 20170421_213933</t>
  </si>
  <si>
    <t>938- (bTDmL - bTDmL - w__+TF_logBased_______+IDF_one____________+priority__+tL_afterRemSOTags+r2 - 3tP) - 20170421_213954</t>
  </si>
  <si>
    <t>939- (bTDmL - bTDmL - w__+TF_logBased_______+IDF_one____________+priority__+tL_afterRemSOTags+r2 - 3tP) - 20170421_214016</t>
  </si>
  <si>
    <t>940- (bTDmL - bTDmL - w__+TF_logBased_______+IDF_one____________+priority__+tL_afterRemSOTags+r2 - 3tP) - 20170421_214037</t>
  </si>
  <si>
    <t>941- (bTDmL - bTDmL - w__+TF_logBased_______+IDF_freq___________+noPriority+tL_afterRemSOTags+r2 - 3tP) - 20170421_214059</t>
  </si>
  <si>
    <t>942- (bTDmL - bTDmL - w__+TF_logBased_______+IDF_freq___________+noPriority+tL_afterRemSOTags+r2 - 3tP) - 20170421_214121</t>
  </si>
  <si>
    <t>943- (bTDmL - bTDmL - w__+TF_logBased_______+IDF_freq___________+noPriority+tL_afterRemSOTags+r2 - 3tP) - 20170421_214142</t>
  </si>
  <si>
    <t>944- (bTDmL - bTDmL - w__+TF_logBased_______+IDF_freq___________+priority__+tL_afterRemSOTags+r2 - 3tP) - 20170421_214203</t>
  </si>
  <si>
    <t>945- (bTDmL - bTDmL - w__+TF_logBased_______+IDF_freq___________+priority__+tL_afterRemSOTags+r2 - 3tP) - 20170421_214225</t>
  </si>
  <si>
    <t>946- (bTDmL - bTDmL - w__+TF_logBased_______+IDF_freq___________+priority__+tL_afterRemSOTags+r2 - 3tP) - 20170421_214246</t>
  </si>
  <si>
    <t>947- (bTDmL - bTDmL - w__+TF_logBased_______+IDF_freq_numOfTerms+noPriority+tL_beforeRemSOTags+r2 - 3tP) - 20170421_214308</t>
  </si>
  <si>
    <t>948- (bTDmL - bTDmL - w__+TF_logBased_______+IDF_freq_numOfTerms+noPriority+tL_beforeRemSOTags+r2 - 3tP) - 20170421_214329</t>
  </si>
  <si>
    <t>949- (bTDmL - bTDmL - w__+TF_logBased_______+IDF_freq_numOfTerms+noPriority+tL_beforeRemSOTags+r2 - 3tP) - 20170421_214351</t>
  </si>
  <si>
    <t>950- (bTDmL - bTDmL - w__+TF_logBased_______+IDF_freq_numOfTerms+noPriority+tL_afterRemSOTags+r2 - 3tP) - 20170421_214412</t>
  </si>
  <si>
    <t>951- (bTDmL - bTDmL - w__+TF_logBased_______+IDF_freq_numOfTerms+noPriority+tL_afterRemSOTags+r2 - 3tP) - 20170421_214434</t>
  </si>
  <si>
    <t>952- (bTDmL - bTDmL - w__+TF_logBased_______+IDF_freq_numOfTerms+noPriority+tL_afterRemSOTags+r2 - 3tP) - 20170421_214455</t>
  </si>
  <si>
    <t>953- (bTDmL - bTDmL - w__+TF_logBased_______+IDF_freq_numOfTerms+priority__+tL_beforeRemSOTags+r2 - 3tP) - 20170421_214517</t>
  </si>
  <si>
    <t>954- (bTDmL - bTDmL - w__+TF_logBased_______+IDF_freq_numOfTerms+priority__+tL_beforeRemSOTags+r2 - 3tP) - 20170421_214538</t>
  </si>
  <si>
    <t>955- (bTDmL - bTDmL - w__+TF_logBased_______+IDF_freq_numOfTerms+priority__+tL_beforeRemSOTags+r2 - 3tP) - 20170421_214600</t>
  </si>
  <si>
    <t>956- (bTDmL - bTDmL - w__+TF_logBased_______+IDF_freq_numOfTerms+priority__+tL_afterRemSOTags+r2 - 3tP) - 20170421_214622</t>
  </si>
  <si>
    <t>957- (bTDmL - bTDmL - w__+TF_logBased_______+IDF_freq_numOfTerms+priority__+tL_afterRemSOTags+r2 - 3tP) - 20170421_214643</t>
  </si>
  <si>
    <t>958- (bTDmL - bTDmL - w__+TF_logBased_______+IDF_freq_numOfTerms+priority__+tL_afterRemSOTags+r2 - 3tP) - 20170421_214705</t>
  </si>
  <si>
    <t>959- (bTDmL - bTDmL - w__+TF_logBased_______+IDF_logBased_______+noPriority+tL_afterRemSOTags+r2 - 3tP) - 20170421_214726</t>
  </si>
  <si>
    <t>960- (bTDmL - bTDmL - w__+TF_logBased_______+IDF_logBased_______+noPriority+tL_afterRemSOTags+r2 - 3tP) - 20170421_214748</t>
  </si>
  <si>
    <t>961- (bTDmL - bTDmL - w__+TF_logBased_______+IDF_logBased_______+noPriority+tL_afterRemSOTags+r2 - 3tP) - 20170421_214810</t>
  </si>
  <si>
    <t>962- (bTDmL - bTDmL - w__+TF_logBased_______+IDF_logBased_______+priority__+tL_afterRemSOTags+r2 - 3tP) - 20170421_214832</t>
  </si>
  <si>
    <t>963- (bTDmL - bTDmL - w__+TF_logBased_______+IDF_logBased_______+priority__+tL_afterRemSOTags+r2 - 3tP) - 20170421_214855</t>
  </si>
  <si>
    <t>964- (bTDmL - bTDmL - w__+TF_logBased_______+IDF_logBased_______+priority__+tL_afterRemSOTags+r2 - 3tP) - 20170421_214917</t>
  </si>
  <si>
    <t>Row#</t>
  </si>
  <si>
    <t>IDF</t>
  </si>
  <si>
    <t>TF</t>
  </si>
  <si>
    <t>tL (bef/aft)</t>
  </si>
  <si>
    <t>priority</t>
  </si>
  <si>
    <t>freq</t>
  </si>
  <si>
    <t>freq/#ofTerms</t>
  </si>
  <si>
    <t>before</t>
  </si>
  <si>
    <t>after</t>
  </si>
  <si>
    <t>log</t>
  </si>
  <si>
    <t>llllllllllllllllllllllllllll     experiments for primary factors:</t>
  </si>
  <si>
    <t>llllllllllllllllllllllllllll     experiments for secondary factors (each line is repeated 3 times):</t>
  </si>
  <si>
    <t>Just values:</t>
  </si>
  <si>
    <t>1000- (bTDmL - bTDmL - w__+TF_freq_numOfTerms+IDF_freq___________+priority__+tL_beforeRemSOTags+r2 - 3tP) - 20170422_004206</t>
  </si>
  <si>
    <t>998- (bTDmL - bTDmL - w__+TF_freq_numOfTerms+IDF_freq___________+priority__+tL_beforeRemSOTags+r2 - 3tP) - 20170422_004120</t>
  </si>
  <si>
    <t>999- (bTDmL - bTDmL - w__+TF_freq_numOfTerms+IDF_freq___________+priority__+tL_beforeRemSOTags+r2 - 3tP) - 20170422_004143</t>
  </si>
  <si>
    <t>982- (bTD - bTD - w__+TF_freq_numOfTerms+IDF_freq___________+priority__+tL_beforeRemSOTags+r2 - 3tP) - 20170422_003505</t>
  </si>
  <si>
    <t>17.7Sec</t>
  </si>
  <si>
    <t>981- (bTD - bTD - w__+TF_freq_numOfTerms+IDF_freq___________+priority__+tL_beforeRemSOTags+r2 - 3tP) - 20170422_003444</t>
  </si>
  <si>
    <t>17.6Sec</t>
  </si>
  <si>
    <t>980- (bTD - bTD - w__+TF_freq_numOfTerms+IDF_freq___________+priority__+tL_beforeRemSOTags+r2 - 3tP) - 20170422_003423</t>
  </si>
  <si>
    <t>989- (bTDmL - bTDmL - noW+TF_freq_numOfTerms+IDF_freq___________+priority__+tL_beforeRemSOTags+r2 - 3tP) - 20170422_003749</t>
  </si>
  <si>
    <t>990- (bTDmL - bTDmL - noW+TF_freq_numOfTerms+IDF_freq___________+priority__+tL_beforeRemSOTags+r2 - 3tP) - 20170422_003813</t>
  </si>
  <si>
    <t>991- (bTDmL - bTDmL - noW+TF_freq_numOfTerms+IDF_freq___________+priority__+tL_beforeRemSOTags+r2 - 3tP) - 20170422_003836</t>
  </si>
  <si>
    <t>973- (bTD - bTD - noW+TF_freq_numOfTerms+IDF_freq___________+priority__+tL_beforeRemSOTags+r2 - 3tP) - 20170422_003156</t>
  </si>
  <si>
    <t>971- (bTD - bTD - noW+TF_freq_numOfTerms+IDF_freq___________+priority__+tL_beforeRemSOTags+r2 - 3tP) - 20170422_003115</t>
  </si>
  <si>
    <t>17.5Sec</t>
  </si>
  <si>
    <t>972- (bTD - bTD - noW+TF_freq_numOfTerms+IDF_freq___________+priority__+tL_beforeRemSOTags+r2 - 3tP) - 20170422_003135</t>
  </si>
  <si>
    <t>977- (bTD - bTD - w__+TF_freq_numOfTerms+IDF_freq___________+priority__+tL_beforeRemSOTags+r1 - 3tP) - 20170422_003320</t>
  </si>
  <si>
    <t>978- (bTD - bTD - w__+TF_freq_numOfTerms+IDF_freq___________+priority__+tL_beforeRemSOTags+r1 - 3tP) - 20170422_003340</t>
  </si>
  <si>
    <t>979- (bTD - bTD - w__+TF_freq_numOfTerms+IDF_freq___________+priority__+tL_beforeRemSOTags+r1 - 3tP) - 20170422_003402</t>
  </si>
  <si>
    <t>969- (bTD - bTD - noW+TF_freq_numOfTerms+IDF_freq___________+priority__+tL_beforeRemSOTags+r1 - 3tP) - 20170422_003030</t>
  </si>
  <si>
    <t>968- (bTD - bTD - noW+TF_freq_numOfTerms+IDF_freq___________+priority__+tL_beforeRemSOTags+r1 - 3tP) - 20170422_003007</t>
  </si>
  <si>
    <t>970- (bTD - bTD - noW+TF_freq_numOfTerms+IDF_freq___________+priority__+tL_beforeRemSOTags+r1 - 3tP) - 20170422_003053</t>
  </si>
  <si>
    <t>995- (bTDmL - bTDmL - w__+TF_freq_numOfTerms+IDF_freq___________+priority__+tL_beforeRemSOTags+r1 - 3tP) - 20170422_004009</t>
  </si>
  <si>
    <t>997- (bTDmL - bTDmL - w__+TF_freq_numOfTerms+IDF_freq___________+priority__+tL_beforeRemSOTags+r1 - 3tP) - 20170422_004057</t>
  </si>
  <si>
    <t>996- (bTDmL - bTDmL - w__+TF_freq_numOfTerms+IDF_freq___________+priority__+tL_beforeRemSOTags+r1 - 3tP) - 20170422_004033</t>
  </si>
  <si>
    <t>988- (bTDmL - bTDmL - noW+TF_freq_numOfTerms+IDF_freq___________+priority__+tL_beforeRemSOTags+r1 - 3tP) - 20170422_003725</t>
  </si>
  <si>
    <t>987- (bTDmL - bTDmL - noW+TF_freq_numOfTerms+IDF_freq___________+priority__+tL_beforeRemSOTags+r1 - 3tP) - 20170422_003701</t>
  </si>
  <si>
    <t>986- (bTDmL - bTDmL - noW+TF_freq_numOfTerms+IDF_freq___________+priority__+tL_beforeRemSOTags+r1 - 3tP) - 20170422_003637</t>
  </si>
  <si>
    <t>976- (bTD - bTD - w__+TF_freq_numOfTerms+IDF_freq___________+priority__+tL_beforeRemSOTags+noR - 3tP) - 20170422_003259</t>
  </si>
  <si>
    <t>975- (bTD - bTD - w__+TF_freq_numOfTerms+IDF_freq___________+priority__+tL_beforeRemSOTags+noR - 3tP) - 20170422_003238</t>
  </si>
  <si>
    <t>17.2Sec</t>
  </si>
  <si>
    <t>974- (bTD - bTD - w__+TF_freq_numOfTerms+IDF_freq___________+priority__+tL_beforeRemSOTags+noR - 3tP) - 20170422_003217</t>
  </si>
  <si>
    <t>966- (bTD - bTD - noW+TF_freq_numOfTerms+IDF_freq___________+priority__+tL_beforeRemSOTags+noR - 3tP) - 20170422_002923</t>
  </si>
  <si>
    <t>965- (bTD - bTD - noW+TF_freq_numOfTerms+IDF_freq___________+priority__+tL_beforeRemSOTags+noR - 3tP) - 20170422_002855</t>
  </si>
  <si>
    <t>967- (bTD - bTD - noW+TF_freq_numOfTerms+IDF_freq___________+priority__+tL_beforeRemSOTags+noR - 3tP) - 20170422_002946</t>
  </si>
  <si>
    <t>993- (bTDmL - bTDmL - w__+TF_freq_numOfTerms+IDF_freq___________+priority__+tL_beforeRemSOTags+noR - 3tP) - 20170422_003923</t>
  </si>
  <si>
    <t>994- (bTDmL - bTDmL - w__+TF_freq_numOfTerms+IDF_freq___________+priority__+tL_beforeRemSOTags+noR - 3tP) - 20170422_003946</t>
  </si>
  <si>
    <t>992- (bTDmL - bTDmL - w__+TF_freq_numOfTerms+IDF_freq___________+priority__+tL_beforeRemSOTags+noR - 3tP) - 20170422_003900</t>
  </si>
  <si>
    <t>984- (bTDmL - bTDmL - noW+TF_freq_numOfTerms+IDF_freq___________+priority__+tL_beforeRemSOTags+noR - 3tP) - 20170422_003550</t>
  </si>
  <si>
    <t>983- (bTDmL - bTDmL - noW+TF_freq_numOfTerms+IDF_freq___________+priority__+tL_beforeRemSOTags+noR - 3tP) - 20170422_003527</t>
  </si>
  <si>
    <t>985- (bTDmL - bTDmL - noW+TF_freq_numOfTerms+IDF_freq___________+priority__+tL_beforeRemSOTags+noR - 3tP) - 20170422_003614</t>
  </si>
  <si>
    <t>Add mL</t>
  </si>
  <si>
    <t>weighting</t>
  </si>
  <si>
    <t>recency improvements</t>
  </si>
  <si>
    <t>llllllllllllllllllllllllllll     main run (all 5 different golden truth's):</t>
  </si>
  <si>
    <t>1004- (bTDmL - bTDmL - w__+TF_freq_numOfTerms+IDF_freq___________+priority__+tL_beforeRemSOTags+r2 - 13mP) - 20170423_100707</t>
  </si>
  <si>
    <t>6.5Sec</t>
  </si>
  <si>
    <t>1Sec</t>
  </si>
  <si>
    <t>140.3Sec</t>
  </si>
  <si>
    <t>237.5Sec</t>
  </si>
  <si>
    <t>1005- (bTDmL - bTDmL - w__+TF_freq_numOfTerms+IDF_freq___________+priority__+tL_beforeRemSOTags+r2 - 13mP) - 20170423_101350</t>
  </si>
  <si>
    <t>6.2Sec</t>
  </si>
  <si>
    <t>152.8Sec</t>
  </si>
  <si>
    <t>242.1Sec</t>
  </si>
  <si>
    <t>1006- (bTDmL - bTDmL - w__+TF_freq_numOfTerms+IDF_freq___________+priority__+tL_beforeRemSOTags+r2 - 13mP) - 20170423_102048</t>
  </si>
  <si>
    <t>5.6Sec</t>
  </si>
  <si>
    <t>154.7Sec</t>
  </si>
  <si>
    <t>237.6Sec</t>
  </si>
  <si>
    <t>Total</t>
  </si>
  <si>
    <t>Khan/khan-exercises</t>
  </si>
  <si>
    <t>TryGhost/Ghost</t>
  </si>
  <si>
    <t>JuliaLang/julia</t>
  </si>
  <si>
    <t>#of developers</t>
  </si>
  <si>
    <t>Project</t>
  </si>
  <si>
    <t># of bugs</t>
  </si>
  <si>
    <t>projectId</t>
  </si>
  <si>
    <t># of T1 assignments</t>
  </si>
  <si>
    <t># of T2 assignments</t>
  </si>
  <si>
    <t># of T3 assignments</t>
  </si>
  <si>
    <t># of T4 assignments</t>
  </si>
  <si>
    <t># of T5 assignments</t>
  </si>
  <si>
    <t>framework</t>
  </si>
  <si>
    <t>yui3</t>
  </si>
  <si>
    <t>khan-exercises</t>
  </si>
  <si>
    <t>Ghost</t>
  </si>
  <si>
    <t>fog</t>
  </si>
  <si>
    <t>julia</t>
  </si>
  <si>
    <t>brackets</t>
  </si>
  <si>
    <t>travis-ci</t>
  </si>
  <si>
    <t>elasticsearch</t>
  </si>
  <si>
    <t>salt</t>
  </si>
  <si>
    <t>angular.js</t>
  </si>
  <si>
    <t>rails</t>
  </si>
  <si>
    <t>html5rocks</t>
  </si>
  <si>
    <t>ghost</t>
  </si>
  <si>
    <t>angular</t>
  </si>
  <si>
    <t>SSA: number of bugs</t>
  </si>
  <si>
    <t>Top1</t>
  </si>
  <si>
    <t>SSA-Top1</t>
  </si>
  <si>
    <t>Top5</t>
  </si>
  <si>
    <t>SSA-Top5</t>
  </si>
  <si>
    <t>Top10</t>
  </si>
  <si>
    <t>SSA-Top10</t>
  </si>
  <si>
    <t>TW</t>
  </si>
  <si>
    <t>SSA</t>
  </si>
  <si>
    <t># of developers in each project</t>
  </si>
  <si>
    <t># of bugs in each project</t>
  </si>
  <si>
    <t>MRR-SSZ</t>
  </si>
  <si>
    <t>MRR-TW</t>
  </si>
  <si>
    <t># of devs</t>
  </si>
  <si>
    <t>SSZ</t>
  </si>
  <si>
    <t>Total (average)</t>
  </si>
  <si>
    <t>TW (bugs)</t>
  </si>
  <si>
    <t>1007- (bTDmL - bTDmL - w__+TF_freq_numOfTerms+IDF_freq___________+priority__+tL_beforeRemSOTags+r2 - 13mP) - 20170525_132038</t>
  </si>
  <si>
    <t>4.4Sec</t>
  </si>
  <si>
    <t>92.6Sec</t>
  </si>
  <si>
    <t>8Sec</t>
  </si>
  <si>
    <t>158.7Sec</t>
  </si>
  <si>
    <t>1008- (bTDmL - bTDmL - w__+TF_freq_numOfTerms+IDF_freq___________+priority__+tL_beforeRemSOTags+r2 - 13mP) - 20170525_132507</t>
  </si>
  <si>
    <t>4.8Sec</t>
  </si>
  <si>
    <t>95.9Sec</t>
  </si>
  <si>
    <t>8.3Sec</t>
  </si>
  <si>
    <t>169.9Sec</t>
  </si>
  <si>
    <t>1009- (bTDmL - bTDmL - w__+TF_freq_numOfTerms+IDF_freq___________+priority__+tL_beforeRemSOTags+r2 - 13mP) - 20170525_132952</t>
  </si>
  <si>
    <t>4.5Sec</t>
  </si>
  <si>
    <t>99.3Sec</t>
  </si>
  <si>
    <t>7.7Sec</t>
  </si>
  <si>
    <t>170Sec</t>
  </si>
  <si>
    <t>Top1 (SSA)</t>
  </si>
  <si>
    <t>Top5 (SSA)</t>
  </si>
  <si>
    <t>T2</t>
  </si>
  <si>
    <t>T1</t>
  </si>
  <si>
    <t>T4</t>
  </si>
  <si>
    <t>T3</t>
  </si>
  <si>
    <t>T5</t>
  </si>
  <si>
    <t>References to developers:</t>
  </si>
  <si>
    <t>REFERENCE_TYPE1_BUG</t>
  </si>
  <si>
    <t>REFERENCE_TYPE2_BUG_COMMENT</t>
  </si>
  <si>
    <t>REFERENCE_TYPE3_COMMIT</t>
  </si>
  <si>
    <t>REFERENCE_TYPE4_COMMIT_COMMENT</t>
  </si>
  <si>
    <t>Reference type name:</t>
  </si>
  <si>
    <t>Reference type #:</t>
  </si>
  <si>
    <t># of references found:</t>
  </si>
  <si>
    <t>Total:</t>
  </si>
  <si>
    <t>#of times the developers are referenced:</t>
  </si>
  <si>
    <t>Total &lt;proj-dev&gt;: 605</t>
  </si>
  <si>
    <t>8514-fonsan</t>
  </si>
  <si>
    <t>8514-sstephenson</t>
  </si>
  <si>
    <t>1420493-qrush</t>
  </si>
  <si>
    <t>1420493-dmathieu</t>
  </si>
  <si>
    <t>1420493-mislav</t>
  </si>
  <si>
    <t>1723225-jruberg</t>
  </si>
  <si>
    <t>1723225-kamens</t>
  </si>
  <si>
    <t>8514-jaw6</t>
  </si>
  <si>
    <t>1420493-ndbroadbent</t>
  </si>
  <si>
    <t>1420493-mmalecki</t>
  </si>
  <si>
    <t>8514-igrigorik</t>
  </si>
  <si>
    <t>8514-ratnikov</t>
  </si>
  <si>
    <t>1644196-rtzui</t>
  </si>
  <si>
    <t>1390248-fatbox</t>
  </si>
  <si>
    <t>8514-isaacsanders</t>
  </si>
  <si>
    <t>1723225-beneater</t>
  </si>
  <si>
    <t>1390248-mitsuhiko</t>
  </si>
  <si>
    <t>8514-mikel</t>
  </si>
  <si>
    <t>460078-proloser</t>
  </si>
  <si>
    <t>203666-redzebra</t>
  </si>
  <si>
    <t>1420493-roidrage</t>
  </si>
  <si>
    <t>203666-bradgignac</t>
  </si>
  <si>
    <t>1644196-avibryant</t>
  </si>
  <si>
    <t>507775-chrismale</t>
  </si>
  <si>
    <t>1390248-vlaci</t>
  </si>
  <si>
    <t>1390248-bclermont</t>
  </si>
  <si>
    <t>203666-ehowe</t>
  </si>
  <si>
    <t>203666-keoven</t>
  </si>
  <si>
    <t>1644196-harlanh</t>
  </si>
  <si>
    <t>203666-pperezrubio</t>
  </si>
  <si>
    <t>2935735-alltom</t>
  </si>
  <si>
    <t>1390248-dlindquist</t>
  </si>
  <si>
    <t>203666-drbrain</t>
  </si>
  <si>
    <t>460078-groner</t>
  </si>
  <si>
    <t>8514-hone</t>
  </si>
  <si>
    <t>1644196-chuckha</t>
  </si>
  <si>
    <t>8514-rubys</t>
  </si>
  <si>
    <t>8514-carllerche</t>
  </si>
  <si>
    <t>203666-brianhartsock</t>
  </si>
  <si>
    <t>85670-andrewnicols</t>
  </si>
  <si>
    <t>85670-jshirley</t>
  </si>
  <si>
    <t>1390248-morganfainberg</t>
  </si>
  <si>
    <t>1644196-bensadeghi</t>
  </si>
  <si>
    <t>1644196-bsxfan</t>
  </si>
  <si>
    <t>2935735-eztierney</t>
  </si>
  <si>
    <t>1644196-vharavy</t>
  </si>
  <si>
    <t>460078-jssebastian</t>
  </si>
  <si>
    <t>1390248-djs52</t>
  </si>
  <si>
    <t>2935735-niteshp27</t>
  </si>
  <si>
    <t>2935735-taw</t>
  </si>
  <si>
    <t>9852918-ricardobeat</t>
  </si>
  <si>
    <t>8514-alindeman</t>
  </si>
  <si>
    <t>8514-isratrade</t>
  </si>
  <si>
    <t>203666-maxlinc</t>
  </si>
  <si>
    <t>1644196-westleyargentum</t>
  </si>
  <si>
    <t>1644196-dirk</t>
  </si>
  <si>
    <t>1644196-rsofaer</t>
  </si>
  <si>
    <t>1644196-samchill</t>
  </si>
  <si>
    <t>5238231-addyosmani</t>
  </si>
  <si>
    <t>5238231-ryanseddon</t>
  </si>
  <si>
    <t>1644196-nlhepler</t>
  </si>
  <si>
    <t>8514-dbussink</t>
  </si>
  <si>
    <t>1644196-sje30</t>
  </si>
  <si>
    <t>9852918-cgiffard</t>
  </si>
  <si>
    <t>1644196-ph0non</t>
  </si>
  <si>
    <t>2935735-sathyamoorthi</t>
  </si>
  <si>
    <t>2935735-ybayer</t>
  </si>
  <si>
    <t>9852918-ericterpstra</t>
  </si>
  <si>
    <t>5238231-joemarini</t>
  </si>
  <si>
    <t>460078-jrencz</t>
  </si>
  <si>
    <t>8514-timsly</t>
  </si>
  <si>
    <t>1390248-ze42</t>
  </si>
  <si>
    <t>85670-allenrabinovich</t>
  </si>
  <si>
    <t>460078-wesleycho</t>
  </si>
  <si>
    <t>5238231-gauntface</t>
  </si>
  <si>
    <t>2935735-cosmosgenius</t>
  </si>
  <si>
    <t>1390248-torhve</t>
  </si>
  <si>
    <t>507775-chilling</t>
  </si>
  <si>
    <t>9852918-hansondr</t>
  </si>
  <si>
    <t>2935735-julieyuan</t>
  </si>
  <si>
    <t>2935735-couzteau</t>
  </si>
  <si>
    <t>2935735-lkcampbell</t>
  </si>
  <si>
    <t>1420493-ptarjan</t>
  </si>
  <si>
    <t>2935735-stowball</t>
  </si>
  <si>
    <t>1420493-steveklabnik</t>
  </si>
  <si>
    <t>85670-satyam</t>
  </si>
  <si>
    <t>9852918-bastilian</t>
  </si>
  <si>
    <t>1644196-joachimdahl</t>
  </si>
  <si>
    <t>1420493-certik</t>
  </si>
  <si>
    <t>460078-thebigredgeek</t>
  </si>
  <si>
    <t>203666-nosborn</t>
  </si>
  <si>
    <t>203666-drcapulet</t>
  </si>
  <si>
    <t>507775-alexbrasetvik</t>
  </si>
  <si>
    <t>9852918-jgillich</t>
  </si>
  <si>
    <t>203666-codeodor</t>
  </si>
  <si>
    <t>9852918-xuduo35</t>
  </si>
  <si>
    <t>2935735-websitedeveloper</t>
  </si>
  <si>
    <t>460078-kseamon</t>
  </si>
  <si>
    <t>1420493-jrossi</t>
  </si>
  <si>
    <t>1644196-cbecker</t>
  </si>
  <si>
    <t>8514-davidcornu</t>
  </si>
  <si>
    <t>1644196-porterjamesj</t>
  </si>
  <si>
    <t>1644196-magistere</t>
  </si>
  <si>
    <t>1644196-nathantippy</t>
  </si>
  <si>
    <t>507775-hhoffstaette</t>
  </si>
  <si>
    <t>1644196-jtravs</t>
  </si>
  <si>
    <t>1390248-driskell</t>
  </si>
  <si>
    <t>8514-afair</t>
  </si>
  <si>
    <t>460078-jbdeboer</t>
  </si>
  <si>
    <t>1644196-paulanalyst</t>
  </si>
  <si>
    <t>460078-huei90</t>
  </si>
  <si>
    <t>203666-b0e</t>
  </si>
  <si>
    <t>1390248-felskrone</t>
  </si>
  <si>
    <t>8514-kassio</t>
  </si>
  <si>
    <t>8514-laurocaetano</t>
  </si>
  <si>
    <t>8514-jonkessler</t>
  </si>
  <si>
    <t>5238231-sbnet21</t>
  </si>
  <si>
    <t>5238231-cwdoh</t>
  </si>
  <si>
    <t>9852918-morficus</t>
  </si>
  <si>
    <t>1644196-lifeissweetgood</t>
  </si>
  <si>
    <t>9852918-marcoow</t>
  </si>
  <si>
    <t>460078-juliemr</t>
  </si>
  <si>
    <t>9852918-felixrieseberg</t>
  </si>
  <si>
    <t>203666-smashwilson</t>
  </si>
  <si>
    <t>1644196-darwindarak</t>
  </si>
  <si>
    <t>1644196-wilfred</t>
  </si>
  <si>
    <t>1644196-tknopp</t>
  </si>
  <si>
    <t>1644196-mlhetland</t>
  </si>
  <si>
    <t>507775-micpalmia</t>
  </si>
  <si>
    <t>8514-kares</t>
  </si>
  <si>
    <t>1644196-crayxt</t>
  </si>
  <si>
    <t>460078-chrisirhc</t>
  </si>
  <si>
    <t>507775-karmi</t>
  </si>
  <si>
    <t>507775-uschindler</t>
  </si>
  <si>
    <t>1644196-maxruby</t>
  </si>
  <si>
    <t>460078-ewinslow</t>
  </si>
  <si>
    <t>507775-pkoenig10</t>
  </si>
  <si>
    <t>9852918-knownasilya</t>
  </si>
  <si>
    <t>1390248-soodr</t>
  </si>
  <si>
    <t>1390248-kostko</t>
  </si>
  <si>
    <t>1390248-bbinet</t>
  </si>
  <si>
    <t>85670-tripp</t>
  </si>
  <si>
    <t>5238231-kdzwinel</t>
  </si>
  <si>
    <t>8514-jholton</t>
  </si>
  <si>
    <t>1420493-dstufft</t>
  </si>
  <si>
    <t>203666-frodenas</t>
  </si>
  <si>
    <t>1390248-khrisrichardson</t>
  </si>
  <si>
    <t>1390248-kim0</t>
  </si>
  <si>
    <t>1644196-few</t>
  </si>
  <si>
    <t>1420493-dpo</t>
  </si>
  <si>
    <t>1644196-jayschwa</t>
  </si>
  <si>
    <t>1390248-ssgward</t>
  </si>
  <si>
    <t>1390248-cingeyedog</t>
  </si>
  <si>
    <t>8514-take</t>
  </si>
  <si>
    <t>1644196-jverzani</t>
  </si>
  <si>
    <t>460078-linclark</t>
  </si>
  <si>
    <t>8514-indirect</t>
  </si>
  <si>
    <t>8514-drogus</t>
  </si>
  <si>
    <t>2935735-le717</t>
  </si>
  <si>
    <t>1420493-sinthetix</t>
  </si>
  <si>
    <t>1644196-sebastiang</t>
  </si>
  <si>
    <t>1644196-swt30</t>
  </si>
  <si>
    <t>507775-peterskim12</t>
  </si>
  <si>
    <t>1644196-peter1000</t>
  </si>
  <si>
    <t>1390248-neogenix</t>
  </si>
  <si>
    <t>1390248-gladiatr72</t>
  </si>
  <si>
    <t>1390248-djcrabhat</t>
  </si>
  <si>
    <t>8514-lifo</t>
  </si>
  <si>
    <t>8514-zzak</t>
  </si>
  <si>
    <t>460078-thomasburleson</t>
  </si>
  <si>
    <t>1390248-robertfach</t>
  </si>
  <si>
    <t>1420493-sferik</t>
  </si>
  <si>
    <t>1390248-mguegan</t>
  </si>
  <si>
    <t>507775-smflorentino</t>
  </si>
  <si>
    <t>1390248-miihael</t>
  </si>
  <si>
    <t>1390248-evasdk</t>
  </si>
  <si>
    <t>1390248-mimianddaniel</t>
  </si>
  <si>
    <t>1390248-whissi</t>
  </si>
  <si>
    <t>507775-paikan</t>
  </si>
  <si>
    <t>507775-seralf</t>
  </si>
  <si>
    <t>1644196-fcard</t>
  </si>
  <si>
    <t>1390248-whytewolf</t>
  </si>
  <si>
    <t>1390248-zyio</t>
  </si>
  <si>
    <t>8514-tristang</t>
  </si>
  <si>
    <t>1644196-jaredcrean2</t>
  </si>
  <si>
    <t>507775-gabriel-tessier</t>
  </si>
  <si>
    <t>507775-electrical</t>
  </si>
  <si>
    <t>460078-coli</t>
  </si>
  <si>
    <t>507775-npilon</t>
  </si>
  <si>
    <t>507775-nicolastr</t>
  </si>
  <si>
    <t>507775-jjfalling</t>
  </si>
  <si>
    <t>8514-fryguy</t>
  </si>
  <si>
    <t>1644196-pluskid</t>
  </si>
  <si>
    <t>1644196-denizyuret</t>
  </si>
  <si>
    <t>1644196-dfdx</t>
  </si>
  <si>
    <t>1390248-sdm24</t>
  </si>
  <si>
    <t>1390248-anlutro</t>
  </si>
  <si>
    <t>1644196-ninjin</t>
  </si>
  <si>
    <t>1644196-kpamnany</t>
  </si>
  <si>
    <t>8514-al2o3cr</t>
  </si>
  <si>
    <t>1644196-artkuo</t>
  </si>
  <si>
    <t>1723225-khanbugz</t>
  </si>
  <si>
    <t>1390248-arthurlogilab</t>
  </si>
  <si>
    <t>1644196-michael-klassen</t>
  </si>
  <si>
    <t>507775-jimmidyson</t>
  </si>
  <si>
    <t>1390248-rbjorklin</t>
  </si>
  <si>
    <t>1644196-iamed2</t>
  </si>
  <si>
    <t>1390248-lorengordon</t>
  </si>
  <si>
    <t>8514-ccallebs</t>
  </si>
  <si>
    <t>1390248-tkwilliams</t>
  </si>
  <si>
    <t>1644196-dfannius</t>
  </si>
  <si>
    <t>460078-andrewaustin</t>
  </si>
  <si>
    <t>1390248-stanislavb</t>
  </si>
  <si>
    <t>507775-leedr</t>
  </si>
  <si>
    <t>8514-nwjsmith</t>
  </si>
  <si>
    <t>1644196-drepper</t>
  </si>
  <si>
    <t>1644196-kristofferc</t>
  </si>
  <si>
    <t>8514-nateberkopec</t>
  </si>
  <si>
    <t>1390248-jasonrm</t>
  </si>
  <si>
    <t>507775-jimmyjones2</t>
  </si>
  <si>
    <t>460078-wizardwerdna</t>
  </si>
  <si>
    <t>1390248-jbonachera</t>
  </si>
  <si>
    <t>8514-avokhmin</t>
  </si>
  <si>
    <t>1390248-rhansen</t>
  </si>
  <si>
    <t>1390248-fredrikaverpil</t>
  </si>
  <si>
    <t>8514-foobarwidget</t>
  </si>
  <si>
    <t>8514-maclover7</t>
  </si>
  <si>
    <t>8514-rabbitt</t>
  </si>
  <si>
    <t>1390248-kraney</t>
  </si>
  <si>
    <t>8514-jrafanie</t>
  </si>
  <si>
    <t>1644196-c42f</t>
  </si>
  <si>
    <t>1644196-shashi</t>
  </si>
  <si>
    <t>507775-spalger</t>
  </si>
  <si>
    <t>1390248-inveracity</t>
  </si>
  <si>
    <t>1390248-beardedeagle</t>
  </si>
  <si>
    <t>507775-mainec</t>
  </si>
  <si>
    <t>2935735-petetnt</t>
  </si>
  <si>
    <t>2935735-ficristo</t>
  </si>
  <si>
    <t>1390248-cmercier</t>
  </si>
  <si>
    <t>507775-apanimesh061</t>
  </si>
  <si>
    <t>1644196-ivirshup</t>
  </si>
  <si>
    <t>1420493-yihui</t>
  </si>
  <si>
    <t>8514-prathamesh-sonpatki</t>
  </si>
  <si>
    <t>2935735-onebelarusianguy</t>
  </si>
  <si>
    <t>1390248-mrproper</t>
  </si>
  <si>
    <t>507775-bargs</t>
  </si>
  <si>
    <t>8514-kmcphillips</t>
  </si>
  <si>
    <t>1420493-matthew-brett</t>
  </si>
  <si>
    <t>1644196-ranjanan</t>
  </si>
  <si>
    <t>1390248-meaksh</t>
  </si>
  <si>
    <t>1390248-isbm</t>
  </si>
  <si>
    <t>1390248-dincamihai</t>
  </si>
  <si>
    <t>1644196-martinholters</t>
  </si>
  <si>
    <t>1390248-meggiebot</t>
  </si>
  <si>
    <t>1420493-edunham</t>
  </si>
  <si>
    <t>2935735-thehogfather</t>
  </si>
  <si>
    <t>1644196-ronisbr</t>
  </si>
  <si>
    <t>8514-akshay-vishnoi</t>
  </si>
  <si>
    <t>8514-marekkirejczyk</t>
  </si>
  <si>
    <t>9852918-kirrg001</t>
  </si>
  <si>
    <t>507775-markwalkom</t>
  </si>
  <si>
    <t>460078-chrisrose</t>
  </si>
  <si>
    <t>460078-henrik</t>
  </si>
  <si>
    <t>507775-gmarz</t>
  </si>
  <si>
    <t>1644196-tbreloff</t>
  </si>
  <si>
    <t>1644196-randyzwitch</t>
  </si>
  <si>
    <t>1644196-lobingera</t>
  </si>
  <si>
    <t>1644196-totalverb</t>
  </si>
  <si>
    <t>1644196-oxinabox</t>
  </si>
  <si>
    <t>8514-chriseppstein</t>
  </si>
  <si>
    <t>8514-bcardarella</t>
  </si>
  <si>
    <t>1723225-marcia</t>
  </si>
  <si>
    <t>2935735-chrisbank</t>
  </si>
  <si>
    <t>8514-yahonda</t>
  </si>
  <si>
    <t>507775-lukas-vlcek</t>
  </si>
  <si>
    <t>1723225-aksaigal</t>
  </si>
  <si>
    <t>5238231-igrigorik</t>
  </si>
  <si>
    <t>203666-rubiojr</t>
  </si>
  <si>
    <t>2935735-adrocknaphobia</t>
  </si>
  <si>
    <t>1644196-tshort</t>
  </si>
  <si>
    <t>8514-headius</t>
  </si>
  <si>
    <t>85670-tilomitra</t>
  </si>
  <si>
    <t>1390248-ahammond</t>
  </si>
  <si>
    <t>1644196-danielmendel</t>
  </si>
  <si>
    <t>1644196-zachallaun</t>
  </si>
  <si>
    <t>1390248-cvrebert</t>
  </si>
  <si>
    <t>1644196-swadey</t>
  </si>
  <si>
    <t>85670-sdesai</t>
  </si>
  <si>
    <t>1390248-abemusic</t>
  </si>
  <si>
    <t>85670-apipkin</t>
  </si>
  <si>
    <t>1420493-aaron1011</t>
  </si>
  <si>
    <t>203666-restebanez</t>
  </si>
  <si>
    <t>9852918-skattyadz</t>
  </si>
  <si>
    <t>1390248-micahhausler</t>
  </si>
  <si>
    <t>8514-ernie</t>
  </si>
  <si>
    <t>9852918-egdelwonk</t>
  </si>
  <si>
    <t>1390248-pwaller</t>
  </si>
  <si>
    <t>85670-clarle</t>
  </si>
  <si>
    <t>1390248-regilero</t>
  </si>
  <si>
    <t>1644196-scidom</t>
  </si>
  <si>
    <t>1390248-drj11</t>
  </si>
  <si>
    <t>203666-elight</t>
  </si>
  <si>
    <t>85670-caridy</t>
  </si>
  <si>
    <t>1390248-borgstrom</t>
  </si>
  <si>
    <t>203666-mwhagedorn</t>
  </si>
  <si>
    <t>1644196-aviks</t>
  </si>
  <si>
    <t>1644196-rickhg12hs</t>
  </si>
  <si>
    <t>8514-zenspider</t>
  </si>
  <si>
    <t>1644196-garborg</t>
  </si>
  <si>
    <t>203666-nirvdrum</t>
  </si>
  <si>
    <t>9852918-darvelo</t>
  </si>
  <si>
    <t>1390248-christabor</t>
  </si>
  <si>
    <t>2935735-fezvrasta</t>
  </si>
  <si>
    <t>460078-shahata</t>
  </si>
  <si>
    <t>9852918-rwjblue</t>
  </si>
  <si>
    <t>1644196-rfourquet</t>
  </si>
  <si>
    <t>460078-rodyhaddad</t>
  </si>
  <si>
    <t>1390248-pass-by-value</t>
  </si>
  <si>
    <t>1390248-garethgreenaway</t>
  </si>
  <si>
    <t>460078-pascalprecht</t>
  </si>
  <si>
    <t>1644196-garrison</t>
  </si>
  <si>
    <t>507775-areek</t>
  </si>
  <si>
    <t>203666-mdarby</t>
  </si>
  <si>
    <t>1420493-gildegoma</t>
  </si>
  <si>
    <t>507775-tlrx</t>
  </si>
  <si>
    <t>1644196-sbromberger</t>
  </si>
  <si>
    <t>1390248-nshalman</t>
  </si>
  <si>
    <t>507775-spinscale</t>
  </si>
  <si>
    <t>507775-twp</t>
  </si>
  <si>
    <t>1390248-syphernl</t>
  </si>
  <si>
    <t>2935735-humphd</t>
  </si>
  <si>
    <t>8514-mperham</t>
  </si>
  <si>
    <t>1390248-erjohnso</t>
  </si>
  <si>
    <t>1644196-ismael-vc</t>
  </si>
  <si>
    <t>1644196-omus</t>
  </si>
  <si>
    <t>1390248-eliasp</t>
  </si>
  <si>
    <t>1644196-nkottary</t>
  </si>
  <si>
    <t>1390248-babilen</t>
  </si>
  <si>
    <t>507775-inqueue</t>
  </si>
  <si>
    <t>1390248-clan</t>
  </si>
  <si>
    <t>1420493-emdantrim</t>
  </si>
  <si>
    <t>1420493-solarce</t>
  </si>
  <si>
    <t>460078-narretz</t>
  </si>
  <si>
    <t>1644196-eschnett</t>
  </si>
  <si>
    <t>1644196-blakejohnson</t>
  </si>
  <si>
    <t>507775-danielmitterdorfer</t>
  </si>
  <si>
    <t>507775-cbuescher</t>
  </si>
  <si>
    <t>507775-ppf2</t>
  </si>
  <si>
    <t>507775-talevy</t>
  </si>
  <si>
    <t>1644196-sacha0</t>
  </si>
  <si>
    <t>8514-larskanis</t>
  </si>
  <si>
    <t>1390248-white-hat</t>
  </si>
  <si>
    <t>8514-wycats</t>
  </si>
  <si>
    <t>8514-josh</t>
  </si>
  <si>
    <t>1644196-homerreid</t>
  </si>
  <si>
    <t>1723225-jpulgarin</t>
  </si>
  <si>
    <t>1723225-spicyj</t>
  </si>
  <si>
    <t>8514-ngauthier</t>
  </si>
  <si>
    <t>8514-nzkoz</t>
  </si>
  <si>
    <t>1390248-sejeff</t>
  </si>
  <si>
    <t>460078-pkozlowski-opensource</t>
  </si>
  <si>
    <t>8514-jjb</t>
  </si>
  <si>
    <t>1390248-joehealy</t>
  </si>
  <si>
    <t>85670-lsmith</t>
  </si>
  <si>
    <t>1644196-wlbksy</t>
  </si>
  <si>
    <t>460078-vojtajina</t>
  </si>
  <si>
    <t>2935735-denniskehrig</t>
  </si>
  <si>
    <t>8514-route</t>
  </si>
  <si>
    <t>1390248-seanchannel</t>
  </si>
  <si>
    <t>9852918-javorszky</t>
  </si>
  <si>
    <t>507775-jprante</t>
  </si>
  <si>
    <t>1390248-holmboe</t>
  </si>
  <si>
    <t>1390248-kinware</t>
  </si>
  <si>
    <t>1390248-gravyboat</t>
  </si>
  <si>
    <t>5238231-ebidel</t>
  </si>
  <si>
    <t>1644196-dcjones</t>
  </si>
  <si>
    <t>1644196-mauro3</t>
  </si>
  <si>
    <t>507775-honzakral</t>
  </si>
  <si>
    <t>85670-ezequiel</t>
  </si>
  <si>
    <t>85670-triptych</t>
  </si>
  <si>
    <t>8514-arthurnn</t>
  </si>
  <si>
    <t>1644196-malmaud</t>
  </si>
  <si>
    <t>8514-chancancode</t>
  </si>
  <si>
    <t>1390248-ryan-lane</t>
  </si>
  <si>
    <t>1644196-jutho</t>
  </si>
  <si>
    <t>1644196-michaelhatherly</t>
  </si>
  <si>
    <t>460078-jeffbcross</t>
  </si>
  <si>
    <t>460078-gkalpak</t>
  </si>
  <si>
    <t>2935735-sebaslv</t>
  </si>
  <si>
    <t>460078-marcysutton</t>
  </si>
  <si>
    <t>1390248-cedwards</t>
  </si>
  <si>
    <t>8514-eileencodes</t>
  </si>
  <si>
    <t>1390248-tsaridas</t>
  </si>
  <si>
    <t>1644196-hayd</t>
  </si>
  <si>
    <t>507775-rashidkpc</t>
  </si>
  <si>
    <t>1644196-kshyatt</t>
  </si>
  <si>
    <t>1390248-dmitrykuzmenko</t>
  </si>
  <si>
    <t>460078-lgalfaso</t>
  </si>
  <si>
    <t>1644196-simondanisch</t>
  </si>
  <si>
    <t>1390248-dmurphy18</t>
  </si>
  <si>
    <t>8514-claudiob</t>
  </si>
  <si>
    <t>2935735-zaggino</t>
  </si>
  <si>
    <t>1644196-davidagold</t>
  </si>
  <si>
    <t>1644196-wildart</t>
  </si>
  <si>
    <t>507775-jimferenczi</t>
  </si>
  <si>
    <t>1644196-pabloferz</t>
  </si>
  <si>
    <t>1390248-tonybaloney</t>
  </si>
  <si>
    <t>1644196-maleadt</t>
  </si>
  <si>
    <t>1420493-garbas</t>
  </si>
  <si>
    <t>1390248-onorua</t>
  </si>
  <si>
    <t>507775-uboness</t>
  </si>
  <si>
    <t>8514-sikachu</t>
  </si>
  <si>
    <t>8514-guilleiguaran</t>
  </si>
  <si>
    <t>8514-steveklabnik</t>
  </si>
  <si>
    <t>5238231-jeremychone</t>
  </si>
  <si>
    <t>1644196-toivoh</t>
  </si>
  <si>
    <t>85670-msweeney</t>
  </si>
  <si>
    <t>2935735-cfjedimaster</t>
  </si>
  <si>
    <t>1390248-aboe76</t>
  </si>
  <si>
    <t>9852918-jgable</t>
  </si>
  <si>
    <t>85670-rgrove</t>
  </si>
  <si>
    <t>9852918-matthojo</t>
  </si>
  <si>
    <t>9852918-tgriesser</t>
  </si>
  <si>
    <t>5238231-mainroach</t>
  </si>
  <si>
    <t>5238231-jakearchibald</t>
  </si>
  <si>
    <t>460078-tbosch</t>
  </si>
  <si>
    <t>1390248-smithsamuelm</t>
  </si>
  <si>
    <t>8514-samsaffron</t>
  </si>
  <si>
    <t>203666-icco</t>
  </si>
  <si>
    <t>507775-javanna</t>
  </si>
  <si>
    <t>1644196-joehuchette</t>
  </si>
  <si>
    <t>9852918-jaswilli</t>
  </si>
  <si>
    <t>203666-plribeiro3000</t>
  </si>
  <si>
    <t>1390248-iggy</t>
  </si>
  <si>
    <t>507775-mpdreamz</t>
  </si>
  <si>
    <t>1644196-jrevels</t>
  </si>
  <si>
    <t>9852918-jtwebman</t>
  </si>
  <si>
    <t>507775-ywelsch</t>
  </si>
  <si>
    <t>1390248-sjorge</t>
  </si>
  <si>
    <t>1420493-ifesdjeen</t>
  </si>
  <si>
    <t>8514-schneems</t>
  </si>
  <si>
    <t>1644196-sebastien-villemot</t>
  </si>
  <si>
    <t>2935735-joelrbrandt</t>
  </si>
  <si>
    <t>1644196-andrioni</t>
  </si>
  <si>
    <t>9852918-gotdibbs</t>
  </si>
  <si>
    <t>1390248-kiorky</t>
  </si>
  <si>
    <t>203666-tokengeek</t>
  </si>
  <si>
    <t>1644196-ivarne</t>
  </si>
  <si>
    <t>9852918-hswolff</t>
  </si>
  <si>
    <t>9852918-novaugust</t>
  </si>
  <si>
    <t>507775-rmuir</t>
  </si>
  <si>
    <t>507775-markharwood</t>
  </si>
  <si>
    <t>8514-kaspth</t>
  </si>
  <si>
    <t>507775-rjernst</t>
  </si>
  <si>
    <t>1420493-michaelklishin</t>
  </si>
  <si>
    <t>203666-dprince</t>
  </si>
  <si>
    <t>203666-rupakg</t>
  </si>
  <si>
    <t>1420493-loicfrering</t>
  </si>
  <si>
    <t>1644196-astrieanna</t>
  </si>
  <si>
    <t>2935735-bchintx</t>
  </si>
  <si>
    <t>5238231-paulirish</t>
  </si>
  <si>
    <t>507775-brwe</t>
  </si>
  <si>
    <t>1420493-mpapis</t>
  </si>
  <si>
    <t>2935735-busykai</t>
  </si>
  <si>
    <t>507775-drewr</t>
  </si>
  <si>
    <t>1420493-meatballhat</t>
  </si>
  <si>
    <t>507775-mikemccand</t>
  </si>
  <si>
    <t>1420493-andyli</t>
  </si>
  <si>
    <t>507775-nknize</t>
  </si>
  <si>
    <t>507775-jasontedor</t>
  </si>
  <si>
    <t>1644196-carlobaldassi</t>
  </si>
  <si>
    <t>2935735-garthdb</t>
  </si>
  <si>
    <t>8514-fxn</t>
  </si>
  <si>
    <t>5238231-paulkinlan</t>
  </si>
  <si>
    <t>2935735-jbalsas</t>
  </si>
  <si>
    <t>5238231-dr4b</t>
  </si>
  <si>
    <t>1644196-nalimilan</t>
  </si>
  <si>
    <t>9852918-pauladamdavis</t>
  </si>
  <si>
    <t>507775-polyfractal</t>
  </si>
  <si>
    <t>1644196-scottpjones</t>
  </si>
  <si>
    <t>1390248-ch3ll</t>
  </si>
  <si>
    <t>1723225-osnr</t>
  </si>
  <si>
    <t>460078-mhevery</t>
  </si>
  <si>
    <t>1644196-tanmaykm</t>
  </si>
  <si>
    <t>507775-bleskes</t>
  </si>
  <si>
    <t>1390248-gtmanfred</t>
  </si>
  <si>
    <t>1644196-archrobison</t>
  </si>
  <si>
    <t>9852918-aileencgn</t>
  </si>
  <si>
    <t>8514-dhh</t>
  </si>
  <si>
    <t>1644196-pao</t>
  </si>
  <si>
    <t>8514-jeremy</t>
  </si>
  <si>
    <t>1644196-kmsquire</t>
  </si>
  <si>
    <t>2935735-iwehrman</t>
  </si>
  <si>
    <t>1644196-ihnorton</t>
  </si>
  <si>
    <t>5238231-arthurevans</t>
  </si>
  <si>
    <t>1644196-lindahua</t>
  </si>
  <si>
    <t>460078-btford</t>
  </si>
  <si>
    <t>9852918-halfdan</t>
  </si>
  <si>
    <t>1644196-simonbyrne</t>
  </si>
  <si>
    <t>1390248-nmadhok</t>
  </si>
  <si>
    <t>2935735-marcelgerber</t>
  </si>
  <si>
    <t>507775-dakrone</t>
  </si>
  <si>
    <t>507775-kimchy</t>
  </si>
  <si>
    <t>8514-carlosantoniodasilva</t>
  </si>
  <si>
    <t>5238231-paullewis</t>
  </si>
  <si>
    <t>1644196-alanedelman</t>
  </si>
  <si>
    <t>1644196-jakebolewski</t>
  </si>
  <si>
    <t>8514-matthewd</t>
  </si>
  <si>
    <t>507775-colings86</t>
  </si>
  <si>
    <t>507775-nik9000</t>
  </si>
  <si>
    <t>1420493-jhass</t>
  </si>
  <si>
    <t>1420493-will</t>
  </si>
  <si>
    <t>8514-pixeltrix</t>
  </si>
  <si>
    <t>1644196-dmbates</t>
  </si>
  <si>
    <t>2935735-gruehle</t>
  </si>
  <si>
    <t>507775-martijnvg</t>
  </si>
  <si>
    <t>2935735-tommalbran</t>
  </si>
  <si>
    <t>1644196-simonster</t>
  </si>
  <si>
    <t>507775-dadoonet</t>
  </si>
  <si>
    <t>1420493-sethladd</t>
  </si>
  <si>
    <t>2935735-prksingh</t>
  </si>
  <si>
    <t>1420493-staticfloat</t>
  </si>
  <si>
    <t>8514-jonleighton</t>
  </si>
  <si>
    <t>1644196-nolta</t>
  </si>
  <si>
    <t>1644196-mlubin</t>
  </si>
  <si>
    <t>1644196-johnmyleswhite</t>
  </si>
  <si>
    <t>2935735-jasonsanjose</t>
  </si>
  <si>
    <t>507775-imotov</t>
  </si>
  <si>
    <t>1390248-jacksontj</t>
  </si>
  <si>
    <t>1420493-svenfuchs</t>
  </si>
  <si>
    <t>8514-spastorino</t>
  </si>
  <si>
    <t>1644196-amitmurthy</t>
  </si>
  <si>
    <t>2935735-ryanstewart</t>
  </si>
  <si>
    <t>1644196-quinnj</t>
  </si>
  <si>
    <t>1420493-tkelman</t>
  </si>
  <si>
    <t>1390248-jacobhammons</t>
  </si>
  <si>
    <t>9852918-acburdine</t>
  </si>
  <si>
    <t>9852918-sebgie</t>
  </si>
  <si>
    <t>1644196-mbauman</t>
  </si>
  <si>
    <t>1390248-rallytime</t>
  </si>
  <si>
    <t>1644196-carnaval</t>
  </si>
  <si>
    <t>1723225-igort</t>
  </si>
  <si>
    <t>1420493-rkh</t>
  </si>
  <si>
    <t>1420493-drogus</t>
  </si>
  <si>
    <t>203666-krames</t>
  </si>
  <si>
    <t>507775-s1monw</t>
  </si>
  <si>
    <t>8514-senny</t>
  </si>
  <si>
    <t>460078-petebacondarwin</t>
  </si>
  <si>
    <t>1644196-iainnz</t>
  </si>
  <si>
    <t>2935735-abose</t>
  </si>
  <si>
    <t>2935735-rroshan1</t>
  </si>
  <si>
    <t>507775-clintongormley</t>
  </si>
  <si>
    <t>8514-josevalim</t>
  </si>
  <si>
    <t>1390248-whiteinge</t>
  </si>
  <si>
    <t>460078-caitp</t>
  </si>
  <si>
    <t>2935735-miguelcastillo</t>
  </si>
  <si>
    <t>1390248-cro</t>
  </si>
  <si>
    <t>2935735-swmitra</t>
  </si>
  <si>
    <t>1390248-jfindlay</t>
  </si>
  <si>
    <t>460078-igorminar</t>
  </si>
  <si>
    <t>1644196-jiahao</t>
  </si>
  <si>
    <t>1420493-henrikhodne</t>
  </si>
  <si>
    <t>1644196-yuyichao</t>
  </si>
  <si>
    <t>1390248-twangboy</t>
  </si>
  <si>
    <t>1420493-banzaiman</t>
  </si>
  <si>
    <t>2935735-dangoor</t>
  </si>
  <si>
    <t>507775-jpountz</t>
  </si>
  <si>
    <t>1390248-cachedout</t>
  </si>
  <si>
    <t>8514-sgrif</t>
  </si>
  <si>
    <t>2935735-njx</t>
  </si>
  <si>
    <t>1644196-stevengj</t>
  </si>
  <si>
    <t>2935735-larz0</t>
  </si>
  <si>
    <t>1644196-andreasnoack</t>
  </si>
  <si>
    <t>1390248-utahdave</t>
  </si>
  <si>
    <t>460078-matsko</t>
  </si>
  <si>
    <t>2935735-prafulvaishnav</t>
  </si>
  <si>
    <t>1390248-techhat</t>
  </si>
  <si>
    <t>9852918-johnonolan</t>
  </si>
  <si>
    <t>9852918-kevinansfield</t>
  </si>
  <si>
    <t>2935735-peterflynn</t>
  </si>
  <si>
    <t>2935735-raymondlim</t>
  </si>
  <si>
    <t>1390248-terminalmage</t>
  </si>
  <si>
    <t>1644196-tkelman</t>
  </si>
  <si>
    <t>1390248-basepi</t>
  </si>
  <si>
    <t>2935735-pthiess</t>
  </si>
  <si>
    <t>1390248-s0undt3ch</t>
  </si>
  <si>
    <t>8514-rafaelfranca</t>
  </si>
  <si>
    <t>1644196-staticfloat</t>
  </si>
  <si>
    <t>203666-geemus</t>
  </si>
  <si>
    <t>2935735-nethip</t>
  </si>
  <si>
    <t>1644196-timholy</t>
  </si>
  <si>
    <t>1644196-viralbshah</t>
  </si>
  <si>
    <t>1644196-keno</t>
  </si>
  <si>
    <t>1420493-akoeplinger</t>
  </si>
  <si>
    <t>1420493-joshk</t>
  </si>
  <si>
    <t>1420493-joshua-anderson</t>
  </si>
  <si>
    <t>9852918-erisds</t>
  </si>
  <si>
    <t>2935735-redmunds</t>
  </si>
  <si>
    <t>8514-tenderlove</t>
  </si>
  <si>
    <t>1390248-thatch45</t>
  </si>
  <si>
    <t>2935735-jeffrybooher</t>
  </si>
  <si>
    <t>2935735-ingorichter</t>
  </si>
  <si>
    <t>1644196-stefankarpinski</t>
  </si>
  <si>
    <t>1644196-vtjnash</t>
  </si>
  <si>
    <t>1644196-jeffbezanson</t>
  </si>
  <si>
    <t># of times the developer is referenced</t>
  </si>
  <si>
    <t>Total &lt;proj-dev&gt;: 5619</t>
  </si>
  <si>
    <t>1420493-kronn</t>
  </si>
  <si>
    <t>8514-reu</t>
  </si>
  <si>
    <t>8514-manfred</t>
  </si>
  <si>
    <t>8514-blaxter</t>
  </si>
  <si>
    <t>507775-keteracel</t>
  </si>
  <si>
    <t>8514-bilts</t>
  </si>
  <si>
    <t>8514-jonnii</t>
  </si>
  <si>
    <t>8514-lardawge</t>
  </si>
  <si>
    <t>1420493-godfat</t>
  </si>
  <si>
    <t>8514-oriolgual</t>
  </si>
  <si>
    <t>203666-raphaelcosta</t>
  </si>
  <si>
    <t>8514-technicalpickles</t>
  </si>
  <si>
    <t>8514-pablox-cl</t>
  </si>
  <si>
    <t>8514-jhawthorn</t>
  </si>
  <si>
    <t>8514-dolzenko</t>
  </si>
  <si>
    <t>8514-raviolicode</t>
  </si>
  <si>
    <t>8514-bodacious</t>
  </si>
  <si>
    <t>8514-jm</t>
  </si>
  <si>
    <t>1420493-sweed</t>
  </si>
  <si>
    <t>8514-paul</t>
  </si>
  <si>
    <t>8514-rfc2822</t>
  </si>
  <si>
    <t>203666-mipearson</t>
  </si>
  <si>
    <t>8514-janx</t>
  </si>
  <si>
    <t>8514-paulschreiber</t>
  </si>
  <si>
    <t>8514-desaperados</t>
  </si>
  <si>
    <t>1420493-lenary</t>
  </si>
  <si>
    <t>8514-gberenfield</t>
  </si>
  <si>
    <t>203666-emiddleton</t>
  </si>
  <si>
    <t>1420493-arsduo</t>
  </si>
  <si>
    <t>8514-ischuster</t>
  </si>
  <si>
    <t>8514-deepak</t>
  </si>
  <si>
    <t>1723225-rockhymas</t>
  </si>
  <si>
    <t>1723225-kaninepete</t>
  </si>
  <si>
    <t>8514-codebrew</t>
  </si>
  <si>
    <t>8514-bradediger</t>
  </si>
  <si>
    <t>1723225-parkerk</t>
  </si>
  <si>
    <t>8514-stefanpenner</t>
  </si>
  <si>
    <t>8514-jonathonma</t>
  </si>
  <si>
    <t>8514-charliesome</t>
  </si>
  <si>
    <t>8514-akaspick</t>
  </si>
  <si>
    <t>1723225-jasonrr</t>
  </si>
  <si>
    <t>8514-lichtamberg</t>
  </si>
  <si>
    <t>203666-dim</t>
  </si>
  <si>
    <t>8514-siong1987</t>
  </si>
  <si>
    <t>8514-nhocki</t>
  </si>
  <si>
    <t>8514-mik-die</t>
  </si>
  <si>
    <t>8514-jeanmertz</t>
  </si>
  <si>
    <t>8514-ockonor</t>
  </si>
  <si>
    <t>1420493-fritzek</t>
  </si>
  <si>
    <t>8514-rsanheim</t>
  </si>
  <si>
    <t>8514-ramza1</t>
  </si>
  <si>
    <t>8514-tonycoco</t>
  </si>
  <si>
    <t>8514-alovak</t>
  </si>
  <si>
    <t>8514-mastermike14</t>
  </si>
  <si>
    <t>8514-dasch</t>
  </si>
  <si>
    <t>8514-daeltar</t>
  </si>
  <si>
    <t>8514-greinacker</t>
  </si>
  <si>
    <t>8514-spohlenz</t>
  </si>
  <si>
    <t>8514-mguterl</t>
  </si>
  <si>
    <t>8514-marcelloma</t>
  </si>
  <si>
    <t>8514-khustochka</t>
  </si>
  <si>
    <t>1420493-isaacsanders</t>
  </si>
  <si>
    <t>8514-plindelauf</t>
  </si>
  <si>
    <t>8514-ryannaughton</t>
  </si>
  <si>
    <t>8514-tjh</t>
  </si>
  <si>
    <t>8514-cedrics</t>
  </si>
  <si>
    <t>8514-neglectedvalue</t>
  </si>
  <si>
    <t>203666-duritong</t>
  </si>
  <si>
    <t>8514-overbryd</t>
  </si>
  <si>
    <t>507775-aguereca</t>
  </si>
  <si>
    <t>8514-khoan</t>
  </si>
  <si>
    <t>1644196-georgexing</t>
  </si>
  <si>
    <t>1420493-fxposter</t>
  </si>
  <si>
    <t>8514-jamesds</t>
  </si>
  <si>
    <t>8514-onlymejosh</t>
  </si>
  <si>
    <t>507775-mehtryx</t>
  </si>
  <si>
    <t>8514-bryanlarsen</t>
  </si>
  <si>
    <t>8514-andrewhao</t>
  </si>
  <si>
    <t>1390248-rubic</t>
  </si>
  <si>
    <t>8514-rails-noob</t>
  </si>
  <si>
    <t>8514-dallas</t>
  </si>
  <si>
    <t>1420493-jed</t>
  </si>
  <si>
    <t>8514-gregolsen</t>
  </si>
  <si>
    <t>1390248-mrballcb</t>
  </si>
  <si>
    <t>8514-petervandenabeele</t>
  </si>
  <si>
    <t>2935735-jlondon</t>
  </si>
  <si>
    <t>8514-cgunther</t>
  </si>
  <si>
    <t>8514-gnagno</t>
  </si>
  <si>
    <t>8514-whamilton42</t>
  </si>
  <si>
    <t>8514-wuputah</t>
  </si>
  <si>
    <t>8514-zipoking</t>
  </si>
  <si>
    <t>8514-kvnlnt</t>
  </si>
  <si>
    <t>8514-alotela</t>
  </si>
  <si>
    <t>1644196-contra</t>
  </si>
  <si>
    <t>8514-stefanh</t>
  </si>
  <si>
    <t>8514-fxposter</t>
  </si>
  <si>
    <t>1644196-andychu</t>
  </si>
  <si>
    <t>8514-workmaster2n</t>
  </si>
  <si>
    <t>8514-masone</t>
  </si>
  <si>
    <t>8514-justincampbell</t>
  </si>
  <si>
    <t>1420493-yellow5</t>
  </si>
  <si>
    <t>1390248-hathawsh</t>
  </si>
  <si>
    <t>8514-cap10morgan</t>
  </si>
  <si>
    <t>8514-fespinoza</t>
  </si>
  <si>
    <t>8514-rainysun</t>
  </si>
  <si>
    <t>8514-andrewradev</t>
  </si>
  <si>
    <t>8514-stevenh512</t>
  </si>
  <si>
    <t>1644196-choffstein</t>
  </si>
  <si>
    <t>8514-jipiboily</t>
  </si>
  <si>
    <t>8514-chrisgibson</t>
  </si>
  <si>
    <t>8514-lzap</t>
  </si>
  <si>
    <t>8514-viniciusgati</t>
  </si>
  <si>
    <t>1644196-stefan-k</t>
  </si>
  <si>
    <t>8514-expectationgap</t>
  </si>
  <si>
    <t>507775-erickt</t>
  </si>
  <si>
    <t>8514-joshrock</t>
  </si>
  <si>
    <t>1390248-mb0</t>
  </si>
  <si>
    <t>8514-cantino</t>
  </si>
  <si>
    <t>8514-baisemain</t>
  </si>
  <si>
    <t>8514-joegoggins</t>
  </si>
  <si>
    <t>8514-kieranp</t>
  </si>
  <si>
    <t>8514-dougcole</t>
  </si>
  <si>
    <t>8514-bobbytables</t>
  </si>
  <si>
    <t>8514-fpauser</t>
  </si>
  <si>
    <t>8514-emilecantin</t>
  </si>
  <si>
    <t>8514-ramontayag</t>
  </si>
  <si>
    <t>1390248-elasticdog</t>
  </si>
  <si>
    <t>8514-psychophobic</t>
  </si>
  <si>
    <t>8514-bikramwp</t>
  </si>
  <si>
    <t>8514-kaiwren</t>
  </si>
  <si>
    <t>8514-brianmario</t>
  </si>
  <si>
    <t>507775-anweibel</t>
  </si>
  <si>
    <t>1390248-wilkystyle</t>
  </si>
  <si>
    <t>8514-cza0012</t>
  </si>
  <si>
    <t>203666-ryanstout</t>
  </si>
  <si>
    <t>8514-alitn</t>
  </si>
  <si>
    <t>8514-sespindola</t>
  </si>
  <si>
    <t>203666-benton</t>
  </si>
  <si>
    <t>8514-holli</t>
  </si>
  <si>
    <t>1390248-duanebc</t>
  </si>
  <si>
    <t>8514-23inhouse</t>
  </si>
  <si>
    <t>8514-lazing</t>
  </si>
  <si>
    <t>8514-agrimm</t>
  </si>
  <si>
    <t>8514-chewmanfoo</t>
  </si>
  <si>
    <t>203666-adgaudio</t>
  </si>
  <si>
    <t>8514-raldred</t>
  </si>
  <si>
    <t>8514-cameel</t>
  </si>
  <si>
    <t>8514-jlecour</t>
  </si>
  <si>
    <t>1644196-miau</t>
  </si>
  <si>
    <t>8514-arthurpsmith</t>
  </si>
  <si>
    <t>8514-swanson</t>
  </si>
  <si>
    <t>8514-jalagrange</t>
  </si>
  <si>
    <t>8514-bbuchalter</t>
  </si>
  <si>
    <t>8514-bobtown</t>
  </si>
  <si>
    <t>8514-janv</t>
  </si>
  <si>
    <t>8514-ssoroka</t>
  </si>
  <si>
    <t>8514-timirwin</t>
  </si>
  <si>
    <t>8514-fonzo14</t>
  </si>
  <si>
    <t>8514-timlinquist</t>
  </si>
  <si>
    <t>8514-airy</t>
  </si>
  <si>
    <t>8514-rstankov</t>
  </si>
  <si>
    <t>8514-lucianosousa</t>
  </si>
  <si>
    <t>8514-guilherme</t>
  </si>
  <si>
    <t>8514-martingordon</t>
  </si>
  <si>
    <t>8514-davidw</t>
  </si>
  <si>
    <t>8514-brendon</t>
  </si>
  <si>
    <t>8514-fl00r</t>
  </si>
  <si>
    <t>8514-edtsech</t>
  </si>
  <si>
    <t>8514-jconley</t>
  </si>
  <si>
    <t>8514-spieker</t>
  </si>
  <si>
    <t>8514-jannyo</t>
  </si>
  <si>
    <t>8514-pch</t>
  </si>
  <si>
    <t>8514-jmaniv</t>
  </si>
  <si>
    <t>8514-cfeist</t>
  </si>
  <si>
    <t>8514-tomstuart</t>
  </si>
  <si>
    <t>1420493-naderman</t>
  </si>
  <si>
    <t>8514-ened</t>
  </si>
  <si>
    <t>8514-pedroteixeira</t>
  </si>
  <si>
    <t>8514-felipero</t>
  </si>
  <si>
    <t>8514-kgiszczak</t>
  </si>
  <si>
    <t>8514-pliny</t>
  </si>
  <si>
    <t>8514-swrobel</t>
  </si>
  <si>
    <t>8514-dabit</t>
  </si>
  <si>
    <t>8514-technoweenie</t>
  </si>
  <si>
    <t>8514-sskirby</t>
  </si>
  <si>
    <t>8514-emilyellison986</t>
  </si>
  <si>
    <t>8514-preethinarayan</t>
  </si>
  <si>
    <t>8514-hammerdr</t>
  </si>
  <si>
    <t>8514-marcelocajueiro</t>
  </si>
  <si>
    <t>2935735-idflood</t>
  </si>
  <si>
    <t>1420493-malclocke</t>
  </si>
  <si>
    <t>8514-narkoz</t>
  </si>
  <si>
    <t>1420493-errordeveloper</t>
  </si>
  <si>
    <t>8514-yaroslav</t>
  </si>
  <si>
    <t>8514-mpapis</t>
  </si>
  <si>
    <t>8514-tycooon</t>
  </si>
  <si>
    <t>8514-dgm</t>
  </si>
  <si>
    <t>1390248-baijum</t>
  </si>
  <si>
    <t>203666-jacobo</t>
  </si>
  <si>
    <t>8514-remear</t>
  </si>
  <si>
    <t>8514-mattetti</t>
  </si>
  <si>
    <t>1644196-kyonifer</t>
  </si>
  <si>
    <t>8514-wiehann</t>
  </si>
  <si>
    <t>8514-rf-</t>
  </si>
  <si>
    <t>8514-ramigg</t>
  </si>
  <si>
    <t>8514-fredwu</t>
  </si>
  <si>
    <t>8514-pothibo</t>
  </si>
  <si>
    <t>8514-rishav</t>
  </si>
  <si>
    <t>8514-rdpoor</t>
  </si>
  <si>
    <t>507775-iskytek</t>
  </si>
  <si>
    <t>203666-rvrignaud</t>
  </si>
  <si>
    <t>2935735-antontrollback</t>
  </si>
  <si>
    <t>8514-jsl</t>
  </si>
  <si>
    <t>8514-baroquebobcat</t>
  </si>
  <si>
    <t>8514-andrewferk</t>
  </si>
  <si>
    <t>507775-eslamelhusseiny</t>
  </si>
  <si>
    <t>8514-ayamomiji</t>
  </si>
  <si>
    <t>1390248-shouse-cars</t>
  </si>
  <si>
    <t>8514-lulalala</t>
  </si>
  <si>
    <t>8514-tpope</t>
  </si>
  <si>
    <t>507775-tomekkup</t>
  </si>
  <si>
    <t>507775-kohanyirobert</t>
  </si>
  <si>
    <t>203666-kjohnston</t>
  </si>
  <si>
    <t>8514-stemps</t>
  </si>
  <si>
    <t>8514-maximeg</t>
  </si>
  <si>
    <t>1644196-msabramo</t>
  </si>
  <si>
    <t>1420493-martinblech</t>
  </si>
  <si>
    <t>460078-victorbstan</t>
  </si>
  <si>
    <t>8514-pyrat</t>
  </si>
  <si>
    <t>1390248-akhayyat</t>
  </si>
  <si>
    <t>8514-acetinick</t>
  </si>
  <si>
    <t>1644196-timema</t>
  </si>
  <si>
    <t>507775-mdoroudi</t>
  </si>
  <si>
    <t>8514-pcreux</t>
  </si>
  <si>
    <t>8514-vad4msiu</t>
  </si>
  <si>
    <t>1390248-stas</t>
  </si>
  <si>
    <t>1390248-tvaughan</t>
  </si>
  <si>
    <t>8514-beerlington</t>
  </si>
  <si>
    <t>5238231-alecf</t>
  </si>
  <si>
    <t>8514-jayteesf</t>
  </si>
  <si>
    <t>8514-chrismhilton</t>
  </si>
  <si>
    <t>8514-benmoss</t>
  </si>
  <si>
    <t>8514-bbornstein</t>
  </si>
  <si>
    <t>8514-korny</t>
  </si>
  <si>
    <t>8514-miloops</t>
  </si>
  <si>
    <t>2935735-thomasandersen</t>
  </si>
  <si>
    <t>460078-maxmart</t>
  </si>
  <si>
    <t>8514-alloy</t>
  </si>
  <si>
    <t>8514-cliochris</t>
  </si>
  <si>
    <t>5238231-tjvantoll</t>
  </si>
  <si>
    <t>1390248-rhyselsmore</t>
  </si>
  <si>
    <t>8514-alup</t>
  </si>
  <si>
    <t>203666-hvolkmer</t>
  </si>
  <si>
    <t>8514-cbartlett</t>
  </si>
  <si>
    <t>1390248-jeffh</t>
  </si>
  <si>
    <t>507775-nhuray</t>
  </si>
  <si>
    <t>8514-mcrowe</t>
  </si>
  <si>
    <t>8514-victorbstan</t>
  </si>
  <si>
    <t>8514-drnic</t>
  </si>
  <si>
    <t>8514-benolee</t>
  </si>
  <si>
    <t>8514-roshats</t>
  </si>
  <si>
    <t>203666-marios</t>
  </si>
  <si>
    <t>8514-lihanli</t>
  </si>
  <si>
    <t>8514-coreyti</t>
  </si>
  <si>
    <t>2935735-jakestoeffler</t>
  </si>
  <si>
    <t>2935735-kylobite</t>
  </si>
  <si>
    <t>8514-ayrton</t>
  </si>
  <si>
    <t>203666-jg</t>
  </si>
  <si>
    <t>2935735-thisisjingjing</t>
  </si>
  <si>
    <t>8514-pawel2105</t>
  </si>
  <si>
    <t>1390248-mrud</t>
  </si>
  <si>
    <t>2935735-mcorlan</t>
  </si>
  <si>
    <t>8514-chrislloyd</t>
  </si>
  <si>
    <t>460078-ikarishinjieva</t>
  </si>
  <si>
    <t>8514-remomueller</t>
  </si>
  <si>
    <t>1390248-ivoz</t>
  </si>
  <si>
    <t>8514-jroes</t>
  </si>
  <si>
    <t>1420493-gutomaia</t>
  </si>
  <si>
    <t>1390248-aleszoulek</t>
  </si>
  <si>
    <t>8514-akicho8</t>
  </si>
  <si>
    <t>460078-keyamoon</t>
  </si>
  <si>
    <t>8514-gmarik</t>
  </si>
  <si>
    <t>460078-annavester</t>
  </si>
  <si>
    <t>8514-mrbrdo</t>
  </si>
  <si>
    <t>8514-mikepmunroe</t>
  </si>
  <si>
    <t>203666-will</t>
  </si>
  <si>
    <t>1420493-romainneutron</t>
  </si>
  <si>
    <t>8514-timraymond</t>
  </si>
  <si>
    <t>8514-pedz</t>
  </si>
  <si>
    <t>8514-jfirebaugh</t>
  </si>
  <si>
    <t>8514-jaggederest</t>
  </si>
  <si>
    <t>8514-colinyoung</t>
  </si>
  <si>
    <t>1390248-pplante</t>
  </si>
  <si>
    <t>8514-fenelon</t>
  </si>
  <si>
    <t>2935735-ikgg</t>
  </si>
  <si>
    <t>1390248-slafs</t>
  </si>
  <si>
    <t>8514-jeremywrowe</t>
  </si>
  <si>
    <t>460078-dandoyon</t>
  </si>
  <si>
    <t>1390248-roncohen</t>
  </si>
  <si>
    <t>8514-lightswitch05</t>
  </si>
  <si>
    <t>203666-etiennedepaulis</t>
  </si>
  <si>
    <t>1390248-scribu</t>
  </si>
  <si>
    <t>203666-virtualstaticvoid</t>
  </si>
  <si>
    <t>8514-paulleader</t>
  </si>
  <si>
    <t>2935735-tjr9898</t>
  </si>
  <si>
    <t>203666-oguzbilgic</t>
  </si>
  <si>
    <t>8514-altonymous</t>
  </si>
  <si>
    <t>203666-cobyr</t>
  </si>
  <si>
    <t>2935735-sagarsane</t>
  </si>
  <si>
    <t>507775-willkg</t>
  </si>
  <si>
    <t>1390248-rhertzog</t>
  </si>
  <si>
    <t>460078-lascap</t>
  </si>
  <si>
    <t>1390248-nkuttler</t>
  </si>
  <si>
    <t>1390248-dangets</t>
  </si>
  <si>
    <t>203666-davetchen</t>
  </si>
  <si>
    <t>460078-eddelplus</t>
  </si>
  <si>
    <t>507775-jgagnon1</t>
  </si>
  <si>
    <t>1390248-josmardias</t>
  </si>
  <si>
    <t>1390248-tchap</t>
  </si>
  <si>
    <t>1644196-pcbeard</t>
  </si>
  <si>
    <t>460078-inukshuk</t>
  </si>
  <si>
    <t>8514-jcarres-mdsol</t>
  </si>
  <si>
    <t>460078-sudhirj</t>
  </si>
  <si>
    <t>8514-jrgifford</t>
  </si>
  <si>
    <t>1390248-tf198</t>
  </si>
  <si>
    <t>1420493-mcantrell</t>
  </si>
  <si>
    <t>8514-utkarshkukreti</t>
  </si>
  <si>
    <t>2935735-jviereck</t>
  </si>
  <si>
    <t>8514-goshakkk</t>
  </si>
  <si>
    <t>8514-bricker</t>
  </si>
  <si>
    <t>8514-tehgeekmeister</t>
  </si>
  <si>
    <t>1390248-patrickw-nf</t>
  </si>
  <si>
    <t>1390248-mjarco</t>
  </si>
  <si>
    <t>460078-davej</t>
  </si>
  <si>
    <t>1644196-benyang</t>
  </si>
  <si>
    <t>460078-andrewo</t>
  </si>
  <si>
    <t>460078-brettcannon</t>
  </si>
  <si>
    <t>460078-alexbardas</t>
  </si>
  <si>
    <t>460078-aeosynth</t>
  </si>
  <si>
    <t>1644196-ahausknecht</t>
  </si>
  <si>
    <t>507775-jacobevans</t>
  </si>
  <si>
    <t>1390248-runyaga</t>
  </si>
  <si>
    <t>203666-i0n</t>
  </si>
  <si>
    <t>460078-penetra</t>
  </si>
  <si>
    <t>2935735-skopp</t>
  </si>
  <si>
    <t>203666-soulcutter</t>
  </si>
  <si>
    <t>1420493-eproxus</t>
  </si>
  <si>
    <t>507775-vpernin</t>
  </si>
  <si>
    <t>1420493-michaelficarra</t>
  </si>
  <si>
    <t>1420493-mattrobenolt</t>
  </si>
  <si>
    <t>460078-chrisbauer</t>
  </si>
  <si>
    <t>1420493-mjio</t>
  </si>
  <si>
    <t>2935735-fengdi</t>
  </si>
  <si>
    <t>1390248-kvbik</t>
  </si>
  <si>
    <t>1390248-kmwhite</t>
  </si>
  <si>
    <t>2935735-rafalborowski</t>
  </si>
  <si>
    <t>1644196-0</t>
  </si>
  <si>
    <t>460078-calvinfroedge</t>
  </si>
  <si>
    <t>1390248-unwashedmeme</t>
  </si>
  <si>
    <t>460078-bwiklund</t>
  </si>
  <si>
    <t>1390248-zhangmh2</t>
  </si>
  <si>
    <t>203666-elfassy</t>
  </si>
  <si>
    <t>2935735-benjaminfisher</t>
  </si>
  <si>
    <t>1420493-krinkle</t>
  </si>
  <si>
    <t>1390248-fabiant7t</t>
  </si>
  <si>
    <t>203666-alexcp</t>
  </si>
  <si>
    <t>1390248-akimyonoglu</t>
  </si>
  <si>
    <t>1644196-fundamental</t>
  </si>
  <si>
    <t>507775-devoncrouse</t>
  </si>
  <si>
    <t>507775-dobe</t>
  </si>
  <si>
    <t>460078-yaroslav-ulanovych</t>
  </si>
  <si>
    <t>460078-ricardohbin</t>
  </si>
  <si>
    <t>203666-hh</t>
  </si>
  <si>
    <t>460078-hkdobrev</t>
  </si>
  <si>
    <t>1420493-dei79</t>
  </si>
  <si>
    <t>1390248-elfixit</t>
  </si>
  <si>
    <t>507775-tishma</t>
  </si>
  <si>
    <t>1644196-bkalpert</t>
  </si>
  <si>
    <t>85670-albertosantini</t>
  </si>
  <si>
    <t>1390248-jaypipes</t>
  </si>
  <si>
    <t>203666-omricohen</t>
  </si>
  <si>
    <t>507775-akahn</t>
  </si>
  <si>
    <t>1390248-peritus</t>
  </si>
  <si>
    <t>1390248-davea</t>
  </si>
  <si>
    <t>460078-lichenhao</t>
  </si>
  <si>
    <t>1420493-kimptoc</t>
  </si>
  <si>
    <t>460078-nickretallack</t>
  </si>
  <si>
    <t>1390248-sinenitore</t>
  </si>
  <si>
    <t>507775-ahfeel</t>
  </si>
  <si>
    <t>507775-kaaloo</t>
  </si>
  <si>
    <t>1644196-adambom</t>
  </si>
  <si>
    <t>1390248-gldnspud</t>
  </si>
  <si>
    <t>1390248-xcorvis</t>
  </si>
  <si>
    <t>1390248-shintonik</t>
  </si>
  <si>
    <t>2935735-shakarhaba</t>
  </si>
  <si>
    <t>1644196-cmey</t>
  </si>
  <si>
    <t>1420493-pragtob</t>
  </si>
  <si>
    <t>1644196-tseaward</t>
  </si>
  <si>
    <t>507775-q42jaap</t>
  </si>
  <si>
    <t>1390248-ageron</t>
  </si>
  <si>
    <t>460078-pvasek</t>
  </si>
  <si>
    <t>2935735-olsgreen</t>
  </si>
  <si>
    <t>1390248-zloidemon</t>
  </si>
  <si>
    <t>460078-ore4444</t>
  </si>
  <si>
    <t>2935735-rohanbhangui</t>
  </si>
  <si>
    <t>2935735-adamvaul</t>
  </si>
  <si>
    <t>1390248-mastrolinux</t>
  </si>
  <si>
    <t>2935735-mahejo</t>
  </si>
  <si>
    <t>2935735-jassimabdullatheef</t>
  </si>
  <si>
    <t>460078-fidian</t>
  </si>
  <si>
    <t>460078-xjamundx</t>
  </si>
  <si>
    <t>460078-rollondger</t>
  </si>
  <si>
    <t>507775-kuttikumarv</t>
  </si>
  <si>
    <t>203666-kbarrette</t>
  </si>
  <si>
    <t>2935735-hongping</t>
  </si>
  <si>
    <t>85670-drjayvee</t>
  </si>
  <si>
    <t>460078-boedy</t>
  </si>
  <si>
    <t>2935735-eduardovs</t>
  </si>
  <si>
    <t>460078-mgonto</t>
  </si>
  <si>
    <t>1390248-elbaschid</t>
  </si>
  <si>
    <t>1390248-aberant</t>
  </si>
  <si>
    <t>460078-mediastuttgart</t>
  </si>
  <si>
    <t>1644196-autozimu</t>
  </si>
  <si>
    <t>1420493-jarmo</t>
  </si>
  <si>
    <t>85670-saw</t>
  </si>
  <si>
    <t>1420493-vsespb</t>
  </si>
  <si>
    <t>460078-ivogallego</t>
  </si>
  <si>
    <t>460078-pennycoders</t>
  </si>
  <si>
    <t>1420493-nickl-</t>
  </si>
  <si>
    <t>460078-bfitzp</t>
  </si>
  <si>
    <t>460078-roland1975</t>
  </si>
  <si>
    <t>1420493-socalnick</t>
  </si>
  <si>
    <t>1390248-naiyt</t>
  </si>
  <si>
    <t>460078-jpmec</t>
  </si>
  <si>
    <t>2935735-evelienvp</t>
  </si>
  <si>
    <t>203666-baran96310</t>
  </si>
  <si>
    <t>1390248-florianludwig</t>
  </si>
  <si>
    <t>2935735-izzeerroox</t>
  </si>
  <si>
    <t>1420493-korjavin</t>
  </si>
  <si>
    <t>507775-tandres19</t>
  </si>
  <si>
    <t>203666-snoopie</t>
  </si>
  <si>
    <t>460078-icholy</t>
  </si>
  <si>
    <t>507775-jcassee</t>
  </si>
  <si>
    <t>460078-thenikso</t>
  </si>
  <si>
    <t>9852918-sethvincent</t>
  </si>
  <si>
    <t>9852918-chundley</t>
  </si>
  <si>
    <t>460078-nek-</t>
  </si>
  <si>
    <t>460078-calvinfernandez</t>
  </si>
  <si>
    <t>460078-nitrodist</t>
  </si>
  <si>
    <t>2935735-jiyinyiyong</t>
  </si>
  <si>
    <t>203666-taavo</t>
  </si>
  <si>
    <t>507775-joshbronson</t>
  </si>
  <si>
    <t>460078-janmarek</t>
  </si>
  <si>
    <t>1390248-tomhe</t>
  </si>
  <si>
    <t>1390248-wraithan</t>
  </si>
  <si>
    <t>9852918-garthk</t>
  </si>
  <si>
    <t>2935735-nhanco</t>
  </si>
  <si>
    <t>460078-umurkontaci</t>
  </si>
  <si>
    <t>2935735-doubletaketech</t>
  </si>
  <si>
    <t>85670-roblund</t>
  </si>
  <si>
    <t>2935735-tiagoliveira</t>
  </si>
  <si>
    <t>1420493-localnerve</t>
  </si>
  <si>
    <t>460078-apolishch</t>
  </si>
  <si>
    <t>460078-roypeled</t>
  </si>
  <si>
    <t>1390248-sephii</t>
  </si>
  <si>
    <t>507775-djovic</t>
  </si>
  <si>
    <t>85670-semafor</t>
  </si>
  <si>
    <t>85670-lms007</t>
  </si>
  <si>
    <t>85670-dmitris</t>
  </si>
  <si>
    <t>85670-ashkanravani</t>
  </si>
  <si>
    <t>1420493-dkubb</t>
  </si>
  <si>
    <t>507775-huxinghai1988</t>
  </si>
  <si>
    <t>1420493-eserte</t>
  </si>
  <si>
    <t>2935735-sandeepjain</t>
  </si>
  <si>
    <t>203666-reynders</t>
  </si>
  <si>
    <t>507775-spancer</t>
  </si>
  <si>
    <t>2935735-wouter92</t>
  </si>
  <si>
    <t>460078-james-dunn</t>
  </si>
  <si>
    <t>460078-eddiemonge</t>
  </si>
  <si>
    <t>1390248-kula</t>
  </si>
  <si>
    <t>9852918-jamesbloomer</t>
  </si>
  <si>
    <t>460078-paddyinpdx</t>
  </si>
  <si>
    <t>460078-mjtko</t>
  </si>
  <si>
    <t>507775-yinchuan</t>
  </si>
  <si>
    <t>2935735-xflatlinex</t>
  </si>
  <si>
    <t>9852918-bnchdrff</t>
  </si>
  <si>
    <t>203666-fnichol</t>
  </si>
  <si>
    <t>1644196-zhemao</t>
  </si>
  <si>
    <t>460078-cristatus</t>
  </si>
  <si>
    <t>507775-jueadams</t>
  </si>
  <si>
    <t>203666-keithduncan</t>
  </si>
  <si>
    <t>460078-almogbaku</t>
  </si>
  <si>
    <t>460078-andreas-gruenbacher</t>
  </si>
  <si>
    <t>9852918-nason</t>
  </si>
  <si>
    <t>2935735-jukkah</t>
  </si>
  <si>
    <t>1420493-erisds</t>
  </si>
  <si>
    <t>460078-asilluron</t>
  </si>
  <si>
    <t>460078-benol</t>
  </si>
  <si>
    <t>460078-adityavm</t>
  </si>
  <si>
    <t>1390248-therhino04</t>
  </si>
  <si>
    <t>1644196-vitaut</t>
  </si>
  <si>
    <t>9852918-zacgeis</t>
  </si>
  <si>
    <t>460078-clausreinke</t>
  </si>
  <si>
    <t>1644196-glennfulford</t>
  </si>
  <si>
    <t>1390248-briffle</t>
  </si>
  <si>
    <t>9852918-bengladwell</t>
  </si>
  <si>
    <t>1390248-awerner</t>
  </si>
  <si>
    <t>9852918-thgaskell</t>
  </si>
  <si>
    <t>9852918-germanrcuriel</t>
  </si>
  <si>
    <t>85670-denisffw</t>
  </si>
  <si>
    <t>203666-fredjean</t>
  </si>
  <si>
    <t>1420493-ruenzuo</t>
  </si>
  <si>
    <t>1390248-moreda</t>
  </si>
  <si>
    <t>1390248-d--j</t>
  </si>
  <si>
    <t>460078-jackcviers</t>
  </si>
  <si>
    <t>9852918-rektide</t>
  </si>
  <si>
    <t>460078-wajda</t>
  </si>
  <si>
    <t>1390248-ryanhartje</t>
  </si>
  <si>
    <t>9852918-nternetinspired</t>
  </si>
  <si>
    <t>1390248-axiom</t>
  </si>
  <si>
    <t>460078-pr4v33n</t>
  </si>
  <si>
    <t>507775-smetj</t>
  </si>
  <si>
    <t>507775-markelliot</t>
  </si>
  <si>
    <t>2935735-ltsassycat</t>
  </si>
  <si>
    <t>507775-hkorte</t>
  </si>
  <si>
    <t>460078-totof3110</t>
  </si>
  <si>
    <t>2935735-denzp</t>
  </si>
  <si>
    <t>1420493-twolfson</t>
  </si>
  <si>
    <t>1420493-bradya</t>
  </si>
  <si>
    <t>1390248-oreh</t>
  </si>
  <si>
    <t>203666-irdan</t>
  </si>
  <si>
    <t>1390248-deftpunk</t>
  </si>
  <si>
    <t>1390248-t0rrant</t>
  </si>
  <si>
    <t>460078-inderjeets</t>
  </si>
  <si>
    <t>460078-dtabuenc</t>
  </si>
  <si>
    <t>9852918-danschumann</t>
  </si>
  <si>
    <t>203666-antoniou</t>
  </si>
  <si>
    <t>1390248-ctrlaltlinux</t>
  </si>
  <si>
    <t>460078-philfriesen</t>
  </si>
  <si>
    <t>460078-pholly</t>
  </si>
  <si>
    <t>460078-romachaos</t>
  </si>
  <si>
    <t>1390248-mikaelk</t>
  </si>
  <si>
    <t>1420493-peti</t>
  </si>
  <si>
    <t>1390248-sctsang</t>
  </si>
  <si>
    <t>460078-cortfritz</t>
  </si>
  <si>
    <t>1390248-yannj-fr</t>
  </si>
  <si>
    <t>460078-cricardol</t>
  </si>
  <si>
    <t>1420493-jraspass</t>
  </si>
  <si>
    <t>85670-zhiyelee</t>
  </si>
  <si>
    <t>1420493-wyrihaximus</t>
  </si>
  <si>
    <t>203666-snehaso</t>
  </si>
  <si>
    <t>460078-smithwinston</t>
  </si>
  <si>
    <t>2935735-savdont</t>
  </si>
  <si>
    <t>460078-stereokai</t>
  </si>
  <si>
    <t>460078-fwielstra</t>
  </si>
  <si>
    <t>1390248-rszabo50</t>
  </si>
  <si>
    <t>1420493-y-higuchi</t>
  </si>
  <si>
    <t>460078-royling</t>
  </si>
  <si>
    <t>460078-jorgt</t>
  </si>
  <si>
    <t>460078-bbshopadmin</t>
  </si>
  <si>
    <t>1390248-edomaur</t>
  </si>
  <si>
    <t>460078-forfuns</t>
  </si>
  <si>
    <t>460078-rzschech</t>
  </si>
  <si>
    <t>203666-allomov</t>
  </si>
  <si>
    <t>9852918-nicovalencia</t>
  </si>
  <si>
    <t>9852918-damiya</t>
  </si>
  <si>
    <t>460078-kevinbrogan</t>
  </si>
  <si>
    <t>9852918-jolros</t>
  </si>
  <si>
    <t>203666-jschairb</t>
  </si>
  <si>
    <t>507775-robcherry</t>
  </si>
  <si>
    <t>1390248-peterfroehlich</t>
  </si>
  <si>
    <t>1390248-faust</t>
  </si>
  <si>
    <t>9852918-larshanw</t>
  </si>
  <si>
    <t>460078-bradlygreen</t>
  </si>
  <si>
    <t>1390248-mohanraj-r</t>
  </si>
  <si>
    <t>9852918-ilangv</t>
  </si>
  <si>
    <t>507775-jsikorski</t>
  </si>
  <si>
    <t>1420493-webreflection</t>
  </si>
  <si>
    <t>1420493-garysweaver</t>
  </si>
  <si>
    <t>1390248-pakdel</t>
  </si>
  <si>
    <t>1420493-schneems</t>
  </si>
  <si>
    <t>460078-joakimbe</t>
  </si>
  <si>
    <t>1420493-c9s</t>
  </si>
  <si>
    <t>1420493-sorribas</t>
  </si>
  <si>
    <t>2935735-quezako</t>
  </si>
  <si>
    <t>460078-tsuyoshizawa</t>
  </si>
  <si>
    <t>2935735-mjherna1</t>
  </si>
  <si>
    <t>2935735-bloodyknuckles</t>
  </si>
  <si>
    <t>2935735-jugibur</t>
  </si>
  <si>
    <t>460078-sgronblo</t>
  </si>
  <si>
    <t>507775-sgruhier</t>
  </si>
  <si>
    <t>5238231-kmindi</t>
  </si>
  <si>
    <t>1420493-jhalterman</t>
  </si>
  <si>
    <t>85670-jithin1987</t>
  </si>
  <si>
    <t>460078-siddii</t>
  </si>
  <si>
    <t>460078-johntom</t>
  </si>
  <si>
    <t>1420493-wsfulton</t>
  </si>
  <si>
    <t>1420493-jagthedrummer</t>
  </si>
  <si>
    <t>460078-jameelm</t>
  </si>
  <si>
    <t>1420493-oliverjash</t>
  </si>
  <si>
    <t>460078-jtangelder</t>
  </si>
  <si>
    <t>507775-stefansa</t>
  </si>
  <si>
    <t>507775-brian-from-fl</t>
  </si>
  <si>
    <t>507775-constantijn</t>
  </si>
  <si>
    <t>1420493-kayess</t>
  </si>
  <si>
    <t>2935735-frgc</t>
  </si>
  <si>
    <t>507775-nkcoder</t>
  </si>
  <si>
    <t>460078-msimonc</t>
  </si>
  <si>
    <t>1390248-seblu</t>
  </si>
  <si>
    <t>460078-forresst</t>
  </si>
  <si>
    <t>1644196-somenxavier</t>
  </si>
  <si>
    <t>2935735-e-cloud</t>
  </si>
  <si>
    <t>1390248-am0060</t>
  </si>
  <si>
    <t>460078-ashleygwilliams</t>
  </si>
  <si>
    <t>460078-marvinferreira</t>
  </si>
  <si>
    <t>460078-deepak-kapoor</t>
  </si>
  <si>
    <t>1420493-marcosnils</t>
  </si>
  <si>
    <t>1644196-octoploid</t>
  </si>
  <si>
    <t>9852918-samzeng</t>
  </si>
  <si>
    <t>1420493-burzum</t>
  </si>
  <si>
    <t>203666-cphrmky</t>
  </si>
  <si>
    <t>1390248-brlanier</t>
  </si>
  <si>
    <t>460078-parliament718</t>
  </si>
  <si>
    <t>9852918-ro-puente</t>
  </si>
  <si>
    <t>460078-brianminister</t>
  </si>
  <si>
    <t>507775-dnavre</t>
  </si>
  <si>
    <t>2935735-telis93</t>
  </si>
  <si>
    <t>460078-edhedges</t>
  </si>
  <si>
    <t>2935735-jtulk</t>
  </si>
  <si>
    <t>85670-hacklschorsch</t>
  </si>
  <si>
    <t>1644196-pozorvlak</t>
  </si>
  <si>
    <t>460078-giogit</t>
  </si>
  <si>
    <t>1420493-jreback</t>
  </si>
  <si>
    <t>2935735-jfusion596</t>
  </si>
  <si>
    <t>2935735-gerrycreighton</t>
  </si>
  <si>
    <t>1420493-freso</t>
  </si>
  <si>
    <t>1644196-computo-fc</t>
  </si>
  <si>
    <t>9852918-rgruyters</t>
  </si>
  <si>
    <t>9852918-philwinkle</t>
  </si>
  <si>
    <t>85670-sgilligan</t>
  </si>
  <si>
    <t>1390248-hryamzik</t>
  </si>
  <si>
    <t>2935735-rynaro</t>
  </si>
  <si>
    <t>1420493-eriky</t>
  </si>
  <si>
    <t>460078-frapontillo</t>
  </si>
  <si>
    <t>460078-eduardo-m-cavalcanti</t>
  </si>
  <si>
    <t>460078-rdash20</t>
  </si>
  <si>
    <t>85670-jafl</t>
  </si>
  <si>
    <t>460078-tjwudi</t>
  </si>
  <si>
    <t>507775-abh</t>
  </si>
  <si>
    <t>460078-aresn</t>
  </si>
  <si>
    <t>1390248-danmur</t>
  </si>
  <si>
    <t>1390248-nylen</t>
  </si>
  <si>
    <t>507775-ypyean</t>
  </si>
  <si>
    <t>1390248-webwurst</t>
  </si>
  <si>
    <t>507775-hackjoy</t>
  </si>
  <si>
    <t>460078-swastikms</t>
  </si>
  <si>
    <t>1420493-dz0ny</t>
  </si>
  <si>
    <t>85670-zenorocha</t>
  </si>
  <si>
    <t>2935735-zakphi</t>
  </si>
  <si>
    <t>460078-timkendrick</t>
  </si>
  <si>
    <t>1390248-obimod</t>
  </si>
  <si>
    <t>507775-isaachaze</t>
  </si>
  <si>
    <t>9852918-nblackburn</t>
  </si>
  <si>
    <t>1390248-garthk</t>
  </si>
  <si>
    <t>1644196-fruser</t>
  </si>
  <si>
    <t>1420493-papaloizouc</t>
  </si>
  <si>
    <t>2935735-zanerock</t>
  </si>
  <si>
    <t>1420493-supermarin</t>
  </si>
  <si>
    <t>9852918-t-my</t>
  </si>
  <si>
    <t>2935735-vinz243</t>
  </si>
  <si>
    <t>1390248-caladd</t>
  </si>
  <si>
    <t>1644196-crepererum</t>
  </si>
  <si>
    <t>460078-quicksnap</t>
  </si>
  <si>
    <t>1390248-flupke</t>
  </si>
  <si>
    <t>1390248-unicolet</t>
  </si>
  <si>
    <t>1420493-blackwinter</t>
  </si>
  <si>
    <t>1390248-jeroennijhof</t>
  </si>
  <si>
    <t>507775-lordaugustus</t>
  </si>
  <si>
    <t>1390248-ashb</t>
  </si>
  <si>
    <t>460078-johnsoftek</t>
  </si>
  <si>
    <t>9852918-vhmth</t>
  </si>
  <si>
    <t>460078-daviesgeek</t>
  </si>
  <si>
    <t>1390248-jimmystewpot</t>
  </si>
  <si>
    <t>9852918-gudahtt</t>
  </si>
  <si>
    <t>1390248-creaky</t>
  </si>
  <si>
    <t>1420493-zariel</t>
  </si>
  <si>
    <t>1420493-contra</t>
  </si>
  <si>
    <t>1420493-ms-ati</t>
  </si>
  <si>
    <t>1390248-grantmcwilliams</t>
  </si>
  <si>
    <t>1420493-myronmarston</t>
  </si>
  <si>
    <t>9852918-green-coder</t>
  </si>
  <si>
    <t>460078-jdalton</t>
  </si>
  <si>
    <t>1390248-nrgaway</t>
  </si>
  <si>
    <t>1390248-scentoni</t>
  </si>
  <si>
    <t>1420493-nealsanche</t>
  </si>
  <si>
    <t>1295197-jonifreeman</t>
  </si>
  <si>
    <t>1390248-donatello</t>
  </si>
  <si>
    <t>85670-d-adamkiewicz</t>
  </si>
  <si>
    <t>1390248-nibbler999</t>
  </si>
  <si>
    <t>2935735-velvetkevorkian</t>
  </si>
  <si>
    <t>1420493-iplog</t>
  </si>
  <si>
    <t>1390248-perdurabo93</t>
  </si>
  <si>
    <t>460078-lhaussknecht</t>
  </si>
  <si>
    <t>2935735-ryanbaarz</t>
  </si>
  <si>
    <t>2935735-skysplit</t>
  </si>
  <si>
    <t>1390248-codertux</t>
  </si>
  <si>
    <t>1420493-tute</t>
  </si>
  <si>
    <t>1644196-freddycct</t>
  </si>
  <si>
    <t>1644196-aplund</t>
  </si>
  <si>
    <t>2935735-im4ravi</t>
  </si>
  <si>
    <t>9852918-reggi</t>
  </si>
  <si>
    <t>2935735-chirayu11</t>
  </si>
  <si>
    <t>460078-myitcv</t>
  </si>
  <si>
    <t>460078-lsiv568</t>
  </si>
  <si>
    <t>1644196-jumutc</t>
  </si>
  <si>
    <t>460078-pomerantsev</t>
  </si>
  <si>
    <t>1420493-thomasalxdmy</t>
  </si>
  <si>
    <t>2935735-keano12</t>
  </si>
  <si>
    <t>1295197-davewhittaker</t>
  </si>
  <si>
    <t>2935735-yatendra</t>
  </si>
  <si>
    <t>507775-kevinkluge</t>
  </si>
  <si>
    <t>507775-niclashoyer</t>
  </si>
  <si>
    <t>460078-timotheejeannin</t>
  </si>
  <si>
    <t>2935735-snaquaye</t>
  </si>
  <si>
    <t>460078-eszanon</t>
  </si>
  <si>
    <t>1644196-jdrugo</t>
  </si>
  <si>
    <t>460078-onkeltem</t>
  </si>
  <si>
    <t>2935735-garethf89</t>
  </si>
  <si>
    <t>203666-cmeiklejohn</t>
  </si>
  <si>
    <t>1420493-robrich</t>
  </si>
  <si>
    <t>1420493-vallal7</t>
  </si>
  <si>
    <t>9852918-gcochard</t>
  </si>
  <si>
    <t>507775-kwloafman</t>
  </si>
  <si>
    <t>1420493-konfiot</t>
  </si>
  <si>
    <t>460078-plentz</t>
  </si>
  <si>
    <t>460078-613038475</t>
  </si>
  <si>
    <t>9852918-bravius</t>
  </si>
  <si>
    <t>460078-mathrick</t>
  </si>
  <si>
    <t>460078-jigneshpatel04</t>
  </si>
  <si>
    <t>2935735-graahf</t>
  </si>
  <si>
    <t>2935735-emanb29</t>
  </si>
  <si>
    <t>2935735-gicat</t>
  </si>
  <si>
    <t>2935735-samuelcecilio</t>
  </si>
  <si>
    <t>2935735-dmitrybaranovskiy</t>
  </si>
  <si>
    <t>9852918-doomdagger</t>
  </si>
  <si>
    <t>1420493-rubysolo</t>
  </si>
  <si>
    <t>460078-krom-xr</t>
  </si>
  <si>
    <t>507775-fransflippo</t>
  </si>
  <si>
    <t>460078-davidromani</t>
  </si>
  <si>
    <t>507775-andrewgross</t>
  </si>
  <si>
    <t>203666-jeffmccune</t>
  </si>
  <si>
    <t>203666-tmandke</t>
  </si>
  <si>
    <t>460078-mbenford</t>
  </si>
  <si>
    <t>9852918-levibostian</t>
  </si>
  <si>
    <t>460078-tonylampada</t>
  </si>
  <si>
    <t>1420493-beaucollins</t>
  </si>
  <si>
    <t>460078-albertboada</t>
  </si>
  <si>
    <t>460078-miraage</t>
  </si>
  <si>
    <t>460078-zzmp</t>
  </si>
  <si>
    <t>203666-georgyous</t>
  </si>
  <si>
    <t>203666-mmatuska</t>
  </si>
  <si>
    <t>507775-veggiemeat</t>
  </si>
  <si>
    <t>2935735-chavolla</t>
  </si>
  <si>
    <t>507775-qhoxie</t>
  </si>
  <si>
    <t>507775-skystebnicki</t>
  </si>
  <si>
    <t>460078-dbwhddn10</t>
  </si>
  <si>
    <t>2935735-raphievila</t>
  </si>
  <si>
    <t>2935735-richerlariviere</t>
  </si>
  <si>
    <t>460078-amaltson</t>
  </si>
  <si>
    <t>460078-joscha</t>
  </si>
  <si>
    <t>460078-specialorange</t>
  </si>
  <si>
    <t>1420493-sgerrand</t>
  </si>
  <si>
    <t>507775-someprogrammer85</t>
  </si>
  <si>
    <t>460078-madskonradsen</t>
  </si>
  <si>
    <t>2935735-rotatingjazz</t>
  </si>
  <si>
    <t>2935735-kenblu24</t>
  </si>
  <si>
    <t>1420493-klaaspieter</t>
  </si>
  <si>
    <t>2935735-sryze</t>
  </si>
  <si>
    <t>507775-hynd</t>
  </si>
  <si>
    <t>460078-quazzie</t>
  </si>
  <si>
    <t>1644196-fabianlischka</t>
  </si>
  <si>
    <t>9852918-nikoheikkila</t>
  </si>
  <si>
    <t>2935735-robpal</t>
  </si>
  <si>
    <t>507775-mohsinh</t>
  </si>
  <si>
    <t>460078-leog</t>
  </si>
  <si>
    <t>9852918-markberger</t>
  </si>
  <si>
    <t>2935735-martinma</t>
  </si>
  <si>
    <t>507775-jamesdooley</t>
  </si>
  <si>
    <t>9852918-guyht</t>
  </si>
  <si>
    <t>9852918-tylerlh</t>
  </si>
  <si>
    <t>203666-dennis-sig</t>
  </si>
  <si>
    <t>460078-chrisfosterelli</t>
  </si>
  <si>
    <t>1420493-blaisorblade</t>
  </si>
  <si>
    <t>507775-c-a-m</t>
  </si>
  <si>
    <t>460078-stephenbunch</t>
  </si>
  <si>
    <t>1420493-seanlinsley</t>
  </si>
  <si>
    <t>460078-albertsgrc</t>
  </si>
  <si>
    <t>2935735-davidt99</t>
  </si>
  <si>
    <t>460078-andimarek</t>
  </si>
  <si>
    <t>203666-displague</t>
  </si>
  <si>
    <t>507775-ansjsun</t>
  </si>
  <si>
    <t>9852918-tanookiben</t>
  </si>
  <si>
    <t>1420493-greghendershott</t>
  </si>
  <si>
    <t>460078-mohsen1</t>
  </si>
  <si>
    <t>2935735-mikea15</t>
  </si>
  <si>
    <t>9852918-jamieknight</t>
  </si>
  <si>
    <t>9852918-valyard</t>
  </si>
  <si>
    <t>1420493-erichaase</t>
  </si>
  <si>
    <t>2935735-owumaro</t>
  </si>
  <si>
    <t>460078-applegrew</t>
  </si>
  <si>
    <t>2935735-sergiope</t>
  </si>
  <si>
    <t>460078-johnnyreilly</t>
  </si>
  <si>
    <t>9852918-bourgeois</t>
  </si>
  <si>
    <t>507775-mschirmacher</t>
  </si>
  <si>
    <t>460078-gajuro</t>
  </si>
  <si>
    <t>460078-sackindian</t>
  </si>
  <si>
    <t>85670-stanleyhlng</t>
  </si>
  <si>
    <t>2935735-urbaindepuce</t>
  </si>
  <si>
    <t>2935735-sebasacevedo</t>
  </si>
  <si>
    <t>203666-kieranp</t>
  </si>
  <si>
    <t>460078-siyfion</t>
  </si>
  <si>
    <t>460078-doshprompt</t>
  </si>
  <si>
    <t>460078-dehru</t>
  </si>
  <si>
    <t>9852918-imcatnoone</t>
  </si>
  <si>
    <t>2935735-jamesjenner</t>
  </si>
  <si>
    <t>460078-darkoromanov</t>
  </si>
  <si>
    <t>203666-ncri</t>
  </si>
  <si>
    <t>9852918-cmcdragonkai</t>
  </si>
  <si>
    <t>9852918-tundal45</t>
  </si>
  <si>
    <t>9852918-tassels</t>
  </si>
  <si>
    <t>2935735-dimitrk</t>
  </si>
  <si>
    <t>507775-phjardas</t>
  </si>
  <si>
    <t>507775-mikechack</t>
  </si>
  <si>
    <t>1644196-ttsxfwsy</t>
  </si>
  <si>
    <t>1644196-tomconlin</t>
  </si>
  <si>
    <t>1420493-theyonibomber</t>
  </si>
  <si>
    <t>507775-marcok</t>
  </si>
  <si>
    <t>460078-bernhard-hofmann</t>
  </si>
  <si>
    <t>1644196-amartgon</t>
  </si>
  <si>
    <t>1420493-asturur</t>
  </si>
  <si>
    <t>460078-wojciechfornal</t>
  </si>
  <si>
    <t>203666-zivel</t>
  </si>
  <si>
    <t>507775-hazzadous</t>
  </si>
  <si>
    <t>460078-lnmunhoz</t>
  </si>
  <si>
    <t>9852918-mispy</t>
  </si>
  <si>
    <t>507775-palecur</t>
  </si>
  <si>
    <t>1420493-signed</t>
  </si>
  <si>
    <t>460078-clakech</t>
  </si>
  <si>
    <t>85670-lexander</t>
  </si>
  <si>
    <t>507775-joehillen</t>
  </si>
  <si>
    <t>507775-kmike</t>
  </si>
  <si>
    <t>460078-porjo</t>
  </si>
  <si>
    <t>5238231-tdd</t>
  </si>
  <si>
    <t>507775-node</t>
  </si>
  <si>
    <t>1420493-dbarnett</t>
  </si>
  <si>
    <t>507775-rboulton</t>
  </si>
  <si>
    <t>2935735-tonygg18</t>
  </si>
  <si>
    <t>1420493-driskell</t>
  </si>
  <si>
    <t>2935735-tudousi</t>
  </si>
  <si>
    <t>1420493-joeydong</t>
  </si>
  <si>
    <t>507775-sunzhu</t>
  </si>
  <si>
    <t>8514-bigtunacan</t>
  </si>
  <si>
    <t>2935735-licciardi</t>
  </si>
  <si>
    <t>2935735-vusisindane</t>
  </si>
  <si>
    <t>2935735-robzach</t>
  </si>
  <si>
    <t>8514-iangreenleaf</t>
  </si>
  <si>
    <t>460078-partap</t>
  </si>
  <si>
    <t>8514-seanwalbran</t>
  </si>
  <si>
    <t>460078-justincy</t>
  </si>
  <si>
    <t>203666-kanetann</t>
  </si>
  <si>
    <t>460078-claycephas</t>
  </si>
  <si>
    <t>460078-foresmac</t>
  </si>
  <si>
    <t>507775-ankon</t>
  </si>
  <si>
    <t>507775-printercu</t>
  </si>
  <si>
    <t>2935735-neilfarmac</t>
  </si>
  <si>
    <t>9852918-wjake</t>
  </si>
  <si>
    <t>203666-shlomizadok</t>
  </si>
  <si>
    <t>8514-tilsammans</t>
  </si>
  <si>
    <t>460078-majadinjar</t>
  </si>
  <si>
    <t>460078-jupiterplanet</t>
  </si>
  <si>
    <t>507775-dw</t>
  </si>
  <si>
    <t>203666-rsalm</t>
  </si>
  <si>
    <t>203666-halberom</t>
  </si>
  <si>
    <t>1295197-obruchez</t>
  </si>
  <si>
    <t>203666-nicholaswyoung</t>
  </si>
  <si>
    <t>203666-loa</t>
  </si>
  <si>
    <t>8514-tommeier</t>
  </si>
  <si>
    <t>460078-judytuna</t>
  </si>
  <si>
    <t>460078-bourey</t>
  </si>
  <si>
    <t>460078-shwei</t>
  </si>
  <si>
    <t>507775-robinhughes</t>
  </si>
  <si>
    <t>8514-carpodaster</t>
  </si>
  <si>
    <t>2935735-kinsi</t>
  </si>
  <si>
    <t>507775-yellow1912</t>
  </si>
  <si>
    <t>8514-jefflai2</t>
  </si>
  <si>
    <t>1295197-japgolly</t>
  </si>
  <si>
    <t>460078-mlaval</t>
  </si>
  <si>
    <t>203666-jhellan</t>
  </si>
  <si>
    <t>2935735-nethipn</t>
  </si>
  <si>
    <t>8514-robertjlooby</t>
  </si>
  <si>
    <t>460078-fabryprog</t>
  </si>
  <si>
    <t>1644196-jgoldfar</t>
  </si>
  <si>
    <t>8514-bgentry</t>
  </si>
  <si>
    <t>1644196-compressed</t>
  </si>
  <si>
    <t>203666-amhuber</t>
  </si>
  <si>
    <t>203666-jrafanie</t>
  </si>
  <si>
    <t>203666-bzwei</t>
  </si>
  <si>
    <t>8514-benhamill</t>
  </si>
  <si>
    <t>9852918-torone</t>
  </si>
  <si>
    <t>460078-fabricioffc</t>
  </si>
  <si>
    <t>9852918-ikhattab</t>
  </si>
  <si>
    <t>8514-nertzy</t>
  </si>
  <si>
    <t>8514-skanev</t>
  </si>
  <si>
    <t>507775-bitemyapp</t>
  </si>
  <si>
    <t>507775-rosen78</t>
  </si>
  <si>
    <t>2935735-mirifarr</t>
  </si>
  <si>
    <t>460078-nirajmchauhan</t>
  </si>
  <si>
    <t>203666-migmartri</t>
  </si>
  <si>
    <t>460078-danbarua</t>
  </si>
  <si>
    <t>8514-nachokb</t>
  </si>
  <si>
    <t>1644196-lorrden</t>
  </si>
  <si>
    <t>1644196-skumagai</t>
  </si>
  <si>
    <t>1644196-sqweek</t>
  </si>
  <si>
    <t>2935735-sgtoddball</t>
  </si>
  <si>
    <t>8514-douwem</t>
  </si>
  <si>
    <t>507775-vvbiju2005</t>
  </si>
  <si>
    <t>507775-obourgain</t>
  </si>
  <si>
    <t>8514-zev</t>
  </si>
  <si>
    <t>460078-vagicharla3nadh</t>
  </si>
  <si>
    <t>507775-belevian</t>
  </si>
  <si>
    <t>1644196-waldyrious</t>
  </si>
  <si>
    <t>507775-jm4games</t>
  </si>
  <si>
    <t>460078-lazychino</t>
  </si>
  <si>
    <t>8514-ifightcrime</t>
  </si>
  <si>
    <t>8514-tzoro</t>
  </si>
  <si>
    <t>1420493-deivid-rodriguez</t>
  </si>
  <si>
    <t>460078-robdodson</t>
  </si>
  <si>
    <t>460078-novice3030</t>
  </si>
  <si>
    <t>8514-coldnebo</t>
  </si>
  <si>
    <t>8514-robertomiranda</t>
  </si>
  <si>
    <t>8514-shaydavidson</t>
  </si>
  <si>
    <t>2935735-cedced19</t>
  </si>
  <si>
    <t>8514-joshua-anderson</t>
  </si>
  <si>
    <t>9852918-martinnormark</t>
  </si>
  <si>
    <t>1420493-soniah</t>
  </si>
  <si>
    <t>460078-bluepnume</t>
  </si>
  <si>
    <t>2935735-fujitatakesh</t>
  </si>
  <si>
    <t>8514-such</t>
  </si>
  <si>
    <t>2935735-zppinto</t>
  </si>
  <si>
    <t>2935735-ceoofapple</t>
  </si>
  <si>
    <t>8514-thibaut</t>
  </si>
  <si>
    <t>8514-ollym</t>
  </si>
  <si>
    <t>2935735-n07070</t>
  </si>
  <si>
    <t>507775-reuben-sutton</t>
  </si>
  <si>
    <t>2935735-sudosiyang</t>
  </si>
  <si>
    <t>2935735-dumbaz</t>
  </si>
  <si>
    <t>203666-deepj</t>
  </si>
  <si>
    <t>460078-ulilicht</t>
  </si>
  <si>
    <t>1420493-nikolas</t>
  </si>
  <si>
    <t>8514-raybaxter</t>
  </si>
  <si>
    <t>2935735-monirulalom</t>
  </si>
  <si>
    <t>9852918-nsfmc</t>
  </si>
  <si>
    <t>1644196-micklat</t>
  </si>
  <si>
    <t>8514-rikas</t>
  </si>
  <si>
    <t>9852918-chilts</t>
  </si>
  <si>
    <t>460078-agrumas</t>
  </si>
  <si>
    <t>8514-lukesteensen</t>
  </si>
  <si>
    <t>203666-tdg5</t>
  </si>
  <si>
    <t>1420493-jezdez</t>
  </si>
  <si>
    <t>1644196-mbeltagy</t>
  </si>
  <si>
    <t>507775-sjonhortensius</t>
  </si>
  <si>
    <t>9852918-markstos</t>
  </si>
  <si>
    <t>2935735-andreas1974</t>
  </si>
  <si>
    <t>460078-iangreenleaf</t>
  </si>
  <si>
    <t>507775-utk4rsh</t>
  </si>
  <si>
    <t>8514-brewski</t>
  </si>
  <si>
    <t>9852918-arangas</t>
  </si>
  <si>
    <t>2935735-kevinin3d</t>
  </si>
  <si>
    <t>8514-zedtux</t>
  </si>
  <si>
    <t>507775-abualy</t>
  </si>
  <si>
    <t>2935735-derfu</t>
  </si>
  <si>
    <t>2935735-pot-nut</t>
  </si>
  <si>
    <t>203666-eztheog</t>
  </si>
  <si>
    <t>1420493-claussni</t>
  </si>
  <si>
    <t>460078-tobyee</t>
  </si>
  <si>
    <t>507775-jeacott</t>
  </si>
  <si>
    <t>2935735-ringli</t>
  </si>
  <si>
    <t>1644196-ajt60gaibb</t>
  </si>
  <si>
    <t>8514-yesmeck</t>
  </si>
  <si>
    <t>8514-fabioanselmo</t>
  </si>
  <si>
    <t>8514-gcorbel</t>
  </si>
  <si>
    <t>507775-tobigue</t>
  </si>
  <si>
    <t>2935735-allthingssmitty</t>
  </si>
  <si>
    <t>9852918-ruvido</t>
  </si>
  <si>
    <t>460078-hamstu</t>
  </si>
  <si>
    <t>1420493-jluttine</t>
  </si>
  <si>
    <t>2935735-z82n</t>
  </si>
  <si>
    <t>507775-tnine</t>
  </si>
  <si>
    <t>1420493-tubbo</t>
  </si>
  <si>
    <t>203666-lautis</t>
  </si>
  <si>
    <t>1420493-jpsim</t>
  </si>
  <si>
    <t>1644196-ozancaglayan</t>
  </si>
  <si>
    <t>507775-untergeek</t>
  </si>
  <si>
    <t>8514-ianks</t>
  </si>
  <si>
    <t>1420493-vaibhavsagar</t>
  </si>
  <si>
    <t>460078-cayan</t>
  </si>
  <si>
    <t>2935735-simonhoss</t>
  </si>
  <si>
    <t>8514-hjoo</t>
  </si>
  <si>
    <t>460078-logeshpaul</t>
  </si>
  <si>
    <t>8514-zhanghandong</t>
  </si>
  <si>
    <t>507775-zmathe</t>
  </si>
  <si>
    <t>2935735-gaz082</t>
  </si>
  <si>
    <t>507775-jdutton</t>
  </si>
  <si>
    <t>8514-lustremedia</t>
  </si>
  <si>
    <t>1644196-toddleo</t>
  </si>
  <si>
    <t>8514-brandonweiss</t>
  </si>
  <si>
    <t>2935735-chadwtkns</t>
  </si>
  <si>
    <t>5238231-jeffposnick</t>
  </si>
  <si>
    <t>507775-oelesin</t>
  </si>
  <si>
    <t>1420493-raine</t>
  </si>
  <si>
    <t>8514-jurezove</t>
  </si>
  <si>
    <t>203666-cluobah</t>
  </si>
  <si>
    <t>1644196-drtodd13</t>
  </si>
  <si>
    <t>8514-suratpyari</t>
  </si>
  <si>
    <t>9852918-lf2941270</t>
  </si>
  <si>
    <t>1420493-groovecoder</t>
  </si>
  <si>
    <t>2935735-valnub</t>
  </si>
  <si>
    <t>8514-rafamanzo</t>
  </si>
  <si>
    <t>460078-mustela</t>
  </si>
  <si>
    <t>507775-timschlechter</t>
  </si>
  <si>
    <t>2935735-johnl3</t>
  </si>
  <si>
    <t>460078-reppners</t>
  </si>
  <si>
    <t>460078-brycecr</t>
  </si>
  <si>
    <t>8514-wallerjake</t>
  </si>
  <si>
    <t>8514-tsun1215</t>
  </si>
  <si>
    <t>2935735-jaydenlin</t>
  </si>
  <si>
    <t>460078-shawnmclean</t>
  </si>
  <si>
    <t>507775-jaroslawzawila</t>
  </si>
  <si>
    <t>8514-gmile</t>
  </si>
  <si>
    <t>2935735-msmaxsoft</t>
  </si>
  <si>
    <t>1723225-johanneseh</t>
  </si>
  <si>
    <t>9852918-ianlopshire</t>
  </si>
  <si>
    <t>8514-mahemoff</t>
  </si>
  <si>
    <t>8514-f1sherman</t>
  </si>
  <si>
    <t>2935735-vaughank92</t>
  </si>
  <si>
    <t>460078-js26</t>
  </si>
  <si>
    <t>203666-danbroudy</t>
  </si>
  <si>
    <t>1420493-sapek</t>
  </si>
  <si>
    <t>2935735-sandcastle</t>
  </si>
  <si>
    <t>507775-rhdip</t>
  </si>
  <si>
    <t>507775-dev-shubh</t>
  </si>
  <si>
    <t>507775-vanatteveldt</t>
  </si>
  <si>
    <t>8514-dnnx</t>
  </si>
  <si>
    <t>460078-zimmul</t>
  </si>
  <si>
    <t>1420493-kchodorow</t>
  </si>
  <si>
    <t>8514-ifyouseewendy</t>
  </si>
  <si>
    <t>460078-johnhoffman</t>
  </si>
  <si>
    <t>460078-brendonco</t>
  </si>
  <si>
    <t>460078-aplgithub</t>
  </si>
  <si>
    <t>460078-nhodges</t>
  </si>
  <si>
    <t>8514-nono</t>
  </si>
  <si>
    <t>2935735-afonsomatos</t>
  </si>
  <si>
    <t>1420493-bill-auger</t>
  </si>
  <si>
    <t>1644196-bnels</t>
  </si>
  <si>
    <t>507775-wellingr</t>
  </si>
  <si>
    <t>1420493-jakemac53</t>
  </si>
  <si>
    <t>1420493-eldeveloper</t>
  </si>
  <si>
    <t>460078-cexbrayat</t>
  </si>
  <si>
    <t>460078-p09</t>
  </si>
  <si>
    <t>8514-emirkin</t>
  </si>
  <si>
    <t>203666-rhenning</t>
  </si>
  <si>
    <t>8514-benmorganio</t>
  </si>
  <si>
    <t>8514-pienkowskip</t>
  </si>
  <si>
    <t>8514-zpaulovics</t>
  </si>
  <si>
    <t>8514-slavingia</t>
  </si>
  <si>
    <t>8514-kddeisz</t>
  </si>
  <si>
    <t>203666-yannh</t>
  </si>
  <si>
    <t>1420493-fryguy</t>
  </si>
  <si>
    <t>460078-dnozay</t>
  </si>
  <si>
    <t>2935735-nunoarruda</t>
  </si>
  <si>
    <t>460078-adam77</t>
  </si>
  <si>
    <t>460078-wlingke</t>
  </si>
  <si>
    <t>507775-anthony25</t>
  </si>
  <si>
    <t>1644196-nyuszika7h</t>
  </si>
  <si>
    <t>460078-sinelaw</t>
  </si>
  <si>
    <t>9852918-jneitzel</t>
  </si>
  <si>
    <t>1420493-jedmao</t>
  </si>
  <si>
    <t>2935735-the-simian</t>
  </si>
  <si>
    <t>507775-niv0</t>
  </si>
  <si>
    <t>460078-lugovsky</t>
  </si>
  <si>
    <t>2935735-artynet</t>
  </si>
  <si>
    <t>460078-manuel-woelker</t>
  </si>
  <si>
    <t>2935735-akarem</t>
  </si>
  <si>
    <t>1644196-parpwhick</t>
  </si>
  <si>
    <t>8514-sh6khan</t>
  </si>
  <si>
    <t>9852918-jasonsturges</t>
  </si>
  <si>
    <t>2935735-seaofthought</t>
  </si>
  <si>
    <t>1644196-jaak-s</t>
  </si>
  <si>
    <t>8514-yoshiokatsuneo</t>
  </si>
  <si>
    <t>9852918-harryhope</t>
  </si>
  <si>
    <t>507775-bgiromini</t>
  </si>
  <si>
    <t>203666-stefancocora</t>
  </si>
  <si>
    <t>8514-sebasoga</t>
  </si>
  <si>
    <t>1644196-madjestic</t>
  </si>
  <si>
    <t>9852918-hex337</t>
  </si>
  <si>
    <t>2935735-lichtjaeger</t>
  </si>
  <si>
    <t>1644196-triiistan</t>
  </si>
  <si>
    <t>507775-jzinner</t>
  </si>
  <si>
    <t>9852918-msiemens</t>
  </si>
  <si>
    <t>1420493-md5</t>
  </si>
  <si>
    <t>507775-malthe</t>
  </si>
  <si>
    <t>8514-britto</t>
  </si>
  <si>
    <t>8514-manishspuri</t>
  </si>
  <si>
    <t>460078-guardiannw</t>
  </si>
  <si>
    <t>460078-jwcarroll</t>
  </si>
  <si>
    <t>460078-nateredding</t>
  </si>
  <si>
    <t>8514-workmad3</t>
  </si>
  <si>
    <t>1420493-kspearrin</t>
  </si>
  <si>
    <t>2935735-szabgab</t>
  </si>
  <si>
    <t>9852918-di48l069</t>
  </si>
  <si>
    <t>460078-joebnb</t>
  </si>
  <si>
    <t>1723225-wchargin</t>
  </si>
  <si>
    <t>460078-biohzn</t>
  </si>
  <si>
    <t>1390248-wuxxin</t>
  </si>
  <si>
    <t>2935735-hodofhod</t>
  </si>
  <si>
    <t>8514-ajinkyashukla</t>
  </si>
  <si>
    <t>460078-metamatt</t>
  </si>
  <si>
    <t>2935735-thenbman</t>
  </si>
  <si>
    <t>507775-rholloway</t>
  </si>
  <si>
    <t>1420493-shadiakiki1986</t>
  </si>
  <si>
    <t>8514-tomprats</t>
  </si>
  <si>
    <t>8514-jamesdabbs</t>
  </si>
  <si>
    <t>507775-marcelog</t>
  </si>
  <si>
    <t>2935735-2bdkid</t>
  </si>
  <si>
    <t>8514-nruth</t>
  </si>
  <si>
    <t>8514-8398a7</t>
  </si>
  <si>
    <t>203666-fifthecho</t>
  </si>
  <si>
    <t>1420493-achubaty</t>
  </si>
  <si>
    <t>8514-nagyt234</t>
  </si>
  <si>
    <t>8514-thomasfedb</t>
  </si>
  <si>
    <t>507775-dpursehouse</t>
  </si>
  <si>
    <t>1420493-jennybc</t>
  </si>
  <si>
    <t>507775-discordianfish</t>
  </si>
  <si>
    <t>1390248-lisa2lisa</t>
  </si>
  <si>
    <t>1390248-hashi825</t>
  </si>
  <si>
    <t>8514-ericallam</t>
  </si>
  <si>
    <t>1390248-infestdead</t>
  </si>
  <si>
    <t>1390248-klyr</t>
  </si>
  <si>
    <t>507775-svola</t>
  </si>
  <si>
    <t>1390248-radiumx3</t>
  </si>
  <si>
    <t>2935735-sbrl</t>
  </si>
  <si>
    <t>460078-westor21</t>
  </si>
  <si>
    <t>460078-nestorneto</t>
  </si>
  <si>
    <t>460078-wayofspark</t>
  </si>
  <si>
    <t>1390248-gfa</t>
  </si>
  <si>
    <t>1390248-colinbjohnson</t>
  </si>
  <si>
    <t>1390248-endragor</t>
  </si>
  <si>
    <t>1390248-carlskii</t>
  </si>
  <si>
    <t>1390248-achernev</t>
  </si>
  <si>
    <t>1390248-shofetim</t>
  </si>
  <si>
    <t>507775-mikezopa</t>
  </si>
  <si>
    <t>1390248-lblasc</t>
  </si>
  <si>
    <t>8514-davetron5000</t>
  </si>
  <si>
    <t>8514-mariosant</t>
  </si>
  <si>
    <t>1390248-toddnni</t>
  </si>
  <si>
    <t>1420493-marutosi</t>
  </si>
  <si>
    <t>1390248-daodennis</t>
  </si>
  <si>
    <t>507775-radoondas</t>
  </si>
  <si>
    <t>8514-fenec</t>
  </si>
  <si>
    <t>1420493-zankich</t>
  </si>
  <si>
    <t>1390248-egarbi</t>
  </si>
  <si>
    <t>1390248-jasonm-makerbot</t>
  </si>
  <si>
    <t>1390248-yanchii</t>
  </si>
  <si>
    <t>1390248-yanatan16</t>
  </si>
  <si>
    <t>1390248-davedash</t>
  </si>
  <si>
    <t>8514-linuus</t>
  </si>
  <si>
    <t>1420493-danschultz</t>
  </si>
  <si>
    <t>460078-langdonx</t>
  </si>
  <si>
    <t>1644196-daanhb</t>
  </si>
  <si>
    <t>1390248-attiasr</t>
  </si>
  <si>
    <t>1390248-rahele</t>
  </si>
  <si>
    <t>460078-saibotsivad</t>
  </si>
  <si>
    <t>1420493-cbm755</t>
  </si>
  <si>
    <t>1420493-mbroadst</t>
  </si>
  <si>
    <t>1420493-sircmpwn</t>
  </si>
  <si>
    <t>8514-exsurgolabs</t>
  </si>
  <si>
    <t>507775-ruflin</t>
  </si>
  <si>
    <t>1390248-thunderk</t>
  </si>
  <si>
    <t>8514-tedtoer</t>
  </si>
  <si>
    <t>1390248-dougluce</t>
  </si>
  <si>
    <t>460078-zeroliu</t>
  </si>
  <si>
    <t>2935735-wormeyman</t>
  </si>
  <si>
    <t>8514-azzurrio</t>
  </si>
  <si>
    <t>460078-davidlmiller21</t>
  </si>
  <si>
    <t>460078-jugnupathak</t>
  </si>
  <si>
    <t>8514-dwbutler</t>
  </si>
  <si>
    <t>460078-unique-vv</t>
  </si>
  <si>
    <t>460078-taritsyn</t>
  </si>
  <si>
    <t>1420493-akz92</t>
  </si>
  <si>
    <t>9852918-rfpe</t>
  </si>
  <si>
    <t>1390248-peterdemin</t>
  </si>
  <si>
    <t>2935735-ravindrababukota</t>
  </si>
  <si>
    <t>8514-mrj</t>
  </si>
  <si>
    <t>1420493-strubell</t>
  </si>
  <si>
    <t>8514-eagletmt</t>
  </si>
  <si>
    <t>2935735-sahilr2050</t>
  </si>
  <si>
    <t>203666-glennpratt</t>
  </si>
  <si>
    <t>1390248-jpic</t>
  </si>
  <si>
    <t>507775-niu-lin</t>
  </si>
  <si>
    <t>8514-gringocl</t>
  </si>
  <si>
    <t>1390248-sirkonst</t>
  </si>
  <si>
    <t>8514-mikecmpbll</t>
  </si>
  <si>
    <t>1420493-dankodj</t>
  </si>
  <si>
    <t>8514-lte</t>
  </si>
  <si>
    <t>507775-rikkit</t>
  </si>
  <si>
    <t>1644196-lcw</t>
  </si>
  <si>
    <t>1390248-jquast</t>
  </si>
  <si>
    <t>1390248-baweaver</t>
  </si>
  <si>
    <t>8514-myrridin</t>
  </si>
  <si>
    <t>507775-simonmorley</t>
  </si>
  <si>
    <t>8514-imtayadeway</t>
  </si>
  <si>
    <t>1390248-brunocascio</t>
  </si>
  <si>
    <t>1390248-saltdbray</t>
  </si>
  <si>
    <t>460078-btm1</t>
  </si>
  <si>
    <t>460078-vicary</t>
  </si>
  <si>
    <t>8514-jbodah</t>
  </si>
  <si>
    <t>8514-anildigital</t>
  </si>
  <si>
    <t>460078-bebop182</t>
  </si>
  <si>
    <t>1420493-ariscop</t>
  </si>
  <si>
    <t>8514-bmarini</t>
  </si>
  <si>
    <t>1420493-justbuchanan</t>
  </si>
  <si>
    <t>1390248-tsclausing</t>
  </si>
  <si>
    <t>460078-no-more</t>
  </si>
  <si>
    <t>1390248-mark3k</t>
  </si>
  <si>
    <t>1420493-chad-autry</t>
  </si>
  <si>
    <t>2935735-ysbordain</t>
  </si>
  <si>
    <t>8514-kishore-mohan</t>
  </si>
  <si>
    <t>1390248-jond64</t>
  </si>
  <si>
    <t>507775-rakesh91</t>
  </si>
  <si>
    <t>1420493-fcoelho</t>
  </si>
  <si>
    <t>460078-anupkawtia</t>
  </si>
  <si>
    <t>1390248-johanek</t>
  </si>
  <si>
    <t>8514-gkop</t>
  </si>
  <si>
    <t>8514-nobodysnightmare</t>
  </si>
  <si>
    <t>2935735-stritar</t>
  </si>
  <si>
    <t>460078-kuitos</t>
  </si>
  <si>
    <t>2935735-jartofdeath</t>
  </si>
  <si>
    <t>1390248-umireon</t>
  </si>
  <si>
    <t>8514-linjunpop</t>
  </si>
  <si>
    <t>1390248-severinleonhardt</t>
  </si>
  <si>
    <t>1420493-mscdex</t>
  </si>
  <si>
    <t>1390248-pprkut</t>
  </si>
  <si>
    <t>460078-jutaz</t>
  </si>
  <si>
    <t>8514-akihiro17</t>
  </si>
  <si>
    <t>9852918-mwakerman</t>
  </si>
  <si>
    <t>1390248-saltwaterc</t>
  </si>
  <si>
    <t>460078-skynet8</t>
  </si>
  <si>
    <t>1390248-fyatzeck</t>
  </si>
  <si>
    <t>9852918-nelsonscott</t>
  </si>
  <si>
    <t>1390248-alex-leonhardt</t>
  </si>
  <si>
    <t>8514-starkovv</t>
  </si>
  <si>
    <t>1390248-underscorephil</t>
  </si>
  <si>
    <t>1390248-sakateka</t>
  </si>
  <si>
    <t>1390248-bormotov</t>
  </si>
  <si>
    <t>2935735-oscarotero</t>
  </si>
  <si>
    <t>1420493-darelbi</t>
  </si>
  <si>
    <t>460078-nicbright</t>
  </si>
  <si>
    <t>507775-ncolomer</t>
  </si>
  <si>
    <t>203666-tunglam14</t>
  </si>
  <si>
    <t>1390248-internetstaff</t>
  </si>
  <si>
    <t>1420493-sandromachado</t>
  </si>
  <si>
    <t>1390248-bilge</t>
  </si>
  <si>
    <t>460078-apneadiving</t>
  </si>
  <si>
    <t>460078-mzdunek93</t>
  </si>
  <si>
    <t>1644196-yebai</t>
  </si>
  <si>
    <t>460078-yaycmyk</t>
  </si>
  <si>
    <t>8514-ypxing</t>
  </si>
  <si>
    <t>1420493-eliias</t>
  </si>
  <si>
    <t>1390248-throwawayj</t>
  </si>
  <si>
    <t>1390248-ch-acctg</t>
  </si>
  <si>
    <t>1390248-jfrank-quatral</t>
  </si>
  <si>
    <t>1390248-ahus1</t>
  </si>
  <si>
    <t>9852918-iloabn</t>
  </si>
  <si>
    <t>1390248-sjreese</t>
  </si>
  <si>
    <t>1644196-hessammehr</t>
  </si>
  <si>
    <t>460078-mishoo78</t>
  </si>
  <si>
    <t>507775-zlosim</t>
  </si>
  <si>
    <t>1420493-squarefractal</t>
  </si>
  <si>
    <t>1644196-kuldeepdhaka</t>
  </si>
  <si>
    <t>1420493-scpeters</t>
  </si>
  <si>
    <t>1420493-envygeeks</t>
  </si>
  <si>
    <t>1390248-allanliu</t>
  </si>
  <si>
    <t>8514-vorontsovie</t>
  </si>
  <si>
    <t>1420493-darthgandalf</t>
  </si>
  <si>
    <t>1420493-arnotjevleesch</t>
  </si>
  <si>
    <t>460078-e-oz</t>
  </si>
  <si>
    <t>460078-tomtom87</t>
  </si>
  <si>
    <t>8514-alexandrz</t>
  </si>
  <si>
    <t>8514-moktin</t>
  </si>
  <si>
    <t>1644196-wherrera10</t>
  </si>
  <si>
    <t>1390248-rowillia</t>
  </si>
  <si>
    <t>1390248-lapseofreason</t>
  </si>
  <si>
    <t>460078-robwormald</t>
  </si>
  <si>
    <t>1390248-keesbos</t>
  </si>
  <si>
    <t>507775-ane18s</t>
  </si>
  <si>
    <t>8514-maxjacobson</t>
  </si>
  <si>
    <t>1390248-scottjpack</t>
  </si>
  <si>
    <t>507775-smayzak</t>
  </si>
  <si>
    <t>8514-joseluistorres</t>
  </si>
  <si>
    <t>1390248-zmcneilly</t>
  </si>
  <si>
    <t>2935735-harrydroid</t>
  </si>
  <si>
    <t>1390248-fii</t>
  </si>
  <si>
    <t>460078-olegdunkan</t>
  </si>
  <si>
    <t>507775-bijaybisht</t>
  </si>
  <si>
    <t>507775-dkribl</t>
  </si>
  <si>
    <t>1644196-lachlangunn</t>
  </si>
  <si>
    <t>8514-dv</t>
  </si>
  <si>
    <t>460078-bmmpt</t>
  </si>
  <si>
    <t>8514-danialm</t>
  </si>
  <si>
    <t>460078-butchpeters</t>
  </si>
  <si>
    <t>8514-olistik</t>
  </si>
  <si>
    <t>507775-carlitux</t>
  </si>
  <si>
    <t>1390248-mrcitron</t>
  </si>
  <si>
    <t>8514-kv109</t>
  </si>
  <si>
    <t>1390248-nicksloan</t>
  </si>
  <si>
    <t>1420493-lbraglia</t>
  </si>
  <si>
    <t>8514-arekf</t>
  </si>
  <si>
    <t>1390248-victors2709</t>
  </si>
  <si>
    <t>1390248-mrosedale</t>
  </si>
  <si>
    <t>1390248-ankitforcode</t>
  </si>
  <si>
    <t>1390248-pure1-sre</t>
  </si>
  <si>
    <t>1420493-theherk</t>
  </si>
  <si>
    <t>1644196-xanderdunn</t>
  </si>
  <si>
    <t>8514-harrykiselev</t>
  </si>
  <si>
    <t>507775-jsirex</t>
  </si>
  <si>
    <t>507775-bdbogjoe</t>
  </si>
  <si>
    <t>1420493-stremlenye</t>
  </si>
  <si>
    <t>1390248-vmspike</t>
  </si>
  <si>
    <t>1390248-fcrozat</t>
  </si>
  <si>
    <t>2935735-ianrosedev</t>
  </si>
  <si>
    <t>1644196-sbos</t>
  </si>
  <si>
    <t>203666-drich10</t>
  </si>
  <si>
    <t>1644196-zygmuntszpak</t>
  </si>
  <si>
    <t>1420493-piotrek1543</t>
  </si>
  <si>
    <t>2935735-uniphonic</t>
  </si>
  <si>
    <t>1390248-johnsocp</t>
  </si>
  <si>
    <t>1644196-augustinyiptong</t>
  </si>
  <si>
    <t>8514-joallard</t>
  </si>
  <si>
    <t>507775-martinstuga</t>
  </si>
  <si>
    <t>8514-fw42</t>
  </si>
  <si>
    <t>8514-sirupsen</t>
  </si>
  <si>
    <t>507775-shashidharrao</t>
  </si>
  <si>
    <t>8514-pinbot</t>
  </si>
  <si>
    <t>1390248-vikramsc</t>
  </si>
  <si>
    <t>1390248-ianare</t>
  </si>
  <si>
    <t>1390248-rakesh91</t>
  </si>
  <si>
    <t>9852918-garyc40</t>
  </si>
  <si>
    <t>1420493-gocreating</t>
  </si>
  <si>
    <t>1644196-stepelu</t>
  </si>
  <si>
    <t>8514-amutz</t>
  </si>
  <si>
    <t>8514-montanalow</t>
  </si>
  <si>
    <t>1420493-tjgillies</t>
  </si>
  <si>
    <t>1420493-est31</t>
  </si>
  <si>
    <t>8514-tjblonsk</t>
  </si>
  <si>
    <t>460078-andypatterson</t>
  </si>
  <si>
    <t>1390248-stenius</t>
  </si>
  <si>
    <t>1644196-sarvjeetsinghghotra</t>
  </si>
  <si>
    <t>8514-assimovt</t>
  </si>
  <si>
    <t>1390248-njhartwell</t>
  </si>
  <si>
    <t>1390248-dstokes</t>
  </si>
  <si>
    <t>1390248-teepark</t>
  </si>
  <si>
    <t>1644196-lstagner</t>
  </si>
  <si>
    <t>1644196-jbn</t>
  </si>
  <si>
    <t>8514-pramodshinde</t>
  </si>
  <si>
    <t>1644196-sarvex</t>
  </si>
  <si>
    <t>8514-fudoshiki</t>
  </si>
  <si>
    <t>1420493-tmatsuo</t>
  </si>
  <si>
    <t>1390248-xpender</t>
  </si>
  <si>
    <t>1390248-brendan-rius</t>
  </si>
  <si>
    <t>460078-rodoabad</t>
  </si>
  <si>
    <t>9852918-tomob</t>
  </si>
  <si>
    <t>1390248-robmessick</t>
  </si>
  <si>
    <t>460078-jeevanandanj</t>
  </si>
  <si>
    <t>8514-bartuz</t>
  </si>
  <si>
    <t>1644196-rawls238</t>
  </si>
  <si>
    <t>1390248-linuturk</t>
  </si>
  <si>
    <t>8514-cmalpeli</t>
  </si>
  <si>
    <t>1390248-snarfmonkey</t>
  </si>
  <si>
    <t>8514-stevecj</t>
  </si>
  <si>
    <t>507775-bashok001</t>
  </si>
  <si>
    <t>1420493-keradus</t>
  </si>
  <si>
    <t>1390248-emosher</t>
  </si>
  <si>
    <t>1420493-par2</t>
  </si>
  <si>
    <t>8514-dballona</t>
  </si>
  <si>
    <t>1420493-monfresh</t>
  </si>
  <si>
    <t>1420493-k06a</t>
  </si>
  <si>
    <t>2935735-o-cha</t>
  </si>
  <si>
    <t>2935735-n0bl3</t>
  </si>
  <si>
    <t>8514-thibaudgg</t>
  </si>
  <si>
    <t>507775-droberts195</t>
  </si>
  <si>
    <t>8514-pwnall</t>
  </si>
  <si>
    <t>8514-phuibonhoa</t>
  </si>
  <si>
    <t>507775-selfchanger</t>
  </si>
  <si>
    <t>8514-jstorimer</t>
  </si>
  <si>
    <t>9852918-willthefirst</t>
  </si>
  <si>
    <t>9852918-guillaumew</t>
  </si>
  <si>
    <t>507775-achow</t>
  </si>
  <si>
    <t>1390248-robgott</t>
  </si>
  <si>
    <t>1390248-bebehei</t>
  </si>
  <si>
    <t>1390248-vaelatern</t>
  </si>
  <si>
    <t>1420493-saulshanabrook</t>
  </si>
  <si>
    <t>1644196-protogeezer</t>
  </si>
  <si>
    <t>1644196-opoplawski</t>
  </si>
  <si>
    <t>8514-naw</t>
  </si>
  <si>
    <t>1644196-kgryte</t>
  </si>
  <si>
    <t>507775-vacri</t>
  </si>
  <si>
    <t>8514-groguelon</t>
  </si>
  <si>
    <t>1390248-thraxil</t>
  </si>
  <si>
    <t>1390248-alkivi-sas</t>
  </si>
  <si>
    <t>507775-lakal-malimage</t>
  </si>
  <si>
    <t>8514-kesha-antonov</t>
  </si>
  <si>
    <t>9852918-johnny94</t>
  </si>
  <si>
    <t>8514-xuxiangyang</t>
  </si>
  <si>
    <t>507775-mikerott</t>
  </si>
  <si>
    <t>1390248-vyncemontgomery</t>
  </si>
  <si>
    <t>8514-ferdy89</t>
  </si>
  <si>
    <t>507775-santanusinha</t>
  </si>
  <si>
    <t>1390248-daveneeley</t>
  </si>
  <si>
    <t>8514-sealocal</t>
  </si>
  <si>
    <t>8514-ro31337</t>
  </si>
  <si>
    <t>2935735-superdan54</t>
  </si>
  <si>
    <t>8514-spacyricochet</t>
  </si>
  <si>
    <t>8514-anilmaurya</t>
  </si>
  <si>
    <t>2935735-ketansp</t>
  </si>
  <si>
    <t>8514-tinco</t>
  </si>
  <si>
    <t>1420493-mathieujobin</t>
  </si>
  <si>
    <t>1420493-marcelstoer</t>
  </si>
  <si>
    <t>8514-dahu33</t>
  </si>
  <si>
    <t>1390248-cr1st1p</t>
  </si>
  <si>
    <t>1390248-hartloosli</t>
  </si>
  <si>
    <t>8514-marten</t>
  </si>
  <si>
    <t>8514-azdaroth</t>
  </si>
  <si>
    <t>8514-marutosi</t>
  </si>
  <si>
    <t>460078-stevermeister</t>
  </si>
  <si>
    <t>460078-danieljsinclair</t>
  </si>
  <si>
    <t>507775-dedemorton</t>
  </si>
  <si>
    <t>8514-optimisticanshul</t>
  </si>
  <si>
    <t>2935735-chunyan1047</t>
  </si>
  <si>
    <t>1644196-albap</t>
  </si>
  <si>
    <t>8514-erullmann</t>
  </si>
  <si>
    <t>9852918-markstock7</t>
  </si>
  <si>
    <t>8514-vitorbaptista</t>
  </si>
  <si>
    <t>2935735-salehst</t>
  </si>
  <si>
    <t>9852918-jamesslock</t>
  </si>
  <si>
    <t>1390248-mou</t>
  </si>
  <si>
    <t>8514-rails-bot</t>
  </si>
  <si>
    <t>9852918-macool</t>
  </si>
  <si>
    <t>1420493-davismcc</t>
  </si>
  <si>
    <t>1390248-rklaren</t>
  </si>
  <si>
    <t>1420493-tmjeee</t>
  </si>
  <si>
    <t>1390248-youngnick</t>
  </si>
  <si>
    <t>8514-smtheard</t>
  </si>
  <si>
    <t>8514-jbmyid</t>
  </si>
  <si>
    <t>8514-gammons</t>
  </si>
  <si>
    <t>9852918-cameronviner</t>
  </si>
  <si>
    <t>460078-gillius</t>
  </si>
  <si>
    <t>507775-dweiss</t>
  </si>
  <si>
    <t>1390248-andre-schuiki</t>
  </si>
  <si>
    <t>1390248-orymate</t>
  </si>
  <si>
    <t>8514-bronson</t>
  </si>
  <si>
    <t>8514-alexvpopov</t>
  </si>
  <si>
    <t>1390248-andreasbackx</t>
  </si>
  <si>
    <t>9852918-naoyak</t>
  </si>
  <si>
    <t>1390248-mrueg</t>
  </si>
  <si>
    <t>1420493-cardil</t>
  </si>
  <si>
    <t>507775-yaauie</t>
  </si>
  <si>
    <t>507775-harishkannarao</t>
  </si>
  <si>
    <t>460078-digitalclover</t>
  </si>
  <si>
    <t>460078-marcfallows</t>
  </si>
  <si>
    <t>1420493-am11</t>
  </si>
  <si>
    <t>8514-jandudulski</t>
  </si>
  <si>
    <t>8514-thelonelyghost</t>
  </si>
  <si>
    <t>2935735-jckane67</t>
  </si>
  <si>
    <t>9852918-auermi</t>
  </si>
  <si>
    <t>8514-divoxx</t>
  </si>
  <si>
    <t>8514-bvsatyaram</t>
  </si>
  <si>
    <t>460078-teterovic</t>
  </si>
  <si>
    <t>1390248-jbussdieker</t>
  </si>
  <si>
    <t>460078-konsultaner</t>
  </si>
  <si>
    <t>1420493-agconti</t>
  </si>
  <si>
    <t>2935735-faizanakram99</t>
  </si>
  <si>
    <t>1390248-vatex</t>
  </si>
  <si>
    <t>8514-olegantonyan</t>
  </si>
  <si>
    <t>8514-modosc</t>
  </si>
  <si>
    <t>1390248-vodik</t>
  </si>
  <si>
    <t>8514-leomayleomay</t>
  </si>
  <si>
    <t>507775-martinhynar</t>
  </si>
  <si>
    <t>507775-beiske</t>
  </si>
  <si>
    <t>8514-eric-guo</t>
  </si>
  <si>
    <t>9852918-nii236</t>
  </si>
  <si>
    <t>507775-zhuqunzhou</t>
  </si>
  <si>
    <t>1420493-ariddell</t>
  </si>
  <si>
    <t>1420493-ruiyang2015</t>
  </si>
  <si>
    <t>1390248-virtualguy</t>
  </si>
  <si>
    <t>8514-xanview</t>
  </si>
  <si>
    <t>8514-droptheplot</t>
  </si>
  <si>
    <t>8514-ctm</t>
  </si>
  <si>
    <t>1644196-innerlee</t>
  </si>
  <si>
    <t>1420493-asartori86</t>
  </si>
  <si>
    <t>1390248-ntr0</t>
  </si>
  <si>
    <t>1644196-dawny33</t>
  </si>
  <si>
    <t>8514-robinboening</t>
  </si>
  <si>
    <t>1644196-mpf</t>
  </si>
  <si>
    <t>1390248-titilambert</t>
  </si>
  <si>
    <t>8514-stbarrientos</t>
  </si>
  <si>
    <t>1390248-dylanfrese</t>
  </si>
  <si>
    <t>1390248-lagesag</t>
  </si>
  <si>
    <t>8514-kritik</t>
  </si>
  <si>
    <t>1644196-justbur</t>
  </si>
  <si>
    <t>1390248-howardroark</t>
  </si>
  <si>
    <t>1390248-iamseth</t>
  </si>
  <si>
    <t>8514-thesmart</t>
  </si>
  <si>
    <t>1390248-ramspoluri</t>
  </si>
  <si>
    <t>1390248-saravanakumar-periyasamy</t>
  </si>
  <si>
    <t>8514-sanderhahn</t>
  </si>
  <si>
    <t>1390248-moltob</t>
  </si>
  <si>
    <t>8514-sen-zhang</t>
  </si>
  <si>
    <t>460078-4kochi</t>
  </si>
  <si>
    <t>1420493-kasper</t>
  </si>
  <si>
    <t>1390248-kaihowl</t>
  </si>
  <si>
    <t>1390248-jfray</t>
  </si>
  <si>
    <t>1390248-bstevenson</t>
  </si>
  <si>
    <t>8514-the-undefined</t>
  </si>
  <si>
    <t>1390248-codekoala</t>
  </si>
  <si>
    <t>507775-chrisboyle</t>
  </si>
  <si>
    <t>1420493-msf-jarvis</t>
  </si>
  <si>
    <t>1420493-chris-brown</t>
  </si>
  <si>
    <t>1420493-hsbt</t>
  </si>
  <si>
    <t>460078-olendavis</t>
  </si>
  <si>
    <t>8514-thekidcoder</t>
  </si>
  <si>
    <t>2935735-barkanyi</t>
  </si>
  <si>
    <t>507775-haingo-kenshjn</t>
  </si>
  <si>
    <t>460078-rekna1</t>
  </si>
  <si>
    <t>1644196-mhauru</t>
  </si>
  <si>
    <t>1390248-lancelinksp</t>
  </si>
  <si>
    <t>8514-jwgoh</t>
  </si>
  <si>
    <t>1390248-rkgrunt</t>
  </si>
  <si>
    <t>1390248-siemprepeligroso</t>
  </si>
  <si>
    <t>507775-joschi</t>
  </si>
  <si>
    <t>8514-djunzu</t>
  </si>
  <si>
    <t>460078-neb636</t>
  </si>
  <si>
    <t>9852918-okrivtsov</t>
  </si>
  <si>
    <t>1644196-ethomag</t>
  </si>
  <si>
    <t>1420493-sebglon</t>
  </si>
  <si>
    <t>1390248-shashanksinha1989</t>
  </si>
  <si>
    <t>1390248-fpytloun</t>
  </si>
  <si>
    <t>1420493-vipulnsward</t>
  </si>
  <si>
    <t>8514-pioz</t>
  </si>
  <si>
    <t>1420493-gliptak</t>
  </si>
  <si>
    <t>2935735-alemonteiro</t>
  </si>
  <si>
    <t>1420493-jjgod</t>
  </si>
  <si>
    <t>8514-jeffcohen</t>
  </si>
  <si>
    <t>507775-rfyiamcool</t>
  </si>
  <si>
    <t>507775-clarencechan</t>
  </si>
  <si>
    <t>8514-hsbt</t>
  </si>
  <si>
    <t>8514-jdantonio</t>
  </si>
  <si>
    <t>1644196-schalil</t>
  </si>
  <si>
    <t>507775-bandika-dgit</t>
  </si>
  <si>
    <t>1644196-laurentbartholdi</t>
  </si>
  <si>
    <t>1420493-wilzbach</t>
  </si>
  <si>
    <t>1390248-cheuschober</t>
  </si>
  <si>
    <t>8514-tomash</t>
  </si>
  <si>
    <t>1420493-aaronjwood</t>
  </si>
  <si>
    <t>8514-mathieujobin</t>
  </si>
  <si>
    <t>1420493-chrisspen</t>
  </si>
  <si>
    <t>1390248-davido-bs</t>
  </si>
  <si>
    <t>1420493-ldpe2g</t>
  </si>
  <si>
    <t>1644196-mronian</t>
  </si>
  <si>
    <t>1644196-abhijithanilkumar</t>
  </si>
  <si>
    <t>1390248-usbportnoy</t>
  </si>
  <si>
    <t>460078-jpekkala</t>
  </si>
  <si>
    <t>460078-zbjornson</t>
  </si>
  <si>
    <t>8514-swaathi</t>
  </si>
  <si>
    <t>2935735-diliz</t>
  </si>
  <si>
    <t>507775-j16r</t>
  </si>
  <si>
    <t>1390248-tristianc</t>
  </si>
  <si>
    <t>460078-ser-storchak</t>
  </si>
  <si>
    <t>1420493-nazar-pc</t>
  </si>
  <si>
    <t>9852918-rorosaurus</t>
  </si>
  <si>
    <t>1390248-andrew-vant</t>
  </si>
  <si>
    <t>1644196-cody-g</t>
  </si>
  <si>
    <t>460078-bedag-moo</t>
  </si>
  <si>
    <t>507775-ishare</t>
  </si>
  <si>
    <t>9852918-chrishawes</t>
  </si>
  <si>
    <t>460078-ascripnic</t>
  </si>
  <si>
    <t>8514-zerofries</t>
  </si>
  <si>
    <t>8514-trak3r</t>
  </si>
  <si>
    <t>1420493-ericmj</t>
  </si>
  <si>
    <t>1420493-mauricioabreu</t>
  </si>
  <si>
    <t>460078-ranrolls</t>
  </si>
  <si>
    <t>2935735-dominiquegeorges</t>
  </si>
  <si>
    <t>1390248-ckochenower</t>
  </si>
  <si>
    <t>507775-eratio08</t>
  </si>
  <si>
    <t>8514-rob99</t>
  </si>
  <si>
    <t>1390248-kovacsbalu</t>
  </si>
  <si>
    <t>1390248-aabouzaid</t>
  </si>
  <si>
    <t>1390248-abhi2207</t>
  </si>
  <si>
    <t>1420493-droglenc</t>
  </si>
  <si>
    <t>1420493-stevemao</t>
  </si>
  <si>
    <t>1390248-abalashov</t>
  </si>
  <si>
    <t>1420493-ojford</t>
  </si>
  <si>
    <t>1390248-folti</t>
  </si>
  <si>
    <t>203666-msommerville</t>
  </si>
  <si>
    <t>1390248-rabits</t>
  </si>
  <si>
    <t>1390248-nbirnel</t>
  </si>
  <si>
    <t>8514-pjscopeland</t>
  </si>
  <si>
    <t>1644196-mroll</t>
  </si>
  <si>
    <t>1390248-bensherman</t>
  </si>
  <si>
    <t>1390248-jeremydonahue</t>
  </si>
  <si>
    <t>1390248-bx2</t>
  </si>
  <si>
    <t>8514-michaeldever</t>
  </si>
  <si>
    <t>8514-tejasbubane</t>
  </si>
  <si>
    <t>1390248-wixyvir</t>
  </si>
  <si>
    <t>1390248-eguven</t>
  </si>
  <si>
    <t>1390248-thomaspaq</t>
  </si>
  <si>
    <t>1390248-s7726</t>
  </si>
  <si>
    <t>8514-janko-m</t>
  </si>
  <si>
    <t>1420493-lite3</t>
  </si>
  <si>
    <t>1390248-pykler</t>
  </si>
  <si>
    <t>1390248-anderbubble</t>
  </si>
  <si>
    <t>460078-deplay</t>
  </si>
  <si>
    <t>507775-yamap77</t>
  </si>
  <si>
    <t>1644196-jgrg</t>
  </si>
  <si>
    <t>8514-sonalkr132</t>
  </si>
  <si>
    <t>1644196-andygreenwell</t>
  </si>
  <si>
    <t>1644196-micahjsmith</t>
  </si>
  <si>
    <t>460078-ahmednuaman</t>
  </si>
  <si>
    <t>1390248-mattmb</t>
  </si>
  <si>
    <t>507775-wenpos</t>
  </si>
  <si>
    <t>8514-rsmything</t>
  </si>
  <si>
    <t>9852918-robincsamuel</t>
  </si>
  <si>
    <t>460078-zhukov</t>
  </si>
  <si>
    <t>9852918-ajzawawi</t>
  </si>
  <si>
    <t>1390248-artxki</t>
  </si>
  <si>
    <t>1390248-tuxick</t>
  </si>
  <si>
    <t>1390248-ajthor</t>
  </si>
  <si>
    <t>460078-colthreepv</t>
  </si>
  <si>
    <t>8514-hedgesky</t>
  </si>
  <si>
    <t>2935735-mohammadyaghobi</t>
  </si>
  <si>
    <t>1644196-xitology</t>
  </si>
  <si>
    <t>1644196-chipkent</t>
  </si>
  <si>
    <t>203666-jogaco</t>
  </si>
  <si>
    <t>1420493-eikel</t>
  </si>
  <si>
    <t>1390248-renner</t>
  </si>
  <si>
    <t>1420493-bensie</t>
  </si>
  <si>
    <t>8514-sirwolfgang</t>
  </si>
  <si>
    <t>460078-j5</t>
  </si>
  <si>
    <t>9852918-bluehatbrit</t>
  </si>
  <si>
    <t>1390248-andras-tim</t>
  </si>
  <si>
    <t>1420493-brechtm</t>
  </si>
  <si>
    <t>1644196-kitkat2233</t>
  </si>
  <si>
    <t>1390248-bruce-lyft</t>
  </si>
  <si>
    <t>1390248-pupapaik</t>
  </si>
  <si>
    <t>8514-darkbaby123</t>
  </si>
  <si>
    <t>460078-heberlz</t>
  </si>
  <si>
    <t>460078-tbone849</t>
  </si>
  <si>
    <t>1420493-anonimal</t>
  </si>
  <si>
    <t>1644196-gasagna</t>
  </si>
  <si>
    <t>1420493-dynalon</t>
  </si>
  <si>
    <t>1644196-barche</t>
  </si>
  <si>
    <t>1390248-thor</t>
  </si>
  <si>
    <t>1390248-pcdummy</t>
  </si>
  <si>
    <t>1644196-oschulz</t>
  </si>
  <si>
    <t>1390248-rburkholder</t>
  </si>
  <si>
    <t>1390248-brickxu</t>
  </si>
  <si>
    <t>1390248-dwiest</t>
  </si>
  <si>
    <t>507775-a2lin</t>
  </si>
  <si>
    <t>1390248-eseyman</t>
  </si>
  <si>
    <t>203666-brettcave</t>
  </si>
  <si>
    <t>9852918-vkandy</t>
  </si>
  <si>
    <t>8514-yoonjaeyoo</t>
  </si>
  <si>
    <t>1390248-alexnpavel</t>
  </si>
  <si>
    <t>2935735-aaronrayray</t>
  </si>
  <si>
    <t>1390248-otupman</t>
  </si>
  <si>
    <t>2935735-hannahham08</t>
  </si>
  <si>
    <t>8514-bogdanvlviv</t>
  </si>
  <si>
    <t>203666-h0lyalg0rithm</t>
  </si>
  <si>
    <t>1390248-goestin</t>
  </si>
  <si>
    <t>460078-jaco-pretorius</t>
  </si>
  <si>
    <t>1390248-cetra3</t>
  </si>
  <si>
    <t>1420493-kozo2</t>
  </si>
  <si>
    <t>507775-djtecha</t>
  </si>
  <si>
    <t>1390248-jerryslau</t>
  </si>
  <si>
    <t>8514-chumakoff</t>
  </si>
  <si>
    <t>1390248-sambev</t>
  </si>
  <si>
    <t>1390248-anthonyhawkins</t>
  </si>
  <si>
    <t>8514-nanaya</t>
  </si>
  <si>
    <t>8514-bboe</t>
  </si>
  <si>
    <t>1390248-stoyanv</t>
  </si>
  <si>
    <t>460078-pooozaq</t>
  </si>
  <si>
    <t>1644196-y9kaaixxegjr</t>
  </si>
  <si>
    <t>8514-theodorton</t>
  </si>
  <si>
    <t>507775-chengpohi</t>
  </si>
  <si>
    <t>1390248-deniszh</t>
  </si>
  <si>
    <t>1390248-dingou</t>
  </si>
  <si>
    <t>8514-mattcg</t>
  </si>
  <si>
    <t>8514-antidis</t>
  </si>
  <si>
    <t>1390248-theothergraham</t>
  </si>
  <si>
    <t>2935735-andreymokko</t>
  </si>
  <si>
    <t>8514-oss92</t>
  </si>
  <si>
    <t>1390248-pablo-ruth</t>
  </si>
  <si>
    <t>1420493-tobilg</t>
  </si>
  <si>
    <t>507775-doweig</t>
  </si>
  <si>
    <t>1390248-10ne1</t>
  </si>
  <si>
    <t>1420493-treba123</t>
  </si>
  <si>
    <t>8514-greenbigfrog</t>
  </si>
  <si>
    <t>507775-chevin99</t>
  </si>
  <si>
    <t>1390248-shaohk</t>
  </si>
  <si>
    <t>9852918-hbaughman</t>
  </si>
  <si>
    <t>2935735-valtlai</t>
  </si>
  <si>
    <t>1420493-mathphreak</t>
  </si>
  <si>
    <t>507775-apidruchny</t>
  </si>
  <si>
    <t>1390248-zjyexcelsior</t>
  </si>
  <si>
    <t>1390248-ryancurrah</t>
  </si>
  <si>
    <t>8514-vincentlkl</t>
  </si>
  <si>
    <t>1390248-alexander-bauer</t>
  </si>
  <si>
    <t>1644196-bedwards144</t>
  </si>
  <si>
    <t>8514-kjellberg</t>
  </si>
  <si>
    <t>507775-jbertouch</t>
  </si>
  <si>
    <t>8514-dgeb</t>
  </si>
  <si>
    <t>2935735-steveny9911</t>
  </si>
  <si>
    <t>8514-qinmingyuan</t>
  </si>
  <si>
    <t>1390248-pzipoy</t>
  </si>
  <si>
    <t>1420493-muschellij2</t>
  </si>
  <si>
    <t>460078-bblackwo</t>
  </si>
  <si>
    <t>1390248-airobotai</t>
  </si>
  <si>
    <t>1390248-xbglowx</t>
  </si>
  <si>
    <t>1420493-robertdj</t>
  </si>
  <si>
    <t>2935735-nathanjplummer</t>
  </si>
  <si>
    <t>1390248-kporembinski</t>
  </si>
  <si>
    <t>1420493-andrewnicols</t>
  </si>
  <si>
    <t>1420493-anarosas</t>
  </si>
  <si>
    <t>8514-nextofsearch</t>
  </si>
  <si>
    <t>8514-chewi</t>
  </si>
  <si>
    <t>1390248-yashlyft</t>
  </si>
  <si>
    <t>8514-xosmond</t>
  </si>
  <si>
    <t>9852918-jdalton</t>
  </si>
  <si>
    <t>1420493-deltaskelta</t>
  </si>
  <si>
    <t>1644196-ken-b</t>
  </si>
  <si>
    <t>1390248-zhujinhe</t>
  </si>
  <si>
    <t>460078-austinoneil</t>
  </si>
  <si>
    <t>1420493-javierdlg</t>
  </si>
  <si>
    <t>2935735-daytonallen</t>
  </si>
  <si>
    <t>8514-etiennebarrie</t>
  </si>
  <si>
    <t>1644196-ajkeller34</t>
  </si>
  <si>
    <t>1644196-gabrielgellner</t>
  </si>
  <si>
    <t>8514-koppen</t>
  </si>
  <si>
    <t>1390248-alertedsnake</t>
  </si>
  <si>
    <t>1390248-jandd</t>
  </si>
  <si>
    <t>460078-prashantpawar</t>
  </si>
  <si>
    <t>2935735-obxjuggler</t>
  </si>
  <si>
    <t>1390248-veverjak</t>
  </si>
  <si>
    <t>1390248-l2ol33rt</t>
  </si>
  <si>
    <t>507775-obudiman</t>
  </si>
  <si>
    <t>1390248-luispollo</t>
  </si>
  <si>
    <t>1644196-citisolo</t>
  </si>
  <si>
    <t>1390248-dollarampersand</t>
  </si>
  <si>
    <t>507775-kdelchev</t>
  </si>
  <si>
    <t>1420493-jakjothi</t>
  </si>
  <si>
    <t>8514-tbalthazar</t>
  </si>
  <si>
    <t>1420493-kytrinyx</t>
  </si>
  <si>
    <t>1420493-ale5000-git</t>
  </si>
  <si>
    <t>507775-dmitry</t>
  </si>
  <si>
    <t>1420493-jbeemster</t>
  </si>
  <si>
    <t>2935735-mansimarkaur</t>
  </si>
  <si>
    <t>203666-ilyakatz</t>
  </si>
  <si>
    <t>8514-sachse</t>
  </si>
  <si>
    <t>203666-darokel</t>
  </si>
  <si>
    <t>8514-penne12</t>
  </si>
  <si>
    <t>1420493-pacana78</t>
  </si>
  <si>
    <t>507775-natelapp</t>
  </si>
  <si>
    <t>507775-manterfield</t>
  </si>
  <si>
    <t>1390248-rbgallimore</t>
  </si>
  <si>
    <t>203666-stevenmaguire</t>
  </si>
  <si>
    <t>1644196-saschamann</t>
  </si>
  <si>
    <t>507775-astralblue</t>
  </si>
  <si>
    <t>507775-chilly</t>
  </si>
  <si>
    <t>507775-olivierlambert</t>
  </si>
  <si>
    <t>1644196-multidis</t>
  </si>
  <si>
    <t>507775-kunal642</t>
  </si>
  <si>
    <t>1390248-beakerman29</t>
  </si>
  <si>
    <t>2935735-speedytechie</t>
  </si>
  <si>
    <t>1390248-gmykhailiuta</t>
  </si>
  <si>
    <t>1390248-haeac</t>
  </si>
  <si>
    <t>2935735-gultyaev</t>
  </si>
  <si>
    <t>203666-ktheory</t>
  </si>
  <si>
    <t>1420493-koraktor</t>
  </si>
  <si>
    <t>8514-fcheung</t>
  </si>
  <si>
    <t>8514-cpanderson</t>
  </si>
  <si>
    <t>8514-kuahyeow</t>
  </si>
  <si>
    <t>8514-qoobaa</t>
  </si>
  <si>
    <t>8514-aditya</t>
  </si>
  <si>
    <t>8514-bertg</t>
  </si>
  <si>
    <t>8514-rtomayko</t>
  </si>
  <si>
    <t>8514-juanmcuello</t>
  </si>
  <si>
    <t>8514-bdurand</t>
  </si>
  <si>
    <t>8514-andriytyurnikov</t>
  </si>
  <si>
    <t>203666-bdorry</t>
  </si>
  <si>
    <t>8514-edison</t>
  </si>
  <si>
    <t>8514-thetron</t>
  </si>
  <si>
    <t>8514-nakajima</t>
  </si>
  <si>
    <t>1420493-drnic</t>
  </si>
  <si>
    <t>8514-sephi-chan</t>
  </si>
  <si>
    <t>8514-theempty</t>
  </si>
  <si>
    <t>8514-farleyknight</t>
  </si>
  <si>
    <t>203666-phiggins</t>
  </si>
  <si>
    <t>1723225-jochu</t>
  </si>
  <si>
    <t>1723225-pappy74</t>
  </si>
  <si>
    <t>8514-ndemoreau</t>
  </si>
  <si>
    <t>8514-chopmo</t>
  </si>
  <si>
    <t>8514-neerajdotname</t>
  </si>
  <si>
    <t>8514-lphm</t>
  </si>
  <si>
    <t>8514-iain</t>
  </si>
  <si>
    <t>8514-avk</t>
  </si>
  <si>
    <t>8514-empact</t>
  </si>
  <si>
    <t>8514-hipertracker</t>
  </si>
  <si>
    <t>8514-nashbridges</t>
  </si>
  <si>
    <t>8514-rameshv</t>
  </si>
  <si>
    <t>8514-nicksieger</t>
  </si>
  <si>
    <t>8514-jasoncheow</t>
  </si>
  <si>
    <t>8514-danieltamiosso</t>
  </si>
  <si>
    <t>8514-tboilard</t>
  </si>
  <si>
    <t>8514-pritchie</t>
  </si>
  <si>
    <t>8514-ericcf</t>
  </si>
  <si>
    <t>8514-grzuy</t>
  </si>
  <si>
    <t>1723225-dlai0001</t>
  </si>
  <si>
    <t>8514-dmitriy-kiriyenko</t>
  </si>
  <si>
    <t>8514-koichirose</t>
  </si>
  <si>
    <t>1723225-pkuperman</t>
  </si>
  <si>
    <t>8514-myronmarston</t>
  </si>
  <si>
    <t>8514-stevenharman</t>
  </si>
  <si>
    <t>8514-gbh</t>
  </si>
  <si>
    <t>1723225-mjptak</t>
  </si>
  <si>
    <t>8514-flop</t>
  </si>
  <si>
    <t>8514-baksheev</t>
  </si>
  <si>
    <t>8514-jackdempsey</t>
  </si>
  <si>
    <t>8514-smartinez87</t>
  </si>
  <si>
    <t>8514-guillermo</t>
  </si>
  <si>
    <t>8514-pilaf</t>
  </si>
  <si>
    <t>460078-marcenuc</t>
  </si>
  <si>
    <t>8514-defsdoor</t>
  </si>
  <si>
    <t>8514-subelsky</t>
  </si>
  <si>
    <t>8514-tobsch</t>
  </si>
  <si>
    <t>1420493-chrisharper</t>
  </si>
  <si>
    <t>8514-ksob</t>
  </si>
  <si>
    <t>8514-tanraya</t>
  </si>
  <si>
    <t>8514-cjolly</t>
  </si>
  <si>
    <t>507775-derryx</t>
  </si>
  <si>
    <t>8514-hooopo</t>
  </si>
  <si>
    <t>8514-rmehner</t>
  </si>
  <si>
    <t>8514-tukan</t>
  </si>
  <si>
    <t>8514-neilmiddleton</t>
  </si>
  <si>
    <t>1420493-joelmahoney</t>
  </si>
  <si>
    <t>8514-lypanov</t>
  </si>
  <si>
    <t>8514-justinko</t>
  </si>
  <si>
    <t>8514-risen</t>
  </si>
  <si>
    <t>8514-gmhawash</t>
  </si>
  <si>
    <t>8514-marcandre</t>
  </si>
  <si>
    <t>8514-adrianpike</t>
  </si>
  <si>
    <t>8514-atambo</t>
  </si>
  <si>
    <t>8514-sidonath</t>
  </si>
  <si>
    <t>1420493-sannis</t>
  </si>
  <si>
    <t>8514-ndbroadbent</t>
  </si>
  <si>
    <t>8514-kaluznyo</t>
  </si>
  <si>
    <t>1644196-drjdn</t>
  </si>
  <si>
    <t>460078-hviid</t>
  </si>
  <si>
    <t>8514-hs9587</t>
  </si>
  <si>
    <t>8514-deepj</t>
  </si>
  <si>
    <t>8514-kl-7</t>
  </si>
  <si>
    <t>8514-jonahb</t>
  </si>
  <si>
    <t>8514-joelhoffman</t>
  </si>
  <si>
    <t>8514-mech</t>
  </si>
  <si>
    <t>8514-trisweb</t>
  </si>
  <si>
    <t>1644196-dronir</t>
  </si>
  <si>
    <t>8514-jana4u</t>
  </si>
  <si>
    <t>8514-lawso017</t>
  </si>
  <si>
    <t>8514-lorensr</t>
  </si>
  <si>
    <t>1420493-technomancy</t>
  </si>
  <si>
    <t>1390248-mnemonikk</t>
  </si>
  <si>
    <t>1420493-tchak</t>
  </si>
  <si>
    <t>8514-ngan</t>
  </si>
  <si>
    <t>203666-jwang</t>
  </si>
  <si>
    <t>8514-chadhinton</t>
  </si>
  <si>
    <t>1644196-raggi</t>
  </si>
  <si>
    <t>203666-manuelmeurer</t>
  </si>
  <si>
    <t>8514-kenmazaika</t>
  </si>
  <si>
    <t>1644196-exaos</t>
  </si>
  <si>
    <t>1390248-j0nes2k</t>
  </si>
  <si>
    <t>8514-erikj</t>
  </si>
  <si>
    <t>1644196-arlolra</t>
  </si>
  <si>
    <t>8514-schof</t>
  </si>
  <si>
    <t>1390248-tgecho</t>
  </si>
  <si>
    <t>1644196-pragmaticcypher</t>
  </si>
  <si>
    <t>8514-rolfb</t>
  </si>
  <si>
    <t>8514-sekrett</t>
  </si>
  <si>
    <t>8514-jacob-carlborg</t>
  </si>
  <si>
    <t>203666-tobowers</t>
  </si>
  <si>
    <t>8514-acatighera</t>
  </si>
  <si>
    <t>8514-davout</t>
  </si>
  <si>
    <t>8514-r-stu31</t>
  </si>
  <si>
    <t>8514-lawrencepit</t>
  </si>
  <si>
    <t>8514-andyjeffries</t>
  </si>
  <si>
    <t>8514-schuetzm</t>
  </si>
  <si>
    <t>8514-larzconwell</t>
  </si>
  <si>
    <t>8514-maletor</t>
  </si>
  <si>
    <t>8514-eskila</t>
  </si>
  <si>
    <t>8514-oelmekki</t>
  </si>
  <si>
    <t>8514-troyk</t>
  </si>
  <si>
    <t>8514-aderyabin</t>
  </si>
  <si>
    <t>8514-tadast</t>
  </si>
  <si>
    <t>8514-cbron</t>
  </si>
  <si>
    <t>8514-marcbowes</t>
  </si>
  <si>
    <t>8514-arsen7</t>
  </si>
  <si>
    <t>1390248-0xdec0de</t>
  </si>
  <si>
    <t>8514-fillman</t>
  </si>
  <si>
    <t>8514-cibernox</t>
  </si>
  <si>
    <t>8514-gabebw</t>
  </si>
  <si>
    <t>1644196-tautologico</t>
  </si>
  <si>
    <t>1420493-laserlemon</t>
  </si>
  <si>
    <t>2935735-cantrell</t>
  </si>
  <si>
    <t>8514-msch</t>
  </si>
  <si>
    <t>203666-stepheneb</t>
  </si>
  <si>
    <t>8514-korbin</t>
  </si>
  <si>
    <t>8514-devton</t>
  </si>
  <si>
    <t>203666-pfleidi</t>
  </si>
  <si>
    <t>203666-bkabrda</t>
  </si>
  <si>
    <t>1390248-fabulops</t>
  </si>
  <si>
    <t>8514-sergiocampama</t>
  </si>
  <si>
    <t>8514-voxik</t>
  </si>
  <si>
    <t>8514-mauricio</t>
  </si>
  <si>
    <t>2935735-damien-list</t>
  </si>
  <si>
    <t>8514-tiegz</t>
  </si>
  <si>
    <t>8514-vaharoni</t>
  </si>
  <si>
    <t>8514-woto</t>
  </si>
  <si>
    <t>8514-jnimety</t>
  </si>
  <si>
    <t>8514-semaperepelitsa</t>
  </si>
  <si>
    <t>203666-ericchernuka</t>
  </si>
  <si>
    <t>8514-ebeigarts</t>
  </si>
  <si>
    <t>1390248-rizumu</t>
  </si>
  <si>
    <t>8514-zaadjis</t>
  </si>
  <si>
    <t>203666-alhafoudh</t>
  </si>
  <si>
    <t>1420493-lgierth</t>
  </si>
  <si>
    <t>5238231-beriberikix</t>
  </si>
  <si>
    <t>203666-sairam</t>
  </si>
  <si>
    <t>8514-wulftone</t>
  </si>
  <si>
    <t>203666-mattgreen</t>
  </si>
  <si>
    <t>203666-grkvlt</t>
  </si>
  <si>
    <t>8514-antiarchitect</t>
  </si>
  <si>
    <t>203666-zsiddique</t>
  </si>
  <si>
    <t>1390248-gekitsuu</t>
  </si>
  <si>
    <t>507775-scottmac</t>
  </si>
  <si>
    <t>203666-cristim</t>
  </si>
  <si>
    <t>2935735-smartyp</t>
  </si>
  <si>
    <t>8514-edward</t>
  </si>
  <si>
    <t>460078-robcannon</t>
  </si>
  <si>
    <t>8514-caius</t>
  </si>
  <si>
    <t>8514-igi4</t>
  </si>
  <si>
    <t>2935735-mark-arthur89</t>
  </si>
  <si>
    <t>1390248-jonasvp</t>
  </si>
  <si>
    <t>507775-azitabh</t>
  </si>
  <si>
    <t>507775-danielschlegel</t>
  </si>
  <si>
    <t>1390248-kadel</t>
  </si>
  <si>
    <t>8514-elia</t>
  </si>
  <si>
    <t>1723225-jamalex</t>
  </si>
  <si>
    <t>1644196-meggart</t>
  </si>
  <si>
    <t>1390248-pcrews</t>
  </si>
  <si>
    <t>1420493-udp</t>
  </si>
  <si>
    <t>8514-nitrodist</t>
  </si>
  <si>
    <t>203666-coliver</t>
  </si>
  <si>
    <t>1420493-brianmhunt</t>
  </si>
  <si>
    <t>8514-rnesius</t>
  </si>
  <si>
    <t>5238231-borismus</t>
  </si>
  <si>
    <t>460078-fuqcool</t>
  </si>
  <si>
    <t>8514-betesh</t>
  </si>
  <si>
    <t>460078-gonode5</t>
  </si>
  <si>
    <t>8514-mvastola</t>
  </si>
  <si>
    <t>203666-helle</t>
  </si>
  <si>
    <t>460078-murilobr</t>
  </si>
  <si>
    <t>8514-jacobstr</t>
  </si>
  <si>
    <t>8514-tiagocardoso1983</t>
  </si>
  <si>
    <t>460078-rubycut</t>
  </si>
  <si>
    <t>8514-ptn</t>
  </si>
  <si>
    <t>8514-zbskii</t>
  </si>
  <si>
    <t>2935735-pritambaral</t>
  </si>
  <si>
    <t>507775-jimmychen</t>
  </si>
  <si>
    <t>1420493-minad</t>
  </si>
  <si>
    <t>1390248-alecthomas</t>
  </si>
  <si>
    <t>1420493-ahankinson</t>
  </si>
  <si>
    <t>460078-andershessellund</t>
  </si>
  <si>
    <t>203666-epdejager</t>
  </si>
  <si>
    <t>203666-jkburges</t>
  </si>
  <si>
    <t>1420493-betesh</t>
  </si>
  <si>
    <t>2935735-chen-dandan</t>
  </si>
  <si>
    <t>460078-caiotoon</t>
  </si>
  <si>
    <t>203666-bleything</t>
  </si>
  <si>
    <t>460078-dougvk</t>
  </si>
  <si>
    <t>2935735-alfredxing</t>
  </si>
  <si>
    <t>1420493-forbeslindesay</t>
  </si>
  <si>
    <t>460078-jmendiara</t>
  </si>
  <si>
    <t>507775-iamjeffg</t>
  </si>
  <si>
    <t>1295197-andreak</t>
  </si>
  <si>
    <t>460078-davidchang</t>
  </si>
  <si>
    <t>203666-vivienschilis</t>
  </si>
  <si>
    <t>203666-rbriski</t>
  </si>
  <si>
    <t>1390248-douardda</t>
  </si>
  <si>
    <t>203666-stiller</t>
  </si>
  <si>
    <t>1390248-ingwa</t>
  </si>
  <si>
    <t>460078-johannesjo</t>
  </si>
  <si>
    <t>203666-shosanna</t>
  </si>
  <si>
    <t>1723225-xymostech</t>
  </si>
  <si>
    <t>203666-vidyanand</t>
  </si>
  <si>
    <t>203666-promisedlandt</t>
  </si>
  <si>
    <t>460078-mike-spainhower</t>
  </si>
  <si>
    <t>1644196-mbaz</t>
  </si>
  <si>
    <t>507775-mahdeto</t>
  </si>
  <si>
    <t>507775-garcimouche</t>
  </si>
  <si>
    <t>203666-mhuin</t>
  </si>
  <si>
    <t>507775-pecke01</t>
  </si>
  <si>
    <t>2935735-yramagicman</t>
  </si>
  <si>
    <t>460078-dai-shi</t>
  </si>
  <si>
    <t>460078-es128</t>
  </si>
  <si>
    <t>507775-hvandenb</t>
  </si>
  <si>
    <t>2935735-tammo</t>
  </si>
  <si>
    <t>203666-brindlefly</t>
  </si>
  <si>
    <t>507775-nicolasfranck</t>
  </si>
  <si>
    <t>1295197-wpalmeri</t>
  </si>
  <si>
    <t>1390248-yellottyellott</t>
  </si>
  <si>
    <t>460078-jimlyndon</t>
  </si>
  <si>
    <t>85670-apm</t>
  </si>
  <si>
    <t>460078-adamgerthel</t>
  </si>
  <si>
    <t>507775-kosz85</t>
  </si>
  <si>
    <t>460078-iammerrick</t>
  </si>
  <si>
    <t>1390248-favadi</t>
  </si>
  <si>
    <t>1390248-karlp</t>
  </si>
  <si>
    <t>1390248-tones111</t>
  </si>
  <si>
    <t>2935735-mnafricano</t>
  </si>
  <si>
    <t>85670-patjameson</t>
  </si>
  <si>
    <t>1390248-zmarano</t>
  </si>
  <si>
    <t>1644196-jxy</t>
  </si>
  <si>
    <t>460078-soviut</t>
  </si>
  <si>
    <t>1644196-lsorber</t>
  </si>
  <si>
    <t>2935735-arturoledzki</t>
  </si>
  <si>
    <t>203666-russl</t>
  </si>
  <si>
    <t>460078-bfanger</t>
  </si>
  <si>
    <t>507775-itsadok</t>
  </si>
  <si>
    <t>1420493-yunosh</t>
  </si>
  <si>
    <t>2935735-niutech</t>
  </si>
  <si>
    <t>1644196-pkoppstein</t>
  </si>
  <si>
    <t>1390248-jmagnusson</t>
  </si>
  <si>
    <t>1644196-eriktaubeneck</t>
  </si>
  <si>
    <t>460078-davedx</t>
  </si>
  <si>
    <t>1390248-sontek</t>
  </si>
  <si>
    <t>1390248-icholy</t>
  </si>
  <si>
    <t>507775-ctrochalakis</t>
  </si>
  <si>
    <t>460078-benschwarz</t>
  </si>
  <si>
    <t>460078-kdekooter</t>
  </si>
  <si>
    <t>1420493-dalehenrich</t>
  </si>
  <si>
    <t>460078-mamzellejuu</t>
  </si>
  <si>
    <t>460078-dotcom9</t>
  </si>
  <si>
    <t>1390248-olgeni</t>
  </si>
  <si>
    <t>507775-scottc52</t>
  </si>
  <si>
    <t>460078-mstaessen</t>
  </si>
  <si>
    <t>203666-anchor</t>
  </si>
  <si>
    <t>2935735-alaplap</t>
  </si>
  <si>
    <t>203666-bighappyface</t>
  </si>
  <si>
    <t>1390248-vimalloc</t>
  </si>
  <si>
    <t>85670-julesanchez</t>
  </si>
  <si>
    <t>1390248-intchanter</t>
  </si>
  <si>
    <t>1390248-brianlim</t>
  </si>
  <si>
    <t>460078-danielcha</t>
  </si>
  <si>
    <t>203666-flyingdev</t>
  </si>
  <si>
    <t>460078-netpoetica</t>
  </si>
  <si>
    <t>1390248-vlcinsky</t>
  </si>
  <si>
    <t>460078-justinrknowles</t>
  </si>
  <si>
    <t>2935735-kqlambert</t>
  </si>
  <si>
    <t>203666-kkanev</t>
  </si>
  <si>
    <t>460078-nathanwalker</t>
  </si>
  <si>
    <t>1420493-aysylu</t>
  </si>
  <si>
    <t>2935735-cadupedroni</t>
  </si>
  <si>
    <t>460078-zsong</t>
  </si>
  <si>
    <t>2935735-jordifreek</t>
  </si>
  <si>
    <t>460078-rthomson83</t>
  </si>
  <si>
    <t>460078-anfedorov</t>
  </si>
  <si>
    <t>2935735-hkskoglund</t>
  </si>
  <si>
    <t>9852918-m165437</t>
  </si>
  <si>
    <t>1420493-vitorbaptista</t>
  </si>
  <si>
    <t>1644196-melvin001</t>
  </si>
  <si>
    <t>460078-colincasey</t>
  </si>
  <si>
    <t>460078-powerkiki</t>
  </si>
  <si>
    <t>460078-andyrooger</t>
  </si>
  <si>
    <t>460078-robinboehm</t>
  </si>
  <si>
    <t>460078-esarbanis</t>
  </si>
  <si>
    <t>460078-ajcrites</t>
  </si>
  <si>
    <t>1390248-f47h3r</t>
  </si>
  <si>
    <t>460078-enghelewa</t>
  </si>
  <si>
    <t>203666-marcgrimme</t>
  </si>
  <si>
    <t>85670-onlywei</t>
  </si>
  <si>
    <t>9852918-maxogden</t>
  </si>
  <si>
    <t>460078-aruizca</t>
  </si>
  <si>
    <t>1390248-olenz</t>
  </si>
  <si>
    <t>460078-hacklone</t>
  </si>
  <si>
    <t>1390248-davidn</t>
  </si>
  <si>
    <t>85670-neversay</t>
  </si>
  <si>
    <t>460078-buunguyen</t>
  </si>
  <si>
    <t>203666-josegonzalez</t>
  </si>
  <si>
    <t>1390248-marccardinal</t>
  </si>
  <si>
    <t>1644196-awahanrami</t>
  </si>
  <si>
    <t>9852918-gotemb</t>
  </si>
  <si>
    <t>2935735-kevsmt</t>
  </si>
  <si>
    <t>1644196-zhujinxuan</t>
  </si>
  <si>
    <t>1390248-halfgaar</t>
  </si>
  <si>
    <t>1390248-dginther</t>
  </si>
  <si>
    <t>2935735-raphaelgoetter</t>
  </si>
  <si>
    <t>1390248-karlgrz</t>
  </si>
  <si>
    <t>85670-thierryk</t>
  </si>
  <si>
    <t>507775-aochsner</t>
  </si>
  <si>
    <t>2935735-rickybas</t>
  </si>
  <si>
    <t>1420493-backuitist</t>
  </si>
  <si>
    <t>460078-matthughes</t>
  </si>
  <si>
    <t>460078-sebastienroul</t>
  </si>
  <si>
    <t>9852918-schmanu</t>
  </si>
  <si>
    <t>2935735-opatry</t>
  </si>
  <si>
    <t>460078-mcnull</t>
  </si>
  <si>
    <t>1644196-nanosec</t>
  </si>
  <si>
    <t>203666-mitchellh</t>
  </si>
  <si>
    <t>460078-ivanntis</t>
  </si>
  <si>
    <t>2935735-nikoskip</t>
  </si>
  <si>
    <t>1390248-vitaliyf</t>
  </si>
  <si>
    <t>203666-sulphur</t>
  </si>
  <si>
    <t>203666-fodoj</t>
  </si>
  <si>
    <t>1420493-danielstjules</t>
  </si>
  <si>
    <t>1390248-jeteokeeffe</t>
  </si>
  <si>
    <t>1390248-miroswan</t>
  </si>
  <si>
    <t>9852918-alicoding</t>
  </si>
  <si>
    <t>2935735-gorgoglionemeister</t>
  </si>
  <si>
    <t>507775-bodgit</t>
  </si>
  <si>
    <t>460078-leftstick</t>
  </si>
  <si>
    <t>1390248-maxchk</t>
  </si>
  <si>
    <t>9852918-miksago</t>
  </si>
  <si>
    <t>85670-jetfault</t>
  </si>
  <si>
    <t>460078-nvie</t>
  </si>
  <si>
    <t>460078-mofas</t>
  </si>
  <si>
    <t>85670-zxj</t>
  </si>
  <si>
    <t>2935735-samuelvgm</t>
  </si>
  <si>
    <t>507775-phrone</t>
  </si>
  <si>
    <t>460078-hengjie</t>
  </si>
  <si>
    <t>460078-gbouteiller</t>
  </si>
  <si>
    <t>460078-morlay</t>
  </si>
  <si>
    <t>460078-whyvez</t>
  </si>
  <si>
    <t>2935735-ngatcharius</t>
  </si>
  <si>
    <t>1644196-visionscaper</t>
  </si>
  <si>
    <t>1390248-martinhbramwell</t>
  </si>
  <si>
    <t>1390248-csakoda</t>
  </si>
  <si>
    <t>1420493-mattconnolly</t>
  </si>
  <si>
    <t>1420493-lucasmichot</t>
  </si>
  <si>
    <t>9852918-bryanaka</t>
  </si>
  <si>
    <t>9852918-gimelfarb</t>
  </si>
  <si>
    <t>1390248-rhormaza</t>
  </si>
  <si>
    <t>1390248-conceitedcode</t>
  </si>
  <si>
    <t>2935735-anuragdeshpande</t>
  </si>
  <si>
    <t>1390248-liujunpengwork</t>
  </si>
  <si>
    <t>507775-mrkamel</t>
  </si>
  <si>
    <t>460078-sethstone</t>
  </si>
  <si>
    <t>507775-govindm</t>
  </si>
  <si>
    <t>460078-blaise-io</t>
  </si>
  <si>
    <t>507775-mfelsche</t>
  </si>
  <si>
    <t>9852918-sethlilly</t>
  </si>
  <si>
    <t>2935735-jjpsos</t>
  </si>
  <si>
    <t>9852918-ddoolin</t>
  </si>
  <si>
    <t>507775-josegonzalez</t>
  </si>
  <si>
    <t>203666-madandroid</t>
  </si>
  <si>
    <t>203666-herry13</t>
  </si>
  <si>
    <t>1390248-willplatnick</t>
  </si>
  <si>
    <t>9852918-aiampogi</t>
  </si>
  <si>
    <t>460078-dluxemburg</t>
  </si>
  <si>
    <t>507775-karol-gwaj</t>
  </si>
  <si>
    <t>460078-atian25</t>
  </si>
  <si>
    <t>1420493-jonrowe</t>
  </si>
  <si>
    <t>5238231-axemclion</t>
  </si>
  <si>
    <t>1390248-justincarmony</t>
  </si>
  <si>
    <t>85670-pdokas</t>
  </si>
  <si>
    <t>9852918-joeylin</t>
  </si>
  <si>
    <t>2935735-adalcin</t>
  </si>
  <si>
    <t>5238231-umaar</t>
  </si>
  <si>
    <t>507775-tkurki</t>
  </si>
  <si>
    <t>460078-oliversalzburg</t>
  </si>
  <si>
    <t>460078-farolfo</t>
  </si>
  <si>
    <t>2935735-cooolbasha</t>
  </si>
  <si>
    <t>9852918-caerphoto</t>
  </si>
  <si>
    <t>9852918-samccone</t>
  </si>
  <si>
    <t>460078-andrewstuart</t>
  </si>
  <si>
    <t>1390248-takeda</t>
  </si>
  <si>
    <t>460078-doodeec</t>
  </si>
  <si>
    <t>1390248-stevenschwartz</t>
  </si>
  <si>
    <t>1390248-replicant0wnz</t>
  </si>
  <si>
    <t>2935735-wnr</t>
  </si>
  <si>
    <t>507775-jfiedler</t>
  </si>
  <si>
    <t>460078-lefos987</t>
  </si>
  <si>
    <t>9852918-mattse</t>
  </si>
  <si>
    <t>203666-bgoykhman</t>
  </si>
  <si>
    <t>460078-chatellier</t>
  </si>
  <si>
    <t>460078-draghuram</t>
  </si>
  <si>
    <t>460078-joseandrespg</t>
  </si>
  <si>
    <t>5238231-tom76kimo</t>
  </si>
  <si>
    <t>1390248-newthinker</t>
  </si>
  <si>
    <t>460078-anton000</t>
  </si>
  <si>
    <t>9852918-jokeyrhyme</t>
  </si>
  <si>
    <t>1390248-oz123</t>
  </si>
  <si>
    <t>1390248-sandbender</t>
  </si>
  <si>
    <t>203666-achanda</t>
  </si>
  <si>
    <t>9852918-moritanosuke</t>
  </si>
  <si>
    <t>1420493-fxlb</t>
  </si>
  <si>
    <t>460078-nicoabie</t>
  </si>
  <si>
    <t>1644196-econometricsbysimulation</t>
  </si>
  <si>
    <t>2935735-unnamedcrewman</t>
  </si>
  <si>
    <t>1420493-fulldecent</t>
  </si>
  <si>
    <t>460078-buihoanghai</t>
  </si>
  <si>
    <t>1390248-justinhead</t>
  </si>
  <si>
    <t>2935735-alexandernst</t>
  </si>
  <si>
    <t>507775-letrungtrung</t>
  </si>
  <si>
    <t>460078-jdhiro</t>
  </si>
  <si>
    <t>203666-20goto10</t>
  </si>
  <si>
    <t>9852918-manojhl</t>
  </si>
  <si>
    <t>2935735-zhijiewang</t>
  </si>
  <si>
    <t>1420493-pestrada</t>
  </si>
  <si>
    <t>9852918-wub</t>
  </si>
  <si>
    <t>9852918-eexit</t>
  </si>
  <si>
    <t>507775-igal-getrailo</t>
  </si>
  <si>
    <t>203666-poibr01</t>
  </si>
  <si>
    <t>507775-cebe</t>
  </si>
  <si>
    <t>9852918-drnic</t>
  </si>
  <si>
    <t>203666-eherot</t>
  </si>
  <si>
    <t>1420493-danack</t>
  </si>
  <si>
    <t>2935735-xadillax</t>
  </si>
  <si>
    <t>1390248-padelt</t>
  </si>
  <si>
    <t>1390248-cofyc</t>
  </si>
  <si>
    <t>1295197-pbrant</t>
  </si>
  <si>
    <t>507775-tmacam</t>
  </si>
  <si>
    <t>460078-artch</t>
  </si>
  <si>
    <t>2935735-diomed</t>
  </si>
  <si>
    <t>460078-mr-moon</t>
  </si>
  <si>
    <t>1390248-briner</t>
  </si>
  <si>
    <t>1644196-yurivish</t>
  </si>
  <si>
    <t>1644196-stelmo</t>
  </si>
  <si>
    <t>1644196-karanveerm</t>
  </si>
  <si>
    <t>460078-guzart</t>
  </si>
  <si>
    <t>460078-a8m</t>
  </si>
  <si>
    <t>460078-bramski</t>
  </si>
  <si>
    <t>1420493-sloria</t>
  </si>
  <si>
    <t>1420493-gotwarlost</t>
  </si>
  <si>
    <t>460078-smashercosmo</t>
  </si>
  <si>
    <t>2935735-nhubbard</t>
  </si>
  <si>
    <t>460078-airato</t>
  </si>
  <si>
    <t>203666-bhouse</t>
  </si>
  <si>
    <t>2935735-bodhibit</t>
  </si>
  <si>
    <t>1420493-hainesr</t>
  </si>
  <si>
    <t>1644196-aerlinger</t>
  </si>
  <si>
    <t>460078-leoasis</t>
  </si>
  <si>
    <t>460078-piu</t>
  </si>
  <si>
    <t>460078-purcell</t>
  </si>
  <si>
    <t>1644196-jey</t>
  </si>
  <si>
    <t>203666-mmoll</t>
  </si>
  <si>
    <t>203666-davissp14</t>
  </si>
  <si>
    <t>460078-rolfyone</t>
  </si>
  <si>
    <t>2935735-vaughnroyko</t>
  </si>
  <si>
    <t>2935735-jiezhao123</t>
  </si>
  <si>
    <t>507775-heyarny</t>
  </si>
  <si>
    <t>460078-winsontam</t>
  </si>
  <si>
    <t>507775-seut</t>
  </si>
  <si>
    <t>507775-demon</t>
  </si>
  <si>
    <t>9852918-lecoupa</t>
  </si>
  <si>
    <t>460078-xtrail</t>
  </si>
  <si>
    <t>1420493-sun</t>
  </si>
  <si>
    <t>2935735-ivovargas</t>
  </si>
  <si>
    <t>507775-eltu</t>
  </si>
  <si>
    <t>460078-khellang</t>
  </si>
  <si>
    <t>9852918-philio</t>
  </si>
  <si>
    <t>2935735-taddmencer</t>
  </si>
  <si>
    <t>9852918-pdehaan</t>
  </si>
  <si>
    <t>9852918-kyorry</t>
  </si>
  <si>
    <t>507775-brackxm</t>
  </si>
  <si>
    <t>507775-kkirsche</t>
  </si>
  <si>
    <t>1420493-nima</t>
  </si>
  <si>
    <t>460078-kashifzaidi1</t>
  </si>
  <si>
    <t>507775-andrekr</t>
  </si>
  <si>
    <t>507775-hmalphettes</t>
  </si>
  <si>
    <t>1644196-danluu</t>
  </si>
  <si>
    <t>1420493-marcodejongh</t>
  </si>
  <si>
    <t>9852918-frantzypants</t>
  </si>
  <si>
    <t>9852918-ianmitchell</t>
  </si>
  <si>
    <t>9852918-jacques</t>
  </si>
  <si>
    <t>2935735-mkoske</t>
  </si>
  <si>
    <t>2935735-paulsjohn</t>
  </si>
  <si>
    <t>2935735-stevekohanek</t>
  </si>
  <si>
    <t>460078-guilbep</t>
  </si>
  <si>
    <t>2935735-hamiltont</t>
  </si>
  <si>
    <t>507775-robertogyn19</t>
  </si>
  <si>
    <t>460078-dtritus</t>
  </si>
  <si>
    <t>9852918-pedro-teixeira</t>
  </si>
  <si>
    <t>1644196-agarman</t>
  </si>
  <si>
    <t>2935735-jacksonweekes</t>
  </si>
  <si>
    <t>460078-sean-der</t>
  </si>
  <si>
    <t>2935735-beeftornado</t>
  </si>
  <si>
    <t>460078-legalizeadulthood</t>
  </si>
  <si>
    <t>460078-nevilles</t>
  </si>
  <si>
    <t>507775-bbailey1024</t>
  </si>
  <si>
    <t>9852918-raohai</t>
  </si>
  <si>
    <t>2935735-colorhook</t>
  </si>
  <si>
    <t>507775-jeanvanwyk</t>
  </si>
  <si>
    <t>507775-golubev</t>
  </si>
  <si>
    <t>460078-mirodil</t>
  </si>
  <si>
    <t>460078-magizh</t>
  </si>
  <si>
    <t>2935735-adhithyan15</t>
  </si>
  <si>
    <t>460078-puigcerber</t>
  </si>
  <si>
    <t>2935735-cyberomin</t>
  </si>
  <si>
    <t>507775-ltworf</t>
  </si>
  <si>
    <t>9852918-daverobson</t>
  </si>
  <si>
    <t>460078-zgmnkv</t>
  </si>
  <si>
    <t>9852918-meowtec</t>
  </si>
  <si>
    <t>1644196-remusao</t>
  </si>
  <si>
    <t>460078-victorqueiroz</t>
  </si>
  <si>
    <t>1420493-robinbortlik</t>
  </si>
  <si>
    <t>9852918-haegin</t>
  </si>
  <si>
    <t>507775-philmcmahon</t>
  </si>
  <si>
    <t>507775-gseng</t>
  </si>
  <si>
    <t>2935735-sagarmj76</t>
  </si>
  <si>
    <t>8514-why-el</t>
  </si>
  <si>
    <t>9852918-professornim</t>
  </si>
  <si>
    <t>8514-willbryant</t>
  </si>
  <si>
    <t>460078-henriquelimas</t>
  </si>
  <si>
    <t>8514-yyyc514</t>
  </si>
  <si>
    <t>2935735-datamweb</t>
  </si>
  <si>
    <t>460078-toilal</t>
  </si>
  <si>
    <t>203666-janraasch</t>
  </si>
  <si>
    <t>2935735-hellofunk</t>
  </si>
  <si>
    <t>1420493-0xced</t>
  </si>
  <si>
    <t>507775-alecklandgraf</t>
  </si>
  <si>
    <t>8514-jimmybaker</t>
  </si>
  <si>
    <t>8514-wazery</t>
  </si>
  <si>
    <t>460078-paulsouche</t>
  </si>
  <si>
    <t>460078-inuwan</t>
  </si>
  <si>
    <t>460078-eoingriffin-ai</t>
  </si>
  <si>
    <t>460078-natcohen</t>
  </si>
  <si>
    <t>8514-scambra</t>
  </si>
  <si>
    <t>8514-dgobaud</t>
  </si>
  <si>
    <t>507775-rphadake</t>
  </si>
  <si>
    <t>8514-thelucid</t>
  </si>
  <si>
    <t>460078-jelbourn</t>
  </si>
  <si>
    <t>8514-ericbrooke</t>
  </si>
  <si>
    <t>8514-cupakromer</t>
  </si>
  <si>
    <t>8514-sj26</t>
  </si>
  <si>
    <t>2935735-larivact</t>
  </si>
  <si>
    <t>1644196-songroom</t>
  </si>
  <si>
    <t>8514-diminish7</t>
  </si>
  <si>
    <t>8514-robinroestenburg</t>
  </si>
  <si>
    <t>1420493-gunmetal313</t>
  </si>
  <si>
    <t>8514-vkeziah</t>
  </si>
  <si>
    <t>460078-olexme</t>
  </si>
  <si>
    <t>8514-crunch09</t>
  </si>
  <si>
    <t>1420493-vtsingaras</t>
  </si>
  <si>
    <t>507775-kadishmal</t>
  </si>
  <si>
    <t>8514-printercu</t>
  </si>
  <si>
    <t>9852918-ytzong</t>
  </si>
  <si>
    <t>2935735-tnraro</t>
  </si>
  <si>
    <t>507775-andyboagra</t>
  </si>
  <si>
    <t>507775-matthughes</t>
  </si>
  <si>
    <t>8514-cisolarix</t>
  </si>
  <si>
    <t>8514-brandonhilkert</t>
  </si>
  <si>
    <t>1420493-jaredbroad</t>
  </si>
  <si>
    <t>507775-jtibshirani</t>
  </si>
  <si>
    <t>2935735-max-enrik</t>
  </si>
  <si>
    <t>8514-aditya-kapoor</t>
  </si>
  <si>
    <t>9852918-coen-hyde</t>
  </si>
  <si>
    <t>1644196-gregplowman</t>
  </si>
  <si>
    <t>8514-jjgh</t>
  </si>
  <si>
    <t>2935735-iamvoid13</t>
  </si>
  <si>
    <t>460078-bakhrom</t>
  </si>
  <si>
    <t>1420493-mailaender</t>
  </si>
  <si>
    <t>9852918-sgoodwin</t>
  </si>
  <si>
    <t>507775-bplsilva</t>
  </si>
  <si>
    <t>507775-frad00r4</t>
  </si>
  <si>
    <t>460078-frankhommers</t>
  </si>
  <si>
    <t>460078-dmcquillan314</t>
  </si>
  <si>
    <t>507775-aeryaguzov</t>
  </si>
  <si>
    <t>8514-georgemillo</t>
  </si>
  <si>
    <t>460078-eladh</t>
  </si>
  <si>
    <t>8514-jmondo</t>
  </si>
  <si>
    <t>8514-bpardee</t>
  </si>
  <si>
    <t>8514-sodabrew</t>
  </si>
  <si>
    <t>2935735-darkcyber</t>
  </si>
  <si>
    <t>9852918-ofstudio</t>
  </si>
  <si>
    <t>8514-the-teacher</t>
  </si>
  <si>
    <t>460078-simonjodet</t>
  </si>
  <si>
    <t>2935735-manny878</t>
  </si>
  <si>
    <t>507775-klavsklavsen</t>
  </si>
  <si>
    <t>507775-arult</t>
  </si>
  <si>
    <t>8514-sorentwo</t>
  </si>
  <si>
    <t>8514-aaronjensen</t>
  </si>
  <si>
    <t>460078-fatlinesofcode</t>
  </si>
  <si>
    <t>460078-matthewjh</t>
  </si>
  <si>
    <t>8514-etipton</t>
  </si>
  <si>
    <t>8514-perceptec</t>
  </si>
  <si>
    <t>9852918-rovak</t>
  </si>
  <si>
    <t>2935735-mmotamimi</t>
  </si>
  <si>
    <t>1420493-pfckrutonium</t>
  </si>
  <si>
    <t>9852918-swaagie</t>
  </si>
  <si>
    <t>507775-childe</t>
  </si>
  <si>
    <t>1644196-zoohair</t>
  </si>
  <si>
    <t>8514-egilburg</t>
  </si>
  <si>
    <t>460078-flamesoff</t>
  </si>
  <si>
    <t>507775-orenash</t>
  </si>
  <si>
    <t>1420493-tohuw</t>
  </si>
  <si>
    <t>2935735-millerbarros</t>
  </si>
  <si>
    <t>8514-msroot</t>
  </si>
  <si>
    <t>1420493-dvideby0</t>
  </si>
  <si>
    <t>507775-nikolay</t>
  </si>
  <si>
    <t>507775-tostasqb</t>
  </si>
  <si>
    <t>2935735-dag0310</t>
  </si>
  <si>
    <t>1420493-vr2262</t>
  </si>
  <si>
    <t>507775-phil2396</t>
  </si>
  <si>
    <t>460078-robiferentz</t>
  </si>
  <si>
    <t>8514-cmtonkinson</t>
  </si>
  <si>
    <t>8514-joelmichael</t>
  </si>
  <si>
    <t>8514-phlegx</t>
  </si>
  <si>
    <t>460078-wesalvaro</t>
  </si>
  <si>
    <t>460078-richard-lopes</t>
  </si>
  <si>
    <t>8514-lxsameer</t>
  </si>
  <si>
    <t>8514-kuldeepaggarwal</t>
  </si>
  <si>
    <t>9852918-online</t>
  </si>
  <si>
    <t>507775-rishi-freshbooks</t>
  </si>
  <si>
    <t>1420493-kasperdanielhansen</t>
  </si>
  <si>
    <t>8514-pinglamb</t>
  </si>
  <si>
    <t>9852918-wzrdtales</t>
  </si>
  <si>
    <t>460078-zishanj</t>
  </si>
  <si>
    <t>8514-nerdinand</t>
  </si>
  <si>
    <t>8514-pragmaticivan</t>
  </si>
  <si>
    <t>1420493-cvrebert</t>
  </si>
  <si>
    <t>507775-yannbrrd</t>
  </si>
  <si>
    <t>507775-damienbod</t>
  </si>
  <si>
    <t>8514-nesrual</t>
  </si>
  <si>
    <t>8514-reconbot</t>
  </si>
  <si>
    <t>460078-jerryorta-dev</t>
  </si>
  <si>
    <t>507775-misterunknown</t>
  </si>
  <si>
    <t>507775-radu-gheorghe</t>
  </si>
  <si>
    <t>8514-kitop</t>
  </si>
  <si>
    <t>1420493-cryptobot</t>
  </si>
  <si>
    <t>460078-ericmdantas</t>
  </si>
  <si>
    <t>507775-ppat</t>
  </si>
  <si>
    <t>507775-amarandon</t>
  </si>
  <si>
    <t>1420493-yimiprod</t>
  </si>
  <si>
    <t>8514-bolshakov</t>
  </si>
  <si>
    <t>1420493-fagnermartinsbrack</t>
  </si>
  <si>
    <t>9852918-phated</t>
  </si>
  <si>
    <t>8514-fny</t>
  </si>
  <si>
    <t>507775-rusboy</t>
  </si>
  <si>
    <t>507775-minde-eagleeye</t>
  </si>
  <si>
    <t>1644196-gvdr</t>
  </si>
  <si>
    <t>2935735-edgaa</t>
  </si>
  <si>
    <t>2935735-mesosteros</t>
  </si>
  <si>
    <t>8514-jvenezia</t>
  </si>
  <si>
    <t>507775-jirib</t>
  </si>
  <si>
    <t>1644196-mach17</t>
  </si>
  <si>
    <t>9852918-k-j-kleist</t>
  </si>
  <si>
    <t>507775-gquintana</t>
  </si>
  <si>
    <t>507775-celesteking</t>
  </si>
  <si>
    <t>8514-laserlemon</t>
  </si>
  <si>
    <t>8514-pan</t>
  </si>
  <si>
    <t>507775-marneuscalgarxp</t>
  </si>
  <si>
    <t>507775-jostheim</t>
  </si>
  <si>
    <t>507775-yanjunh</t>
  </si>
  <si>
    <t>8514-fivell</t>
  </si>
  <si>
    <t>1420493-turbo87</t>
  </si>
  <si>
    <t>1420493-alansouzati</t>
  </si>
  <si>
    <t>1644196-prcastro</t>
  </si>
  <si>
    <t>1420493-petrus-jvrensburg</t>
  </si>
  <si>
    <t>2935735-paulrevival</t>
  </si>
  <si>
    <t>507775-sylvinus</t>
  </si>
  <si>
    <t>1420493-frewsxcv</t>
  </si>
  <si>
    <t>8514-sethvargo</t>
  </si>
  <si>
    <t>1644196-samuelpowell</t>
  </si>
  <si>
    <t>1390248-samart</t>
  </si>
  <si>
    <t>1390248-batulin-s</t>
  </si>
  <si>
    <t>507775-ayashjorden</t>
  </si>
  <si>
    <t>1420493-fenollp</t>
  </si>
  <si>
    <t>1390248-freimer</t>
  </si>
  <si>
    <t>460078-skidvd</t>
  </si>
  <si>
    <t>1390248-torgon</t>
  </si>
  <si>
    <t>460078-circlingthesun</t>
  </si>
  <si>
    <t>1390248-johngrasty</t>
  </si>
  <si>
    <t>1390248-askholme</t>
  </si>
  <si>
    <t>1390248-ev0rtex</t>
  </si>
  <si>
    <t>1390248-drawks</t>
  </si>
  <si>
    <t>1390248-rucknar</t>
  </si>
  <si>
    <t>1390248-rowedonalde</t>
  </si>
  <si>
    <t>2935735-hardikdangar</t>
  </si>
  <si>
    <t>507775-piyushgoyal2</t>
  </si>
  <si>
    <t>1390248-jacksoncage</t>
  </si>
  <si>
    <t>1420493-notdev</t>
  </si>
  <si>
    <t>1420493-umlaeute</t>
  </si>
  <si>
    <t>1390248-feus4177</t>
  </si>
  <si>
    <t>1420493-hironmoypaul</t>
  </si>
  <si>
    <t>8514-plukevdh</t>
  </si>
  <si>
    <t>8514-benjiwheeler</t>
  </si>
  <si>
    <t>1420493-chrisbaldauf</t>
  </si>
  <si>
    <t>1390248-dariusjs</t>
  </si>
  <si>
    <t>1390248-jleroy</t>
  </si>
  <si>
    <t>1390248-gajdipajti</t>
  </si>
  <si>
    <t>8514-jonrowe</t>
  </si>
  <si>
    <t>1390248-shift</t>
  </si>
  <si>
    <t>9852918-jyek</t>
  </si>
  <si>
    <t>1390248-tobiaspal</t>
  </si>
  <si>
    <t>1420493-gilesbowkett</t>
  </si>
  <si>
    <t>1390248-b18</t>
  </si>
  <si>
    <t>1420493-coderanger</t>
  </si>
  <si>
    <t>1420493-femtotrader</t>
  </si>
  <si>
    <t>1420493-rrdelaney</t>
  </si>
  <si>
    <t>1420493-edmundoa</t>
  </si>
  <si>
    <t>1390248-jodv</t>
  </si>
  <si>
    <t>1420493-briansmith</t>
  </si>
  <si>
    <t>8514-mjhoy</t>
  </si>
  <si>
    <t>1390248-kerncore</t>
  </si>
  <si>
    <t>460078-ilya-hubich</t>
  </si>
  <si>
    <t>9852918-sneagan</t>
  </si>
  <si>
    <t>1420493-dwbapst</t>
  </si>
  <si>
    <t>1420493-edzer</t>
  </si>
  <si>
    <t>1420493-ronnchyran</t>
  </si>
  <si>
    <t>8514-mfazekas</t>
  </si>
  <si>
    <t>1644196-johnhbrock</t>
  </si>
  <si>
    <t>2935735-tbarko</t>
  </si>
  <si>
    <t>1390248-thenewwazoo</t>
  </si>
  <si>
    <t>1390248-jarpy</t>
  </si>
  <si>
    <t>1644196-marcusps</t>
  </si>
  <si>
    <t>460078-ptlis</t>
  </si>
  <si>
    <t>1420493-riggerthegeek</t>
  </si>
  <si>
    <t>1390248-gatschet</t>
  </si>
  <si>
    <t>1420493-bilderbuchi</t>
  </si>
  <si>
    <t>1420493-uwekeim</t>
  </si>
  <si>
    <t>460078-calebeaires</t>
  </si>
  <si>
    <t>1390248-timjones</t>
  </si>
  <si>
    <t>1420493-disconsented</t>
  </si>
  <si>
    <t>8514-rodzyn</t>
  </si>
  <si>
    <t>1390248-jiafeicat</t>
  </si>
  <si>
    <t>8514-markmt</t>
  </si>
  <si>
    <t>1390248-quinnypig</t>
  </si>
  <si>
    <t>1644196-gordstephen</t>
  </si>
  <si>
    <t>507775-unitech</t>
  </si>
  <si>
    <t>460078-scroach</t>
  </si>
  <si>
    <t>460078-worldspawn</t>
  </si>
  <si>
    <t>1420493-liddellj</t>
  </si>
  <si>
    <t>8514-infertux</t>
  </si>
  <si>
    <t>9852918-schuer</t>
  </si>
  <si>
    <t>507775-schonfeld</t>
  </si>
  <si>
    <t>9852918-cwonrails</t>
  </si>
  <si>
    <t>1420493-victorwestmann</t>
  </si>
  <si>
    <t>8514-jonathantribouharet</t>
  </si>
  <si>
    <t>1390248-myg0v</t>
  </si>
  <si>
    <t>1390248-naegelin</t>
  </si>
  <si>
    <t>8514-codebaker95</t>
  </si>
  <si>
    <t>1420493-untitaker</t>
  </si>
  <si>
    <t>1390248-denys-duchier</t>
  </si>
  <si>
    <t>203666-mreferre</t>
  </si>
  <si>
    <t>1390248-deewiant</t>
  </si>
  <si>
    <t>1420493-sjakobi</t>
  </si>
  <si>
    <t>1390248-jiaion</t>
  </si>
  <si>
    <t>8514-tarzan</t>
  </si>
  <si>
    <t>507775-albanm</t>
  </si>
  <si>
    <t>1390248-jille</t>
  </si>
  <si>
    <t>507775-kufi</t>
  </si>
  <si>
    <t>507775-dblado</t>
  </si>
  <si>
    <t>1390248-porterjamesj</t>
  </si>
  <si>
    <t>1390248-l13t</t>
  </si>
  <si>
    <t>1390248-chrismcmacken</t>
  </si>
  <si>
    <t>1420493-funlambda</t>
  </si>
  <si>
    <t>2935735-anilnatha</t>
  </si>
  <si>
    <t>8514-rafaelsales</t>
  </si>
  <si>
    <t>8514-fnicola</t>
  </si>
  <si>
    <t>8514-gaurav2728</t>
  </si>
  <si>
    <t>507775-jakommo</t>
  </si>
  <si>
    <t>1420493-mauricioklein</t>
  </si>
  <si>
    <t>203666-martinb3</t>
  </si>
  <si>
    <t>1390248-johnwchadwick</t>
  </si>
  <si>
    <t>1390248-mscherer</t>
  </si>
  <si>
    <t>9852918-lazzarello</t>
  </si>
  <si>
    <t>507775-andrejserafim</t>
  </si>
  <si>
    <t>1420493-michallaskowski</t>
  </si>
  <si>
    <t>460078-sevdog</t>
  </si>
  <si>
    <t>1420493-kgn</t>
  </si>
  <si>
    <t>1420493-ptmt</t>
  </si>
  <si>
    <t>8514-stereoscott</t>
  </si>
  <si>
    <t>8514-claudix</t>
  </si>
  <si>
    <t>1390248-mfussenegger</t>
  </si>
  <si>
    <t>1390248-nardev</t>
  </si>
  <si>
    <t>1390248-qubusp</t>
  </si>
  <si>
    <t>460078-artuska</t>
  </si>
  <si>
    <t>8514-jingweno</t>
  </si>
  <si>
    <t>8514-aripollak</t>
  </si>
  <si>
    <t>1390248-ninjada</t>
  </si>
  <si>
    <t>507775-gingerwizard</t>
  </si>
  <si>
    <t>1390248-wmariuss</t>
  </si>
  <si>
    <t>8514-trcarden</t>
  </si>
  <si>
    <t>8514-ilyakatz</t>
  </si>
  <si>
    <t>1390248-jbq</t>
  </si>
  <si>
    <t>1390248-rdutch</t>
  </si>
  <si>
    <t>507775-bogensberger</t>
  </si>
  <si>
    <t>1420493-b-dur</t>
  </si>
  <si>
    <t>1390248-chrigl</t>
  </si>
  <si>
    <t>507775-rcoh</t>
  </si>
  <si>
    <t>1390248-lburg</t>
  </si>
  <si>
    <t>1390248-netroby</t>
  </si>
  <si>
    <t>9852918-keithamus</t>
  </si>
  <si>
    <t>1390248-granjow</t>
  </si>
  <si>
    <t>1420493-ruslo</t>
  </si>
  <si>
    <t>1644196-pearcemc</t>
  </si>
  <si>
    <t>1390248-devopsbrett</t>
  </si>
  <si>
    <t>1390248-angystardust</t>
  </si>
  <si>
    <t>1390248-supermathie</t>
  </si>
  <si>
    <t>507775-centic9</t>
  </si>
  <si>
    <t>9852918-zinyando</t>
  </si>
  <si>
    <t>1390248-harlanbarnes</t>
  </si>
  <si>
    <t>1390248-c4milo</t>
  </si>
  <si>
    <t>1390248-simonbp</t>
  </si>
  <si>
    <t>8514-stephenprater</t>
  </si>
  <si>
    <t>1390248-mephi42</t>
  </si>
  <si>
    <t>203666-yanke-guo</t>
  </si>
  <si>
    <t>8514-maia</t>
  </si>
  <si>
    <t>1390248-7oku</t>
  </si>
  <si>
    <t>203666-borski</t>
  </si>
  <si>
    <t>1390248-freebsdly</t>
  </si>
  <si>
    <t>460078-katemihalikova</t>
  </si>
  <si>
    <t>507775-fforbeck</t>
  </si>
  <si>
    <t>1390248-dschaller</t>
  </si>
  <si>
    <t>460078-sarod</t>
  </si>
  <si>
    <t>1420493-arcanedev-maroc</t>
  </si>
  <si>
    <t>1390248-imilnb</t>
  </si>
  <si>
    <t>1390248-eburghar</t>
  </si>
  <si>
    <t>8514-nflorentin</t>
  </si>
  <si>
    <t>8514-jeyb</t>
  </si>
  <si>
    <t>2935735-dome68</t>
  </si>
  <si>
    <t>9852918-hell0wor1d</t>
  </si>
  <si>
    <t>460078-martinoppitz</t>
  </si>
  <si>
    <t>460078-guygit</t>
  </si>
  <si>
    <t>2935735-borax12</t>
  </si>
  <si>
    <t>9852918-hwdsl2</t>
  </si>
  <si>
    <t>1390248-dreampuf</t>
  </si>
  <si>
    <t>8514-jhubert</t>
  </si>
  <si>
    <t>1390248-mbarrien</t>
  </si>
  <si>
    <t>8514-andreydeineko</t>
  </si>
  <si>
    <t>1390248-tkunicki</t>
  </si>
  <si>
    <t>1390248-vladislav-jomedia</t>
  </si>
  <si>
    <t>1390248-llamallama</t>
  </si>
  <si>
    <t>1390248-daswathn</t>
  </si>
  <si>
    <t>8514-mrnugget</t>
  </si>
  <si>
    <t>8514-tpbowden</t>
  </si>
  <si>
    <t>1644196-nhdaly</t>
  </si>
  <si>
    <t>1390248-kaidokert</t>
  </si>
  <si>
    <t>8514-joyvuu-dave</t>
  </si>
  <si>
    <t>1390248-cramix</t>
  </si>
  <si>
    <t>1390248-gaoyang-gridsum</t>
  </si>
  <si>
    <t>8514-phstc</t>
  </si>
  <si>
    <t>507775-jpcarey</t>
  </si>
  <si>
    <t>8514-chrisarcand</t>
  </si>
  <si>
    <t>1390248-carsonoid</t>
  </si>
  <si>
    <t>9852918-jieyanhuang</t>
  </si>
  <si>
    <t>8514-ioquatix</t>
  </si>
  <si>
    <t>8514-lsylvester</t>
  </si>
  <si>
    <t>8514-mhartl</t>
  </si>
  <si>
    <t>1390248-chrislundquist</t>
  </si>
  <si>
    <t>2935735-kac89</t>
  </si>
  <si>
    <t>1644196-evizero</t>
  </si>
  <si>
    <t>460078-jurko-gospodnetic</t>
  </si>
  <si>
    <t>1644196-thofma</t>
  </si>
  <si>
    <t>1644196-tlnagy</t>
  </si>
  <si>
    <t>460078-jamestalmage</t>
  </si>
  <si>
    <t>9852918-emersonkeenan</t>
  </si>
  <si>
    <t>203666-zhitonglbn</t>
  </si>
  <si>
    <t>1390248-m-o-n-k</t>
  </si>
  <si>
    <t>507775-schmichael</t>
  </si>
  <si>
    <t>8514-leonardoprg</t>
  </si>
  <si>
    <t>507775-abulhol</t>
  </si>
  <si>
    <t>8514-xw19</t>
  </si>
  <si>
    <t>460078-mmiszy</t>
  </si>
  <si>
    <t>1390248-cimarronm</t>
  </si>
  <si>
    <t>8514-hackerkid</t>
  </si>
  <si>
    <t>460078-peabnuts123</t>
  </si>
  <si>
    <t>1390248-hnxuruochen</t>
  </si>
  <si>
    <t>1390248-mibc</t>
  </si>
  <si>
    <t>1420493-tpetazzoni</t>
  </si>
  <si>
    <t>2935735-debbieweiser</t>
  </si>
  <si>
    <t>507775-sherry-ger</t>
  </si>
  <si>
    <t>507775-howookjeong</t>
  </si>
  <si>
    <t>1390248-alexxannar</t>
  </si>
  <si>
    <t>507775-mstockerl</t>
  </si>
  <si>
    <t>8514-stevenspiel</t>
  </si>
  <si>
    <t>1390248-sbreidba</t>
  </si>
  <si>
    <t>507775-ukouryou</t>
  </si>
  <si>
    <t>1390248-rumbles</t>
  </si>
  <si>
    <t>507775-tebriel</t>
  </si>
  <si>
    <t>1420493-cwelton</t>
  </si>
  <si>
    <t>1390248-shorawitz</t>
  </si>
  <si>
    <t>507775-pjo256</t>
  </si>
  <si>
    <t>1420493-lcolladotor</t>
  </si>
  <si>
    <t>1390248-scoreunder</t>
  </si>
  <si>
    <t>8514-salmanasiddiqui</t>
  </si>
  <si>
    <t>1644196-cossio</t>
  </si>
  <si>
    <t>1390248-pret79</t>
  </si>
  <si>
    <t>507775-joshuar</t>
  </si>
  <si>
    <t>507775-aholen</t>
  </si>
  <si>
    <t>9852918-draveness</t>
  </si>
  <si>
    <t>1390248-estahn</t>
  </si>
  <si>
    <t>1390248-cconrad</t>
  </si>
  <si>
    <t>460078-markpieszak</t>
  </si>
  <si>
    <t>1390248-dneff</t>
  </si>
  <si>
    <t>1390248-chlytor</t>
  </si>
  <si>
    <t>8514-cannikin</t>
  </si>
  <si>
    <t>8514-tomkadwill</t>
  </si>
  <si>
    <t>507775-alexkovynev</t>
  </si>
  <si>
    <t>507775-tomfotherby</t>
  </si>
  <si>
    <t>8514-erol</t>
  </si>
  <si>
    <t>8514-mrkn</t>
  </si>
  <si>
    <t>8514-philippfrank</t>
  </si>
  <si>
    <t>1420493-m-kuhn</t>
  </si>
  <si>
    <t>1420493-paddyforan</t>
  </si>
  <si>
    <t>8514-eacaps</t>
  </si>
  <si>
    <t>1644196-gajomi</t>
  </si>
  <si>
    <t>1390248-tatototino</t>
  </si>
  <si>
    <t>1390248-karanjad</t>
  </si>
  <si>
    <t>507775-jsnod</t>
  </si>
  <si>
    <t>1390248-blade2005</t>
  </si>
  <si>
    <t>507775-burtonator</t>
  </si>
  <si>
    <t>1390248-lvg01</t>
  </si>
  <si>
    <t>8514-matkoniecz</t>
  </si>
  <si>
    <t>460078-rjamet</t>
  </si>
  <si>
    <t>1390248-chizou</t>
  </si>
  <si>
    <t>8514-kdough</t>
  </si>
  <si>
    <t>2935735-lukalazov</t>
  </si>
  <si>
    <t>1644196-sfchen</t>
  </si>
  <si>
    <t>8514-lucaspiller</t>
  </si>
  <si>
    <t>1390248-neil-williamson</t>
  </si>
  <si>
    <t>1644196-mortenpi</t>
  </si>
  <si>
    <t>8514-ilyakorol</t>
  </si>
  <si>
    <t>1420493-dwarring</t>
  </si>
  <si>
    <t>1390248-tserong</t>
  </si>
  <si>
    <t>1390248-richardscollin</t>
  </si>
  <si>
    <t>8514-bmedenwald</t>
  </si>
  <si>
    <t>1390248-llua</t>
  </si>
  <si>
    <t>203666-pravi</t>
  </si>
  <si>
    <t>1390248-ajacoutot</t>
  </si>
  <si>
    <t>1390248-ajfisher</t>
  </si>
  <si>
    <t>1390248-christoe</t>
  </si>
  <si>
    <t>1390248-darkknightcz</t>
  </si>
  <si>
    <t>1390248-sbrother</t>
  </si>
  <si>
    <t>8514-ignatiusreza</t>
  </si>
  <si>
    <t>8514-ghiculescu</t>
  </si>
  <si>
    <t>1390248-erikgrinaker</t>
  </si>
  <si>
    <t>1390248-ugurengin</t>
  </si>
  <si>
    <t>1390248-kespindler</t>
  </si>
  <si>
    <t>8514-mrgilman</t>
  </si>
  <si>
    <t>1390248-btbroot</t>
  </si>
  <si>
    <t>1644196-rprechelt</t>
  </si>
  <si>
    <t>1390248-mbom2004</t>
  </si>
  <si>
    <t>1420493-glandium</t>
  </si>
  <si>
    <t>9852918-abdullah2891</t>
  </si>
  <si>
    <t>460078-p-hebert</t>
  </si>
  <si>
    <t>1390248-willjp</t>
  </si>
  <si>
    <t>9852918-manhhailua</t>
  </si>
  <si>
    <t>9852918-prashantsani</t>
  </si>
  <si>
    <t>1390248-fdamstra</t>
  </si>
  <si>
    <t>1390248-hokie1999</t>
  </si>
  <si>
    <t>1644196-lopezm94</t>
  </si>
  <si>
    <t>1390248-nan0r</t>
  </si>
  <si>
    <t>8514-kalrover</t>
  </si>
  <si>
    <t>2935735-bryceratops88</t>
  </si>
  <si>
    <t>9852918-wangqiliang</t>
  </si>
  <si>
    <t>1390248-msonawane</t>
  </si>
  <si>
    <t>1390248-oms4suse</t>
  </si>
  <si>
    <t>1644196-femtotrader</t>
  </si>
  <si>
    <t>1390248-giany</t>
  </si>
  <si>
    <t>1420493-joepvd</t>
  </si>
  <si>
    <t>2935735-blackrocksoul</t>
  </si>
  <si>
    <t>1390248-fix7</t>
  </si>
  <si>
    <t>8514-nygrenh</t>
  </si>
  <si>
    <t>1390248-kralmar</t>
  </si>
  <si>
    <t>1390248-the-glu</t>
  </si>
  <si>
    <t>1420493-arekkas</t>
  </si>
  <si>
    <t>1390248-lubyou</t>
  </si>
  <si>
    <t>460078-djfd</t>
  </si>
  <si>
    <t>2935735-ealgase</t>
  </si>
  <si>
    <t>8514-chriscarter90</t>
  </si>
  <si>
    <t>1390248-yujianglei</t>
  </si>
  <si>
    <t>1644196-slarew</t>
  </si>
  <si>
    <t>1390248-kingsquirrel152</t>
  </si>
  <si>
    <t>1644196-giordano</t>
  </si>
  <si>
    <t>507775-leonardgc</t>
  </si>
  <si>
    <t>1390248-slinn0</t>
  </si>
  <si>
    <t>1390248-wolfpackmars2</t>
  </si>
  <si>
    <t>1420493-kwonye</t>
  </si>
  <si>
    <t>1390248-roosri</t>
  </si>
  <si>
    <t>2935735-sahildua2305</t>
  </si>
  <si>
    <t>9852918-uditgoenka</t>
  </si>
  <si>
    <t>1390248-yhekma</t>
  </si>
  <si>
    <t>1390248-mamalos</t>
  </si>
  <si>
    <t>507775-stacey-gammon</t>
  </si>
  <si>
    <t>2935735-wilfordw</t>
  </si>
  <si>
    <t>507775-drount</t>
  </si>
  <si>
    <t>8514-apotonick</t>
  </si>
  <si>
    <t>8514-pat</t>
  </si>
  <si>
    <t>8514-xavier</t>
  </si>
  <si>
    <t>8514-robolson</t>
  </si>
  <si>
    <t>8514-d11wtq</t>
  </si>
  <si>
    <t>8514-htanata</t>
  </si>
  <si>
    <t>8514-krzkrzkrz</t>
  </si>
  <si>
    <t>1723225-jeresig</t>
  </si>
  <si>
    <t>8514-jgaskins</t>
  </si>
  <si>
    <t>203666-lstoll</t>
  </si>
  <si>
    <t>8514-pboling</t>
  </si>
  <si>
    <t>1420493-saberma</t>
  </si>
  <si>
    <t>8514-german</t>
  </si>
  <si>
    <t>8514-robotex82</t>
  </si>
  <si>
    <t>8514-snitko</t>
  </si>
  <si>
    <t>8514-jdutil</t>
  </si>
  <si>
    <t>1295197-kevinpeno</t>
  </si>
  <si>
    <t>8514-mitijain123</t>
  </si>
  <si>
    <t>8514-dmke</t>
  </si>
  <si>
    <t>8514-jasonm</t>
  </si>
  <si>
    <t>8514-masterlambaster</t>
  </si>
  <si>
    <t>1723225-divad12</t>
  </si>
  <si>
    <t>8514-yury</t>
  </si>
  <si>
    <t>507775-rgrp</t>
  </si>
  <si>
    <t>8514-henrik</t>
  </si>
  <si>
    <t>507775-lindstromhenrik</t>
  </si>
  <si>
    <t>8514-devth</t>
  </si>
  <si>
    <t>1420493-vzmind</t>
  </si>
  <si>
    <t>1420493-eppo</t>
  </si>
  <si>
    <t>8514-alvarobp</t>
  </si>
  <si>
    <t>8514-bwalding</t>
  </si>
  <si>
    <t>8514-smaboshe</t>
  </si>
  <si>
    <t>8514-dpickett</t>
  </si>
  <si>
    <t>8514-pmeinhardt</t>
  </si>
  <si>
    <t>203666-jparker</t>
  </si>
  <si>
    <t>8514-ybart</t>
  </si>
  <si>
    <t>8514-waseem</t>
  </si>
  <si>
    <t>8514-daveyeu</t>
  </si>
  <si>
    <t>1390248-byronclark</t>
  </si>
  <si>
    <t>8514-ka8725</t>
  </si>
  <si>
    <t>203666-hedgehog</t>
  </si>
  <si>
    <t>1390248-kaptk2</t>
  </si>
  <si>
    <t>8514-romanbsd</t>
  </si>
  <si>
    <t>507775-alex-ikanow</t>
  </si>
  <si>
    <t>1420493-chrismcg</t>
  </si>
  <si>
    <t>8514-rurounijones</t>
  </si>
  <si>
    <t>8514-yjchen</t>
  </si>
  <si>
    <t>1390248-archme</t>
  </si>
  <si>
    <t>203666-freeformz</t>
  </si>
  <si>
    <t>8514-byroot</t>
  </si>
  <si>
    <t>203666-benbc</t>
  </si>
  <si>
    <t>8514-iamnan</t>
  </si>
  <si>
    <t>8514-assembler</t>
  </si>
  <si>
    <t>8514-benedikt</t>
  </si>
  <si>
    <t>8514-mhuggins</t>
  </si>
  <si>
    <t>8514-freegenie</t>
  </si>
  <si>
    <t>8514-deradon</t>
  </si>
  <si>
    <t>203666-ronen</t>
  </si>
  <si>
    <t>507775-holdenk</t>
  </si>
  <si>
    <t>8514-javix</t>
  </si>
  <si>
    <t>8514-petebrowne</t>
  </si>
  <si>
    <t>8514-dagnan</t>
  </si>
  <si>
    <t>8514-bploetz</t>
  </si>
  <si>
    <t>8514-s-andringa</t>
  </si>
  <si>
    <t>8514-mipearson</t>
  </si>
  <si>
    <t>8514-mitio</t>
  </si>
  <si>
    <t>1644196-6e441f9c</t>
  </si>
  <si>
    <t>8514-whistlerbrk</t>
  </si>
  <si>
    <t>1390248-jhutchins</t>
  </si>
  <si>
    <t>8514-carlosramireziii</t>
  </si>
  <si>
    <t>8514-oscardelben</t>
  </si>
  <si>
    <t>8514-gaelian</t>
  </si>
  <si>
    <t>8514-igagnidz</t>
  </si>
  <si>
    <t>8514-kayakyakr</t>
  </si>
  <si>
    <t>1420493-medikoo</t>
  </si>
  <si>
    <t>203666-cyrez</t>
  </si>
  <si>
    <t>8514-pmahoney</t>
  </si>
  <si>
    <t>8514-joefiorini</t>
  </si>
  <si>
    <t>8514-unixcharles</t>
  </si>
  <si>
    <t>8514-davidcelis</t>
  </si>
  <si>
    <t>203666-yob</t>
  </si>
  <si>
    <t>8514-the8472</t>
  </si>
  <si>
    <t>8514-airblade</t>
  </si>
  <si>
    <t>1390248-halberom</t>
  </si>
  <si>
    <t>203666-sugarb</t>
  </si>
  <si>
    <t>1390248-marcinkuzminski</t>
  </si>
  <si>
    <t>8514-rrmartins</t>
  </si>
  <si>
    <t>8514-xhire</t>
  </si>
  <si>
    <t>1420493-vojtajina</t>
  </si>
  <si>
    <t>2935735-anupdebnath</t>
  </si>
  <si>
    <t>203666-bears4barrett</t>
  </si>
  <si>
    <t>8514-bmorearty</t>
  </si>
  <si>
    <t>2935735-jtlafferty</t>
  </si>
  <si>
    <t>460078-zdexter</t>
  </si>
  <si>
    <t>1390248-rnd42</t>
  </si>
  <si>
    <t>203666-stakach</t>
  </si>
  <si>
    <t>203666-zimchi</t>
  </si>
  <si>
    <t>8514-pjg</t>
  </si>
  <si>
    <t>203666-dylanegan</t>
  </si>
  <si>
    <t>460078-rkirov</t>
  </si>
  <si>
    <t>5238231-ernestd</t>
  </si>
  <si>
    <t>1390248-greghaynes</t>
  </si>
  <si>
    <t>203666-ahmeij</t>
  </si>
  <si>
    <t>203666-trobrock</t>
  </si>
  <si>
    <t>8514-urielka</t>
  </si>
  <si>
    <t>1390248-roboteddy</t>
  </si>
  <si>
    <t>460078-gregwebs</t>
  </si>
  <si>
    <t>460078-taralx</t>
  </si>
  <si>
    <t>1420493-tkruse</t>
  </si>
  <si>
    <t>460078-abstractpaper</t>
  </si>
  <si>
    <t>460078-danielzen</t>
  </si>
  <si>
    <t>8514-matthewrobertson</t>
  </si>
  <si>
    <t>8514-sandelius</t>
  </si>
  <si>
    <t>8514-jachenry</t>
  </si>
  <si>
    <t>8514-jwaldrip</t>
  </si>
  <si>
    <t>460078-jsyrjala</t>
  </si>
  <si>
    <t>1390248-thekev</t>
  </si>
  <si>
    <t>507775-mdojwa</t>
  </si>
  <si>
    <t>460078-arbitrix</t>
  </si>
  <si>
    <t>1390248-robinsmidsrod</t>
  </si>
  <si>
    <t>2935735-bahtou</t>
  </si>
  <si>
    <t>8514-nishantmodak</t>
  </si>
  <si>
    <t>2935735-vertexclique</t>
  </si>
  <si>
    <t>460078-jasonkuhrt</t>
  </si>
  <si>
    <t>2935735-gabriellcardoso</t>
  </si>
  <si>
    <t>1723225-cbhl</t>
  </si>
  <si>
    <t>1390248-wendall911</t>
  </si>
  <si>
    <t>2935735-nilshendriks</t>
  </si>
  <si>
    <t>1390248-tony</t>
  </si>
  <si>
    <t>203666-compactcode</t>
  </si>
  <si>
    <t>1390248-gthb</t>
  </si>
  <si>
    <t>460078-camwest</t>
  </si>
  <si>
    <t>1644196-kk49</t>
  </si>
  <si>
    <t>1390248-lexual</t>
  </si>
  <si>
    <t>2935735-tomsdev</t>
  </si>
  <si>
    <t>1644196-cpcloud</t>
  </si>
  <si>
    <t>1420493-nomeata</t>
  </si>
  <si>
    <t>1420493-havenwood</t>
  </si>
  <si>
    <t>1390248-miracle2k</t>
  </si>
  <si>
    <t>1390248-maspwr</t>
  </si>
  <si>
    <t>203666-gregburek</t>
  </si>
  <si>
    <t>1390248-tweeklab</t>
  </si>
  <si>
    <t>85670-tivac</t>
  </si>
  <si>
    <t>460078-mlarcher</t>
  </si>
  <si>
    <t>85670-springuper</t>
  </si>
  <si>
    <t>1390248-plasma</t>
  </si>
  <si>
    <t>1420493-berkus</t>
  </si>
  <si>
    <t>85670-opichals</t>
  </si>
  <si>
    <t>507775-bartakj</t>
  </si>
  <si>
    <t>460078-lukemadera</t>
  </si>
  <si>
    <t>1390248-extesy</t>
  </si>
  <si>
    <t>1420493-qris</t>
  </si>
  <si>
    <t>460078-gnesher</t>
  </si>
  <si>
    <t>460078-clouddueling</t>
  </si>
  <si>
    <t>460078-andi1984</t>
  </si>
  <si>
    <t>2935735-kahol</t>
  </si>
  <si>
    <t>1420493-darvin</t>
  </si>
  <si>
    <t>507775-damienalexandre</t>
  </si>
  <si>
    <t>1644196-anoe</t>
  </si>
  <si>
    <t>85670-wenbing</t>
  </si>
  <si>
    <t>460078-jzacsh</t>
  </si>
  <si>
    <t>460078-hon2a</t>
  </si>
  <si>
    <t>85670-eduardolundgren</t>
  </si>
  <si>
    <t>1390248-sedie-photobucket</t>
  </si>
  <si>
    <t>1420493-mobiusinversion</t>
  </si>
  <si>
    <t>1390248-kevinastone</t>
  </si>
  <si>
    <t>460078-pheuter</t>
  </si>
  <si>
    <t>1390248-jorgeecardona</t>
  </si>
  <si>
    <t>1390248-go8ose</t>
  </si>
  <si>
    <t>507775-sfussenegger</t>
  </si>
  <si>
    <t>1390248-mike-ainsworth</t>
  </si>
  <si>
    <t>1390248-iquaba</t>
  </si>
  <si>
    <t>460078-andrejko</t>
  </si>
  <si>
    <t>1390248-jstrunk</t>
  </si>
  <si>
    <t>1390248-crazybus</t>
  </si>
  <si>
    <t>2935735-jerrymed</t>
  </si>
  <si>
    <t>460078-chrisnicola</t>
  </si>
  <si>
    <t>9852918-julesbravo</t>
  </si>
  <si>
    <t>2935735-erichstark</t>
  </si>
  <si>
    <t>460078-kevin-smets</t>
  </si>
  <si>
    <t>507775-peschlowp</t>
  </si>
  <si>
    <t>2935735-jrburke</t>
  </si>
  <si>
    <t>9852918-pmgarman</t>
  </si>
  <si>
    <t>1644196-ggggggggg</t>
  </si>
  <si>
    <t>1390248-evinrude</t>
  </si>
  <si>
    <t>2935735-luka5</t>
  </si>
  <si>
    <t>1390248-viraptor</t>
  </si>
  <si>
    <t>460078-dagingaa</t>
  </si>
  <si>
    <t>2935735-hkongm</t>
  </si>
  <si>
    <t>460078-hsablonniere</t>
  </si>
  <si>
    <t>507775-ddorian</t>
  </si>
  <si>
    <t>460078-wlepinski</t>
  </si>
  <si>
    <t>203666-jayofdoom</t>
  </si>
  <si>
    <t>1390248-luizsilva</t>
  </si>
  <si>
    <t>203666-tobyhede</t>
  </si>
  <si>
    <t>507775-salyh</t>
  </si>
  <si>
    <t>85670-glively</t>
  </si>
  <si>
    <t>1644196-john9631</t>
  </si>
  <si>
    <t>460078-rych</t>
  </si>
  <si>
    <t>9852918-manzoid</t>
  </si>
  <si>
    <t>1390248-jpeach</t>
  </si>
  <si>
    <t>203666-avic85</t>
  </si>
  <si>
    <t>9852918-gotvitch</t>
  </si>
  <si>
    <t>9852918-riyadhalnur</t>
  </si>
  <si>
    <t>1390248-zeezooz</t>
  </si>
  <si>
    <t>1390248-jcsp</t>
  </si>
  <si>
    <t>1420493-krlmlr</t>
  </si>
  <si>
    <t>1644196-oswaldoj</t>
  </si>
  <si>
    <t>2935735-negativefix</t>
  </si>
  <si>
    <t>460078-jnizet</t>
  </si>
  <si>
    <t>460078-foxandxss</t>
  </si>
  <si>
    <t>1390248-hhenkel</t>
  </si>
  <si>
    <t>9852918-ingemar</t>
  </si>
  <si>
    <t>460078-nosideeffects</t>
  </si>
  <si>
    <t>1390248-gotvach</t>
  </si>
  <si>
    <t>203666-j3p0uk</t>
  </si>
  <si>
    <t>1644196-simonp0420</t>
  </si>
  <si>
    <t>2935735-ronag</t>
  </si>
  <si>
    <t>1420493-eswdd</t>
  </si>
  <si>
    <t>1420493-bringel</t>
  </si>
  <si>
    <t>460078-ravenhurst</t>
  </si>
  <si>
    <t>1390248-spuzirev</t>
  </si>
  <si>
    <t>1420493-ndmitchell</t>
  </si>
  <si>
    <t>460078-lyschoening</t>
  </si>
  <si>
    <t>1420493-vmalloc</t>
  </si>
  <si>
    <t>1420493-lukeredpath</t>
  </si>
  <si>
    <t>460078-dlukez</t>
  </si>
  <si>
    <t>2935735-boomser</t>
  </si>
  <si>
    <t>460078-elgs</t>
  </si>
  <si>
    <t>2935735-j8990</t>
  </si>
  <si>
    <t>1390248-mistigi</t>
  </si>
  <si>
    <t>5238231-glowin</t>
  </si>
  <si>
    <t>460078-oliverjash</t>
  </si>
  <si>
    <t>1390248-meteorfox</t>
  </si>
  <si>
    <t>85670-jinty</t>
  </si>
  <si>
    <t>2935735-artoale</t>
  </si>
  <si>
    <t>9852918-arcanis</t>
  </si>
  <si>
    <t>1644196-acroy</t>
  </si>
  <si>
    <t>85670-tribis</t>
  </si>
  <si>
    <t>1390248-tomeduarte</t>
  </si>
  <si>
    <t>1390248-joehoyle</t>
  </si>
  <si>
    <t>1390248-clearclaw</t>
  </si>
  <si>
    <t>460078-campersau</t>
  </si>
  <si>
    <t>9852918-schneidmaster</t>
  </si>
  <si>
    <t>203666-josephholsten</t>
  </si>
  <si>
    <t>1644196-joeltay</t>
  </si>
  <si>
    <t>1390248-oba11</t>
  </si>
  <si>
    <t>9852918-mikl</t>
  </si>
  <si>
    <t>507775-jimminikin</t>
  </si>
  <si>
    <t>1644196-pygy</t>
  </si>
  <si>
    <t>1644196-calder</t>
  </si>
  <si>
    <t>2935735-say2joe</t>
  </si>
  <si>
    <t>1390248-capttofu</t>
  </si>
  <si>
    <t>9852918-jondavidjohn</t>
  </si>
  <si>
    <t>2935735-joe5</t>
  </si>
  <si>
    <t>9852918-chevex</t>
  </si>
  <si>
    <t>460078-calidion</t>
  </si>
  <si>
    <t>2935735-rahavlussato</t>
  </si>
  <si>
    <t>9852918-stenehall</t>
  </si>
  <si>
    <t>460078-bvaughn</t>
  </si>
  <si>
    <t>460078-auser</t>
  </si>
  <si>
    <t>507775-g00fy-</t>
  </si>
  <si>
    <t>507775-benjismith</t>
  </si>
  <si>
    <t>460078-simeonc</t>
  </si>
  <si>
    <t>460078-jaysoo</t>
  </si>
  <si>
    <t>203666-bcavileer</t>
  </si>
  <si>
    <t>2935735-zhorvath</t>
  </si>
  <si>
    <t>507775-jeffsteinmetz</t>
  </si>
  <si>
    <t>9852918-qq99</t>
  </si>
  <si>
    <t>2935735-shindarth</t>
  </si>
  <si>
    <t>1390248-st0ne-dot-at</t>
  </si>
  <si>
    <t>1390248-klatiss</t>
  </si>
  <si>
    <t>1390248-mtorromeo</t>
  </si>
  <si>
    <t>203666-porridge</t>
  </si>
  <si>
    <t>1723225-tzjames</t>
  </si>
  <si>
    <t>2935735-tilwinjoy</t>
  </si>
  <si>
    <t>2935735-android272</t>
  </si>
  <si>
    <t>1420493-fandekasp</t>
  </si>
  <si>
    <t>1295197-eltimn</t>
  </si>
  <si>
    <t>9852918-billybonks</t>
  </si>
  <si>
    <t>1420493-mstade</t>
  </si>
  <si>
    <t>1390248-jaloren</t>
  </si>
  <si>
    <t>1295197-fmpwizard</t>
  </si>
  <si>
    <t>2935735-kevinrabinovich</t>
  </si>
  <si>
    <t>507775-geekpete</t>
  </si>
  <si>
    <t>2935735-chrispecoraro</t>
  </si>
  <si>
    <t>1420493-legoless</t>
  </si>
  <si>
    <t>1644196-be5invis</t>
  </si>
  <si>
    <t>460078-kevinsuttle</t>
  </si>
  <si>
    <t>460078-davidsouther</t>
  </si>
  <si>
    <t>203666-felixbuenemann</t>
  </si>
  <si>
    <t>2935735-einfallstoll</t>
  </si>
  <si>
    <t>2935735-simevidas</t>
  </si>
  <si>
    <t>2935735-maltemuth</t>
  </si>
  <si>
    <t>2935735-ingalls</t>
  </si>
  <si>
    <t>460078-corytheboyd</t>
  </si>
  <si>
    <t>1420493-kkaefer</t>
  </si>
  <si>
    <t>460078-xrxr</t>
  </si>
  <si>
    <t>1644196-spalato</t>
  </si>
  <si>
    <t>460078-jessehouchins</t>
  </si>
  <si>
    <t>2935735-casterle</t>
  </si>
  <si>
    <t>2935735-dangelov</t>
  </si>
  <si>
    <t>9852918-davehorton</t>
  </si>
  <si>
    <t>460078-dnchristiansen</t>
  </si>
  <si>
    <t>507775-jbrook</t>
  </si>
  <si>
    <t>2935735-tan9</t>
  </si>
  <si>
    <t>1420493-peterwilli</t>
  </si>
  <si>
    <t>1420493-andrewhavens</t>
  </si>
  <si>
    <t>1644196-jhasse</t>
  </si>
  <si>
    <t>1420493-doudou</t>
  </si>
  <si>
    <t>460078-noducks</t>
  </si>
  <si>
    <t>460078-thinkingmedia</t>
  </si>
  <si>
    <t>460078-jesselpalmer</t>
  </si>
  <si>
    <t>1420493-angoca</t>
  </si>
  <si>
    <t>460078-anasqadrei</t>
  </si>
  <si>
    <t>2935735-larryneal</t>
  </si>
  <si>
    <t>9852918-homerjam</t>
  </si>
  <si>
    <t>507775-kallin</t>
  </si>
  <si>
    <t>1420493-quasiben</t>
  </si>
  <si>
    <t>507775-bly2k</t>
  </si>
  <si>
    <t>460078-acostaf</t>
  </si>
  <si>
    <t>507775-designermonkey</t>
  </si>
  <si>
    <t>2935735-oshanz</t>
  </si>
  <si>
    <t>9852918-carltongibson</t>
  </si>
  <si>
    <t>460078-mgallag</t>
  </si>
  <si>
    <t>1420493-thaiat</t>
  </si>
  <si>
    <t>9852918-colinkeenan</t>
  </si>
  <si>
    <t>2935735-felipenmoura</t>
  </si>
  <si>
    <t>460078-tdakhla</t>
  </si>
  <si>
    <t>460078-georgiyordanov</t>
  </si>
  <si>
    <t>460078-mishoo</t>
  </si>
  <si>
    <t>460078-rgolea</t>
  </si>
  <si>
    <t>1420493-rakyll</t>
  </si>
  <si>
    <t>460078-joelross</t>
  </si>
  <si>
    <t>2935735-unyo</t>
  </si>
  <si>
    <t>1644196-randy3k</t>
  </si>
  <si>
    <t>2935735-jayther</t>
  </si>
  <si>
    <t>1644196-raichu</t>
  </si>
  <si>
    <t>2935735-robparkhill</t>
  </si>
  <si>
    <t>2935735-pavs</t>
  </si>
  <si>
    <t>2935735-tciuro</t>
  </si>
  <si>
    <t>1420493-gau1991</t>
  </si>
  <si>
    <t>507775-wwken</t>
  </si>
  <si>
    <t>2935735-marko0531</t>
  </si>
  <si>
    <t>1644196-ntessore</t>
  </si>
  <si>
    <t>8514-bounga</t>
  </si>
  <si>
    <t>8514-brauliobo</t>
  </si>
  <si>
    <t>8514-rud</t>
  </si>
  <si>
    <t>507775-aadithya</t>
  </si>
  <si>
    <t>8514-faragorn</t>
  </si>
  <si>
    <t>8514-recursive-madman</t>
  </si>
  <si>
    <t>9852918-sanddudu</t>
  </si>
  <si>
    <t>460078-mark0978</t>
  </si>
  <si>
    <t>8514-epidemian</t>
  </si>
  <si>
    <t>8514-sebjacobs</t>
  </si>
  <si>
    <t>507775-tcucchietti</t>
  </si>
  <si>
    <t>203666-tlawrence</t>
  </si>
  <si>
    <t>203666-athirn</t>
  </si>
  <si>
    <t>8514-latortuga</t>
  </si>
  <si>
    <t>8514-yuki24</t>
  </si>
  <si>
    <t>460078-xieranmaya</t>
  </si>
  <si>
    <t>507775-mgreene</t>
  </si>
  <si>
    <t>203666-mbasset</t>
  </si>
  <si>
    <t>460078-jayoungers</t>
  </si>
  <si>
    <t>9852918-graphiclunarkid</t>
  </si>
  <si>
    <t>507775-snikch</t>
  </si>
  <si>
    <t>9852918-delgermurun</t>
  </si>
  <si>
    <t>2935735-luboslives</t>
  </si>
  <si>
    <t>1644196-wdobbie</t>
  </si>
  <si>
    <t>460078-stryju</t>
  </si>
  <si>
    <t>8514-jimmykarily</t>
  </si>
  <si>
    <t>8514-envek</t>
  </si>
  <si>
    <t>507775-janmejay</t>
  </si>
  <si>
    <t>507775-wimvanleuven</t>
  </si>
  <si>
    <t>507775-bigwheel</t>
  </si>
  <si>
    <t>1420493-jakesyl</t>
  </si>
  <si>
    <t>1644196-mweastwood</t>
  </si>
  <si>
    <t>8514-u007</t>
  </si>
  <si>
    <t>9852918-benheb</t>
  </si>
  <si>
    <t>1420493-kbrock</t>
  </si>
  <si>
    <t>507775-smorovic</t>
  </si>
  <si>
    <t>8514-jiripospisil</t>
  </si>
  <si>
    <t>8514-seanlinsley</t>
  </si>
  <si>
    <t>1420493-carlad</t>
  </si>
  <si>
    <t>1644196-hofmannmartin</t>
  </si>
  <si>
    <t>2935735-thenemus</t>
  </si>
  <si>
    <t>507775-marko-asplund</t>
  </si>
  <si>
    <t>8514-bendilley</t>
  </si>
  <si>
    <t>460078-elnur</t>
  </si>
  <si>
    <t>8514-andyatkinson</t>
  </si>
  <si>
    <t>8514-notalex</t>
  </si>
  <si>
    <t>2935735-floede</t>
  </si>
  <si>
    <t>8514-lifeiscontent</t>
  </si>
  <si>
    <t>2935735-jonathanbergson</t>
  </si>
  <si>
    <t>1420493-lookfirst</t>
  </si>
  <si>
    <t>460078-gdi2290</t>
  </si>
  <si>
    <t>460078-hannahhoward</t>
  </si>
  <si>
    <t>203666-lazzarello</t>
  </si>
  <si>
    <t>1420493-spinda</t>
  </si>
  <si>
    <t>2935735-sixertoy</t>
  </si>
  <si>
    <t>1420493-jck</t>
  </si>
  <si>
    <t>1420493-cbeck88</t>
  </si>
  <si>
    <t>203666-ihmccreery</t>
  </si>
  <si>
    <t>8514-aprescott</t>
  </si>
  <si>
    <t>507775-astefan</t>
  </si>
  <si>
    <t>2935735-activenode</t>
  </si>
  <si>
    <t>507775-heffergm</t>
  </si>
  <si>
    <t>460078-luanshixia</t>
  </si>
  <si>
    <t>2935735-pandawanfr</t>
  </si>
  <si>
    <t>460078-twhitbeck</t>
  </si>
  <si>
    <t>460078-kimgraf</t>
  </si>
  <si>
    <t>507775-lababidi</t>
  </si>
  <si>
    <t>2935735-labo-css</t>
  </si>
  <si>
    <t>1644196-gravityassisted</t>
  </si>
  <si>
    <t>1644196-zgimbutas</t>
  </si>
  <si>
    <t>2935735-ldez</t>
  </si>
  <si>
    <t>1644196-jonathanbieler</t>
  </si>
  <si>
    <t>8514-jorihardman</t>
  </si>
  <si>
    <t>507775-ryanbaldwin</t>
  </si>
  <si>
    <t>2935735-pipiscrew</t>
  </si>
  <si>
    <t>8514-igas</t>
  </si>
  <si>
    <t>460078-teropa</t>
  </si>
  <si>
    <t>460078-thomaslandauer</t>
  </si>
  <si>
    <t>507775-hemaanusha</t>
  </si>
  <si>
    <t>1390248-drboyer</t>
  </si>
  <si>
    <t>1390248-skylerberg</t>
  </si>
  <si>
    <t>1390248-damonnk</t>
  </si>
  <si>
    <t>1420493-psnappz</t>
  </si>
  <si>
    <t>1390248-tankywoo</t>
  </si>
  <si>
    <t>1390248-grischa</t>
  </si>
  <si>
    <t>1390248-rakai93</t>
  </si>
  <si>
    <t>460078-techjanitor</t>
  </si>
  <si>
    <t>1390248-cptn727</t>
  </si>
  <si>
    <t>1390248-ezheidtmann</t>
  </si>
  <si>
    <t>9852918-lukaszklis</t>
  </si>
  <si>
    <t>1420493-brauliobo</t>
  </si>
  <si>
    <t>1420493-bsipocz</t>
  </si>
  <si>
    <t>460078-pulkitnandan</t>
  </si>
  <si>
    <t>1390248-shinshenjs</t>
  </si>
  <si>
    <t>507775-olivere</t>
  </si>
  <si>
    <t>507775-thomasdotreppe</t>
  </si>
  <si>
    <t>1390248-felix-deschamps</t>
  </si>
  <si>
    <t>8514-mcfiredrill</t>
  </si>
  <si>
    <t>507775-nellicus</t>
  </si>
  <si>
    <t>1644196-snearch</t>
  </si>
  <si>
    <t>1390248-davidjb</t>
  </si>
  <si>
    <t>1390248-ajonesspin</t>
  </si>
  <si>
    <t>460078-gregoirevda</t>
  </si>
  <si>
    <t>1420493-zbeekman</t>
  </si>
  <si>
    <t>1390248-alekti</t>
  </si>
  <si>
    <t>2935735-abagshaw</t>
  </si>
  <si>
    <t>1420493-migurski</t>
  </si>
  <si>
    <t>1390248-wongster80</t>
  </si>
  <si>
    <t>1390248-halfss</t>
  </si>
  <si>
    <t>2935735-purplemur</t>
  </si>
  <si>
    <t>1420493-fredatgithub</t>
  </si>
  <si>
    <t>460078-startswithaj</t>
  </si>
  <si>
    <t>1644196-felipenoris</t>
  </si>
  <si>
    <t>507775-harishatgithub</t>
  </si>
  <si>
    <t>1420493-butchdean</t>
  </si>
  <si>
    <t>1390248-gavelino</t>
  </si>
  <si>
    <t>203666-gavelino</t>
  </si>
  <si>
    <t>1644196-matthieugomez</t>
  </si>
  <si>
    <t>1390248-lukayeh</t>
  </si>
  <si>
    <t>1390248-rasathus</t>
  </si>
  <si>
    <t>1390248-variia</t>
  </si>
  <si>
    <t>1390248-krak3n</t>
  </si>
  <si>
    <t>1390248-slomo</t>
  </si>
  <si>
    <t>1390248-wackyone</t>
  </si>
  <si>
    <t>1390248-bersace</t>
  </si>
  <si>
    <t>1390248-makearl</t>
  </si>
  <si>
    <t>8514-frenkel</t>
  </si>
  <si>
    <t>1390248-styro</t>
  </si>
  <si>
    <t>8514-y-yagi</t>
  </si>
  <si>
    <t>1390248-davisj</t>
  </si>
  <si>
    <t>1644196-evanmason</t>
  </si>
  <si>
    <t>1390248-glomium</t>
  </si>
  <si>
    <t>1390248-stbenjam</t>
  </si>
  <si>
    <t>1390248-falzm</t>
  </si>
  <si>
    <t>1420493-moylop260</t>
  </si>
  <si>
    <t>460078-jeffwhelpley</t>
  </si>
  <si>
    <t>1390248-unassassinable</t>
  </si>
  <si>
    <t>1390248-deniswal</t>
  </si>
  <si>
    <t>1390248-eedgar</t>
  </si>
  <si>
    <t>8514-jcarlson</t>
  </si>
  <si>
    <t>8514-tommyblue</t>
  </si>
  <si>
    <t>1420493-rnicholus</t>
  </si>
  <si>
    <t>1390248-alexdglover</t>
  </si>
  <si>
    <t>2935735-derrickb</t>
  </si>
  <si>
    <t>1390248-ramonamis</t>
  </si>
  <si>
    <t>1390248-robin-wittler</t>
  </si>
  <si>
    <t>1390248-hal58th</t>
  </si>
  <si>
    <t>1420493-benjixx</t>
  </si>
  <si>
    <t>1390248-sjwoodr</t>
  </si>
  <si>
    <t>1420493-jen20</t>
  </si>
  <si>
    <t>1390248-vieira</t>
  </si>
  <si>
    <t>1390248-loque1</t>
  </si>
  <si>
    <t>8514-rajcybage</t>
  </si>
  <si>
    <t>460078-nsls</t>
  </si>
  <si>
    <t>8514-sinjo</t>
  </si>
  <si>
    <t>203666-ireznice</t>
  </si>
  <si>
    <t>507775-simonw</t>
  </si>
  <si>
    <t>1390248-zigarn</t>
  </si>
  <si>
    <t>1390248-knuta</t>
  </si>
  <si>
    <t>8514-roclv</t>
  </si>
  <si>
    <t>1644196-cstjean</t>
  </si>
  <si>
    <t>1390248-rusvdw</t>
  </si>
  <si>
    <t>1390248-jackywu</t>
  </si>
  <si>
    <t>1390248-chadhs</t>
  </si>
  <si>
    <t>1390248-wenzel</t>
  </si>
  <si>
    <t>1390248-julianbrost</t>
  </si>
  <si>
    <t>1390248-jinlongwang</t>
  </si>
  <si>
    <t>507775-miah</t>
  </si>
  <si>
    <t>9852918-boennemann</t>
  </si>
  <si>
    <t>9852918-adamcavendish</t>
  </si>
  <si>
    <t>1644196-jobjob</t>
  </si>
  <si>
    <t>1420493-henders</t>
  </si>
  <si>
    <t>1644196-spurll</t>
  </si>
  <si>
    <t>8514-robinclowers</t>
  </si>
  <si>
    <t>8514-tilhoft</t>
  </si>
  <si>
    <t>1390248-denisby</t>
  </si>
  <si>
    <t>1390248-morphbonehunter</t>
  </si>
  <si>
    <t>203666-rroa</t>
  </si>
  <si>
    <t>1420493-luispabon</t>
  </si>
  <si>
    <t>8514-davidkuhta</t>
  </si>
  <si>
    <t>8514-mikecarroll</t>
  </si>
  <si>
    <t>1390248-ag-wood</t>
  </si>
  <si>
    <t>1644196-jballanc</t>
  </si>
  <si>
    <t>1390248-stooj</t>
  </si>
  <si>
    <t>507775-imranazad</t>
  </si>
  <si>
    <t>460078-aciccarello</t>
  </si>
  <si>
    <t>8514-xdmx</t>
  </si>
  <si>
    <t>1390248-mwiora</t>
  </si>
  <si>
    <t>507775-nirajpatel</t>
  </si>
  <si>
    <t>8514-agfor</t>
  </si>
  <si>
    <t>1390248-cournape</t>
  </si>
  <si>
    <t>8514-nateless</t>
  </si>
  <si>
    <t>2935735-vaamica</t>
  </si>
  <si>
    <t>2935735-walfgithub</t>
  </si>
  <si>
    <t>460078-robstove</t>
  </si>
  <si>
    <t>1390248-terra-nova</t>
  </si>
  <si>
    <t>8514-cllns</t>
  </si>
  <si>
    <t>1420493-clekstro</t>
  </si>
  <si>
    <t>1390248-mkuchin</t>
  </si>
  <si>
    <t>460078-vadorequest</t>
  </si>
  <si>
    <t>507775-plebedev</t>
  </si>
  <si>
    <t>2935735-bmax</t>
  </si>
  <si>
    <t>8514-mechanicles</t>
  </si>
  <si>
    <t>1390248-s-schweer</t>
  </si>
  <si>
    <t>2935735-benzen217</t>
  </si>
  <si>
    <t>1390248-alexanderthaller</t>
  </si>
  <si>
    <t>1390248-suhasgaddam</t>
  </si>
  <si>
    <t>1420493-daikimaekawa</t>
  </si>
  <si>
    <t>8514-sylarruby</t>
  </si>
  <si>
    <t>507775-alexshadow007</t>
  </si>
  <si>
    <t>1390248-aleksmm</t>
  </si>
  <si>
    <t>1420493-deckar01</t>
  </si>
  <si>
    <t>1390248-jbfriedrich</t>
  </si>
  <si>
    <t>507775-adammo</t>
  </si>
  <si>
    <t>1390248-brad-alexander</t>
  </si>
  <si>
    <t>1390248-avandendorpe</t>
  </si>
  <si>
    <t>1390248-ghostsquad</t>
  </si>
  <si>
    <t>1420493-backspace</t>
  </si>
  <si>
    <t>1390248-blacked</t>
  </si>
  <si>
    <t>1420493-kevin-leptons</t>
  </si>
  <si>
    <t>9852918-disordinary</t>
  </si>
  <si>
    <t>1390248-rogryza</t>
  </si>
  <si>
    <t>8514-jeroenvisser101</t>
  </si>
  <si>
    <t>1420493-photodude</t>
  </si>
  <si>
    <t>1390248-supertom</t>
  </si>
  <si>
    <t>1390248-tjuup</t>
  </si>
  <si>
    <t>8514-madmax</t>
  </si>
  <si>
    <t>1390248-danslimmon</t>
  </si>
  <si>
    <t>1420493-facascante</t>
  </si>
  <si>
    <t>507775-codebreach</t>
  </si>
  <si>
    <t>1390248-pavankumar2203</t>
  </si>
  <si>
    <t>460078-tehek</t>
  </si>
  <si>
    <t>1390248-openstackanalyst</t>
  </si>
  <si>
    <t>8514-k0kubun</t>
  </si>
  <si>
    <t>1390248-hujunya</t>
  </si>
  <si>
    <t>1390248-eidng8</t>
  </si>
  <si>
    <t>1390248-gehzumteufel</t>
  </si>
  <si>
    <t>1390248-jerrykan</t>
  </si>
  <si>
    <t>1390248-robotlimeltd</t>
  </si>
  <si>
    <t>1390248-lesykm</t>
  </si>
  <si>
    <t>1420493-pinepain</t>
  </si>
  <si>
    <t>8514-bf4</t>
  </si>
  <si>
    <t>1390248-tbaschak</t>
  </si>
  <si>
    <t>1420493-benasher44</t>
  </si>
  <si>
    <t>1390248-nielsek</t>
  </si>
  <si>
    <t>9852918-benbrandt</t>
  </si>
  <si>
    <t>1644196-mfalt</t>
  </si>
  <si>
    <t>1420493-bai</t>
  </si>
  <si>
    <t>8514-timoschilling</t>
  </si>
  <si>
    <t>8514-trevor</t>
  </si>
  <si>
    <t>203666-mtodd</t>
  </si>
  <si>
    <t>8514-mschmidt</t>
  </si>
  <si>
    <t>507775-medcl</t>
  </si>
  <si>
    <t>8514-mcmire</t>
  </si>
  <si>
    <t>8514-olivierlacan</t>
  </si>
  <si>
    <t>8514-draiken</t>
  </si>
  <si>
    <t>8514-atd</t>
  </si>
  <si>
    <t>8514-mikehoward</t>
  </si>
  <si>
    <t>8514-farski</t>
  </si>
  <si>
    <t>1420493-tilsammans</t>
  </si>
  <si>
    <t>8514-festivalbobcats</t>
  </si>
  <si>
    <t>203666-xtoddx</t>
  </si>
  <si>
    <t>8514-szimek</t>
  </si>
  <si>
    <t>1420493-gbh</t>
  </si>
  <si>
    <t>8514-plentz</t>
  </si>
  <si>
    <t>8514-clemens</t>
  </si>
  <si>
    <t>203666-zimbatm</t>
  </si>
  <si>
    <t>8514-acesuares</t>
  </si>
  <si>
    <t>8514-sradu</t>
  </si>
  <si>
    <t>507775-skade</t>
  </si>
  <si>
    <t>8514-jgadbois</t>
  </si>
  <si>
    <t>8514-shyam-habarakada</t>
  </si>
  <si>
    <t>8514-andreacfm</t>
  </si>
  <si>
    <t>8514-chadwtaylor</t>
  </si>
  <si>
    <t>8514-judearasu</t>
  </si>
  <si>
    <t>1420493-jeffkreeftmeijer</t>
  </si>
  <si>
    <t>1420493-wardbekker</t>
  </si>
  <si>
    <t>8514-ugisozols</t>
  </si>
  <si>
    <t>1723225-christi</t>
  </si>
  <si>
    <t>1723225-dmnd</t>
  </si>
  <si>
    <t>8514-phoet</t>
  </si>
  <si>
    <t>8514-shtirlic</t>
  </si>
  <si>
    <t>1390248-teichopsia</t>
  </si>
  <si>
    <t>1390248-teancom</t>
  </si>
  <si>
    <t>8514-markmcspadden</t>
  </si>
  <si>
    <t>8514-pwim</t>
  </si>
  <si>
    <t>8514-jsanders</t>
  </si>
  <si>
    <t>8514-jfelchner</t>
  </si>
  <si>
    <t>203666-jherdman</t>
  </si>
  <si>
    <t>8514-simonc</t>
  </si>
  <si>
    <t>1390248-vaijab</t>
  </si>
  <si>
    <t>1420493-bootstraponline</t>
  </si>
  <si>
    <t>1420493-mikepb</t>
  </si>
  <si>
    <t>8514-daveroberts</t>
  </si>
  <si>
    <t>8514-tvdeyen</t>
  </si>
  <si>
    <t>8514-krainboltgreene</t>
  </si>
  <si>
    <t>1644196-doobwa</t>
  </si>
  <si>
    <t>8514-jeroeningen</t>
  </si>
  <si>
    <t>8514-iwiznia</t>
  </si>
  <si>
    <t>8514-carols10cents</t>
  </si>
  <si>
    <t>8514-iblue</t>
  </si>
  <si>
    <t>8514-sheerun</t>
  </si>
  <si>
    <t>1390248-benmathews</t>
  </si>
  <si>
    <t>1644196-ottemw</t>
  </si>
  <si>
    <t>1390248-cheater</t>
  </si>
  <si>
    <t>507775-folke</t>
  </si>
  <si>
    <t>203666-schmingle</t>
  </si>
  <si>
    <t>8514-r1git</t>
  </si>
  <si>
    <t>8514-fabianoalmeida</t>
  </si>
  <si>
    <t>1390248-tlk2126</t>
  </si>
  <si>
    <t>2935735-aeosynth</t>
  </si>
  <si>
    <t>8514-nikitug</t>
  </si>
  <si>
    <t>8514-emclab</t>
  </si>
  <si>
    <t>1390248-jkur</t>
  </si>
  <si>
    <t>1390248-cowgill</t>
  </si>
  <si>
    <t>460078-fredsa</t>
  </si>
  <si>
    <t>460078-nickheiner</t>
  </si>
  <si>
    <t>460078-provegard</t>
  </si>
  <si>
    <t>460078-gonzaloruizdevilla</t>
  </si>
  <si>
    <t>8514-2called-chaos</t>
  </si>
  <si>
    <t>8514-trevorturk</t>
  </si>
  <si>
    <t>203666-techiebod</t>
  </si>
  <si>
    <t>203666-carlossg</t>
  </si>
  <si>
    <t>1390248-pitrou</t>
  </si>
  <si>
    <t>1390248-alienzrcoming</t>
  </si>
  <si>
    <t>1420493-jdalton</t>
  </si>
  <si>
    <t>1390248-smcquay</t>
  </si>
  <si>
    <t>1390248-dahpgjgamgan</t>
  </si>
  <si>
    <t>1390248-sbworth</t>
  </si>
  <si>
    <t>2935735-dil77307</t>
  </si>
  <si>
    <t>1390248-adminericjacobs</t>
  </si>
  <si>
    <t>1390248-m87carlson</t>
  </si>
  <si>
    <t>85670-solmsted</t>
  </si>
  <si>
    <t>1390248-pete0emerson</t>
  </si>
  <si>
    <t>1390248-foxx</t>
  </si>
  <si>
    <t>1723225-petercollingridge</t>
  </si>
  <si>
    <t>460078-mkotsur</t>
  </si>
  <si>
    <t>85670-jbalsas</t>
  </si>
  <si>
    <t>203666-cstewart87</t>
  </si>
  <si>
    <t>1390248-kylegato</t>
  </si>
  <si>
    <t>1420493-y-p</t>
  </si>
  <si>
    <t>1390248-johtso</t>
  </si>
  <si>
    <t>460078-cfchase</t>
  </si>
  <si>
    <t>507775-amir20</t>
  </si>
  <si>
    <t>460078-leon</t>
  </si>
  <si>
    <t>2935735-bchin</t>
  </si>
  <si>
    <t>507775-mfussenegger</t>
  </si>
  <si>
    <t>1390248-robertkeizer</t>
  </si>
  <si>
    <t>1390248-yinchuan</t>
  </si>
  <si>
    <t>507775-hc</t>
  </si>
  <si>
    <t>1390248-bfrog</t>
  </si>
  <si>
    <t>85670-unkillbob</t>
  </si>
  <si>
    <t>1644196-nutsiepully</t>
  </si>
  <si>
    <t>507775-mfn</t>
  </si>
  <si>
    <t>460078-kanwei</t>
  </si>
  <si>
    <t>1390248-alexmorozov</t>
  </si>
  <si>
    <t>1390248-mickours</t>
  </si>
  <si>
    <t>1644196-rcqls</t>
  </si>
  <si>
    <t>203666-lardcanoe</t>
  </si>
  <si>
    <t>1390248-vertigoray</t>
  </si>
  <si>
    <t>1390248-vectorsigma</t>
  </si>
  <si>
    <t>1420493-justinhowlett</t>
  </si>
  <si>
    <t>460078-ciul</t>
  </si>
  <si>
    <t>9852918-nicoburns</t>
  </si>
  <si>
    <t>1420493-emmby</t>
  </si>
  <si>
    <t>1644196-bsilbaugh</t>
  </si>
  <si>
    <t>1390248-jcockhren</t>
  </si>
  <si>
    <t>2935735-rafaelolivra</t>
  </si>
  <si>
    <t>1390248-stk0vrfl0w</t>
  </si>
  <si>
    <t>1420493-sieben</t>
  </si>
  <si>
    <t>1390248-scottp-dpaw</t>
  </si>
  <si>
    <t>1420493-martinrevert</t>
  </si>
  <si>
    <t>1390248-pfalcon</t>
  </si>
  <si>
    <t>1644196-illerucis</t>
  </si>
  <si>
    <t>1390248-philipforget</t>
  </si>
  <si>
    <t>2935735-micole</t>
  </si>
  <si>
    <t>1390248-wunki</t>
  </si>
  <si>
    <t>507775-thanodnl</t>
  </si>
  <si>
    <t>1390248-mingfang</t>
  </si>
  <si>
    <t>1420493-andig</t>
  </si>
  <si>
    <t>1390248-geo23589</t>
  </si>
  <si>
    <t>203666-philk</t>
  </si>
  <si>
    <t>2935735-genericandy</t>
  </si>
  <si>
    <t>1390248-timoguin</t>
  </si>
  <si>
    <t>1420493-cebe</t>
  </si>
  <si>
    <t>1390248-whiskybar</t>
  </si>
  <si>
    <t>2935735-jacse</t>
  </si>
  <si>
    <t>1390248-vye</t>
  </si>
  <si>
    <t>1390248-bohnman</t>
  </si>
  <si>
    <t>9852918-nicksahler</t>
  </si>
  <si>
    <t>460078-jardilio</t>
  </si>
  <si>
    <t>2935735-ackalker</t>
  </si>
  <si>
    <t>2935735-anlawande</t>
  </si>
  <si>
    <t>460078-adamdbradley</t>
  </si>
  <si>
    <t>2935735-apdarshan</t>
  </si>
  <si>
    <t>1390248-scoates</t>
  </si>
  <si>
    <t>507775-mbarker</t>
  </si>
  <si>
    <t>1390248-defunctzombie</t>
  </si>
  <si>
    <t>1390248-tomashavlas</t>
  </si>
  <si>
    <t>1420493-teeparham</t>
  </si>
  <si>
    <t>9852918-dsschnau</t>
  </si>
  <si>
    <t>1390248-mitchellh</t>
  </si>
  <si>
    <t>2935735-asincrono</t>
  </si>
  <si>
    <t>2935735-cheesypoof</t>
  </si>
  <si>
    <t>1644196-burrowsa</t>
  </si>
  <si>
    <t>1390248-mohammadsarhan</t>
  </si>
  <si>
    <t>1390248-gpkvt</t>
  </si>
  <si>
    <t>507775-henrikossipoff</t>
  </si>
  <si>
    <t>460078-sjbarker</t>
  </si>
  <si>
    <t>9852918-alarobric</t>
  </si>
  <si>
    <t>9852918-jozic</t>
  </si>
  <si>
    <t>507775-nariman-haghighi</t>
  </si>
  <si>
    <t>1644196-pwl</t>
  </si>
  <si>
    <t>203666-alexch</t>
  </si>
  <si>
    <t>460078-kkozmic</t>
  </si>
  <si>
    <t>2935735-mubaidr</t>
  </si>
  <si>
    <t>1390248-stenstad</t>
  </si>
  <si>
    <t>460078-connorbode</t>
  </si>
  <si>
    <t>1644196-dpo</t>
  </si>
  <si>
    <t>1420493-caffinatedmonkey</t>
  </si>
  <si>
    <t>203666-domcleal</t>
  </si>
  <si>
    <t>203666-stonith</t>
  </si>
  <si>
    <t>203666-plainlystated</t>
  </si>
  <si>
    <t>460078-gabrielmaldi</t>
  </si>
  <si>
    <t>1644196-stanpetit</t>
  </si>
  <si>
    <t>1420493-hugovk</t>
  </si>
  <si>
    <t>9852918-ravinggenius</t>
  </si>
  <si>
    <t>1644196-codelenz</t>
  </si>
  <si>
    <t>460078-gdennie</t>
  </si>
  <si>
    <t>507775-praj2</t>
  </si>
  <si>
    <t>2935735-henrywright</t>
  </si>
  <si>
    <t>460078-arbus</t>
  </si>
  <si>
    <t>2935735-winek</t>
  </si>
  <si>
    <t>1644196-trans</t>
  </si>
  <si>
    <t>460078-zachsnow</t>
  </si>
  <si>
    <t>1644196-maple-wang</t>
  </si>
  <si>
    <t>2935735-bl4de</t>
  </si>
  <si>
    <t>2935735-jbmonroe</t>
  </si>
  <si>
    <t>203666-sawanoboly</t>
  </si>
  <si>
    <t>1420493-schildbach</t>
  </si>
  <si>
    <t>1644196-rennis250</t>
  </si>
  <si>
    <t>203666-jjasghar</t>
  </si>
  <si>
    <t>460078-li-raz</t>
  </si>
  <si>
    <t>2935735-tuurdutoit</t>
  </si>
  <si>
    <t>1644196-dbrowne</t>
  </si>
  <si>
    <t>460078-kwypchlo</t>
  </si>
  <si>
    <t>9852918-dalanmiller</t>
  </si>
  <si>
    <t>460078-wardbell</t>
  </si>
  <si>
    <t>507775-ghiron</t>
  </si>
  <si>
    <t>8514-zerothabhishek</t>
  </si>
  <si>
    <t>8514-bronzle</t>
  </si>
  <si>
    <t>460078-joshribakoff</t>
  </si>
  <si>
    <t>1644196-poulson</t>
  </si>
  <si>
    <t>8514-atstockland</t>
  </si>
  <si>
    <t>8514-felixbuenemann</t>
  </si>
  <si>
    <t>1644196-chrisvoncsefalvay</t>
  </si>
  <si>
    <t>507775-skearns64</t>
  </si>
  <si>
    <t>8514-jaredbeck</t>
  </si>
  <si>
    <t>8514-lucasmazza</t>
  </si>
  <si>
    <t>9852918-trendy</t>
  </si>
  <si>
    <t>9852918-claydiffrient</t>
  </si>
  <si>
    <t>460078-moneytree-doug</t>
  </si>
  <si>
    <t>460078-ittayd</t>
  </si>
  <si>
    <t>460078-demisx</t>
  </si>
  <si>
    <t>8514-georgeclaghorn</t>
  </si>
  <si>
    <t>2935735-heeroluo</t>
  </si>
  <si>
    <t>1644196-alyst</t>
  </si>
  <si>
    <t>2935735-demisx</t>
  </si>
  <si>
    <t>8514-todd</t>
  </si>
  <si>
    <t>507775-alexksikes</t>
  </si>
  <si>
    <t>460078-mboudreau</t>
  </si>
  <si>
    <t>507775-spajak</t>
  </si>
  <si>
    <t>8514-tamird</t>
  </si>
  <si>
    <t>507775-nirmalc</t>
  </si>
  <si>
    <t>507775-ebuildy</t>
  </si>
  <si>
    <t>8514-alediaferia</t>
  </si>
  <si>
    <t>8514-roberts1000</t>
  </si>
  <si>
    <t>507775-cyberhuman</t>
  </si>
  <si>
    <t>507775-eikedehling</t>
  </si>
  <si>
    <t>507775-debadair</t>
  </si>
  <si>
    <t>1420493-gnzlbg</t>
  </si>
  <si>
    <t>9852918-edsadr</t>
  </si>
  <si>
    <t>507775-msimos</t>
  </si>
  <si>
    <t>1420493-grooverdan</t>
  </si>
  <si>
    <t>507775-vedil</t>
  </si>
  <si>
    <t>507775-aewhite</t>
  </si>
  <si>
    <t>8514-siebertm</t>
  </si>
  <si>
    <t>2935735-sarangbaheti</t>
  </si>
  <si>
    <t>8514-yoongkang</t>
  </si>
  <si>
    <t>9852918-vegasbrianc</t>
  </si>
  <si>
    <t>8514-shallmentmo</t>
  </si>
  <si>
    <t>203666-pdilung</t>
  </si>
  <si>
    <t>1644196-aiorla</t>
  </si>
  <si>
    <t>460078-brunocascio</t>
  </si>
  <si>
    <t>507775-simianhacker</t>
  </si>
  <si>
    <t>507775-kshnurov</t>
  </si>
  <si>
    <t>8514-zavan</t>
  </si>
  <si>
    <t>507775-rendel</t>
  </si>
  <si>
    <t>1644196-lostanlen</t>
  </si>
  <si>
    <t>1390248-opdude</t>
  </si>
  <si>
    <t>1390248-claudiupopescu</t>
  </si>
  <si>
    <t>1390248-cidan</t>
  </si>
  <si>
    <t>1390248-kottenator</t>
  </si>
  <si>
    <t>1390248-hontonoroger</t>
  </si>
  <si>
    <t>1390248-bretfisher</t>
  </si>
  <si>
    <t>1390248-jakubek</t>
  </si>
  <si>
    <t>1420493-blimmer</t>
  </si>
  <si>
    <t>460078-sreeramu</t>
  </si>
  <si>
    <t>1390248-dennisjac</t>
  </si>
  <si>
    <t>460078-bogdanalexe90</t>
  </si>
  <si>
    <t>1390248-jacobweinstock</t>
  </si>
  <si>
    <t>1390248-htch</t>
  </si>
  <si>
    <t>1390248-sebest</t>
  </si>
  <si>
    <t>1390248-abhijo89</t>
  </si>
  <si>
    <t>1390248-bastiaanb</t>
  </si>
  <si>
    <t>1390248-i3olle</t>
  </si>
  <si>
    <t>8514-yui-knk</t>
  </si>
  <si>
    <t>8514-elfassy</t>
  </si>
  <si>
    <t>507775-ycombinator</t>
  </si>
  <si>
    <t>1420493-natemcmaster</t>
  </si>
  <si>
    <t>1644196-helgee</t>
  </si>
  <si>
    <t>1390248-rodriguezsergio</t>
  </si>
  <si>
    <t>507775-clement-tourriere</t>
  </si>
  <si>
    <t>460078-dhilt</t>
  </si>
  <si>
    <t>1644196-anthonyclays</t>
  </si>
  <si>
    <t>1420493-lislis</t>
  </si>
  <si>
    <t>2935735-nikosefthias</t>
  </si>
  <si>
    <t>1390248-ralphvanetten</t>
  </si>
  <si>
    <t>2935735-erayerdin</t>
  </si>
  <si>
    <t>1390248-alf</t>
  </si>
  <si>
    <t>1390248-eduherraiz</t>
  </si>
  <si>
    <t>1390248-bertjwregeer</t>
  </si>
  <si>
    <t>1390248-eyj</t>
  </si>
  <si>
    <t>1390248-kurisutian</t>
  </si>
  <si>
    <t>8514-mrageh</t>
  </si>
  <si>
    <t>8514-alexhanh</t>
  </si>
  <si>
    <t>1390248-calve</t>
  </si>
  <si>
    <t>1390248-papertigers</t>
  </si>
  <si>
    <t>1390248-redmcg</t>
  </si>
  <si>
    <t>507775-reflection</t>
  </si>
  <si>
    <t>1644196-ettersi</t>
  </si>
  <si>
    <t>203666-sunyao5411</t>
  </si>
  <si>
    <t>507775-camilojd</t>
  </si>
  <si>
    <t>1420493-saiday</t>
  </si>
  <si>
    <t>1390248-alektant</t>
  </si>
  <si>
    <t>9852918-kevinkucharczyk</t>
  </si>
  <si>
    <t>1420493-jasonkarns</t>
  </si>
  <si>
    <t>1420493-oryband</t>
  </si>
  <si>
    <t>1390248-ctrlrsf</t>
  </si>
  <si>
    <t>8514-rochesterinnyc</t>
  </si>
  <si>
    <t>8514-duffyjp</t>
  </si>
  <si>
    <t>1420493-danyaljj</t>
  </si>
  <si>
    <t>507775-cwurm</t>
  </si>
  <si>
    <t>1420493-tmcdonell</t>
  </si>
  <si>
    <t>8514-kalabiyau</t>
  </si>
  <si>
    <t>1390248-c4t3l</t>
  </si>
  <si>
    <t>1390248-ether42</t>
  </si>
  <si>
    <t>1390248-zaide</t>
  </si>
  <si>
    <t>1390248-theherk</t>
  </si>
  <si>
    <t>460078-dmitriz</t>
  </si>
  <si>
    <t>8514-edouard-chin</t>
  </si>
  <si>
    <t>1420493-cvvergara</t>
  </si>
  <si>
    <t>1420493-gandag</t>
  </si>
  <si>
    <t>460078-winnemucca</t>
  </si>
  <si>
    <t>1390248-heaje</t>
  </si>
  <si>
    <t>1420493-gsmet</t>
  </si>
  <si>
    <t>1390248-dudleyperkins</t>
  </si>
  <si>
    <t>460078-gscoppino</t>
  </si>
  <si>
    <t>1390248-kstreee</t>
  </si>
  <si>
    <t>8514-brchristian</t>
  </si>
  <si>
    <t>1390248-thomas-schulze-entwicklerschmiede</t>
  </si>
  <si>
    <t>460078-bobchao87</t>
  </si>
  <si>
    <t>507775-speedplane</t>
  </si>
  <si>
    <t>1644196-jw3126</t>
  </si>
  <si>
    <t>1390248-hemebond</t>
  </si>
  <si>
    <t>507775-hgfischer</t>
  </si>
  <si>
    <t>8514-arktisklada</t>
  </si>
  <si>
    <t>1420493-tir38</t>
  </si>
  <si>
    <t>507775-girirajsharma</t>
  </si>
  <si>
    <t>1390248-svenmw</t>
  </si>
  <si>
    <t>1390248-ihrwein</t>
  </si>
  <si>
    <t>1390248-belt</t>
  </si>
  <si>
    <t>1390248-exowaucka</t>
  </si>
  <si>
    <t>2935735-pridemusvaire</t>
  </si>
  <si>
    <t>1420493-igagis</t>
  </si>
  <si>
    <t>8514-djvs</t>
  </si>
  <si>
    <t>1644196-mikeinnes</t>
  </si>
  <si>
    <t>8514-hmistry</t>
  </si>
  <si>
    <t>460078-omarnaghmouchi</t>
  </si>
  <si>
    <t>1390248-suberri</t>
  </si>
  <si>
    <t>507775-qwerty4030</t>
  </si>
  <si>
    <t>1390248-ksvasan</t>
  </si>
  <si>
    <t>507775-jeff303</t>
  </si>
  <si>
    <t>1390248-ypoison</t>
  </si>
  <si>
    <t>460078-chexpir</t>
  </si>
  <si>
    <t>1390248-damaex17</t>
  </si>
  <si>
    <t>1390248-jmacfar</t>
  </si>
  <si>
    <t>1420493-halkeye</t>
  </si>
  <si>
    <t>8514-aaronang</t>
  </si>
  <si>
    <t>507775-yevhen</t>
  </si>
  <si>
    <t>8514-girishso</t>
  </si>
  <si>
    <t>1390248-hwdexperte</t>
  </si>
  <si>
    <t>1420493-nasli</t>
  </si>
  <si>
    <t>9852918-blatinier</t>
  </si>
  <si>
    <t>8514-dcrec1</t>
  </si>
  <si>
    <t>8514-joneslee85</t>
  </si>
  <si>
    <t>8514-jasonnoble</t>
  </si>
  <si>
    <t>8514-slbug</t>
  </si>
  <si>
    <t>8514-bensie</t>
  </si>
  <si>
    <t>8514-nbibler</t>
  </si>
  <si>
    <t>8514-dnagir</t>
  </si>
  <si>
    <t>203666-pweldon</t>
  </si>
  <si>
    <t>8514-joeytheman</t>
  </si>
  <si>
    <t>8514-ihid</t>
  </si>
  <si>
    <t>1723225-nsfmc</t>
  </si>
  <si>
    <t>8514-jmazzi</t>
  </si>
  <si>
    <t>8514-brynary</t>
  </si>
  <si>
    <t>8514-aaronchi</t>
  </si>
  <si>
    <t>8514-crankharder</t>
  </si>
  <si>
    <t>8514-daniel2d2art</t>
  </si>
  <si>
    <t>8514-macmartine</t>
  </si>
  <si>
    <t>8514-pokonski</t>
  </si>
  <si>
    <t>203666-jaylevitt</t>
  </si>
  <si>
    <t>203666-shaiguitar</t>
  </si>
  <si>
    <t>8514-docwhat</t>
  </si>
  <si>
    <t>8514-rgarver</t>
  </si>
  <si>
    <t>1390248-bastichelaar</t>
  </si>
  <si>
    <t>8514-rodrigopinto</t>
  </si>
  <si>
    <t>8514-rywall</t>
  </si>
  <si>
    <t>1390248-laroche</t>
  </si>
  <si>
    <t>8514-jhaungs</t>
  </si>
  <si>
    <t>8514-mhfs</t>
  </si>
  <si>
    <t>203666-bigon</t>
  </si>
  <si>
    <t>1390248-jcollie</t>
  </si>
  <si>
    <t>203666-questionnet</t>
  </si>
  <si>
    <t>8514-shivanibhanwal</t>
  </si>
  <si>
    <t>8514-kytrinyx</t>
  </si>
  <si>
    <t>1390248-avimar</t>
  </si>
  <si>
    <t>2935735-cocodrino</t>
  </si>
  <si>
    <t>460078-wizek</t>
  </si>
  <si>
    <t>203666-wenzowski</t>
  </si>
  <si>
    <t>203666-bgentry</t>
  </si>
  <si>
    <t>8514-blowmage</t>
  </si>
  <si>
    <t>5238231-monsur</t>
  </si>
  <si>
    <t>8514-rhacker</t>
  </si>
  <si>
    <t>203666-endzyme</t>
  </si>
  <si>
    <t>1390248-ffa</t>
  </si>
  <si>
    <t>203666-ohadlevy</t>
  </si>
  <si>
    <t>1420493-s0undt3ch</t>
  </si>
  <si>
    <t>1420493-chriscct7</t>
  </si>
  <si>
    <t>8514-svoop</t>
  </si>
  <si>
    <t>1420493-amitaibu</t>
  </si>
  <si>
    <t>460078-ggoodman</t>
  </si>
  <si>
    <t>2935735-soswow</t>
  </si>
  <si>
    <t>8514-jcoglan</t>
  </si>
  <si>
    <t>1420493-whiskers75</t>
  </si>
  <si>
    <t>460078-scottmboring</t>
  </si>
  <si>
    <t>8514-firedev</t>
  </si>
  <si>
    <t>460078-latentflip</t>
  </si>
  <si>
    <t>1644196-khinsen</t>
  </si>
  <si>
    <t>1295197-dpp</t>
  </si>
  <si>
    <t>507775-michaelklishin</t>
  </si>
  <si>
    <t>507775-lukapor</t>
  </si>
  <si>
    <t>1390248-jfchevrette</t>
  </si>
  <si>
    <t>1644196-glenhertz</t>
  </si>
  <si>
    <t>1390248-nevins-b</t>
  </si>
  <si>
    <t>1420493-alloy</t>
  </si>
  <si>
    <t>203666-grossjo</t>
  </si>
  <si>
    <t>507775-vhyza</t>
  </si>
  <si>
    <t>1420493-shouze</t>
  </si>
  <si>
    <t>1390248-alangarf</t>
  </si>
  <si>
    <t>85670-ekashida</t>
  </si>
  <si>
    <t>1390248-jessecollier</t>
  </si>
  <si>
    <t>460078-c0bra</t>
  </si>
  <si>
    <t>2935735-matjazvitas</t>
  </si>
  <si>
    <t>507775-ejain</t>
  </si>
  <si>
    <t>203666-sferik</t>
  </si>
  <si>
    <t>1390248-puluto</t>
  </si>
  <si>
    <t>1390248-caustic</t>
  </si>
  <si>
    <t>1390248-therealbill</t>
  </si>
  <si>
    <t>2935735-hectorfhurtado</t>
  </si>
  <si>
    <t>1390248-evilnullpointer</t>
  </si>
  <si>
    <t>1390248-tomasfejfar</t>
  </si>
  <si>
    <t>2935735-pfreitag</t>
  </si>
  <si>
    <t>460078-ksheedlo</t>
  </si>
  <si>
    <t>2935735-dwelle</t>
  </si>
  <si>
    <t>203666-samsonjs</t>
  </si>
  <si>
    <t>460078-basarat</t>
  </si>
  <si>
    <t>1420493-abdelkrim</t>
  </si>
  <si>
    <t>460078-jwagner</t>
  </si>
  <si>
    <t>460078-pitel</t>
  </si>
  <si>
    <t>507775-phungleson</t>
  </si>
  <si>
    <t>2935735-chrismatheson</t>
  </si>
  <si>
    <t>1390248-chekolyn</t>
  </si>
  <si>
    <t>2935735-thomastaylor312</t>
  </si>
  <si>
    <t>203666-rdark</t>
  </si>
  <si>
    <t>1390248-tinkster</t>
  </si>
  <si>
    <t>1644196-cfbaptista</t>
  </si>
  <si>
    <t>1390248-chrisblossom</t>
  </si>
  <si>
    <t>2935735-neojski</t>
  </si>
  <si>
    <t>9852918-commadelimited</t>
  </si>
  <si>
    <t>507775-andrewclegg</t>
  </si>
  <si>
    <t>1420493-tjwebb</t>
  </si>
  <si>
    <t>203666-jtopper</t>
  </si>
  <si>
    <t>460078-brianconnoly</t>
  </si>
  <si>
    <t>2935735-mikaeljorhult</t>
  </si>
  <si>
    <t>1420493-mikolaj</t>
  </si>
  <si>
    <t>460078-joshkurz</t>
  </si>
  <si>
    <t>2935735-premkumarrao</t>
  </si>
  <si>
    <t>1420493-jack-pappas</t>
  </si>
  <si>
    <t>1390248-timothyvandenbrande</t>
  </si>
  <si>
    <t>2935735-andoband</t>
  </si>
  <si>
    <t>1644196-bkamins</t>
  </si>
  <si>
    <t>1390248-dknecht</t>
  </si>
  <si>
    <t>507775-kamapcuc</t>
  </si>
  <si>
    <t>507775-rbnacharya</t>
  </si>
  <si>
    <t>460078-whatfreshhellisthis</t>
  </si>
  <si>
    <t>1390248-goldbach</t>
  </si>
  <si>
    <t>1390248-annetheagile</t>
  </si>
  <si>
    <t>460078-hasdavidc</t>
  </si>
  <si>
    <t>9852918-jomahoney</t>
  </si>
  <si>
    <t>2935735-mantunez</t>
  </si>
  <si>
    <t>1390248-thanatos</t>
  </si>
  <si>
    <t>460078-btesser</t>
  </si>
  <si>
    <t>507775-kzwang</t>
  </si>
  <si>
    <t>1644196-samuelcolvin</t>
  </si>
  <si>
    <t>507775-schmorgs</t>
  </si>
  <si>
    <t>1390248-ekristen</t>
  </si>
  <si>
    <t>460078-domenic</t>
  </si>
  <si>
    <t>2935735-jonsuther</t>
  </si>
  <si>
    <t>1644196-floswald</t>
  </si>
  <si>
    <t>9852918-lennerd</t>
  </si>
  <si>
    <t>1644196-juhaheiskala</t>
  </si>
  <si>
    <t>2935735-fmaida</t>
  </si>
  <si>
    <t>9852918-lholmquist</t>
  </si>
  <si>
    <t>2935735-coliff</t>
  </si>
  <si>
    <t>1644196-luthaf</t>
  </si>
  <si>
    <t>507775-erikringsmuth</t>
  </si>
  <si>
    <t>460078-alexsey</t>
  </si>
  <si>
    <t>2935735-awebdeveloper</t>
  </si>
  <si>
    <t>460078-intellix</t>
  </si>
  <si>
    <t>507775-konradkonrad</t>
  </si>
  <si>
    <t>2935735-2007ay</t>
  </si>
  <si>
    <t>203666-snyquist2</t>
  </si>
  <si>
    <t>460078-estekhin</t>
  </si>
  <si>
    <t>507775-sax</t>
  </si>
  <si>
    <t>9852918-sp90</t>
  </si>
  <si>
    <t>9852918-sir-daniel</t>
  </si>
  <si>
    <t>507775-tcompart</t>
  </si>
  <si>
    <t>507775-tstibbs</t>
  </si>
  <si>
    <t>2935735-shashankanataraj</t>
  </si>
  <si>
    <t>460078-zenorbi</t>
  </si>
  <si>
    <t>2935735-sarciszewski</t>
  </si>
  <si>
    <t>9852918-frau-sma</t>
  </si>
  <si>
    <t>507775-egueidan</t>
  </si>
  <si>
    <t>460078-phillip-haydon</t>
  </si>
  <si>
    <t>1644196-bjarthur</t>
  </si>
  <si>
    <t>507775-mccraigmccraig</t>
  </si>
  <si>
    <t>1644196-goretkin</t>
  </si>
  <si>
    <t>507775-thomasmarkus</t>
  </si>
  <si>
    <t>507775-vvcephei</t>
  </si>
  <si>
    <t>507775-rob-tice</t>
  </si>
  <si>
    <t>460078-johnlindquist</t>
  </si>
  <si>
    <t>8514-ojab</t>
  </si>
  <si>
    <t>8514-metaskills</t>
  </si>
  <si>
    <t>2935735-xedecimal</t>
  </si>
  <si>
    <t>2935735-albertinad</t>
  </si>
  <si>
    <t>2935735-spongessuck</t>
  </si>
  <si>
    <t>460078-bcherny</t>
  </si>
  <si>
    <t>1644196-axsk</t>
  </si>
  <si>
    <t>2935735-madanbn</t>
  </si>
  <si>
    <t>8514-brocktimus</t>
  </si>
  <si>
    <t>507775-florentgarin</t>
  </si>
  <si>
    <t>2935735-planetvaster</t>
  </si>
  <si>
    <t>8514-mattbrictson</t>
  </si>
  <si>
    <t>8514-jonatack</t>
  </si>
  <si>
    <t>8514-imanel</t>
  </si>
  <si>
    <t>9852918-baogechen</t>
  </si>
  <si>
    <t>460078-booleanbetrayal</t>
  </si>
  <si>
    <t>507775-robin13</t>
  </si>
  <si>
    <t>1644196-spencerlyon2</t>
  </si>
  <si>
    <t>2935735-jonathanwolfe</t>
  </si>
  <si>
    <t>1644196-dbeach24</t>
  </si>
  <si>
    <t>507775-kiryam</t>
  </si>
  <si>
    <t>460078-vytautas-pranskunas-</t>
  </si>
  <si>
    <t>8514-mlangenberg</t>
  </si>
  <si>
    <t>8514-walterdavis</t>
  </si>
  <si>
    <t>1644196-nbaum</t>
  </si>
  <si>
    <t>9852918-hoxoa</t>
  </si>
  <si>
    <t>8514-daniel-rikowski</t>
  </si>
  <si>
    <t>9852918-kowsheek</t>
  </si>
  <si>
    <t>1390248-danielgblanco</t>
  </si>
  <si>
    <t>1390248-jtylers</t>
  </si>
  <si>
    <t>1390248-alex-solidfire</t>
  </si>
  <si>
    <t>1644196-h-225</t>
  </si>
  <si>
    <t>460078-stevemao</t>
  </si>
  <si>
    <t>1390248-fmnisme</t>
  </si>
  <si>
    <t>1420493-vladikoff</t>
  </si>
  <si>
    <t>1390248-spo0nman</t>
  </si>
  <si>
    <t>1644196-ma-laforge</t>
  </si>
  <si>
    <t>8514-twalpole</t>
  </si>
  <si>
    <t>507775-metadave</t>
  </si>
  <si>
    <t>1390248-o-sleep</t>
  </si>
  <si>
    <t>1390248-joelacrisp</t>
  </si>
  <si>
    <t>1390248-nicholascapo</t>
  </si>
  <si>
    <t>507775-dmehra</t>
  </si>
  <si>
    <t>8514-fnando</t>
  </si>
  <si>
    <t>1390248-obestwalter</t>
  </si>
  <si>
    <t>1390248-aletourneau</t>
  </si>
  <si>
    <t>1390248-amendlik</t>
  </si>
  <si>
    <t>1390248-petarmaric</t>
  </si>
  <si>
    <t>507775-sarwarbhuiyan</t>
  </si>
  <si>
    <t>1390248-khaije1</t>
  </si>
  <si>
    <t>1390248-loveisgrief</t>
  </si>
  <si>
    <t>1644196-jingpengwu</t>
  </si>
  <si>
    <t>1420493-tsloughter</t>
  </si>
  <si>
    <t>1390248-hubez</t>
  </si>
  <si>
    <t>1390248-anonymouz</t>
  </si>
  <si>
    <t>1390248-llevar</t>
  </si>
  <si>
    <t>1390248-vitalyisaev2</t>
  </si>
  <si>
    <t>1390248-mortis1337</t>
  </si>
  <si>
    <t>507775-robertsmarty</t>
  </si>
  <si>
    <t>1390248-paulritzkat</t>
  </si>
  <si>
    <t>1644196-damiendr</t>
  </si>
  <si>
    <t>1420493-inukshuk</t>
  </si>
  <si>
    <t>1644196-michaeleroy</t>
  </si>
  <si>
    <t>1390248-oro</t>
  </si>
  <si>
    <t>1390248-ruriryan</t>
  </si>
  <si>
    <t>203666-phijojoseph</t>
  </si>
  <si>
    <t>1390248-ssoto2</t>
  </si>
  <si>
    <t>507775-apatrida</t>
  </si>
  <si>
    <t>1390248-optix2000</t>
  </si>
  <si>
    <t>1420493-joshkergan</t>
  </si>
  <si>
    <t>1420493-eregon</t>
  </si>
  <si>
    <t>507775-rferrante1966</t>
  </si>
  <si>
    <t>1390248-chooo7</t>
  </si>
  <si>
    <t>1390248-leo108</t>
  </si>
  <si>
    <t>8514-e2</t>
  </si>
  <si>
    <t>1390248-oeuftete</t>
  </si>
  <si>
    <t>1420493-fniephaus</t>
  </si>
  <si>
    <t>1390248-mitar</t>
  </si>
  <si>
    <t>1390248-frioux</t>
  </si>
  <si>
    <t>507775-dbaggott</t>
  </si>
  <si>
    <t>1390248-jeffreyctang</t>
  </si>
  <si>
    <t>9852918-tyriar</t>
  </si>
  <si>
    <t>507775-zdrummond</t>
  </si>
  <si>
    <t>1390248-kartsm</t>
  </si>
  <si>
    <t>1390248-michalsuba</t>
  </si>
  <si>
    <t>1390248-horgix</t>
  </si>
  <si>
    <t>1390248-metalseargolid</t>
  </si>
  <si>
    <t>1390248-toanju</t>
  </si>
  <si>
    <t>1390248-pprince</t>
  </si>
  <si>
    <t>8514-tak1n</t>
  </si>
  <si>
    <t>1390248-herisanu</t>
  </si>
  <si>
    <t>8514-rthbound</t>
  </si>
  <si>
    <t>1390248-brejoc</t>
  </si>
  <si>
    <t>1390248-ngortheone</t>
  </si>
  <si>
    <t>1390248-jasontrodd</t>
  </si>
  <si>
    <t>507775-motherhubbard</t>
  </si>
  <si>
    <t>1390248-anandnevase</t>
  </si>
  <si>
    <t>1390248-ywahl</t>
  </si>
  <si>
    <t>507775-gfyoung</t>
  </si>
  <si>
    <t>507775-marshall007</t>
  </si>
  <si>
    <t>1390248-modulus</t>
  </si>
  <si>
    <t>1390248-evan-ty</t>
  </si>
  <si>
    <t>1390248-avinashdeluxevr</t>
  </si>
  <si>
    <t>8514-bdmac</t>
  </si>
  <si>
    <t>1390248-alexykot</t>
  </si>
  <si>
    <t>1390248-junovitch</t>
  </si>
  <si>
    <t>1390248-derekmaciel</t>
  </si>
  <si>
    <t>8514-alexcameron89</t>
  </si>
  <si>
    <t>1390248-myii</t>
  </si>
  <si>
    <t>8514-bitdicedotme</t>
  </si>
  <si>
    <t>1390248-qurczak</t>
  </si>
  <si>
    <t>1390248-lkx007</t>
  </si>
  <si>
    <t>203666-drnic</t>
  </si>
  <si>
    <t>8514-tardate</t>
  </si>
  <si>
    <t>8514-matthewrudy</t>
  </si>
  <si>
    <t>8514-bhus</t>
  </si>
  <si>
    <t>203666-jc00ke</t>
  </si>
  <si>
    <t>8514-dyba</t>
  </si>
  <si>
    <t>8514-rsim</t>
  </si>
  <si>
    <t>8514-smparkes</t>
  </si>
  <si>
    <t>8514-andmej</t>
  </si>
  <si>
    <t>507775-tallpsmith</t>
  </si>
  <si>
    <t>8514-christianblais</t>
  </si>
  <si>
    <t>8514-rhulse</t>
  </si>
  <si>
    <t>8514-raggi</t>
  </si>
  <si>
    <t>8514-adamcrown</t>
  </si>
  <si>
    <t>203666-rb2k</t>
  </si>
  <si>
    <t>8514-kenn</t>
  </si>
  <si>
    <t>203666-thattommyhall</t>
  </si>
  <si>
    <t>1420493-dhiemstra</t>
  </si>
  <si>
    <t>8514-morgoth</t>
  </si>
  <si>
    <t>8514-norman</t>
  </si>
  <si>
    <t>8514-bradphelan</t>
  </si>
  <si>
    <t>203666-estonfer</t>
  </si>
  <si>
    <t>1420493-randym</t>
  </si>
  <si>
    <t>203666-masterkain</t>
  </si>
  <si>
    <t>8514-adkron</t>
  </si>
  <si>
    <t>8514-xxx</t>
  </si>
  <si>
    <t>1420493-lucaspinto</t>
  </si>
  <si>
    <t>8514-nielskschjoedt</t>
  </si>
  <si>
    <t>8514-juggy</t>
  </si>
  <si>
    <t>8514-rkh</t>
  </si>
  <si>
    <t>8514-kensodev</t>
  </si>
  <si>
    <t>2935735-danilocelic</t>
  </si>
  <si>
    <t>1644196-11kilobytes</t>
  </si>
  <si>
    <t>203666-akatz</t>
  </si>
  <si>
    <t>5238231-agektmr</t>
  </si>
  <si>
    <t>2935735-bemjb</t>
  </si>
  <si>
    <t>460078-godmar</t>
  </si>
  <si>
    <t>2935735-tania-jiacomini</t>
  </si>
  <si>
    <t>203666-timuralp</t>
  </si>
  <si>
    <t>1390248-dangarthwaite</t>
  </si>
  <si>
    <t>1644196-daviddelaat</t>
  </si>
  <si>
    <t>2935735-kraigwalker</t>
  </si>
  <si>
    <t>8514-kapso</t>
  </si>
  <si>
    <t>1390248-mlister2006</t>
  </si>
  <si>
    <t>203666-mikehale</t>
  </si>
  <si>
    <t>460078-kennardconsulting</t>
  </si>
  <si>
    <t>2935735-kjgorman</t>
  </si>
  <si>
    <t>460078-georgiosd</t>
  </si>
  <si>
    <t>1390248-toddejohnson</t>
  </si>
  <si>
    <t>1420493-shoghicp</t>
  </si>
  <si>
    <t>1390248-auser</t>
  </si>
  <si>
    <t>1390248-nigelsim</t>
  </si>
  <si>
    <t>507775-gakhov</t>
  </si>
  <si>
    <t>1390248-umeboshi2</t>
  </si>
  <si>
    <t>1390248-drzero42</t>
  </si>
  <si>
    <t>1390248-stevearc</t>
  </si>
  <si>
    <t>460078-mikemcelroy</t>
  </si>
  <si>
    <t>1390248-eugenea</t>
  </si>
  <si>
    <t>85670-reid</t>
  </si>
  <si>
    <t>2935735-jeffslofish</t>
  </si>
  <si>
    <t>460078-revolunet</t>
  </si>
  <si>
    <t>203666-enterprise-rails</t>
  </si>
  <si>
    <t>460078-shairez</t>
  </si>
  <si>
    <t>460078-richardcrichardc</t>
  </si>
  <si>
    <t>1390248-gestator</t>
  </si>
  <si>
    <t>85670-f21</t>
  </si>
  <si>
    <t>85670-gurumvg</t>
  </si>
  <si>
    <t>460078-jussik</t>
  </si>
  <si>
    <t>507775-shadow000fire</t>
  </si>
  <si>
    <t>460078-burgov</t>
  </si>
  <si>
    <t>460078-steelsojka</t>
  </si>
  <si>
    <t>2935735-andyhall</t>
  </si>
  <si>
    <t>507775-benmccann</t>
  </si>
  <si>
    <t>203666-shawncatz</t>
  </si>
  <si>
    <t>9852918-willglynn</t>
  </si>
  <si>
    <t>1644196-lruthotto</t>
  </si>
  <si>
    <t>1644196-davidssmith</t>
  </si>
  <si>
    <t>1390248-thematthopkins</t>
  </si>
  <si>
    <t>1390248-rgbkrk</t>
  </si>
  <si>
    <t>460078-cwspear</t>
  </si>
  <si>
    <t>203666-gaurish</t>
  </si>
  <si>
    <t>9852918-alexlehm</t>
  </si>
  <si>
    <t>1644196-mkriele</t>
  </si>
  <si>
    <t>1390248-stevage</t>
  </si>
  <si>
    <t>1390248-katafalkas</t>
  </si>
  <si>
    <t>203666-petems</t>
  </si>
  <si>
    <t>1390248-ryepup</t>
  </si>
  <si>
    <t>507775-sammcj</t>
  </si>
  <si>
    <t>1390248-gtmacdonald</t>
  </si>
  <si>
    <t>507775-consulthys</t>
  </si>
  <si>
    <t>460078-poshest</t>
  </si>
  <si>
    <t>9852918-szelpe</t>
  </si>
  <si>
    <t>460078-fxck</t>
  </si>
  <si>
    <t>1390248-xenuser</t>
  </si>
  <si>
    <t>1420493-lsolesen</t>
  </si>
  <si>
    <t>1420493-kenperkins</t>
  </si>
  <si>
    <t>1420493-evilaliv3</t>
  </si>
  <si>
    <t>1295197-farmdawgnation</t>
  </si>
  <si>
    <t>460078-caguillen214</t>
  </si>
  <si>
    <t>460078-matthiasg</t>
  </si>
  <si>
    <t>1420493-hamiltont</t>
  </si>
  <si>
    <t>2935735-rovf</t>
  </si>
  <si>
    <t>507775-asimov4</t>
  </si>
  <si>
    <t>1644196-jkroso</t>
  </si>
  <si>
    <t>507775-billumina</t>
  </si>
  <si>
    <t>1644196-sjkelly</t>
  </si>
  <si>
    <t>460078-hakashun</t>
  </si>
  <si>
    <t>2935735-mfarooqi</t>
  </si>
  <si>
    <t>9852918-jberkus</t>
  </si>
  <si>
    <t>2935735-drewhamlett</t>
  </si>
  <si>
    <t>507775-henrikno</t>
  </si>
  <si>
    <t>2935735-lrebrown</t>
  </si>
  <si>
    <t>1420493-slavosarik</t>
  </si>
  <si>
    <t>9852918-hlfh</t>
  </si>
  <si>
    <t>460078-m7r</t>
  </si>
  <si>
    <t>8514-afn</t>
  </si>
  <si>
    <t>8514-juanitofatas</t>
  </si>
  <si>
    <t>1420493-mikaela</t>
  </si>
  <si>
    <t>8514-noinkling</t>
  </si>
  <si>
    <t>1420493-benmorel</t>
  </si>
  <si>
    <t>2935735-tobibeer</t>
  </si>
  <si>
    <t>460078-m-amr</t>
  </si>
  <si>
    <t>1644196-rekado</t>
  </si>
  <si>
    <t>8514-sb8244</t>
  </si>
  <si>
    <t>1644196-cormullion</t>
  </si>
  <si>
    <t>1420493-arr2036</t>
  </si>
  <si>
    <t>507775-comdiv</t>
  </si>
  <si>
    <t>2935735-bobrocke</t>
  </si>
  <si>
    <t>507775-vineet85</t>
  </si>
  <si>
    <t>1390248-arroyoc</t>
  </si>
  <si>
    <t>507775-ranadeeppolavarapu</t>
  </si>
  <si>
    <t>1390248-morsik</t>
  </si>
  <si>
    <t>1390248-blbradley</t>
  </si>
  <si>
    <t>1390248-rickh563</t>
  </si>
  <si>
    <t>1390248-dragonpaw</t>
  </si>
  <si>
    <t>1644196-mfasi</t>
  </si>
  <si>
    <t>507775-samcday</t>
  </si>
  <si>
    <t>1390248-lrhazi</t>
  </si>
  <si>
    <t>2935735-hussainb</t>
  </si>
  <si>
    <t>1420493-jaredsburrows</t>
  </si>
  <si>
    <t>1390248-tkent</t>
  </si>
  <si>
    <t>1390248-nghgd</t>
  </si>
  <si>
    <t>1390248-strocknar</t>
  </si>
  <si>
    <t>1390248-patoshea</t>
  </si>
  <si>
    <t>1390248-ngrennan-inflection</t>
  </si>
  <si>
    <t>507775-andrestc</t>
  </si>
  <si>
    <t>1390248-tjeason</t>
  </si>
  <si>
    <t>1390248-genuss</t>
  </si>
  <si>
    <t>1390248-arabus</t>
  </si>
  <si>
    <t>1390248-chris-martin</t>
  </si>
  <si>
    <t>1390248-epelc</t>
  </si>
  <si>
    <t>2935735-jblas</t>
  </si>
  <si>
    <t>1420493-kenorb</t>
  </si>
  <si>
    <t>1390248-edhgoose</t>
  </si>
  <si>
    <t>460078-timruffles</t>
  </si>
  <si>
    <t>1390248-mosuowhq</t>
  </si>
  <si>
    <t>1390248-tampakrap</t>
  </si>
  <si>
    <t>1390248-darix</t>
  </si>
  <si>
    <t>460078-mmnaseri</t>
  </si>
  <si>
    <t>1390248-job</t>
  </si>
  <si>
    <t>8514-francesco-loreti</t>
  </si>
  <si>
    <t>1390248-mpreziuso</t>
  </si>
  <si>
    <t>507775-mogztter</t>
  </si>
  <si>
    <t>2935735-arashsa</t>
  </si>
  <si>
    <t>507775-tlmnw</t>
  </si>
  <si>
    <t>1390248-atengler</t>
  </si>
  <si>
    <t>1390248-dizzythinks</t>
  </si>
  <si>
    <t>1390248-rambli</t>
  </si>
  <si>
    <t>8514-bquorning</t>
  </si>
  <si>
    <t>8514-mdoza</t>
  </si>
  <si>
    <t>1390248-rajvidhimar</t>
  </si>
  <si>
    <t>1390248-hoonetorg</t>
  </si>
  <si>
    <t>1644196-ginggs</t>
  </si>
  <si>
    <t>2935735-blackmiaool</t>
  </si>
  <si>
    <t>8514-koenpunt</t>
  </si>
  <si>
    <t>8514-sevaorlov</t>
  </si>
  <si>
    <t>507775-russcam</t>
  </si>
  <si>
    <t>9852918-kirkas</t>
  </si>
  <si>
    <t>1390248-gidantribal</t>
  </si>
  <si>
    <t>1390248-ashald</t>
  </si>
  <si>
    <t>1390248-robnagler</t>
  </si>
  <si>
    <t>8514-nobu</t>
  </si>
  <si>
    <t>1390248-xlotlu</t>
  </si>
  <si>
    <t>8514-danielrhodes</t>
  </si>
  <si>
    <t>1390248-fracklen</t>
  </si>
  <si>
    <t>1390248-byteknacker</t>
  </si>
  <si>
    <t>9852918-hzb</t>
  </si>
  <si>
    <t>8514-mceachen</t>
  </si>
  <si>
    <t>8514-joshk</t>
  </si>
  <si>
    <t>8514-amatsuda</t>
  </si>
  <si>
    <t>8514-softwaregravy</t>
  </si>
  <si>
    <t>8514-noice</t>
  </si>
  <si>
    <t>8514-sferik</t>
  </si>
  <si>
    <t>8514-parndt</t>
  </si>
  <si>
    <t>8514-christos</t>
  </si>
  <si>
    <t>8514-nfm</t>
  </si>
  <si>
    <t>8514-gazay</t>
  </si>
  <si>
    <t>203666-kevinykchan</t>
  </si>
  <si>
    <t>8514-denispeplin</t>
  </si>
  <si>
    <t>8514-pacoguzman</t>
  </si>
  <si>
    <t>8514-xpepermint</t>
  </si>
  <si>
    <t>1390248-epoelke</t>
  </si>
  <si>
    <t>8514-angelomichel</t>
  </si>
  <si>
    <t>8514-dmitry</t>
  </si>
  <si>
    <t>203666-russellseymour</t>
  </si>
  <si>
    <t>1390248-twinshadow</t>
  </si>
  <si>
    <t>460078-jamie-pate</t>
  </si>
  <si>
    <t>460078-kstep</t>
  </si>
  <si>
    <t>8514-bluebird-communication</t>
  </si>
  <si>
    <t>2935735-zanqi</t>
  </si>
  <si>
    <t>8514-courtland</t>
  </si>
  <si>
    <t>8514-hundredwatt</t>
  </si>
  <si>
    <t>1420493-asgrim</t>
  </si>
  <si>
    <t>1390248-ipmb</t>
  </si>
  <si>
    <t>1420493-g2p</t>
  </si>
  <si>
    <t>460078-danilsomsikov</t>
  </si>
  <si>
    <t>1390248-balboah</t>
  </si>
  <si>
    <t>203666-seanhandley</t>
  </si>
  <si>
    <t>1390248-techtonik</t>
  </si>
  <si>
    <t>460078-nawlbergs</t>
  </si>
  <si>
    <t>2935735-markmurphy</t>
  </si>
  <si>
    <t>507775-downchuck</t>
  </si>
  <si>
    <t>1390248-yml</t>
  </si>
  <si>
    <t>85670-itsasbreuk</t>
  </si>
  <si>
    <t>1390248-minaguib</t>
  </si>
  <si>
    <t>507775-awick</t>
  </si>
  <si>
    <t>203666-dm1try</t>
  </si>
  <si>
    <t>1390248-jlund</t>
  </si>
  <si>
    <t>1390248-mbirtwell</t>
  </si>
  <si>
    <t>1390248-leonhedding</t>
  </si>
  <si>
    <t>507775-missinglink</t>
  </si>
  <si>
    <t>203666-mikhailov</t>
  </si>
  <si>
    <t>1390248-jfrost</t>
  </si>
  <si>
    <t>1390248-jumping</t>
  </si>
  <si>
    <t>9852918-aboutte</t>
  </si>
  <si>
    <t>1644196-gaboroszlanyi</t>
  </si>
  <si>
    <t>85670-marclundgren</t>
  </si>
  <si>
    <t>507775-iksnalybok</t>
  </si>
  <si>
    <t>460078-igorzg</t>
  </si>
  <si>
    <t>1390248-otrempe</t>
  </si>
  <si>
    <t>1390248-pniederw</t>
  </si>
  <si>
    <t>1390248-mekstrem</t>
  </si>
  <si>
    <t>1390248-slav0nic</t>
  </si>
  <si>
    <t>9852918-sjama</t>
  </si>
  <si>
    <t>460078-dimirc</t>
  </si>
  <si>
    <t>1644196-gitfoxi</t>
  </si>
  <si>
    <t>460078-naomiblack</t>
  </si>
  <si>
    <t>1644196-alsam</t>
  </si>
  <si>
    <t>2935735-ishanatmuz</t>
  </si>
  <si>
    <t>2935735-gnetsys</t>
  </si>
  <si>
    <t>1420493-dblock</t>
  </si>
  <si>
    <t>1390248-baconz</t>
  </si>
  <si>
    <t>2935735-user24</t>
  </si>
  <si>
    <t>1390248-tedski</t>
  </si>
  <si>
    <t>460078-lookfirst</t>
  </si>
  <si>
    <t>1644196-cdsousa</t>
  </si>
  <si>
    <t>1644196-lbenet</t>
  </si>
  <si>
    <t>460078-davidjnelson</t>
  </si>
  <si>
    <t>460078-schmod</t>
  </si>
  <si>
    <t>1390248-inthecloud247</t>
  </si>
  <si>
    <t>460078-kirkbushell</t>
  </si>
  <si>
    <t>460078-sekibomazic</t>
  </si>
  <si>
    <t>2935735-rafaelstz</t>
  </si>
  <si>
    <t>460078-trusktr</t>
  </si>
  <si>
    <t>460078-jgrund</t>
  </si>
  <si>
    <t>1390248-fivethreeo</t>
  </si>
  <si>
    <t>1390248-westurner</t>
  </si>
  <si>
    <t>1420493-msabramo</t>
  </si>
  <si>
    <t>1390248-crook</t>
  </si>
  <si>
    <t>1390248-roflmao</t>
  </si>
  <si>
    <t>5238231-oslego</t>
  </si>
  <si>
    <t>460078-ealtenho</t>
  </si>
  <si>
    <t>2935735-andyburke</t>
  </si>
  <si>
    <t>1644196-armgong</t>
  </si>
  <si>
    <t>507775-mrsolo</t>
  </si>
  <si>
    <t>460078-dpogue</t>
  </si>
  <si>
    <t>1644196-stephenvavasis</t>
  </si>
  <si>
    <t>1644196-lucasb-eyer</t>
  </si>
  <si>
    <t>460078-dragosrususv</t>
  </si>
  <si>
    <t>507775-bakura10</t>
  </si>
  <si>
    <t>460078-dlongley</t>
  </si>
  <si>
    <t>2935735-ghominejad</t>
  </si>
  <si>
    <t>8514-andreynering</t>
  </si>
  <si>
    <t>9852918-joeldrapper</t>
  </si>
  <si>
    <t>1420493-edmorley</t>
  </si>
  <si>
    <t>2935735-brunnopleffken</t>
  </si>
  <si>
    <t>2935735-nrennert</t>
  </si>
  <si>
    <t>460078-pkaminski</t>
  </si>
  <si>
    <t>8514-sivsushruth</t>
  </si>
  <si>
    <t>507775-mosiddi</t>
  </si>
  <si>
    <t>1644196-rsrock</t>
  </si>
  <si>
    <t>507775-masaruh</t>
  </si>
  <si>
    <t>9852918-jonblack</t>
  </si>
  <si>
    <t>507775-cooniur</t>
  </si>
  <si>
    <t>2935735-drpandemic</t>
  </si>
  <si>
    <t>507775-shivangshah</t>
  </si>
  <si>
    <t>1420493-cancan101</t>
  </si>
  <si>
    <t>507775-sylvae</t>
  </si>
  <si>
    <t>2935735-equinox</t>
  </si>
  <si>
    <t>1644196-bicycle1885</t>
  </si>
  <si>
    <t>1390248-abh23</t>
  </si>
  <si>
    <t>1390248-tganzeboom</t>
  </si>
  <si>
    <t>1390248-habibaamina</t>
  </si>
  <si>
    <t>1420493-oehme</t>
  </si>
  <si>
    <t>8514-codeodor</t>
  </si>
  <si>
    <t>1390248-dragon788</t>
  </si>
  <si>
    <t>1390248-ari</t>
  </si>
  <si>
    <t>8514-eiked</t>
  </si>
  <si>
    <t>1390248-narcolapser</t>
  </si>
  <si>
    <t>1390248-andygrunwald</t>
  </si>
  <si>
    <t>1390248-maschinetheist</t>
  </si>
  <si>
    <t>1390248-thomaszhou</t>
  </si>
  <si>
    <t>1390248-davidjfelix</t>
  </si>
  <si>
    <t>1390248-trevor-h</t>
  </si>
  <si>
    <t>1390248-zer0def</t>
  </si>
  <si>
    <t>1390248-rmohta</t>
  </si>
  <si>
    <t>1390248-snergster</t>
  </si>
  <si>
    <t>1390248-sparrc</t>
  </si>
  <si>
    <t>1390248-clarkperkins</t>
  </si>
  <si>
    <t>1390248-tanoti</t>
  </si>
  <si>
    <t>8514-waghanza</t>
  </si>
  <si>
    <t>1390248-nikatjef</t>
  </si>
  <si>
    <t>1390248-usernkey</t>
  </si>
  <si>
    <t>1390248-jhujhiti</t>
  </si>
  <si>
    <t>8514-sblackstone</t>
  </si>
  <si>
    <t>1390248-fuzzy-id</t>
  </si>
  <si>
    <t>1390248-vernondcole</t>
  </si>
  <si>
    <t>1390248-gwaters</t>
  </si>
  <si>
    <t>8514-st0012</t>
  </si>
  <si>
    <t>1390248-da-juan</t>
  </si>
  <si>
    <t>8514-connorshea</t>
  </si>
  <si>
    <t>1390248-esn89</t>
  </si>
  <si>
    <t>1390248-martin-paulus</t>
  </si>
  <si>
    <t>9852918-sakulstra</t>
  </si>
  <si>
    <t>1390248-tmehlinger</t>
  </si>
  <si>
    <t>1390248-bdrung</t>
  </si>
  <si>
    <t>203666-weppos</t>
  </si>
  <si>
    <t>1390248-hu-dabao</t>
  </si>
  <si>
    <t>1390248-ariscn</t>
  </si>
  <si>
    <t>1390248-adammichalik</t>
  </si>
  <si>
    <t>8514-agrobbin</t>
  </si>
  <si>
    <t>507775-ppearcy</t>
  </si>
  <si>
    <t>8514-jasnow</t>
  </si>
  <si>
    <t>8514-xaviershay</t>
  </si>
  <si>
    <t>8514-cgriego</t>
  </si>
  <si>
    <t>8514-matpowel</t>
  </si>
  <si>
    <t>1420493-sethvargo</t>
  </si>
  <si>
    <t>1420493-lsmith77</t>
  </si>
  <si>
    <t>8514-vanuan</t>
  </si>
  <si>
    <t>1390248-trane</t>
  </si>
  <si>
    <t>1390248-fxdgear</t>
  </si>
  <si>
    <t>1420493-davglass</t>
  </si>
  <si>
    <t>8514-grosser</t>
  </si>
  <si>
    <t>1390248-brutasse</t>
  </si>
  <si>
    <t>2935735-talmand</t>
  </si>
  <si>
    <t>8514-arnvald</t>
  </si>
  <si>
    <t>203666-neillturner</t>
  </si>
  <si>
    <t>1644196-binarybana</t>
  </si>
  <si>
    <t>203666-westonplatter</t>
  </si>
  <si>
    <t>460078-skivvies</t>
  </si>
  <si>
    <t>1390248-kfdm</t>
  </si>
  <si>
    <t>2935735-timburgess</t>
  </si>
  <si>
    <t>1390248-mtecknology</t>
  </si>
  <si>
    <t>203666-chirag-jog</t>
  </si>
  <si>
    <t>2935735-izabelapalinska</t>
  </si>
  <si>
    <t>1390248-manuelamadoraditazz</t>
  </si>
  <si>
    <t>1390248-russellballestrini</t>
  </si>
  <si>
    <t>1390248-grokzen</t>
  </si>
  <si>
    <t>203666-postmodern</t>
  </si>
  <si>
    <t>1390248-equinoxefr</t>
  </si>
  <si>
    <t>1390248-smithjm</t>
  </si>
  <si>
    <t>2935735-davidbruant</t>
  </si>
  <si>
    <t>460078-ryanzec</t>
  </si>
  <si>
    <t>460078-jankuca</t>
  </si>
  <si>
    <t>460078-jamesdaily</t>
  </si>
  <si>
    <t>460078-chrisrhoden</t>
  </si>
  <si>
    <t>507775-gpstathis</t>
  </si>
  <si>
    <t>1390248-shantanub</t>
  </si>
  <si>
    <t>460078-malixsys</t>
  </si>
  <si>
    <t>2935735-krindi</t>
  </si>
  <si>
    <t>1390248-shawnbutts</t>
  </si>
  <si>
    <t>2935735-asbruff</t>
  </si>
  <si>
    <t>1390248-njones11</t>
  </si>
  <si>
    <t>507775-jlecour</t>
  </si>
  <si>
    <t>1390248-hvnsweeting</t>
  </si>
  <si>
    <t>2935735-codigo-g</t>
  </si>
  <si>
    <t>1390248-allanparsons</t>
  </si>
  <si>
    <t>9852918-ebryn</t>
  </si>
  <si>
    <t>9852918-zethraeus</t>
  </si>
  <si>
    <t>507775-gaeltadh</t>
  </si>
  <si>
    <t>2935735-squarecow</t>
  </si>
  <si>
    <t>1644196-andrewcooke</t>
  </si>
  <si>
    <t>1644196-fedster</t>
  </si>
  <si>
    <t>460078-sanderelias</t>
  </si>
  <si>
    <t>9852918-gleneivey</t>
  </si>
  <si>
    <t>1644196-pythonnut</t>
  </si>
  <si>
    <t>507775-craigwi</t>
  </si>
  <si>
    <t>507775-fabiankoestring</t>
  </si>
  <si>
    <t>2935735-alexconnor7</t>
  </si>
  <si>
    <t>8514-devmarwen</t>
  </si>
  <si>
    <t>507775-zealeks</t>
  </si>
  <si>
    <t>1644196-wateim</t>
  </si>
  <si>
    <t>8514-jeremywadsack</t>
  </si>
  <si>
    <t>8514-sivagollapalli</t>
  </si>
  <si>
    <t>507775-t-lo</t>
  </si>
  <si>
    <t>9852918-ekulabuhov</t>
  </si>
  <si>
    <t>8514-sgringwe</t>
  </si>
  <si>
    <t>1420493-marciok</t>
  </si>
  <si>
    <t>8514-palkan</t>
  </si>
  <si>
    <t>203666-strzibny</t>
  </si>
  <si>
    <t>507775-glenrsmith</t>
  </si>
  <si>
    <t>1644196-chrisrackauckas</t>
  </si>
  <si>
    <t>1644196-gwhowell</t>
  </si>
  <si>
    <t>8514-johnnyshields</t>
  </si>
  <si>
    <t>507775-gmoskovicz</t>
  </si>
  <si>
    <t>507775-szroland</t>
  </si>
  <si>
    <t>9852918-alexbagirov</t>
  </si>
  <si>
    <t>1390248-peter-slovak</t>
  </si>
  <si>
    <t>1390248-l4rs6</t>
  </si>
  <si>
    <t>1390248-akilesh1597</t>
  </si>
  <si>
    <t>1390248-hernanc</t>
  </si>
  <si>
    <t>1390248-piersf</t>
  </si>
  <si>
    <t>1390248-gczuczy</t>
  </si>
  <si>
    <t>1390248-jaybocc2</t>
  </si>
  <si>
    <t>1390248-zanhsieh</t>
  </si>
  <si>
    <t>1390248-stardust85</t>
  </si>
  <si>
    <t>1390248-bemeyert</t>
  </si>
  <si>
    <t>1390248-vakulich</t>
  </si>
  <si>
    <t>1390248-dkiser</t>
  </si>
  <si>
    <t>1390248-pravka</t>
  </si>
  <si>
    <t>1390248-midihenry</t>
  </si>
  <si>
    <t>1420493-mariadeanton</t>
  </si>
  <si>
    <t>1390248-junster1</t>
  </si>
  <si>
    <t>1390248-blueyed</t>
  </si>
  <si>
    <t>9852918-vdemedes</t>
  </si>
  <si>
    <t>1390248-claudiupid</t>
  </si>
  <si>
    <t>1390248-marnovdm</t>
  </si>
  <si>
    <t>1644196-zhmz90</t>
  </si>
  <si>
    <t>1390248-jizhilong</t>
  </si>
  <si>
    <t>2935735-carinlynchin</t>
  </si>
  <si>
    <t>1390248-mchugh19</t>
  </si>
  <si>
    <t>1420493-rameshthoomu</t>
  </si>
  <si>
    <t>507775-niemyjski</t>
  </si>
  <si>
    <t>1390248-routhinator</t>
  </si>
  <si>
    <t>1390248-jaceq</t>
  </si>
  <si>
    <t>8514-javierjulio</t>
  </si>
  <si>
    <t>1390248-garont</t>
  </si>
  <si>
    <t>1644196-musm</t>
  </si>
  <si>
    <t>8514-jaylevitt</t>
  </si>
  <si>
    <t>8514-ahoward</t>
  </si>
  <si>
    <t>203666-bodepd</t>
  </si>
  <si>
    <t>203666-benmanns</t>
  </si>
  <si>
    <t>8514-jcoleman</t>
  </si>
  <si>
    <t>8514-dorian</t>
  </si>
  <si>
    <t>8514-alamoz</t>
  </si>
  <si>
    <t>203666-jedi4ever</t>
  </si>
  <si>
    <t>8514-gaurish</t>
  </si>
  <si>
    <t>1420493-indirect</t>
  </si>
  <si>
    <t>8514-avit</t>
  </si>
  <si>
    <t>8514-revans</t>
  </si>
  <si>
    <t>8514-freerobby</t>
  </si>
  <si>
    <t>460078-jokeyrhyme</t>
  </si>
  <si>
    <t>8514-cylence</t>
  </si>
  <si>
    <t>507775-nkvoll</t>
  </si>
  <si>
    <t>203666-djason</t>
  </si>
  <si>
    <t>1390248-czee</t>
  </si>
  <si>
    <t>203666-chris-maginatics</t>
  </si>
  <si>
    <t>460078-shepheb</t>
  </si>
  <si>
    <t>1644196-rwgardner</t>
  </si>
  <si>
    <t>1644196-tlycken</t>
  </si>
  <si>
    <t>2935735-jeffkenton</t>
  </si>
  <si>
    <t>1390248-chjohnst</t>
  </si>
  <si>
    <t>1390248-slai</t>
  </si>
  <si>
    <t>1390248-victormuse</t>
  </si>
  <si>
    <t>2935735-valtlait</t>
  </si>
  <si>
    <t>1390248-pierrer</t>
  </si>
  <si>
    <t>1390248-trebortech</t>
  </si>
  <si>
    <t>507775-richardwilly98</t>
  </si>
  <si>
    <t>9852918-jwillmer</t>
  </si>
  <si>
    <t>1420493-akerl</t>
  </si>
  <si>
    <t>2935735-garito</t>
  </si>
  <si>
    <t>9852918-taras</t>
  </si>
  <si>
    <t>2935735-kethinov</t>
  </si>
  <si>
    <t>507775-aleph-zero</t>
  </si>
  <si>
    <t>507775-rtoma</t>
  </si>
  <si>
    <t>1644196-my-little-repository</t>
  </si>
  <si>
    <t>2935735-maxgrass</t>
  </si>
  <si>
    <t>203666-rstjnii</t>
  </si>
  <si>
    <t>460078-vko-online</t>
  </si>
  <si>
    <t>1644196-wavexx</t>
  </si>
  <si>
    <t>1644196-juliohm</t>
  </si>
  <si>
    <t>9852918-ericrange</t>
  </si>
  <si>
    <t>507775-prog8</t>
  </si>
  <si>
    <t>460078-leonardobraga</t>
  </si>
  <si>
    <t>460078-philbrown</t>
  </si>
  <si>
    <t>460078-onlywei</t>
  </si>
  <si>
    <t>1390248-masterkorp</t>
  </si>
  <si>
    <t>1390248-yee379</t>
  </si>
  <si>
    <t>1390248-themalkolm</t>
  </si>
  <si>
    <t>1390248-skizunov</t>
  </si>
  <si>
    <t>1390248-jmdcal</t>
  </si>
  <si>
    <t>8514-jmbejar</t>
  </si>
  <si>
    <t>1390248-ivanwa</t>
  </si>
  <si>
    <t>1390248-pruiz</t>
  </si>
  <si>
    <t>1390248-nasenbaer13</t>
  </si>
  <si>
    <t>1390248-wangwenchao</t>
  </si>
  <si>
    <t>1390248-valentin2105</t>
  </si>
  <si>
    <t>8514-merhard</t>
  </si>
  <si>
    <t>8514-zetter</t>
  </si>
  <si>
    <t>507775-zackehh</t>
  </si>
  <si>
    <t>1390248-igorwidlinski</t>
  </si>
  <si>
    <t>1390248-moloney</t>
  </si>
  <si>
    <t>1390248-bmcorser</t>
  </si>
  <si>
    <t>203666-temikus</t>
  </si>
  <si>
    <t>1390248-jefferyharrell</t>
  </si>
  <si>
    <t>1390248-whatevsz</t>
  </si>
  <si>
    <t>460078-mgol</t>
  </si>
  <si>
    <t>8514-diego-silva</t>
  </si>
  <si>
    <t>1390248-rvandegrift</t>
  </si>
  <si>
    <t>1390248-do3meli</t>
  </si>
  <si>
    <t>1390248-andrewpashkin</t>
  </si>
  <si>
    <t>1390248-jf</t>
  </si>
  <si>
    <t>1390248-bigg01</t>
  </si>
  <si>
    <t>9852918-gergelyke</t>
  </si>
  <si>
    <t>8514-paneq</t>
  </si>
  <si>
    <t>8514-exviva</t>
  </si>
  <si>
    <t>8514-elight</t>
  </si>
  <si>
    <t>507775-dsmiley</t>
  </si>
  <si>
    <t>203666-nate</t>
  </si>
  <si>
    <t>8514-rwz</t>
  </si>
  <si>
    <t>5238231-samdutton</t>
  </si>
  <si>
    <t>1390248-millerdev</t>
  </si>
  <si>
    <t>8514-uberllama</t>
  </si>
  <si>
    <t>460078-olostan</t>
  </si>
  <si>
    <t>85670-ipeychev</t>
  </si>
  <si>
    <t>1390248-mafrosis</t>
  </si>
  <si>
    <t>1420493-tedivm</t>
  </si>
  <si>
    <t>507775-ofavre</t>
  </si>
  <si>
    <t>85670-jconniff</t>
  </si>
  <si>
    <t>507775-btiernay</t>
  </si>
  <si>
    <t>1390248-johnnoone</t>
  </si>
  <si>
    <t>1390248-emmellee</t>
  </si>
  <si>
    <t>460078-cburgdorf</t>
  </si>
  <si>
    <t>1644196-keesvp</t>
  </si>
  <si>
    <t>1390248-ajithhub</t>
  </si>
  <si>
    <t>1390248-lothiraldan</t>
  </si>
  <si>
    <t>460078-kamilkp</t>
  </si>
  <si>
    <t>203666-miketheman</t>
  </si>
  <si>
    <t>2935735-mikespock</t>
  </si>
  <si>
    <t>460078-bclinkinbeard</t>
  </si>
  <si>
    <t>507775-nfx</t>
  </si>
  <si>
    <t>9852918-knunery</t>
  </si>
  <si>
    <t>1644196-rened</t>
  </si>
  <si>
    <t>1390248-colstuwjx</t>
  </si>
  <si>
    <t>2935735-timoweiss</t>
  </si>
  <si>
    <t>460078-richardlitt</t>
  </si>
  <si>
    <t>1644196-tonyhffong</t>
  </si>
  <si>
    <t>1644196-tpapp</t>
  </si>
  <si>
    <t>507775-cfontes</t>
  </si>
  <si>
    <t>507775-ywelsch-t</t>
  </si>
  <si>
    <t>1644196-catawbasam</t>
  </si>
  <si>
    <t>507775-jburman789</t>
  </si>
  <si>
    <t>9852918-mattiascibien</t>
  </si>
  <si>
    <t>9852918-jillesme</t>
  </si>
  <si>
    <t>460078-ryanhart2</t>
  </si>
  <si>
    <t>507775-bittusarkar</t>
  </si>
  <si>
    <t>507775-johnament</t>
  </si>
  <si>
    <t>507775-seang-es</t>
  </si>
  <si>
    <t>507775-bradvido</t>
  </si>
  <si>
    <t>507775-xuzha</t>
  </si>
  <si>
    <t>1390248-cubranic</t>
  </si>
  <si>
    <t>1390248-ruzarowski</t>
  </si>
  <si>
    <t>1390248-mooperd</t>
  </si>
  <si>
    <t>1390248-amontalban</t>
  </si>
  <si>
    <t>1390248-puneetk</t>
  </si>
  <si>
    <t>1390248-deshke</t>
  </si>
  <si>
    <t>1390248-pirogoeth</t>
  </si>
  <si>
    <t>1644196-josefsachsconning</t>
  </si>
  <si>
    <t>1390248-warden</t>
  </si>
  <si>
    <t>460078-drpicox</t>
  </si>
  <si>
    <t>8514-samphilipd</t>
  </si>
  <si>
    <t>1644196-gajjanag</t>
  </si>
  <si>
    <t>1390248-bocig</t>
  </si>
  <si>
    <t>203666-jrgarcia</t>
  </si>
  <si>
    <t>1390248-sastorsl</t>
  </si>
  <si>
    <t>1390248-shad0w1nk</t>
  </si>
  <si>
    <t>1644196-mason-bially</t>
  </si>
  <si>
    <t>1390248-dmacvicar</t>
  </si>
  <si>
    <t>1390248-ccrivelli</t>
  </si>
  <si>
    <t>1390248-solarisyan</t>
  </si>
  <si>
    <t>1390248-tjyang</t>
  </si>
  <si>
    <t>507775-karussell</t>
  </si>
  <si>
    <t>1420493-dchelimsky</t>
  </si>
  <si>
    <t>8514-asanghi</t>
  </si>
  <si>
    <t>8514-derekprior</t>
  </si>
  <si>
    <t>1390248-dcolish</t>
  </si>
  <si>
    <t>8514-jdelstrother</t>
  </si>
  <si>
    <t>8514-ekampp</t>
  </si>
  <si>
    <t>8514-jcoyne</t>
  </si>
  <si>
    <t>8514-jarl-dk</t>
  </si>
  <si>
    <t>8514-robin850</t>
  </si>
  <si>
    <t>8514-bughit</t>
  </si>
  <si>
    <t>5238231-cwilso</t>
  </si>
  <si>
    <t>507775-kul</t>
  </si>
  <si>
    <t>85670-derek</t>
  </si>
  <si>
    <t>85670-jenny</t>
  </si>
  <si>
    <t>1390248-dumol</t>
  </si>
  <si>
    <t>1390248-jalons</t>
  </si>
  <si>
    <t>1644196-davidavdav</t>
  </si>
  <si>
    <t>2935735-hyingreborn</t>
  </si>
  <si>
    <t>1644196-skariel</t>
  </si>
  <si>
    <t>1390248-diegows</t>
  </si>
  <si>
    <t>2935735-pantkowiak</t>
  </si>
  <si>
    <t>2935735-dexbg</t>
  </si>
  <si>
    <t>1644196-cmundi</t>
  </si>
  <si>
    <t>1390248-ksalman</t>
  </si>
  <si>
    <t>1644196-svaksha</t>
  </si>
  <si>
    <t>9852918-gargol</t>
  </si>
  <si>
    <t>1420493-grahamcampbell</t>
  </si>
  <si>
    <t>2935735-mat-mcloughlin</t>
  </si>
  <si>
    <t>8514-gsamokovarov</t>
  </si>
  <si>
    <t>2935735-ejanuszewski</t>
  </si>
  <si>
    <t>8514-zw963</t>
  </si>
  <si>
    <t>2935735-fragalli</t>
  </si>
  <si>
    <t>1390248-non7top</t>
  </si>
  <si>
    <t>1390248-mo-mughrabi</t>
  </si>
  <si>
    <t>1390248-tonyyang132</t>
  </si>
  <si>
    <t>1390248-akissa</t>
  </si>
  <si>
    <t>1390248-alexbleotu</t>
  </si>
  <si>
    <t>1390248-moises-silva</t>
  </si>
  <si>
    <t>1390248-eradman</t>
  </si>
  <si>
    <t>1390248-genasg</t>
  </si>
  <si>
    <t>1390248-komljen</t>
  </si>
  <si>
    <t>8514-sobrinho</t>
  </si>
  <si>
    <t>8514-rohit</t>
  </si>
  <si>
    <t>8514-bogdan</t>
  </si>
  <si>
    <t>8514-fjan</t>
  </si>
  <si>
    <t>1420493-tjeden</t>
  </si>
  <si>
    <t>8514-kirs</t>
  </si>
  <si>
    <t>1420493-sigmavirus24</t>
  </si>
  <si>
    <t>8514-agis-</t>
  </si>
  <si>
    <t>1390248-akoumjian</t>
  </si>
  <si>
    <t>460078-mprobst</t>
  </si>
  <si>
    <t>1390248-alekibango</t>
  </si>
  <si>
    <t>5238231-adanilo</t>
  </si>
  <si>
    <t>1390248-benhosmer</t>
  </si>
  <si>
    <t>2935735-rongit</t>
  </si>
  <si>
    <t>460078-lrlopez</t>
  </si>
  <si>
    <t>1390248-valintinr</t>
  </si>
  <si>
    <t>2935735-tomkilpatrick</t>
  </si>
  <si>
    <t>203666-cainlevy</t>
  </si>
  <si>
    <t>460078-just-boris</t>
  </si>
  <si>
    <t>2935735-jodyzhang</t>
  </si>
  <si>
    <t>1390248-corywright</t>
  </si>
  <si>
    <t>2935735-rajeshsegu</t>
  </si>
  <si>
    <t>1644196-joa-quim</t>
  </si>
  <si>
    <t>1390248-duk3luk3</t>
  </si>
  <si>
    <t>1390248-dlanderson</t>
  </si>
  <si>
    <t>460078-jimmywarting</t>
  </si>
  <si>
    <t>203666-radekg</t>
  </si>
  <si>
    <t>9852918-mjbshaw</t>
  </si>
  <si>
    <t>1390248-travispaul</t>
  </si>
  <si>
    <t>203666-mikepea</t>
  </si>
  <si>
    <t>1644196-twadleigh</t>
  </si>
  <si>
    <t>507775-sweetest</t>
  </si>
  <si>
    <t>460078-binarykitchen</t>
  </si>
  <si>
    <t>460078-realityking</t>
  </si>
  <si>
    <t>8514-brainopia</t>
  </si>
  <si>
    <t>1390248-pcn</t>
  </si>
  <si>
    <t>1390248-giannello</t>
  </si>
  <si>
    <t>1390248-m03</t>
  </si>
  <si>
    <t>1390248-andrejohansson</t>
  </si>
  <si>
    <t>1390248-freedba</t>
  </si>
  <si>
    <t>1644196-pkofod</t>
  </si>
  <si>
    <t>1390248-walterinsh</t>
  </si>
  <si>
    <t>1390248-xenophonf</t>
  </si>
  <si>
    <t>1390248-oogali</t>
  </si>
  <si>
    <t>1390248-rhealitycheck</t>
  </si>
  <si>
    <t>1390248-adelcast</t>
  </si>
  <si>
    <t>1390248-eykd</t>
  </si>
  <si>
    <t>1390248-afletch</t>
  </si>
  <si>
    <t>1390248-cmclaughlin</t>
  </si>
  <si>
    <t>1390248-tyhunt99</t>
  </si>
  <si>
    <t>8514-chashmeetsingh</t>
  </si>
  <si>
    <t>1390248-davegiles</t>
  </si>
  <si>
    <t>8514-burke</t>
  </si>
  <si>
    <t>8514-sreid99</t>
  </si>
  <si>
    <t>8514-lautis</t>
  </si>
  <si>
    <t>203666-gscottrw</t>
  </si>
  <si>
    <t>203666-mattray</t>
  </si>
  <si>
    <t>8514-jaroslawr</t>
  </si>
  <si>
    <t>1295197-shadowfiend</t>
  </si>
  <si>
    <t>1390248-giantlock</t>
  </si>
  <si>
    <t>460078-dbinit</t>
  </si>
  <si>
    <t>507775-otisg</t>
  </si>
  <si>
    <t>5238231-petele</t>
  </si>
  <si>
    <t>1390248-itnihao</t>
  </si>
  <si>
    <t>460078-chirayuk</t>
  </si>
  <si>
    <t>1390248-techdragon</t>
  </si>
  <si>
    <t>2935735-aniforprez</t>
  </si>
  <si>
    <t>1390248-matdrapeau</t>
  </si>
  <si>
    <t>460078-blesh</t>
  </si>
  <si>
    <t>460078-benjamingr</t>
  </si>
  <si>
    <t>203666-erjohnso</t>
  </si>
  <si>
    <t>460078-johnpapa</t>
  </si>
  <si>
    <t>8514-tgxworld</t>
  </si>
  <si>
    <t>507775-l15k4</t>
  </si>
  <si>
    <t>1644196-samuela</t>
  </si>
  <si>
    <t>8514-kamipo</t>
  </si>
  <si>
    <t>460078-jacksonrayhamilton</t>
  </si>
  <si>
    <t>507775-chenryn</t>
  </si>
  <si>
    <t>8514-atul-shimpi</t>
  </si>
  <si>
    <t>1390248-waynew</t>
  </si>
  <si>
    <t>1390248-mlalpho</t>
  </si>
  <si>
    <t>1644196-colbec</t>
  </si>
  <si>
    <t>8514-prakashmurthy</t>
  </si>
  <si>
    <t>1420493-parndt</t>
  </si>
  <si>
    <t>507775-vineeth-mohan</t>
  </si>
  <si>
    <t>1420493-kl-7</t>
  </si>
  <si>
    <t>460078-itsleeowen</t>
  </si>
  <si>
    <t>460078-jtymes</t>
  </si>
  <si>
    <t>1390248-erchn</t>
  </si>
  <si>
    <t>2935735-nogo</t>
  </si>
  <si>
    <t>1390248-malinoff</t>
  </si>
  <si>
    <t>1390248-nbari</t>
  </si>
  <si>
    <t>1644196-dcarrera</t>
  </si>
  <si>
    <t>1390248-leonardinius</t>
  </si>
  <si>
    <t>460078-w3apps</t>
  </si>
  <si>
    <t>2935735-lucaska</t>
  </si>
  <si>
    <t>9852918-shindakun</t>
  </si>
  <si>
    <t>8514-cristianbica</t>
  </si>
  <si>
    <t>1390248-rvora</t>
  </si>
  <si>
    <t>1390248-johnccfm</t>
  </si>
  <si>
    <t>1390248-silenius</t>
  </si>
  <si>
    <t>1390248-dsumsky</t>
  </si>
  <si>
    <t>1390248-vr-jack</t>
  </si>
  <si>
    <t>1390248-msteed</t>
  </si>
  <si>
    <t>1390248-aphor</t>
  </si>
  <si>
    <t>1390248-bernieke</t>
  </si>
  <si>
    <t>1390248-mostafahussein</t>
  </si>
  <si>
    <t>1390248-amitshipra</t>
  </si>
  <si>
    <t>1390248-davidpsv17</t>
  </si>
  <si>
    <t>8514-dlee</t>
  </si>
  <si>
    <t>8514-gnufied</t>
  </si>
  <si>
    <t>8514-alexeymuranov</t>
  </si>
  <si>
    <t>2935735-mikechambers</t>
  </si>
  <si>
    <t>1390248-viq</t>
  </si>
  <si>
    <t>1390248-scott-w</t>
  </si>
  <si>
    <t>2935735-zhuyun</t>
  </si>
  <si>
    <t>1420493-laurentgoderre</t>
  </si>
  <si>
    <t>1390248-romeotheriault</t>
  </si>
  <si>
    <t>507775-jordansissel</t>
  </si>
  <si>
    <t>1390248-davidone</t>
  </si>
  <si>
    <t>1420493-ribasushi</t>
  </si>
  <si>
    <t>1390248-rca</t>
  </si>
  <si>
    <t>507775-jillesvangurp</t>
  </si>
  <si>
    <t>460078-geddski</t>
  </si>
  <si>
    <t>1390248-jasonswindle</t>
  </si>
  <si>
    <t>1390248-sebw</t>
  </si>
  <si>
    <t>85670-okuryu</t>
  </si>
  <si>
    <t>507775-ajhalani</t>
  </si>
  <si>
    <t>1420493-saltinejustine</t>
  </si>
  <si>
    <t>2935735-mikkotikkanen</t>
  </si>
  <si>
    <t>1420493-barbeau</t>
  </si>
  <si>
    <t>2935735-dnbard</t>
  </si>
  <si>
    <t>1420493-weitjong</t>
  </si>
  <si>
    <t>1644196-dhoegh</t>
  </si>
  <si>
    <t>203666-bryanl</t>
  </si>
  <si>
    <t>8514-repinel</t>
  </si>
  <si>
    <t>1390248-msciciel</t>
  </si>
  <si>
    <t>1390248-lichtamberg</t>
  </si>
  <si>
    <t>1390248-ryanwalder</t>
  </si>
  <si>
    <t>1390248-centromere</t>
  </si>
  <si>
    <t>1390248-dennisharper</t>
  </si>
  <si>
    <t>1644196-petercolberg</t>
  </si>
  <si>
    <t>1390248-tomlaredo</t>
  </si>
  <si>
    <t>1644196-ararslan</t>
  </si>
  <si>
    <t>8514-masterkain</t>
  </si>
  <si>
    <t>8514-tanelsuurhans</t>
  </si>
  <si>
    <t>1390248-kjkuan</t>
  </si>
  <si>
    <t>2935735-zhanxin</t>
  </si>
  <si>
    <t>8514-seuros</t>
  </si>
  <si>
    <t>460078-mernen</t>
  </si>
  <si>
    <t>85670-davglass</t>
  </si>
  <si>
    <t>1390248-sivann</t>
  </si>
  <si>
    <t>2935735-albertxing</t>
  </si>
  <si>
    <t>507775-grantr</t>
  </si>
  <si>
    <t>9852918-manuelmitasch</t>
  </si>
  <si>
    <t>1390248-dnd</t>
  </si>
  <si>
    <t>460078-ilanbiala</t>
  </si>
  <si>
    <t>1644196-pallharaldsson</t>
  </si>
  <si>
    <t>8514-sevenseacat</t>
  </si>
  <si>
    <t>1390248-aneeshusa</t>
  </si>
  <si>
    <t>1390248-kevinquinnyo</t>
  </si>
  <si>
    <t>1390248-dhs-rec</t>
  </si>
  <si>
    <t>1390248-martinhoefling</t>
  </si>
  <si>
    <t>1390248-tronpaul</t>
  </si>
  <si>
    <t>1390248-madsrc</t>
  </si>
  <si>
    <t>507775-eskibars</t>
  </si>
  <si>
    <t>1390248-jbouse</t>
  </si>
  <si>
    <t>1390248-ketzacoatl</t>
  </si>
  <si>
    <t>1390248-rmarcinik</t>
  </si>
  <si>
    <t>1390248-frogunder</t>
  </si>
  <si>
    <t>1390248-mmisztal1980</t>
  </si>
  <si>
    <t>1390248-yamamushi</t>
  </si>
  <si>
    <t>1390248-heathnaylor</t>
  </si>
  <si>
    <t>1390248-aronneagu</t>
  </si>
  <si>
    <t>1390248-cashwini</t>
  </si>
  <si>
    <t>8514-radar</t>
  </si>
  <si>
    <t>8514-joevandyk</t>
  </si>
  <si>
    <t>8514-rosenfeld</t>
  </si>
  <si>
    <t>8514-heaven</t>
  </si>
  <si>
    <t>2935735-jdiehl</t>
  </si>
  <si>
    <t>203666-jperry</t>
  </si>
  <si>
    <t>1644196-gunnarfarneback</t>
  </si>
  <si>
    <t>1390248-mlebel</t>
  </si>
  <si>
    <t>2935735-pfarland</t>
  </si>
  <si>
    <t>1644196-ssfrr</t>
  </si>
  <si>
    <t>2935735-denisov21</t>
  </si>
  <si>
    <t>1390248-thusoy</t>
  </si>
  <si>
    <t>507775-shikhar</t>
  </si>
  <si>
    <t>1644196-vchuravy</t>
  </si>
  <si>
    <t>460078-ocombe</t>
  </si>
  <si>
    <t>1644196-mike43110</t>
  </si>
  <si>
    <t>8514-javan</t>
  </si>
  <si>
    <t>1390248-twellspring</t>
  </si>
  <si>
    <t>1390248-dr4ke</t>
  </si>
  <si>
    <t>1390248-seanjnkns</t>
  </si>
  <si>
    <t>1390248-predatorvi</t>
  </si>
  <si>
    <t>1390248-schlagify</t>
  </si>
  <si>
    <t>1390248-kt97679</t>
  </si>
  <si>
    <t>1390248-mirceaulinic</t>
  </si>
  <si>
    <t>1390248-grobinson-blockchain</t>
  </si>
  <si>
    <t>8514-lest</t>
  </si>
  <si>
    <t>8514-nashby</t>
  </si>
  <si>
    <t>8514-evanphx</t>
  </si>
  <si>
    <t>1390248-mrtizmo</t>
  </si>
  <si>
    <t>1390248-jesusaurus</t>
  </si>
  <si>
    <t>1420493-donv</t>
  </si>
  <si>
    <t>203666-bfosberry</t>
  </si>
  <si>
    <t>1390248-pkruithof</t>
  </si>
  <si>
    <t>507775-gibrown</t>
  </si>
  <si>
    <t>1420493-thedrow</t>
  </si>
  <si>
    <t>1390248-kev009</t>
  </si>
  <si>
    <t>507775-bluelu</t>
  </si>
  <si>
    <t>1644196-samoconnor</t>
  </si>
  <si>
    <t>1644196-cortner</t>
  </si>
  <si>
    <t>1390248-alxbse</t>
  </si>
  <si>
    <t>1390248-hishailesh77</t>
  </si>
  <si>
    <t>1390248-gzcwnk</t>
  </si>
  <si>
    <t>1390248-hexedpackets</t>
  </si>
  <si>
    <t>1390248-zmalone</t>
  </si>
  <si>
    <t>1390248-scubahub</t>
  </si>
  <si>
    <t>1420493-brixen</t>
  </si>
  <si>
    <t>507775-pierrre</t>
  </si>
  <si>
    <t>1644196-diegozea</t>
  </si>
  <si>
    <t>1644196-milktrader</t>
  </si>
  <si>
    <t>460078-clkao</t>
  </si>
  <si>
    <t>1390248-nvx</t>
  </si>
  <si>
    <t>1390248-anitakrueger</t>
  </si>
  <si>
    <t>2935735-aadamsx</t>
  </si>
  <si>
    <t>9852918-joshwillik</t>
  </si>
  <si>
    <t>1390248-notpeter</t>
  </si>
  <si>
    <t>1390248-mallniya</t>
  </si>
  <si>
    <t>8514-jasonhutchens</t>
  </si>
  <si>
    <t>1390248-shadowfax-chc</t>
  </si>
  <si>
    <t>9852918-dbalders</t>
  </si>
  <si>
    <t>507775-kadaan</t>
  </si>
  <si>
    <t>1644196-mdcfrancis</t>
  </si>
  <si>
    <t>1390248-xiol</t>
  </si>
  <si>
    <t>1390248-bobrik</t>
  </si>
  <si>
    <t>1390248-jagguli</t>
  </si>
  <si>
    <t>1390248-oliver-dungey</t>
  </si>
  <si>
    <t>8514-gucki</t>
  </si>
  <si>
    <t>8514-dchelimsky</t>
  </si>
  <si>
    <t>1390248-bretep</t>
  </si>
  <si>
    <t>1644196-bobportmann</t>
  </si>
  <si>
    <t>2935735-vizuaalog</t>
  </si>
  <si>
    <t>460078-ajoslin</t>
  </si>
  <si>
    <t>2935735-oslego</t>
  </si>
  <si>
    <t>2935735-mobesa</t>
  </si>
  <si>
    <t>1390248-wt</t>
  </si>
  <si>
    <t>1390248-quantonganh</t>
  </si>
  <si>
    <t>1390248-carlpett</t>
  </si>
  <si>
    <t>1390248-mchesnut</t>
  </si>
  <si>
    <t>460078-gsklee</t>
  </si>
  <si>
    <t>2935735-zdroid</t>
  </si>
  <si>
    <t>1390248-wari</t>
  </si>
  <si>
    <t>507775-jaymode</t>
  </si>
  <si>
    <t>460078-havenchyk</t>
  </si>
  <si>
    <t>8514-sega100500</t>
  </si>
  <si>
    <t>460078-damrbaby</t>
  </si>
  <si>
    <t>1390248-kaithar</t>
  </si>
  <si>
    <t>1390248-mgwilliams</t>
  </si>
  <si>
    <t>2935735-fungl164</t>
  </si>
  <si>
    <t>1644196-dlfivefifty</t>
  </si>
  <si>
    <t>507775-johtani</t>
  </si>
  <si>
    <t>2935735-nicolo-ribaudo</t>
  </si>
  <si>
    <t>8514-jvanbaarsen</t>
  </si>
  <si>
    <t>203666-dhague</t>
  </si>
  <si>
    <t>507775-djschny</t>
  </si>
  <si>
    <t>1390248-geraint-jones-nz</t>
  </si>
  <si>
    <t>1390248-clinta</t>
  </si>
  <si>
    <t>1390248-akhterali</t>
  </si>
  <si>
    <t>1420493-cotsog</t>
  </si>
  <si>
    <t>1390248-efficks</t>
  </si>
  <si>
    <t>1420493-nschonni</t>
  </si>
  <si>
    <t>85670-ericf</t>
  </si>
  <si>
    <t>85670-juandopazo</t>
  </si>
  <si>
    <t>1644196-dpsanders</t>
  </si>
  <si>
    <t>1390248-plastikos</t>
  </si>
  <si>
    <t>8514-simi</t>
  </si>
  <si>
    <t>8514-meinac</t>
  </si>
  <si>
    <t>1390248-yannis666</t>
  </si>
  <si>
    <t>1390248-rominf</t>
  </si>
  <si>
    <t>1420493-simi</t>
  </si>
  <si>
    <t>1644196-jeffreysarnoff</t>
  </si>
  <si>
    <t>507775-mattweber</t>
  </si>
  <si>
    <t>2935735-tuckerwhitehouse</t>
  </si>
  <si>
    <t>1390248-0xf10e</t>
  </si>
  <si>
    <t>1420493-ardock</t>
  </si>
  <si>
    <t>1390248-githubcdr</t>
  </si>
  <si>
    <t>1390248-talkless</t>
  </si>
  <si>
    <t>1390248-sacro</t>
  </si>
  <si>
    <t>1390248-multani</t>
  </si>
  <si>
    <t>460078-kentcdodds</t>
  </si>
  <si>
    <t>1390248-bogdanr</t>
  </si>
  <si>
    <t>460078-jbedard</t>
  </si>
  <si>
    <t>1390248-joejulian</t>
  </si>
  <si>
    <t>203666-ladas</t>
  </si>
  <si>
    <t>1390248-balintszigeti</t>
  </si>
  <si>
    <t>1420493-jakirkham</t>
  </si>
  <si>
    <t>1390248-edgan</t>
  </si>
  <si>
    <t>1390248-drawsmcgraw</t>
  </si>
  <si>
    <t>1390248-racooper</t>
  </si>
  <si>
    <t>1390248-uvsmtid</t>
  </si>
  <si>
    <t>1390248-timcharper</t>
  </si>
  <si>
    <t>460078-izhaki</t>
  </si>
  <si>
    <t>1390248-markuskramerigitt</t>
  </si>
  <si>
    <t>507775-abeyad</t>
  </si>
  <si>
    <t>8514-samuelkadolph</t>
  </si>
  <si>
    <t>1390248-blast-hardcheese</t>
  </si>
  <si>
    <t>460078-pocesar</t>
  </si>
  <si>
    <t>507775-lmenezes</t>
  </si>
  <si>
    <t>2935735-jadbox</t>
  </si>
  <si>
    <t>507775-costin</t>
  </si>
  <si>
    <t>203666-terryhowe</t>
  </si>
  <si>
    <t>1390248-danlsgiga</t>
  </si>
  <si>
    <t>8514-erichmenge</t>
  </si>
  <si>
    <t>2935735-tombyrer</t>
  </si>
  <si>
    <t>1390248-ruimarinho</t>
  </si>
  <si>
    <t>1390248-dmyerscough</t>
  </si>
  <si>
    <t>1390248-jaseface</t>
  </si>
  <si>
    <t>1390248-zerthimon</t>
  </si>
  <si>
    <t>8514-dmathieu</t>
  </si>
  <si>
    <t>2935735-jrowny</t>
  </si>
  <si>
    <t>460078-mgcrea</t>
  </si>
  <si>
    <t>460078-thorn0</t>
  </si>
  <si>
    <t>1390248-steverweber</t>
  </si>
  <si>
    <t>2935735-sprintr</t>
  </si>
  <si>
    <t>1390248-the-loeki</t>
  </si>
  <si>
    <t>1390248-getabc</t>
  </si>
  <si>
    <t>8514-acapilleri</t>
  </si>
  <si>
    <t>1390248-herlo</t>
  </si>
  <si>
    <t>1390248-boltronics</t>
  </si>
  <si>
    <t>2935735-dvorapa</t>
  </si>
  <si>
    <t>1390248-bechtoldt</t>
  </si>
  <si>
    <t>1390248-tbaker57</t>
  </si>
  <si>
    <t>507775-bobrik</t>
  </si>
  <si>
    <t>2935735-wikunia</t>
  </si>
  <si>
    <t>507775-makeyang</t>
  </si>
  <si>
    <t>8514-ncri</t>
  </si>
  <si>
    <t>2935735-dloverin</t>
  </si>
  <si>
    <t>9852918-cobbspur</t>
  </si>
  <si>
    <t>507775-jdconrad</t>
  </si>
  <si>
    <t>1420493-alex</t>
  </si>
  <si>
    <t>2935735-sbruchmann</t>
  </si>
  <si>
    <t>8514-homakov</t>
  </si>
  <si>
    <t>1390248-madduck</t>
  </si>
  <si>
    <t>2935735-mackenza</t>
  </si>
  <si>
    <t>1390248-yermulnik</t>
  </si>
  <si>
    <t>1390248-phil123456</t>
  </si>
  <si>
    <t>1390248-rterbush</t>
  </si>
  <si>
    <t>1390248-hrumph</t>
  </si>
  <si>
    <t>1390248-jakehilton</t>
  </si>
  <si>
    <t>1390248-bradthurber</t>
  </si>
  <si>
    <t>1390248-deuscapturus</t>
  </si>
  <si>
    <t>1390248-lomeroe</t>
  </si>
  <si>
    <t>8514-arunagw</t>
  </si>
  <si>
    <t>8514-jrochkind</t>
  </si>
  <si>
    <t>1390248-daveqb</t>
  </si>
  <si>
    <t>8514-jeremyf</t>
  </si>
  <si>
    <t>1420493-stof</t>
  </si>
  <si>
    <t>507775-brusic</t>
  </si>
  <si>
    <t>2935735-dalcala</t>
  </si>
  <si>
    <t>460078-dcherman</t>
  </si>
  <si>
    <t>1644196-davidanthoff</t>
  </si>
  <si>
    <t>2935735-rawat11</t>
  </si>
  <si>
    <t>8514-frodsan</t>
  </si>
  <si>
    <t>1390248-thedrow</t>
  </si>
  <si>
    <t>8514-thedarkone</t>
  </si>
  <si>
    <t>1390248-mrten</t>
  </si>
  <si>
    <t>1390248-thekuffs</t>
  </si>
  <si>
    <t>2935735-tvoliter</t>
  </si>
  <si>
    <t>1390248-sjmh</t>
  </si>
  <si>
    <t>1390248-olliewalsh</t>
  </si>
  <si>
    <t>1644196-mschauer</t>
  </si>
  <si>
    <t>2935735-mark-simulacrum</t>
  </si>
  <si>
    <t>1644196-jasax</t>
  </si>
  <si>
    <t>1390248-morganwillcock</t>
  </si>
  <si>
    <t>8514-vijaydev</t>
  </si>
  <si>
    <t>507775-synhershko</t>
  </si>
  <si>
    <t>507775-avleen</t>
  </si>
  <si>
    <t>1390248-ranl</t>
  </si>
  <si>
    <t>1390248-reiner030</t>
  </si>
  <si>
    <t>1390248-vutny</t>
  </si>
  <si>
    <t>1390248-pille</t>
  </si>
  <si>
    <t>1390248-guettli</t>
  </si>
  <si>
    <t>1390248-jensrantil</t>
  </si>
  <si>
    <t>203666-fcheung</t>
  </si>
  <si>
    <t>1390248-ticosax</t>
  </si>
  <si>
    <t>507775-pickypg</t>
  </si>
  <si>
    <t>507775-roytmana</t>
  </si>
  <si>
    <t>1390248-abednarik</t>
  </si>
  <si>
    <t>1390248-srkunze</t>
  </si>
  <si>
    <t>8514-vipulnsward</t>
  </si>
  <si>
    <t>1390248-damon-atkins</t>
  </si>
  <si>
    <t>8514-kennyj</t>
  </si>
  <si>
    <t>1390248-thebigbear</t>
  </si>
  <si>
    <t>Total &lt;proj-dev&gt;: 51</t>
  </si>
  <si>
    <t>1390248-ryanschneider</t>
  </si>
  <si>
    <t>460078-cironunes</t>
  </si>
  <si>
    <t>1390248-honzakral</t>
  </si>
  <si>
    <t>507775-paul-e-cooley</t>
  </si>
  <si>
    <t>507775-fcamblor</t>
  </si>
  <si>
    <t>Total &lt;proj-dev&gt;: 84</t>
  </si>
  <si>
    <t>8514-smasry</t>
  </si>
  <si>
    <t>507775-matt-preston</t>
  </si>
  <si>
    <t>8514-mtparet</t>
  </si>
  <si>
    <t>1390248-toumorokoshi</t>
  </si>
  <si>
    <t>1644196-wookay</t>
  </si>
  <si>
    <t>8514-docunext</t>
  </si>
  <si>
    <t>460078-jtorbicki</t>
  </si>
  <si>
    <t>460078-mrac</t>
  </si>
  <si>
    <t>From bugs (type 1) (605 cases)</t>
  </si>
  <si>
    <t>From bugComments (type 2) (5619 cases):</t>
  </si>
  <si>
    <t>From commits (type 3) (51 cases):</t>
  </si>
  <si>
    <t>From commitComments (type 4) (84 cases):</t>
  </si>
  <si>
    <t>Those references were to … developers</t>
  </si>
  <si>
    <r>
      <t>Top5 (</t>
    </r>
    <r>
      <rPr>
        <i/>
        <sz val="11"/>
        <color theme="1"/>
        <rFont val="Calibri"/>
        <family val="2"/>
        <scheme val="minor"/>
      </rPr>
      <t>tt-tf-idf</t>
    </r>
    <r>
      <rPr>
        <sz val="11"/>
        <color theme="1"/>
        <rFont val="Calibri"/>
        <family val="2"/>
        <scheme val="minor"/>
      </rPr>
      <t>)</t>
    </r>
  </si>
  <si>
    <r>
      <t>Top1 (</t>
    </r>
    <r>
      <rPr>
        <i/>
        <sz val="11"/>
        <color theme="1"/>
        <rFont val="Calibri"/>
        <family val="2"/>
        <scheme val="minor"/>
      </rPr>
      <t>tt-tf-idf</t>
    </r>
    <r>
      <rPr>
        <sz val="11"/>
        <color theme="1"/>
        <rFont val="Calibri"/>
        <family val="2"/>
        <scheme val="minor"/>
      </rPr>
      <t>)</t>
    </r>
  </si>
  <si>
    <t>tt-tf-idf</t>
  </si>
  <si>
    <t>AllOptions-firstRun-sorted</t>
  </si>
  <si>
    <t>1-secondary factors</t>
  </si>
  <si>
    <t>2-Primary factors</t>
  </si>
  <si>
    <t>3-Main run</t>
  </si>
  <si>
    <t>3-Main run (2)</t>
  </si>
  <si>
    <t>Results table</t>
  </si>
  <si>
    <t>1- (bTDmL - bTDmL - w__+TF_F_T+IDF_fre+pri+tL_b+r2 - 3tP) - 20170619_174725</t>
  </si>
  <si>
    <t>13.9Sec</t>
  </si>
  <si>
    <t>3- (bTDmL - bTDmL+c[0.1] - w__+TF_F_T+IDF_fre+pri+tL_b+r2 - 3tP) - 20170628_172047</t>
  </si>
  <si>
    <t>4- (bTDmL - bTDmL+c[0.2] - w__+TF_F_T+IDF_fre+pri+tL_b+r2 - 3tP) - 20170628_172119</t>
  </si>
  <si>
    <t>5- (bTDmL - bTDmL+c[0.3] - w__+TF_F_T+IDF_fre+pri+tL_b+r2 - 3tP) - 20170628_172145</t>
  </si>
  <si>
    <t>15.8Sec</t>
  </si>
  <si>
    <t>6- (bTDmL - bTDmL+c[0.4] - w__+TF_F_T+IDF_fre+pri+tL_b+r2 - 3tP) - 20170628_172209</t>
  </si>
  <si>
    <t>15.4Sec</t>
  </si>
  <si>
    <t>7- (bTDmL - bTDmL+c[0.5] - w__+TF_F_T+IDF_fre+pri+tL_b+r2 - 3tP) - 20170628_172231</t>
  </si>
  <si>
    <t>15.2Sec</t>
  </si>
  <si>
    <t>8- (bTDmL - bTDmL+c[0.6] - w__+TF_F_T+IDF_fre+pri+tL_b+r2 - 3tP) - 20170628_172254</t>
  </si>
  <si>
    <t>9- (bTDmL - bTDmL+c[0.7] - w__+TF_F_T+IDF_fre+pri+tL_b+r2 - 3tP) - 20170628_172317</t>
  </si>
  <si>
    <t>15.7Sec</t>
  </si>
  <si>
    <t>10- (bTDmL - bTDmL+c[0.8] - w__+TF_F_T+IDF_fre+pri+tL_b+r2 - 3tP) - 20170628_172340</t>
  </si>
  <si>
    <t>20- (bTDmL - bTDmL+c[0.9] - w__+TF_F_T+IDF_fre+pri+tL_b+r2 - 3tP) - 20170628_182041</t>
  </si>
  <si>
    <t>21- (bTDmL - bTDmL+c[1.0] - w__+TF_F_T+IDF_fre+pri+tL_b+r2 - 3tP) - 20170628_182112</t>
  </si>
  <si>
    <t>156- (bTDmL - bTDmL+c[1.0]+p[0.1] - w__+TF_F_T+IDF_fre+pri+tL_b+r2+ref_0000 - 3tP) - 20170725_110057</t>
  </si>
  <si>
    <t>157- (bTDmL - bTDmL+c[1.0]+p[0.2] - w__+TF_F_T+IDF_fre+pri+tL_b+r2+ref_0000 - 3tP) - 20170725_110135</t>
  </si>
  <si>
    <t>158- (bTDmL - bTDmL+c[1.0]+p[0.3] - w__+TF_F_T+IDF_fre+pri+tL_b+r2+ref_0000 - 3tP) - 20170725_110207</t>
  </si>
  <si>
    <t>159- (bTDmL - bTDmL+c[1.0]+p[0.4] - w__+TF_F_T+IDF_fre+pri+tL_b+r2+ref_0000 - 3tP) - 20170725_110234</t>
  </si>
  <si>
    <t>160- (bTDmL - bTDmL+c[1.0]+p[0.5] - w__+TF_F_T+IDF_fre+pri+tL_b+r2+ref_0000 - 3tP) - 20170725_110302</t>
  </si>
  <si>
    <t>161- (bTDmL - bTDmL+c[1.0]+p[0.6] - w__+TF_F_T+IDF_fre+pri+tL_b+r2+ref_0000 - 3tP) - 20170725_110330</t>
  </si>
  <si>
    <t>162- (bTDmL - bTDmL+c[1.0]+p[0.7] - w__+TF_F_T+IDF_fre+pri+tL_b+r2+ref_0000 - 3tP) - 20170725_110401</t>
  </si>
  <si>
    <t>163- (bTDmL - bTDmL+c[1.0]+p[0.8] - w__+TF_F_T+IDF_fre+pri+tL_b+r2+ref_0000 - 3tP) - 20170725_110429</t>
  </si>
  <si>
    <t>164- (bTDmL - bTDmL+c[1.0]+p[0.9] - w__+TF_F_T+IDF_fre+pri+tL_b+r2+ref_0000 - 3tP) - 20170725_110500</t>
  </si>
  <si>
    <t>165- (bTDmL - bTDmL+c[1.0]+p[1.0] - w__+TF_F_T+IDF_fre+pri+tL_b+r2+ref_0000 - 3tP) - 20170725_110529</t>
  </si>
  <si>
    <t>------- C = 1.0        Now check p: ----------------</t>
  </si>
  <si>
    <t>------- p = 1.0        Now check bC: ----------------</t>
  </si>
  <si>
    <t>166- (bTDmL - bTDmL+c[1.0]+p[1.0]+bC[0.1] - w__+TF_F_T+IDF_fre+pri+tL_b+r2+ref_0000 - 3tP) - 20170725_111639</t>
  </si>
  <si>
    <t>35.6Sec</t>
  </si>
  <si>
    <t>167- (bTDmL - bTDmL+c[1.0]+p[1.0]+bC[0.2] - w__+TF_F_T+IDF_fre+pri+tL_b+r2+ref_0000 - 3tP) - 20170725_111738</t>
  </si>
  <si>
    <t>26.9Sec</t>
  </si>
  <si>
    <t>168- (bTDmL - bTDmL+c[1.0]+p[1.0]+bC[0.3] - w__+TF_F_T+IDF_fre+pri+tL_b+r2+ref_0000 - 3tP) - 20170725_111824</t>
  </si>
  <si>
    <t>27.6Sec</t>
  </si>
  <si>
    <t>169- (bTDmL - bTDmL+c[1.0]+p[1.0]+bC[0.4] - w__+TF_F_T+IDF_fre+pri+tL_b+r2+ref_0000 - 3tP) - 20170725_111910</t>
  </si>
  <si>
    <t>26Sec</t>
  </si>
  <si>
    <t>170- (bTDmL - bTDmL+c[1.0]+p[1.0]+bC[0.5] - w__+TF_F_T+IDF_fre+pri+tL_b+r2+ref_0000 - 3tP) - 20170725_111953</t>
  </si>
  <si>
    <t>26.2Sec</t>
  </si>
  <si>
    <t>171- (bTDmL - bTDmL+c[1.0]+p[1.0]+bC[0.6] - w__+TF_F_T+IDF_fre+pri+tL_b+r2+ref_0000 - 3tP) - 20170725_112037</t>
  </si>
  <si>
    <t>172- (bTDmL - bTDmL+c[1.0]+p[1.0]+bC[0.7] - w__+TF_F_T+IDF_fre+pri+tL_b+r2+ref_0000 - 3tP) - 20170725_112119</t>
  </si>
  <si>
    <t>26.3Sec</t>
  </si>
  <si>
    <t>173- (bTDmL - bTDmL+c[1.0]+p[1.0]+bC[0.8] - w__+TF_F_T+IDF_fre+pri+tL_b+r2+ref_0000 - 3tP) - 20170725_112202</t>
  </si>
  <si>
    <t>174- (bTDmL - bTDmL+c[1.0]+p[1.0]+bC[0.9] - w__+TF_F_T+IDF_fre+pri+tL_b+r2+ref_0000 - 3tP) - 20170725_112244</t>
  </si>
  <si>
    <t>175- (bTDmL - bTDmL+c[1.0]+p[1.0]+bC[1.0] - w__+TF_F_T+IDF_fre+pri+tL_b+r2+ref_0000 - 3tP) - 20170725_112327</t>
  </si>
  <si>
    <t>------- bC = 0.3        Now check cC: ----------------</t>
  </si>
  <si>
    <t>176- (bTDmL - bTDmL+c[1.0]+p[1.0]+bC[0.3]+cC[0.1] - w__+TF_F_T+IDF_fre+pri+tL_b+r2+ref_0000 - 3tP) - 20170725_113802</t>
  </si>
  <si>
    <t>31.1Sec</t>
  </si>
  <si>
    <t>177- (bTDmL - bTDmL+c[1.0]+p[1.0]+bC[0.3]+cC[0.2] - w__+TF_F_T+IDF_fre+pri+tL_b+r2+ref_0000 - 3tP) - 20170725_113856</t>
  </si>
  <si>
    <t>34.6Sec</t>
  </si>
  <si>
    <t>178- (bTDmL - bTDmL+c[1.0]+p[1.0]+bC[0.3]+cC[0.3] - w__+TF_F_T+IDF_fre+pri+tL_b+r2+ref_0000 - 3tP) - 20170725_113950</t>
  </si>
  <si>
    <t>179- (bTDmL - bTDmL+c[1.0]+p[1.0]+bC[0.3]+cC[0.4] - w__+TF_F_T+IDF_fre+pri+tL_b+r2+ref_0000 - 3tP) - 20170725_114036</t>
  </si>
  <si>
    <t>180- (bTDmL - bTDmL+c[1.0]+p[1.0]+bC[0.3]+cC[0.5] - w__+TF_F_T+IDF_fre+pri+tL_b+r2+ref_0000 - 3tP) - 20170725_114119</t>
  </si>
  <si>
    <t>181- (bTDmL - bTDmL+c[1.0]+p[1.0]+bC[0.3]+cC[0.6] - w__+TF_F_T+IDF_fre+pri+tL_b+r2+ref_0000 - 3tP) - 20170725_114204</t>
  </si>
  <si>
    <t>182- (bTDmL - bTDmL+c[1.0]+p[1.0]+bC[0.3]+cC[0.7] - w__+TF_F_T+IDF_fre+pri+tL_b+r2+ref_0000 - 3tP) - 20170725_114247</t>
  </si>
  <si>
    <t>183- (bTDmL - bTDmL+c[1.0]+p[1.0]+bC[0.3]+cC[0.8] - w__+TF_F_T+IDF_fre+pri+tL_b+r2+ref_0000 - 3tP) - 20170725_114331</t>
  </si>
  <si>
    <t>32.8Sec</t>
  </si>
  <si>
    <t>184- (bTDmL - bTDmL+c[1.0]+p[1.0]+bC[0.3]+cC[0.9] - w__+TF_F_T+IDF_fre+pri+tL_b+r2+ref_0000 - 3tP) - 20170725_114421</t>
  </si>
  <si>
    <t>28.3Sec</t>
  </si>
  <si>
    <t>185- (bTDmL - bTDmL+c[1.0]+p[1.0]+bC[0.3]+cC[1.0] - w__+TF_F_T+IDF_fre+pri+tL_b+r2+ref_0000 - 3tP) - 20170725_114507</t>
  </si>
  <si>
    <t>------- bC = 0.8        Now check pC: ----------------</t>
  </si>
  <si>
    <t>186- (bTDmL - bTDmL+c[1.0]+p[1.0]+bC[0.3]+cC[0.8]+pC[0.1] - w__+TF_F_T+IDF_fre+pri+tL_b+r2+ref_0000 - 3tP) - 20170725_115033</t>
  </si>
  <si>
    <t>39.4Sec</t>
  </si>
  <si>
    <t>187- (bTDmL - bTDmL+c[1.0]+p[1.0]+bC[0.3]+cC[0.8]+pC[0.2] - w__+TF_F_T+IDF_fre+pri+tL_b+r2+ref_0000 - 3tP) - 20170725_115143</t>
  </si>
  <si>
    <t>29.4Sec</t>
  </si>
  <si>
    <t>188- (bTDmL - bTDmL+c[1.0]+p[1.0]+bC[0.3]+cC[0.8]+pC[0.3] - w__+TF_F_T+IDF_fre+pri+tL_b+r2+ref_0000 - 3tP) - 20170725_115237</t>
  </si>
  <si>
    <t>189- (bTDmL - bTDmL+c[1.0]+p[1.0]+bC[0.3]+cC[0.8]+pC[0.4] - w__+TF_F_T+IDF_fre+pri+tL_b+r2+ref_0000 - 3tP) - 20170725_115334</t>
  </si>
  <si>
    <t>30.7Sec</t>
  </si>
  <si>
    <t>190- (bTDmL - bTDmL+c[1.0]+p[1.0]+bC[0.3]+cC[0.8]+pC[0.5] - w__+TF_F_T+IDF_fre+pri+tL_b+r2+ref_0000 - 3tP) - 20170725_115429</t>
  </si>
  <si>
    <t>28.9Sec</t>
  </si>
  <si>
    <t>191- (bTDmL - bTDmL+c[1.0]+p[1.0]+bC[0.3]+cC[0.8]+pC[0.6] - w__+TF_F_T+IDF_fre+pri+tL_b+r2+ref_0000 - 3tP) - 20170725_115523</t>
  </si>
  <si>
    <t>27.5Sec</t>
  </si>
  <si>
    <t>192- (bTDmL - bTDmL+c[1.0]+p[1.0]+bC[0.3]+cC[0.8]+pC[0.7] - w__+TF_F_T+IDF_fre+pri+tL_b+r2+ref_0000 - 3tP) - 20170725_115615</t>
  </si>
  <si>
    <t>27.7Sec</t>
  </si>
  <si>
    <t>193- (bTDmL - bTDmL+c[1.0]+p[1.0]+bC[0.3]+cC[0.8]+pC[0.8] - w__+TF_F_T+IDF_fre+pri+tL_b+r2+ref_0000 - 3tP) - 20170725_115707</t>
  </si>
  <si>
    <t>28.2Sec</t>
  </si>
  <si>
    <t>194- (bTDmL - bTDmL+c[1.0]+p[1.0]+bC[0.3]+cC[0.8]+pC[0.9] - w__+TF_F_T+IDF_fre+pri+tL_b+r2+ref_0000 - 3tP) - 20170725_115800</t>
  </si>
  <si>
    <t>28.7Sec</t>
  </si>
  <si>
    <t>195- (bTDmL - bTDmL+c[1.0]+p[1.0]+bC[0.3]+cC[0.8]+pC[1.0] - w__+TF_F_T+IDF_fre+pri+tL_b+r2+ref_0000 - 3tP) - 20170725_115855</t>
  </si>
  <si>
    <t>28.6Sec</t>
  </si>
  <si>
    <t>-------                 Now check the references: ----------------</t>
  </si>
  <si>
    <t>Extending the current tt-tf-idf to include multiple sources of expertise</t>
  </si>
  <si>
    <t>Investigating the information value of different pieces of information in open-source repositories for bug assignment</t>
  </si>
  <si>
    <t>Time: how much increased</t>
  </si>
  <si>
    <t>Number of references in each bug (feasibility)</t>
  </si>
  <si>
    <t>------- pC = 0.0 (no pC)        Now check altogether: ----------------</t>
  </si>
  <si>
    <t>205- (bTDmL - bTDmL+c[1.0]+p[1.0]+bC[0.3]+cC[0.8]+pC[0.0] - w__+TF_F_T+IDF_fre+pri+tL_b+r2+ref_1111 - 13mP) - 20170815_132716</t>
  </si>
  <si>
    <t>478.3Sec</t>
  </si>
  <si>
    <t>206- (bTDmL - bTDmL+c[1.0]+p[1.0]+bC[0.3]+cC[0.8] - w__+TF_F_T+IDF_fre+pri+tL_b+r2+ref_0000 - 3tP) - 20170815_143449</t>
  </si>
  <si>
    <t>28.8Sec</t>
  </si>
  <si>
    <t>207- (bTDmL - bTDmL+c[1.0]+p[1.0]+bC[0.3]+cC[0.8] - w__+TF_F_T+IDF_fre+pri+tL_b+r2+ref_0001 - 3tP) - 20170815_143744</t>
  </si>
  <si>
    <t>36Sec</t>
  </si>
  <si>
    <t>208- (bTDmL - bTDmL+c[1.0]+p[1.0]+bC[0.3]+cC[0.8] - w__+TF_F_T+IDF_fre+pri+tL_b+r2+ref_0011 - 3tP) - 20170815_143902</t>
  </si>
  <si>
    <t>31.9Sec</t>
  </si>
  <si>
    <t>209- (bTDmL - bTDmL+c[1.0]+p[1.0]+bC[0.3]+cC[0.8] - w__+TF_F_T+IDF_fre+pri+tL_b+r2+ref_0111 - 3tP) - 20170815_144015</t>
  </si>
  <si>
    <t>36.6Sec</t>
  </si>
  <si>
    <t>210- (bTDmL - bTDmL+c[1.0]+p[1.0]+bC[0.3]+cC[0.8] - w__+TF_F_T+IDF_fre+pri+tL_b+r2+ref_1111 - 3tP) - 20170815_144210</t>
  </si>
  <si>
    <t>34.7Sec</t>
  </si>
  <si>
    <t>----------------------- Final results for 13 projects: ---------------------------204- (bTDmL - bTDmL+c[1.0]+p[1.0]+bC[0.3]+cC[0.8] - w__+TF_F_T+IDF_fre+pri+tL_b+r2+ref_1111 - Use all references</t>
  </si>
  <si>
    <t>from … bugs</t>
  </si>
  <si>
    <t>#ofBugs</t>
  </si>
  <si>
    <t>#ofAssignees</t>
  </si>
  <si>
    <t>#ofUniqueBugsReferencingDevs</t>
  </si>
  <si>
    <t>#ofUniqueDevsWhoAreReferenced</t>
  </si>
  <si>
    <t>#ofReferences</t>
  </si>
  <si>
    <t>#ofPositiveReferences</t>
  </si>
  <si>
    <t>%</t>
  </si>
  <si>
    <t>#ofType1References</t>
  </si>
  <si>
    <t>#ofPositiveType1References</t>
  </si>
  <si>
    <t>#ofType2References</t>
  </si>
  <si>
    <t>#ofPositiveType2References</t>
  </si>
  <si>
    <t>#ofType3References</t>
  </si>
  <si>
    <t>#ofPositiveType3References</t>
  </si>
  <si>
    <t>#ofType4References</t>
  </si>
  <si>
    <t>#ofPositiveType4References</t>
  </si>
  <si>
    <t>statsAboutReferencesToDevelopers-OK2-DoesNotCountDuplicateAssignmentOfSameReference.xlsx</t>
  </si>
  <si>
    <t>statsAboutReferencesToDevelopers-OK1-CountsDuplicateAssignmentOfSameReference.xlsx</t>
  </si>
  <si>
    <t>#ofCommunityMembers</t>
  </si>
  <si>
    <t>Used diagram in the paper:</t>
  </si>
  <si>
    <t># of positive references</t>
  </si>
  <si>
    <t>#ofBugsReferencing[Type2]ADeveloper (in bug, its comment, a commit fixing it or the commit's comment)</t>
  </si>
  <si>
    <t>#ofBugsReferencing[Type1]ADeveloper (in bug, its comment, a commit fixing it or the commit's comment)</t>
  </si>
  <si>
    <t>#ofBugsReferencing[Type3]ADeveloper (in bug, its comment, a commit fixing it or the commit's comment)</t>
  </si>
  <si>
    <t>#ofBugsReferencing[Type4]ADeveloper (in bug, its comment, a commit fixing it or the commit's comment)</t>
  </si>
  <si>
    <t>Order</t>
  </si>
  <si>
    <t>Project name</t>
  </si>
  <si>
    <t>xxxxxxxxxxxxxxxxxxxxxxxxxxxxxxxxxxxxxxxxxxxxxxxxxxxxxxxxxxxxxxxxxxxxxxxxxxxxxxxxx</t>
  </si>
  <si>
    <t>All</t>
  </si>
  <si>
    <t>Union: 28,853</t>
  </si>
  <si>
    <t>Sum: 30,210</t>
  </si>
  <si>
    <t>The above two are the numbers of unique bugs (union) and the total number of bugs of 4 types (just summing without union). That's why they are different.</t>
  </si>
  <si>
    <t># of developers who are referenced</t>
  </si>
  <si>
    <t># of bugs (or their comments, commits or commit comments) referencing developers</t>
  </si>
  <si>
    <t>Percentage of positive references to all references</t>
  </si>
  <si>
    <t>Union of all types</t>
  </si>
  <si>
    <t>A comprehensive data set including comments and social interactions in Gh. This is the first time a GH data set with social approach is published.</t>
  </si>
  <si>
    <t>top-1</t>
  </si>
  <si>
    <t>top-5</t>
  </si>
  <si>
    <t># of bug assignments</t>
  </si>
  <si>
    <t>75-4,079</t>
  </si>
  <si>
    <t>28-822</t>
  </si>
  <si>
    <t>--------------------------------------------------------------------------------------------------------------------------------------------</t>
  </si>
  <si>
    <t xml:space="preserve">Now doing so from scratch (Choose the order of selecting parameters based on their effect on the final MAP): </t>
  </si>
  <si>
    <t>3- (bTDmL - bTDmL+c[0.1] - w__+TF_F_T+IDF_fre+pri+tL_b+r2+ref_0000 - 3tP) - 20170905_110410</t>
  </si>
  <si>
    <t>4- (bTDmL - bTDmL+c[0.2] - w__+TF_F_T+IDF_fre+pri+tL_b+r2+ref_0000 - 3tP) - 20170905_110441</t>
  </si>
  <si>
    <t>16.8Sec</t>
  </si>
  <si>
    <t>5- (bTDmL - bTDmL+c[0.3] - w__+TF_F_T+IDF_fre+pri+tL_b+r2+ref_0000 - 3tP) - 20170905_110507</t>
  </si>
  <si>
    <t>6- (bTDmL - bTDmL+c[0.4] - w__+TF_F_T+IDF_fre+pri+tL_b+r2+ref_0000 - 3tP) - 20170905_110530</t>
  </si>
  <si>
    <t>7- (bTDmL - bTDmL+c[0.5] - w__+TF_F_T+IDF_fre+pri+tL_b+r2+ref_0000 - 3tP) - 20170905_110557</t>
  </si>
  <si>
    <t>8- (bTDmL - bTDmL+c[0.6] - w__+TF_F_T+IDF_fre+pri+tL_b+r2+ref_0000 - 3tP) - 20170905_110621</t>
  </si>
  <si>
    <t>16.1Sec</t>
  </si>
  <si>
    <t>9- (bTDmL - bTDmL+c[0.7] - w__+TF_F_T+IDF_fre+pri+tL_b+r2+ref_0000 - 3tP) - 20170905_110645</t>
  </si>
  <si>
    <t>16.5Sec</t>
  </si>
  <si>
    <t>10- (bTDmL - bTDmL+c[0.8] - w__+TF_F_T+IDF_fre+pri+tL_b+r2+ref_0000 - 3tP) - 20170905_110709</t>
  </si>
  <si>
    <t>11- (bTDmL - bTDmL+c[0.9] - w__+TF_F_T+IDF_fre+pri+tL_b+r2+ref_0000 - 3tP) - 20170905_110735</t>
  </si>
  <si>
    <t>12- (bTDmL - bTDmL+c[1.0] - w__+TF_F_T+IDF_fre+pri+tL_b+r2+ref_0000 - 3tP) - 20170905_110800</t>
  </si>
  <si>
    <t>15.9Sec</t>
  </si>
  <si>
    <t>2- (bTDmL - bTDmL - w__+TF_F_T+IDF_fre+pri+tL_b+r2+ref_0000 - 3tP) - 20170905_105954</t>
  </si>
  <si>
    <t>Original cases (just using bug information):</t>
  </si>
  <si>
    <t>Commit coefficient = 1.0 and the best MAP with b+c is 55.6352</t>
  </si>
  <si>
    <t>First, check the best effect of commits (b+c):</t>
  </si>
  <si>
    <t>13- (bTDmL - bTDmL+p[0.1] - w__+TF_F_T+IDF_fre+pri+tL_b+r2+ref_0000 - 3tP) - 20170905_112156</t>
  </si>
  <si>
    <t>14- (bTDmL - bTDmL+p[0.2] - w__+TF_F_T+IDF_fre+pri+tL_b+r2+ref_0000 - 3tP) - 20170905_112225</t>
  </si>
  <si>
    <t>15- (bTDmL - bTDmL+p[0.3] - w__+TF_F_T+IDF_fre+pri+tL_b+r2+ref_0000 - 3tP) - 20170905_112248</t>
  </si>
  <si>
    <t>16- (bTDmL - bTDmL+p[0.4] - w__+TF_F_T+IDF_fre+pri+tL_b+r2+ref_0000 - 3tP) - 20170905_112316</t>
  </si>
  <si>
    <t>17- (bTDmL - bTDmL+p[0.5] - w__+TF_F_T+IDF_fre+pri+tL_b+r2+ref_0000 - 3tP) - 20170905_112340</t>
  </si>
  <si>
    <t>17.3Sec</t>
  </si>
  <si>
    <t>18- (bTDmL - bTDmL+p[0.6] - w__+TF_F_T+IDF_fre+pri+tL_b+r2+ref_0000 - 3tP) - 20170905_112403</t>
  </si>
  <si>
    <t>19- (bTDmL - bTDmL+p[0.7] - w__+TF_F_T+IDF_fre+pri+tL_b+r2+ref_0000 - 3tP) - 20170905_112430</t>
  </si>
  <si>
    <t>17.4Sec</t>
  </si>
  <si>
    <t>20- (bTDmL - bTDmL+p[0.8] - w__+TF_F_T+IDF_fre+pri+tL_b+r2+ref_0000 - 3tP) - 20170905_112454</t>
  </si>
  <si>
    <t>17.1Sec</t>
  </si>
  <si>
    <t>21- (bTDmL - bTDmL+p[0.9] - w__+TF_F_T+IDF_fre+pri+tL_b+r2+ref_0000 - 3tP) - 20170905_112519</t>
  </si>
  <si>
    <t>17.8Sec</t>
  </si>
  <si>
    <t>22- (bTDmL - bTDmL+p[1.0] - w__+TF_F_T+IDF_fre+pri+tL_b+r2+ref_0000 - 3tP) - 20170905_112542</t>
  </si>
  <si>
    <t>pR coefficient = 1.0 and the best MAP with b+pR is 55.40065</t>
  </si>
  <si>
    <t>Now, check the best effect of bugComments (b+bC):</t>
  </si>
  <si>
    <t>23- (bTDmL - bTDmL+bC[0.1] - w__+TF_F_T+IDF_fre+pri+tL_b+r2+ref_0000 - 3tP) - 20170905_120240</t>
  </si>
  <si>
    <t>27.8Sec</t>
  </si>
  <si>
    <t>24- (bTDmL - bTDmL+bC[0.2] - w__+TF_F_T+IDF_fre+pri+tL_b+r2+ref_0000 - 3tP) - 20170905_120324</t>
  </si>
  <si>
    <t>25- (bTDmL - bTDmL+bC[0.3] - w__+TF_F_T+IDF_fre+pri+tL_b+r2+ref_0000 - 3tP) - 20170905_120355</t>
  </si>
  <si>
    <t>26- (bTDmL - bTDmL+bC[0.4] - w__+TF_F_T+IDF_fre+pri+tL_b+r2+ref_0000 - 3tP) - 20170905_120435</t>
  </si>
  <si>
    <t>27- (bTDmL - bTDmL+bC[0.5] - w__+TF_F_T+IDF_fre+pri+tL_b+r2+ref_0000 - 3tP) - 20170905_120508</t>
  </si>
  <si>
    <t>28- (bTDmL - bTDmL+bC[0.6] - w__+TF_F_T+IDF_fre+pri+tL_b+r2+ref_0000 - 3tP) - 20170905_120545</t>
  </si>
  <si>
    <t>29- (bTDmL - bTDmL+bC[0.7] - w__+TF_F_T+IDF_fre+pri+tL_b+r2+ref_0000 - 3tP) - 20170905_120620</t>
  </si>
  <si>
    <t>30- (bTDmL - bTDmL+bC[0.8] - w__+TF_F_T+IDF_fre+pri+tL_b+r2+ref_0000 - 3tP) - 20170905_120658</t>
  </si>
  <si>
    <t>31- (bTDmL - bTDmL+bC[0.9] - w__+TF_F_T+IDF_fre+pri+tL_b+r2+ref_0000 - 3tP) - 20170905_120732</t>
  </si>
  <si>
    <t>32- (bTDmL - bTDmL+bC[1.0] - w__+TF_F_T+IDF_fre+pri+tL_b+r2+ref_0000 - 3tP) - 20170905_120802</t>
  </si>
  <si>
    <t>Now, check the best effect of commitComments (b+cC):</t>
  </si>
  <si>
    <t>33- (bTDmL - bTDmL+cC[0.1] - w__+TF_F_T+IDF_fre+pri+tL_b+r2+ref_0000 - 3tP) - 20170905_152435</t>
  </si>
  <si>
    <t>16.7Sec</t>
  </si>
  <si>
    <t>34- (bTDmL - bTDmL+cC[0.2] - w__+TF_F_T+IDF_fre+pri+tL_b+r2+ref_0000 - 3tP) - 20170905_152500</t>
  </si>
  <si>
    <t>14.5Sec</t>
  </si>
  <si>
    <t>35- (bTDmL - bTDmL+cC[0.3] - w__+TF_F_T+IDF_fre+pri+tL_b+r2+ref_0000 - 3tP) - 20170905_152519</t>
  </si>
  <si>
    <t>36- (bTDmL - bTDmL+cC[0.4] - w__+TF_F_T+IDF_fre+pri+tL_b+r2+ref_0000 - 3tP) - 20170905_152539</t>
  </si>
  <si>
    <t>37- (bTDmL - bTDmL+cC[0.5] - w__+TF_F_T+IDF_fre+pri+tL_b+r2+ref_0000 - 3tP) - 20170905_152600</t>
  </si>
  <si>
    <t>38- (bTDmL - bTDmL+cC[0.6] - w__+TF_F_T+IDF_fre+pri+tL_b+r2+ref_0000 - 3tP) - 20170905_152618</t>
  </si>
  <si>
    <t>39- (bTDmL - bTDmL+cC[0.7] - w__+TF_F_T+IDF_fre+pri+tL_b+r2+ref_0000 - 3tP) - 20170905_152636</t>
  </si>
  <si>
    <t>40- (bTDmL - bTDmL+cC[0.8] - w__+TF_F_T+IDF_fre+pri+tL_b+r2+ref_0000 - 3tP) - 20170905_152653</t>
  </si>
  <si>
    <t>41- (bTDmL - bTDmL+cC[0.9] - w__+TF_F_T+IDF_fre+pri+tL_b+r2+ref_0000 - 3tP) - 20170905_152710</t>
  </si>
  <si>
    <t>14.1Sec</t>
  </si>
  <si>
    <t>42- (bTDmL - bTDmL+cC[1.0] - w__+TF_F_T+IDF_fre+pri+tL_b+r2+ref_0000 - 3tP) - 20170905_152728</t>
  </si>
  <si>
    <t>13.8Sec</t>
  </si>
  <si>
    <t>cC coefficient = 0.8 and the best MAP with b+cC is 54.54732</t>
  </si>
  <si>
    <t>Now, check the best effect of pRComments (b+pC):</t>
  </si>
  <si>
    <t>43- (bTDmL - bTDmL+pC[0.1] - w__+TF_F_T+IDF_fre+pri+tL_b+r2+ref_0000 - 3tP) - 20170906_093135</t>
  </si>
  <si>
    <t>44- (bTDmL - bTDmL+pC[0.2] - w__+TF_F_T+IDF_fre+pri+tL_b+r2+ref_0000 - 3tP) - 20170906_093209</t>
  </si>
  <si>
    <t>45- (bTDmL - bTDmL+pC[0.3] - w__+TF_F_T+IDF_fre+pri+tL_b+r2+ref_0000 - 3tP) - 20170906_093239</t>
  </si>
  <si>
    <t>46- (bTDmL - bTDmL+pC[0.4] - w__+TF_F_T+IDF_fre+pri+tL_b+r2+ref_0000 - 3tP) - 20170906_093307</t>
  </si>
  <si>
    <t>47- (bTDmL - bTDmL+pC[0.5] - w__+TF_F_T+IDF_fre+pri+tL_b+r2+ref_0000 - 3tP) - 20170906_093337</t>
  </si>
  <si>
    <t>48- (bTDmL - bTDmL+pC[0.6] - w__+TF_F_T+IDF_fre+pri+tL_b+r2+ref_0000 - 3tP) - 20170906_093407</t>
  </si>
  <si>
    <t>49- (bTDmL - bTDmL+pC[0.7] - w__+TF_F_T+IDF_fre+pri+tL_b+r2+ref_0000 - 3tP) - 20170906_093439</t>
  </si>
  <si>
    <t>50- (bTDmL - bTDmL+pC[0.8] - w__+TF_F_T+IDF_fre+pri+tL_b+r2+ref_0000 - 3tP) - 20170906_093507</t>
  </si>
  <si>
    <t>51- (bTDmL - bTDmL+pC[0.9] - w__+TF_F_T+IDF_fre+pri+tL_b+r2+ref_0000 - 3tP) - 20170906_093534</t>
  </si>
  <si>
    <t>52- (bTDmL - bTDmL+pC[1.0] - w__+TF_F_T+IDF_fre+pri+tL_b+r2+ref_0000 - 3tP) - 20170906_093603</t>
  </si>
  <si>
    <t>pC coefficient = 0.4 and the best MAP with b+pC is 54.84954</t>
  </si>
  <si>
    <t>Now, we determined the following order for the effect on MAP: bC, c, pR, pC and cC. We already have done the bC (highlighted with yellow above). Below we add c, pR, pC and cC:</t>
  </si>
  <si>
    <t>Checking the b + bC[0.4] + c(different weights):</t>
  </si>
  <si>
    <t>Now, check the best effect of pull requests (b+p):</t>
  </si>
  <si>
    <t>24.6Sec</t>
  </si>
  <si>
    <t>53- (bTDmL - bTDmL+bC[0.4]+c[0.1] - w__+TF_F_T+IDF_fre+pri+tL_b+r2+ref_0000 - 3tP) - 20170906_104150</t>
  </si>
  <si>
    <t>54- (bTDmL - bTDmL+bC[0.4]+c[0.2] - w__+TF_F_T+IDF_fre+pri+tL_b+r2+ref_0000 - 3tP) - 20170906_104240</t>
  </si>
  <si>
    <t>55- (bTDmL - bTDmL+bC[0.4]+c[0.3] - w__+TF_F_T+IDF_fre+pri+tL_b+r2+ref_0000 - 3tP) - 20170906_104322</t>
  </si>
  <si>
    <t>56- (bTDmL - bTDmL+bC[0.4]+c[0.4] - w__+TF_F_T+IDF_fre+pri+tL_b+r2+ref_0000 - 3tP) - 20170906_104402</t>
  </si>
  <si>
    <t>57- (bTDmL - bTDmL+bC[0.4]+c[0.5] - w__+TF_F_T+IDF_fre+pri+tL_b+r2+ref_0000 - 3tP) - 20170906_104440</t>
  </si>
  <si>
    <t>58- (bTDmL - bTDmL+bC[0.4]+c[0.6] - w__+TF_F_T+IDF_fre+pri+tL_b+r2+ref_0000 - 3tP) - 20170906_104518</t>
  </si>
  <si>
    <t>59- (bTDmL - bTDmL+bC[0.4]+c[0.7] - w__+TF_F_T+IDF_fre+pri+tL_b+r2+ref_0000 - 3tP) - 20170906_104557</t>
  </si>
  <si>
    <t>60- (bTDmL - bTDmL+bC[0.4]+c[0.8] - w__+TF_F_T+IDF_fre+pri+tL_b+r2+ref_0000 - 3tP) - 20170906_104634</t>
  </si>
  <si>
    <t>61- (bTDmL - bTDmL+bC[0.4]+c[0.9] - w__+TF_F_T+IDF_fre+pri+tL_b+r2+ref_0000 - 3tP) - 20170906_104710</t>
  </si>
  <si>
    <t>62- (bTDmL - bTDmL+bC[0.4]+c[1.0] - w__+TF_F_T+IDF_fre+pri+tL_b+r2+ref_0000 - 3tP) - 20170906_104749</t>
  </si>
  <si>
    <t>c coefficient = 1.0 and the best MAP with b+bC[0.4]+c[1.0] is 56.39805</t>
  </si>
  <si>
    <t>Checking the b + bC[0.4] + c[1.0] + p(different weights):</t>
  </si>
  <si>
    <t>bug comment</t>
  </si>
  <si>
    <t>commit</t>
  </si>
  <si>
    <t>pull request</t>
  </si>
  <si>
    <t>pull request comment</t>
  </si>
  <si>
    <t>commit comment</t>
  </si>
  <si>
    <t>source of information</t>
  </si>
  <si>
    <t>bug + commit</t>
  </si>
  <si>
    <t>bug + pull request</t>
  </si>
  <si>
    <t>bug + pull request comment</t>
  </si>
  <si>
    <t>bug + commit comment</t>
  </si>
  <si>
    <t>Coefficient</t>
  </si>
  <si>
    <t>1.0</t>
  </si>
  <si>
    <t>63- (bTDmL - bTDmL+bC[0.4]+c[1.0]+p[0.1] - w__+TF_F_T+IDF_fre+pri+tL_b+r2+ref_0000 - 3tP) - 20170906_110712</t>
  </si>
  <si>
    <t>64- (bTDmL - bTDmL+bC[0.4]+c[1.0]+p[0.2] - w__+TF_F_T+IDF_fre+pri+tL_b+r2+ref_0000 - 3tP) - 20170906_110801</t>
  </si>
  <si>
    <t>32.7Sec</t>
  </si>
  <si>
    <t>65- (bTDmL - bTDmL+bC[0.4]+c[1.0]+p[0.3] - w__+TF_F_T+IDF_fre+pri+tL_b+r2+ref_0000 - 3tP) - 20170906_110851</t>
  </si>
  <si>
    <t>66- (bTDmL - bTDmL+bC[0.4]+c[1.0]+p[0.4] - w__+TF_F_T+IDF_fre+pri+tL_b+r2+ref_0000 - 3tP) - 20170906_110934</t>
  </si>
  <si>
    <t>67- (bTDmL - bTDmL+bC[0.4]+c[1.0]+p[0.5] - w__+TF_F_T+IDF_fre+pri+tL_b+r2+ref_0000 - 3tP) - 20170906_111018</t>
  </si>
  <si>
    <t>68- (bTDmL - bTDmL+bC[0.4]+c[1.0]+p[0.6] - w__+TF_F_T+IDF_fre+pri+tL_b+r2+ref_0000 - 3tP) - 20170906_111101</t>
  </si>
  <si>
    <t>69- (bTDmL - bTDmL+bC[0.4]+c[1.0]+p[0.7] - w__+TF_F_T+IDF_fre+pri+tL_b+r2+ref_0000 - 3tP) - 20170906_111146</t>
  </si>
  <si>
    <t>29.9Sec</t>
  </si>
  <si>
    <t>70- (bTDmL - bTDmL+bC[0.4]+c[1.0]+p[0.8] - w__+TF_F_T+IDF_fre+pri+tL_b+r2+ref_0000 - 3tP) - 20170906_111235</t>
  </si>
  <si>
    <t>28.5Sec</t>
  </si>
  <si>
    <t>71- (bTDmL - bTDmL+bC[0.4]+c[1.0]+p[0.9] - w__+TF_F_T+IDF_fre+pri+tL_b+r2+ref_0000 - 3tP) - 20170906_111321</t>
  </si>
  <si>
    <t>72- (bTDmL - bTDmL+bC[0.4]+c[1.0]+p[1.0] - w__+TF_F_T+IDF_fre+pri+tL_b+r2+ref_0000 - 3tP) - 20170906_111409</t>
  </si>
  <si>
    <t>30.9Sec</t>
  </si>
  <si>
    <t>p coefficient = 0.7 and the best MAP with b+bC[0.4]+c[1.0]p[0.7] is 56.6134</t>
  </si>
  <si>
    <t>Checking the b + bC[0.4] + c[1.0] + p[0.7] + pC(different weights):</t>
  </si>
  <si>
    <t>33.9Sec</t>
  </si>
  <si>
    <t>27.9Sec</t>
  </si>
  <si>
    <t>26.1Sec</t>
  </si>
  <si>
    <t>32Sec</t>
  </si>
  <si>
    <t>26.5Sec</t>
  </si>
  <si>
    <t>No pC!</t>
  </si>
  <si>
    <t>pC coefficient = 0.0 and the best MAP with b+bC[0.4]+c[1.0]p[0.7] is the same as before (56.6134)</t>
  </si>
  <si>
    <t>Checking the b + bC[0.4] + c[1.0] + p[0.7] + cC(different weights):</t>
  </si>
  <si>
    <t>bug</t>
  </si>
  <si>
    <t>34.2Sec</t>
  </si>
  <si>
    <t>29.1Sec</t>
  </si>
  <si>
    <t>27.4Sec</t>
  </si>
  <si>
    <t>25.8Sec</t>
  </si>
  <si>
    <t>73- (bTDmL - bTDmL+bC[0.4]+c[1.0]+p[0.7]+pC[0.1] - w__+TF_F_T+IDF_fre+pri+tL_b+r2+ref_0000 - 3tP) - 20170906_120845</t>
  </si>
  <si>
    <t>74- (bTDmL - bTDmL+bC[0.4]+c[1.0]+p[0.7]+pC[0.2] - w__+TF_F_T+IDF_fre+pri+tL_b+r2+ref_0000 - 3tP) - 20170906_120949</t>
  </si>
  <si>
    <t>75- (bTDmL - bTDmL+bC[0.4]+c[1.0]+p[0.7]+pC[0.3] - w__+TF_F_T+IDF_fre+pri+tL_b+r2+ref_0000 - 3tP) - 20170906_121043</t>
  </si>
  <si>
    <t>76- (bTDmL - bTDmL+bC[0.4]+c[1.0]+p[0.7]+pC[0.4] - w__+TF_F_T+IDF_fre+pri+tL_b+r2+ref_0000 - 3tP) - 20170906_121135</t>
  </si>
  <si>
    <t>77- (bTDmL - bTDmL+bC[0.4]+c[1.0]+p[0.7]+pC[0.5] - w__+TF_F_T+IDF_fre+pri+tL_b+r2+ref_0000 - 3tP) - 20170906_121226</t>
  </si>
  <si>
    <t>78- (bTDmL - bTDmL+bC[0.4]+c[1.0]+p[0.7]+pC[0.6] - w__+TF_F_T+IDF_fre+pri+tL_b+r2+ref_0000 - 3tP) - 20170906_121317</t>
  </si>
  <si>
    <t>79- (bTDmL - bTDmL+bC[0.4]+c[1.0]+p[0.7]+pC[0.7] - w__+TF_F_T+IDF_fre+pri+tL_b+r2+ref_0000 - 3tP) - 20170906_121406</t>
  </si>
  <si>
    <t>80- (bTDmL - bTDmL+bC[0.4]+c[1.0]+p[0.7]+pC[0.8] - w__+TF_F_T+IDF_fre+pri+tL_b+r2+ref_0000 - 3tP) - 20170906_121457</t>
  </si>
  <si>
    <t>81- (bTDmL - bTDmL+bC[0.4]+c[1.0]+p[0.7]+pC[0.9] - w__+TF_F_T+IDF_fre+pri+tL_b+r2+ref_0000 - 3tP) - 20170906_121553</t>
  </si>
  <si>
    <t>82- (bTDmL - bTDmL+bC[0.4]+c[1.0]+p[0.7]+pC[1.0] - w__+TF_F_T+IDF_fre+pri+tL_b+r2+ref_0000 - 3tP) - 20170906_121642</t>
  </si>
  <si>
    <t>84- (bTDmL - bTDmL+bC[0.4]+c[1.0]+p[0.7]+cC[0.2] - w__+TF_F_T+IDF_fre+pri+tL_b+r2+ref_0000 - 3tP) - 20170906_150543</t>
  </si>
  <si>
    <t>83- (bTDmL - bTDmL+bC[0.4]+c[1.0]+p[0.7]+cC[0.1] - w__+TF_F_T+IDF_fre+pri+tL_b+r2+ref_0000 - 3tP) - 20170906_150449</t>
  </si>
  <si>
    <t>86- (bTDmL - bTDmL+bC[0.4]+c[1.0]+p[0.7]+cC[0.4] - w__+TF_F_T+IDF_fre+pri+tL_b+r2+ref_0000 - 3tP) - 20170906_150723</t>
  </si>
  <si>
    <t>85- (bTDmL - bTDmL+bC[0.4]+c[1.0]+p[0.7]+cC[0.3] - w__+TF_F_T+IDF_fre+pri+tL_b+r2+ref_0000 - 3tP) - 20170906_150636</t>
  </si>
  <si>
    <t>87- (bTDmL - bTDmL+bC[0.4]+c[1.0]+p[0.7]+cC[0.5] - w__+TF_F_T+IDF_fre+pri+tL_b+r2+ref_0000 - 3tP) - 20170906_150808</t>
  </si>
  <si>
    <t>88- (bTDmL - bTDmL+bC[0.4]+c[1.0]+p[0.7]+cC[0.6] - w__+TF_F_T+IDF_fre+pri+tL_b+r2+ref_0000 - 3tP) - 20170906_150853</t>
  </si>
  <si>
    <t>89- (bTDmL - bTDmL+bC[0.4]+c[1.0]+p[0.7]+cC[0.7] - w__+TF_F_T+IDF_fre+pri+tL_b+r2+ref_0000 - 3tP) - 20170906_150937</t>
  </si>
  <si>
    <t>90- (bTDmL - bTDmL+bC[0.4]+c[1.0]+p[0.7]+cC[0.8] - w__+TF_F_T+IDF_fre+pri+tL_b+r2+ref_0000 - 3tP) - 20170906_151022</t>
  </si>
  <si>
    <t>91- (bTDmL - bTDmL+bC[0.4]+c[1.0]+p[0.7]+cC[0.9] - w__+TF_F_T+IDF_fre+pri+tL_b+r2+ref_0000 - 3tP) - 20170906_151111</t>
  </si>
  <si>
    <t>92- (bTDmL - bTDmL+bC[0.4]+c[1.0]+p[0.7]+cC[1.0] - w__+TF_F_T+IDF_fre+pri+tL_b+r2+ref_0000 - 3tP) - 20170906_151154</t>
  </si>
  <si>
    <t>cC coefficient = 0.4 and the best MAP with b+bC[0.4]+c[1.0]p[0.7]cC[0.4] is 56.62251</t>
  </si>
  <si>
    <t>pC coefficient = 0.0 and the best MAP with b+bC[0.4]+c[1.0]p[0.7] is 56.6134</t>
  </si>
  <si>
    <t>bC coefficient = 0.4 and the best MAP with b+bC[0.4] is 55.63637</t>
  </si>
  <si>
    <t>0.4</t>
  </si>
  <si>
    <t>54.4770</t>
  </si>
  <si>
    <t>0.7</t>
  </si>
  <si>
    <t>56.6134</t>
  </si>
  <si>
    <t>0.0</t>
  </si>
  <si>
    <t>56.6225</t>
  </si>
  <si>
    <t>-------                 Now check the references to developers' names: ----------------</t>
  </si>
  <si>
    <t>First, determining the order of the 4 types of references:</t>
  </si>
  <si>
    <t>1- Considering just references from "bugs":</t>
  </si>
  <si>
    <t>4- Considering just references from "commit comments":</t>
  </si>
  <si>
    <t>93- (bTDmL - bTDmL+c[1.0]+p[0.7]+bC[0.4]+cC[0.4] - w__+TF_F_T+IDF_fre+pri+tL_b+r2+ref_0001 - 3tP) - 20170907_113320</t>
  </si>
  <si>
    <t>40.7Sec</t>
  </si>
  <si>
    <t>94- (bTDmL - bTDmL+c[1.0]+p[0.7]+bC[0.4]+cC[0.4] - w__+TF_F_T+IDF_fre+pri+tL_b+r2+ref_0010 - 3tP) - 20170907_113610</t>
  </si>
  <si>
    <t>37.3Sec</t>
  </si>
  <si>
    <t>3- Considering just references from "bug comments":</t>
  </si>
  <si>
    <t>3- Considering just references from commits":</t>
  </si>
  <si>
    <t>95- (bTDmL - bTDmL+c[1.0]+p[0.7]+bC[0.4]+cC[0.4] - w__+TF_F_T+IDF_fre+pri+tL_b+r2+ref_0100 - 3tP) - 20170907_114144</t>
  </si>
  <si>
    <t>96- (bTDmL - bTDmL+c[1.0]+p[0.7]+bC[0.4]+cC[0.4] - w__+TF_F_T+IDF_fre+pri+tL_b+r2+ref_1000 - 3tP) - 20170907_114954</t>
  </si>
  <si>
    <t>37.9Sec</t>
  </si>
  <si>
    <t>-------                 Now check the combination of the references to developers' names: ----------------</t>
  </si>
  <si>
    <t>97- (bTDmL - bTDmL+c[1.0]+p[0.7]+bC[0.4]+cC[0.4] - w__+TF_F_T+IDF_fre+pri+tL_b+r2+ref_0011 - 3tP) - 20170907_122830</t>
  </si>
  <si>
    <t>37Sec</t>
  </si>
  <si>
    <t>references from bug comments + bugs:</t>
  </si>
  <si>
    <t>references from bug comments + bugs + commits:</t>
  </si>
  <si>
    <t>references from bug comments + bugs + commits + commit comments:</t>
  </si>
  <si>
    <t>98- (bTDmL - bTDmL+c[1.0]+p[0.7]+bC[0.4]+cC[0.4] - w__+TF_F_T+IDF_fre+pri+tL_b+r2+ref_0111 - 3tP) - 20170907_124948</t>
  </si>
  <si>
    <t>35.2Sec</t>
  </si>
  <si>
    <t>99- (bTDmL - bTDmL+c[1.0]+p[0.7]+bC[0.4]+cC[0.4] - w__+TF_F_T+IDF_fre+pri+tL_b+r2+ref_1111 - 3tP) - 20170907_125317</t>
  </si>
  <si>
    <t>38.5Sec</t>
  </si>
  <si>
    <t>56.9295</t>
  </si>
  <si>
    <t>63.7392</t>
  </si>
  <si>
    <t>Ö</t>
  </si>
  <si>
    <t>63.7383</t>
  </si>
  <si>
    <t>references from bug comments + bugs + commit comments (no commits):</t>
  </si>
  <si>
    <t>100- (bTDmL - bTDmL+c[1.0]+p[0.7]+bC[0.4]+cC[0.4] - w__+TF_F_T+IDF_fre+pri+tL_b+r2+ref_1011 - 3tP) - 20170911_103835</t>
  </si>
  <si>
    <t>63.7429</t>
  </si>
  <si>
    <t>References to the developers' names:</t>
  </si>
  <si>
    <t>Additional pieces of info:</t>
  </si>
  <si>
    <t>101- (bTDmL - bTDmL+c[1.0]+p[0.7]+bC[0.4]+cC[0.4] - w__+TF_F_T+IDF_fre+pri+tL_b+r2+ref_1011 - 13mP) - 20170911_131217</t>
  </si>
  <si>
    <t>402.5Sec</t>
  </si>
  <si>
    <t>-------                 Now the main run (13 projects) with the final obtained config (number 86 was obtained before. Number 100 extends that; so the final is number 100): ----------------</t>
  </si>
  <si>
    <t>-------                 The same config, but with just two projects (Rails/rails and angular/angular.js): -----------------</t>
  </si>
  <si>
    <t>102- (bTDmL - bTDmL+c[1.0]+p[0.7]+bC[0.4]+cC[0.4] - w__+TF_F_T+IDF_fre+pri+tL_b+r2+ref_1011 - 3tP) - 20170911_153800</t>
  </si>
  <si>
    <t>182.8Sec</t>
  </si>
  <si>
    <t>=================================== Now, try multi-project experiment ================================================================================================================================================================================</t>
  </si>
  <si>
    <t>229.9Sec</t>
  </si>
  <si>
    <t>Apparently, the same weights for the multProject test won't work. Let's try different weightings from scratch:</t>
  </si>
  <si>
    <t>-------                 The same config, but with just one project: angular/angular.js): -----------------</t>
  </si>
  <si>
    <t>Tuning with angular.angular.js:</t>
  </si>
  <si>
    <t>46.3Sec</t>
  </si>
  <si>
    <t>103- (bTDmL - bTDmL+c[1.0]+p[0.7]+bC[0.4]+cC[0.4] - w__+TF_F_T+IDF_fre+pri+tL_b+r2+ref_1011 - 3tP) - 20170919_130855</t>
  </si>
  <si>
    <t>104- (bTDmL - bTDmL+c[1.0]+p[0.7]+bC[0.4]+cC[0.4]+sP_bTD+sP_c[1.0]+sP_p[0.7]+sP_bC[0.4]+sP_cC[0.4] - w__+TF_F_T+IDF_fre+pri+tL_b+r2+ref_1011 - 3tP) - 20170919_114226</t>
  </si>
  <si>
    <t>First, check all the same coefficients for all the multiProject evidence:</t>
  </si>
  <si>
    <t>First, tune mp_bug:</t>
  </si>
  <si>
    <t>41Sec</t>
  </si>
  <si>
    <t>39.7Sec</t>
  </si>
  <si>
    <t>40.3Sec</t>
  </si>
  <si>
    <t>41.2Sec</t>
  </si>
  <si>
    <t>41.9Sec</t>
  </si>
  <si>
    <t>105- (bTDmL - bTDmL+c[1.0]+p[0.7]+bC[0.4]+cC[0.4]+mp_bTDmL[0.1] - w__+TF_F_T+IDF_fre+pri+tL_b+r2+ref_1011 - 3tP) - 20170919_174758</t>
  </si>
  <si>
    <t>45.4Sec</t>
  </si>
  <si>
    <t>106- (bTDmL - bTDmL+c[1.0]+p[0.7]+bC[0.4]+cC[0.4]+mp_bTDmL[0.2] - w__+TF_F_T+IDF_fre+pri+tL_b+r2+ref_1011 - 3tP) - 20170919_174845</t>
  </si>
  <si>
    <t>46Sec</t>
  </si>
  <si>
    <t>107- (bTDmL - bTDmL+c[1.0]+p[0.7]+bC[0.4]+cC[0.4]+mp_bTDmL[0.3] - w__+TF_F_T+IDF_fre+pri+tL_b+r2+ref_1011 - 3tP) - 20170919_174933</t>
  </si>
  <si>
    <t>42.6Sec</t>
  </si>
  <si>
    <t>108- (bTDmL - bTDmL+c[1.0]+p[0.7]+bC[0.4]+cC[0.4]+mp_bTDmL[0.4] - w__+TF_F_T+IDF_fre+pri+tL_b+r2+ref_1011 - 3tP) - 20170919_175016</t>
  </si>
  <si>
    <t>109- (bTDmL - bTDmL+c[1.0]+p[0.7]+bC[0.4]+cC[0.4]+mp_bTDmL[0.5] - w__+TF_F_T+IDF_fre+pri+tL_b+r2+ref_1011 - 3tP) - 20170919_175057</t>
  </si>
  <si>
    <t>39.9Sec</t>
  </si>
  <si>
    <t>110- (bTDmL - bTDmL+c[1.0]+p[0.7]+bC[0.4]+cC[0.4]+mp_bTDmL[0.6] - w__+TF_F_T+IDF_fre+pri+tL_b+r2+ref_1011 - 3tP) - 20170919_175138</t>
  </si>
  <si>
    <t>43Sec</t>
  </si>
  <si>
    <t>111- (bTDmL - bTDmL+c[1.0]+p[0.7]+bC[0.4]+cC[0.4]+mp_bTDmL[0.7] - w__+TF_F_T+IDF_fre+pri+tL_b+r2+ref_1011 - 3tP) - 20170919_175222</t>
  </si>
  <si>
    <t>39.8Sec</t>
  </si>
  <si>
    <t>112- (bTDmL - bTDmL+c[1.0]+p[0.7]+bC[0.4]+cC[0.4]+mp_bTDmL[0.8] - w__+TF_F_T+IDF_fre+pri+tL_b+r2+ref_1011 - 3tP) - 20170919_175302</t>
  </si>
  <si>
    <t>113- (bTDmL - bTDmL+c[1.0]+p[0.7]+bC[0.4]+cC[0.4]+mp_bTDmL[0.9] - w__+TF_F_T+IDF_fre+pri+tL_b+r2+ref_1011 - 3tP) - 20170919_175343</t>
  </si>
  <si>
    <t>114- (bTDmL - bTDmL+c[1.0]+p[0.7]+bC[0.4]+cC[0.4]+mp_bTDmL[1.0] - w__+TF_F_T+IDF_fre+pri+tL_b+r2+ref_1011 - 3tP) - 20170919_175424</t>
  </si>
  <si>
    <t>Now, try bC:</t>
  </si>
  <si>
    <t>no mp_bug will be chosen (weight = 0).</t>
  </si>
  <si>
    <t>115- (bTDmL - bTDmL+c[1.0]+p[0.7]+bC[0.4]+cC[0.4]+mp_bC[0.1] - w__+TF_F_T+IDF_fre+pri+tL_b+r2+ref_1011 - 3tP) - 20170920_124119</t>
  </si>
  <si>
    <t>45.8Sec</t>
  </si>
  <si>
    <t>116- (bTDmL - bTDmL+c[1.0]+p[0.7]+bC[0.4]+cC[0.4]+mp_bC[0.2] - w__+TF_F_T+IDF_fre+pri+tL_b+r2+ref_1011 - 3tP) - 20170920_124207</t>
  </si>
  <si>
    <t>46.7Sec</t>
  </si>
  <si>
    <t>117- (bTDmL - bTDmL+c[1.0]+p[0.7]+bC[0.4]+cC[0.4]+mp_bC[0.3] - w__+TF_F_T+IDF_fre+pri+tL_b+r2+ref_1011 - 3tP) - 20170920_124255</t>
  </si>
  <si>
    <t>42.3Sec</t>
  </si>
  <si>
    <t>118- (bTDmL - bTDmL+c[1.0]+p[0.7]+bC[0.4]+cC[0.4]+mp_bC[0.4] - w__+TF_F_T+IDF_fre+pri+tL_b+r2+ref_1011 - 3tP) - 20170920_124338</t>
  </si>
  <si>
    <t>40.5Sec</t>
  </si>
  <si>
    <t>119- (bTDmL - bTDmL+c[1.0]+p[0.7]+bC[0.4]+cC[0.4]+mp_bC[0.5] - w__+TF_F_T+IDF_fre+pri+tL_b+r2+ref_1011 - 3tP) - 20170920_124420</t>
  </si>
  <si>
    <t>120- (bTDmL - bTDmL+c[1.0]+p[0.7]+bC[0.4]+cC[0.4]+mp_bC[0.6] - w__+TF_F_T+IDF_fre+pri+tL_b+r2+ref_1011 - 3tP) - 20170920_124502</t>
  </si>
  <si>
    <t>42.7Sec</t>
  </si>
  <si>
    <t>121- (bTDmL - bTDmL+c[1.0]+p[0.7]+bC[0.4]+cC[0.4]+mp_bC[0.7] - w__+TF_F_T+IDF_fre+pri+tL_b+r2+ref_1011 - 3tP) - 20170920_124546</t>
  </si>
  <si>
    <t>42.8Sec</t>
  </si>
  <si>
    <t>122- (bTDmL - bTDmL+c[1.0]+p[0.7]+bC[0.4]+cC[0.4]+mp_bC[0.8] - w__+TF_F_T+IDF_fre+pri+tL_b+r2+ref_1011 - 3tP) - 20170920_124630</t>
  </si>
  <si>
    <t>123- (bTDmL - bTDmL+c[1.0]+p[0.7]+bC[0.4]+cC[0.4]+mp_bC[0.9] - w__+TF_F_T+IDF_fre+pri+tL_b+r2+ref_1011 - 3tP) - 20170920_124711</t>
  </si>
  <si>
    <t>124- (bTDmL - bTDmL+c[1.0]+p[0.7]+bC[0.4]+cC[0.4]+mp_bC[1.0] - w__+TF_F_T+IDF_fre+pri+tL_b+r2+ref_1011 - 3tP) - 20170920_124753</t>
  </si>
  <si>
    <t>no mp_bC will be chosen (weight = 0).</t>
  </si>
  <si>
    <t>Now, try C:</t>
  </si>
  <si>
    <t>125- (bTDmL - bTDmL+c[1.0]+p[0.7]+bC[0.4]+cC[0.4]+mp_c[0.1] - w__+TF_F_T+IDF_fre+pri+tL_b+r2+ref_1011 - 3tP) - 20170920_125405</t>
  </si>
  <si>
    <t>44.3Sec</t>
  </si>
  <si>
    <t>126- (bTDmL - bTDmL+c[1.0]+p[0.7]+bC[0.4]+cC[0.4]+mp_c[0.2] - w__+TF_F_T+IDF_fre+pri+tL_b+r2+ref_1011 - 3tP) - 20170920_125452</t>
  </si>
  <si>
    <t>45.3Sec</t>
  </si>
  <si>
    <t>127- (bTDmL - bTDmL+c[1.0]+p[0.7]+bC[0.4]+cC[0.4]+mp_c[0.3] - w__+TF_F_T+IDF_fre+pri+tL_b+r2+ref_1011 - 3tP) - 20170920_125538</t>
  </si>
  <si>
    <t>128- (bTDmL - bTDmL+c[1.0]+p[0.7]+bC[0.4]+cC[0.4]+mp_c[0.4] - w__+TF_F_T+IDF_fre+pri+tL_b+r2+ref_1011 - 3tP) - 20170920_125620</t>
  </si>
  <si>
    <t>41.1Sec</t>
  </si>
  <si>
    <t>129- (bTDmL - bTDmL+c[1.0]+p[0.7]+bC[0.4]+cC[0.4]+mp_c[0.5] - w__+TF_F_T+IDF_fre+pri+tL_b+r2+ref_1011 - 3tP) - 20170920_125702</t>
  </si>
  <si>
    <t>38.7Sec</t>
  </si>
  <si>
    <t>130- (bTDmL - bTDmL+c[1.0]+p[0.7]+bC[0.4]+cC[0.4]+mp_c[0.6] - w__+TF_F_T+IDF_fre+pri+tL_b+r2+ref_1011 - 3tP) - 20170920_125742</t>
  </si>
  <si>
    <t>39.2Sec</t>
  </si>
  <si>
    <t>131- (bTDmL - bTDmL+c[1.0]+p[0.7]+bC[0.4]+cC[0.4]+mp_c[0.7] - w__+TF_F_T+IDF_fre+pri+tL_b+r2+ref_1011 - 3tP) - 20170920_125822</t>
  </si>
  <si>
    <t>41.7Sec</t>
  </si>
  <si>
    <t>132- (bTDmL - bTDmL+c[1.0]+p[0.7]+bC[0.4]+cC[0.4]+mp_c[0.8] - w__+TF_F_T+IDF_fre+pri+tL_b+r2+ref_1011 - 3tP) - 20170920_125905</t>
  </si>
  <si>
    <t>133- (bTDmL - bTDmL+c[1.0]+p[0.7]+bC[0.4]+cC[0.4]+mp_c[0.9] - w__+TF_F_T+IDF_fre+pri+tL_b+r2+ref_1011 - 3tP) - 20170920_125948</t>
  </si>
  <si>
    <t>38.8Sec</t>
  </si>
  <si>
    <t>134- (bTDmL - bTDmL+c[1.0]+p[0.7]+bC[0.4]+cC[0.4]+mp_c[1.0] - w__+TF_F_T+IDF_fre+pri+tL_b+r2+ref_1011 - 3tP) - 20170920_130027</t>
  </si>
  <si>
    <t>no mp_c will be chosen (weight = 0).</t>
  </si>
  <si>
    <t>Now, try p:</t>
  </si>
  <si>
    <t>135- (bTDmL - bTDmL+c[1.0]+p[0.7]+bC[0.4]+cC[0.4]+mp_p[0.1] - w__+TF_F_T+IDF_fre+pri+tL_b+r2+ref_1011 - 3tP) - 20170920_131226</t>
  </si>
  <si>
    <t>43.2Sec</t>
  </si>
  <si>
    <t>136- (bTDmL - bTDmL+c[1.0]+p[0.7]+bC[0.4]+cC[0.4]+mp_p[0.2] - w__+TF_F_T+IDF_fre+pri+tL_b+r2+ref_1011 - 3tP) - 20170920_131312</t>
  </si>
  <si>
    <t>47.1Sec</t>
  </si>
  <si>
    <t>137- (bTDmL - bTDmL+c[1.0]+p[0.7]+bC[0.4]+cC[0.4]+mp_p[0.3] - w__+TF_F_T+IDF_fre+pri+tL_b+r2+ref_1011 - 3tP) - 20170920_131400</t>
  </si>
  <si>
    <t>138- (bTDmL - bTDmL+c[1.0]+p[0.7]+bC[0.4]+cC[0.4]+mp_p[0.4] - w__+TF_F_T+IDF_fre+pri+tL_b+r2+ref_1011 - 3tP) - 20170920_131441</t>
  </si>
  <si>
    <t>40.8Sec</t>
  </si>
  <si>
    <t>139- (bTDmL - bTDmL+c[1.0]+p[0.7]+bC[0.4]+cC[0.4]+mp_p[0.5] - w__+TF_F_T+IDF_fre+pri+tL_b+r2+ref_1011 - 3tP) - 20170920_131523</t>
  </si>
  <si>
    <t>140- (bTDmL - bTDmL+c[1.0]+p[0.7]+bC[0.4]+cC[0.4]+mp_p[0.6] - w__+TF_F_T+IDF_fre+pri+tL_b+r2+ref_1011 - 3tP) - 20170920_131604</t>
  </si>
  <si>
    <t>141- (bTDmL - bTDmL+c[1.0]+p[0.7]+bC[0.4]+cC[0.4]+mp_p[0.7] - w__+TF_F_T+IDF_fre+pri+tL_b+r2+ref_1011 - 3tP) - 20170920_131642</t>
  </si>
  <si>
    <t>142- (bTDmL - bTDmL+c[1.0]+p[0.7]+bC[0.4]+cC[0.4]+mp_p[0.8] - w__+TF_F_T+IDF_fre+pri+tL_b+r2+ref_1011 - 3tP) - 20170920_131719</t>
  </si>
  <si>
    <t>36.2Sec</t>
  </si>
  <si>
    <t>143- (bTDmL - bTDmL+c[1.0]+p[0.7]+bC[0.4]+cC[0.4]+mp_p[0.9] - w__+TF_F_T+IDF_fre+pri+tL_b+r2+ref_1011 - 3tP) - 20170920_131757</t>
  </si>
  <si>
    <t>144- (bTDmL - bTDmL+c[1.0]+p[0.7]+bC[0.4]+cC[0.4]+mp_p[1.0] - w__+TF_F_T+IDF_fre+pri+tL_b+r2+ref_1011 - 3tP) - 20170920_131834</t>
  </si>
  <si>
    <t>mp_p=0.2</t>
  </si>
  <si>
    <t>Now try pC:</t>
  </si>
  <si>
    <t>Now try cC:</t>
  </si>
  <si>
    <t>145- (bTDmL - bTDmL+c[1.0]+p[0.7]+bC[0.4]+cC[0.4]+mp_p[0.2]+mp_pC[0.1] - w__+TF_F_T+IDF_fre+pri+tL_b+r2+ref_1011 - 3tP) - 20170920_150315</t>
  </si>
  <si>
    <t>51.2Sec</t>
  </si>
  <si>
    <t>146- (bTDmL - bTDmL+c[1.0]+p[0.7]+bC[0.4]+cC[0.4]+mp_p[0.2]+mp_pC[0.2] - w__+TF_F_T+IDF_fre+pri+tL_b+r2+ref_1011 - 3tP) - 20170920_150408</t>
  </si>
  <si>
    <t>147- (bTDmL - bTDmL+c[1.0]+p[0.7]+bC[0.4]+cC[0.4]+mp_p[0.2]+mp_pC[0.3] - w__+TF_F_T+IDF_fre+pri+tL_b+r2+ref_1011 - 3tP) - 20170920_150455</t>
  </si>
  <si>
    <t>42.5Sec</t>
  </si>
  <si>
    <t>148- (bTDmL - bTDmL+c[1.0]+p[0.7]+bC[0.4]+cC[0.4]+mp_p[0.2]+mp_pC[0.4] - w__+TF_F_T+IDF_fre+pri+tL_b+r2+ref_1011 - 3tP) - 20170920_150539</t>
  </si>
  <si>
    <t>149- (bTDmL - bTDmL+c[1.0]+p[0.7]+bC[0.4]+cC[0.4]+mp_p[0.2]+mp_pC[0.5] - w__+TF_F_T+IDF_fre+pri+tL_b+r2+ref_1011 - 3tP) - 20170920_150619</t>
  </si>
  <si>
    <t>42.4Sec</t>
  </si>
  <si>
    <t>150- (bTDmL - bTDmL+c[1.0]+p[0.7]+bC[0.4]+cC[0.4]+mp_p[0.2]+mp_pC[0.6] - w__+TF_F_T+IDF_fre+pri+tL_b+r2+ref_1011 - 3tP) - 20170920_150703</t>
  </si>
  <si>
    <t>151- (bTDmL - bTDmL+c[1.0]+p[0.7]+bC[0.4]+cC[0.4]+mp_p[0.2]+mp_pC[0.7] - w__+TF_F_T+IDF_fre+pri+tL_b+r2+ref_1011 - 3tP) - 20170920_150744</t>
  </si>
  <si>
    <t>152- (bTDmL - bTDmL+c[1.0]+p[0.7]+bC[0.4]+cC[0.4]+mp_p[0.2]+mp_pC[0.8] - w__+TF_F_T+IDF_fre+pri+tL_b+r2+ref_1011 - 3tP) - 20170920_150827</t>
  </si>
  <si>
    <t>46.5Sec</t>
  </si>
  <si>
    <t>153- (bTDmL - bTDmL+c[1.0]+p[0.7]+bC[0.4]+cC[0.4]+mp_p[0.2]+mp_pC[0.9] - w__+TF_F_T+IDF_fre+pri+tL_b+r2+ref_1011 - 3tP) - 20170920_150914</t>
  </si>
  <si>
    <t>40.9Sec</t>
  </si>
  <si>
    <t>154- (bTDmL - bTDmL+c[1.0]+p[0.7]+bC[0.4]+cC[0.4]+mp_p[0.2]+mp_pC[1.0] - w__+TF_F_T+IDF_fre+pri+tL_b+r2+ref_1011 - 3tP) - 20170920_150956</t>
  </si>
  <si>
    <t>mp_pC=0.3</t>
  </si>
  <si>
    <t>155- (bTDmL - bTDmL+c[1.0]+p[0.7]+bC[0.4]+cC[0.4]+mp_p[0.2]+mp_cC[0.1]+mp_pC[0.3] - w__+TF_F_T+IDF_fre+pri+tL_b+r2+ref_1011 - 3tP) - 20170920_152250</t>
  </si>
  <si>
    <t>156- (bTDmL - bTDmL+c[1.0]+p[0.7]+bC[0.4]+cC[0.4]+mp_p[0.2]+mp_cC[0.2]+mp_pC[0.3] - w__+TF_F_T+IDF_fre+pri+tL_b+r2+ref_1011 - 3tP) - 20170920_152340</t>
  </si>
  <si>
    <t>157- (bTDmL - bTDmL+c[1.0]+p[0.7]+bC[0.4]+cC[0.4]+mp_p[0.2]+mp_cC[0.3]+mp_pC[0.3] - w__+TF_F_T+IDF_fre+pri+tL_b+r2+ref_1011 - 3tP) - 20170920_152427</t>
  </si>
  <si>
    <t>41.4Sec</t>
  </si>
  <si>
    <t>158- (bTDmL - bTDmL+c[1.0]+p[0.7]+bC[0.4]+cC[0.4]+mp_p[0.2]+mp_cC[0.4]+mp_pC[0.3] - w__+TF_F_T+IDF_fre+pri+tL_b+r2+ref_1011 - 3tP) - 20170920_152510</t>
  </si>
  <si>
    <t>41.5Sec</t>
  </si>
  <si>
    <t>159- (bTDmL - bTDmL+c[1.0]+p[0.7]+bC[0.4]+cC[0.4]+mp_p[0.2]+mp_cC[0.5]+mp_pC[0.3] - w__+TF_F_T+IDF_fre+pri+tL_b+r2+ref_1011 - 3tP) - 20170920_152552</t>
  </si>
  <si>
    <t>160- (bTDmL - bTDmL+c[1.0]+p[0.7]+bC[0.4]+cC[0.4]+mp_p[0.2]+mp_cC[0.6]+mp_pC[0.3] - w__+TF_F_T+IDF_fre+pri+tL_b+r2+ref_1011 - 3tP) - 20170920_152634</t>
  </si>
  <si>
    <t>161- (bTDmL - bTDmL+c[1.0]+p[0.7]+bC[0.4]+cC[0.4]+mp_p[0.2]+mp_cC[0.7]+mp_pC[0.3] - w__+TF_F_T+IDF_fre+pri+tL_b+r2+ref_1011 - 3tP) - 20170920_152717</t>
  </si>
  <si>
    <t>162- (bTDmL - bTDmL+c[1.0]+p[0.7]+bC[0.4]+cC[0.4]+mp_p[0.2]+mp_cC[0.8]+mp_pC[0.3] - w__+TF_F_T+IDF_fre+pri+tL_b+r2+ref_1011 - 3tP) - 20170920_152759</t>
  </si>
  <si>
    <t>41.3Sec</t>
  </si>
  <si>
    <t>163- (bTDmL - bTDmL+c[1.0]+p[0.7]+bC[0.4]+cC[0.4]+mp_p[0.2]+mp_cC[0.9]+mp_pC[0.3] - w__+TF_F_T+IDF_fre+pri+tL_b+r2+ref_1011 - 3tP) - 20170920_152841</t>
  </si>
  <si>
    <t>164- (bTDmL - bTDmL+c[1.0]+p[0.7]+bC[0.4]+cC[0.4]+mp_p[0.2]+mp_cC[1.0]+mp_pC[0.3] - w__+TF_F_T+IDF_fre+pri+tL_b+r2+ref_1011 - 3tP) - 20170920_152922</t>
  </si>
  <si>
    <t>no mp_cC will be chosen (weight = 0).</t>
  </si>
  <si>
    <t>Now, try this (p=0.2, pC=0.3) for both brojects (angular and rails):</t>
  </si>
  <si>
    <t>139.2Sec</t>
  </si>
  <si>
    <t>165- (bTDmL - bTDmL+c[1.0]+p[0.7]+bC[0.4]+cC[0.4]+mp_p[0.2]+mp_pC[0.3] - w__+TF_F_T+IDF_fre+pri+tL_b+r2+ref_1011 - mulP) - 20170920_155640</t>
  </si>
  <si>
    <t>No Tuning. Just test on two projects (angular and rails): … maybe it turns better than the previous one!</t>
  </si>
  <si>
    <t>bug:</t>
  </si>
  <si>
    <t>166- (bTDmL - bTDmL+c[1.0]+p[0.7]+bC[0.4]+cC[0.4]+mp_bTDmL[0.1] - w__+TF_F_T+IDF_fre+pri+tL_b+r2+ref_1011 - mulP) - 20170920_191602</t>
  </si>
  <si>
    <t>136.2Sec</t>
  </si>
  <si>
    <t>167- (bTDmL - bTDmL+c[1.0]+p[0.7]+bC[0.4]+cC[0.4]+mp_bTDmL[0.2] - w__+TF_F_T+IDF_fre+pri+tL_b+r2+ref_1011 - mulP) - 20170920_191820</t>
  </si>
  <si>
    <t>137.9Sec</t>
  </si>
  <si>
    <t>168- (bTDmL - bTDmL+c[1.0]+p[0.7]+bC[0.4]+cC[0.4]+mp_bTDmL[0.3] - w__+TF_F_T+IDF_fre+pri+tL_b+r2+ref_1011 - mulP) - 20170920_192039</t>
  </si>
  <si>
    <t>132.7Sec</t>
  </si>
  <si>
    <t>169- (bTDmL - bTDmL+c[1.0]+p[0.7]+bC[0.4]+cC[0.4]+mp_bTDmL[0.4] - w__+TF_F_T+IDF_fre+pri+tL_b+r2+ref_1011 - mulP) - 20170920_192253</t>
  </si>
  <si>
    <t>137.7Sec</t>
  </si>
  <si>
    <t>170- (bTDmL - bTDmL+c[1.0]+p[0.7]+bC[0.4]+cC[0.4]+mp_bTDmL[0.5] - w__+TF_F_T+IDF_fre+pri+tL_b+r2+ref_1011 - mulP) - 20170920_192512</t>
  </si>
  <si>
    <t>132.3Sec</t>
  </si>
  <si>
    <t>171- (bTDmL - bTDmL+c[1.0]+p[0.7]+bC[0.4]+cC[0.4]+mp_bTDmL[0.6] - w__+TF_F_T+IDF_fre+pri+tL_b+r2+ref_1011 - mulP) - 20170920_192725</t>
  </si>
  <si>
    <t>131Sec</t>
  </si>
  <si>
    <t>172- (bTDmL - bTDmL+c[1.0]+p[0.7]+bC[0.4]+cC[0.4]+mp_bTDmL[0.7] - w__+TF_F_T+IDF_fre+pri+tL_b+r2+ref_1011 - mulP) - 20170920_192937</t>
  </si>
  <si>
    <t>132.1Sec</t>
  </si>
  <si>
    <t>173- (bTDmL - bTDmL+c[1.0]+p[0.7]+bC[0.4]+cC[0.4]+mp_bTDmL[0.8] - w__+TF_F_T+IDF_fre+pri+tL_b+r2+ref_1011 - mulP) - 20170920_193150</t>
  </si>
  <si>
    <t>133.6Sec</t>
  </si>
  <si>
    <t>174- (bTDmL - bTDmL+c[1.0]+p[0.7]+bC[0.4]+cC[0.4]+mp_bTDmL[0.9] - w__+TF_F_T+IDF_fre+pri+tL_b+r2+ref_1011 - mulP) - 20170920_193405</t>
  </si>
  <si>
    <t>133Sec</t>
  </si>
  <si>
    <t>175- (bTDmL - bTDmL+c[1.0]+p[0.7]+bC[0.4]+cC[0.4]+mp_bTDmL[1.0] - w__+TF_F_T+IDF_fre+pri+tL_b+r2+ref_1011 - mulP) - 20170920_193619</t>
  </si>
  <si>
    <t>b=0. Now check bC:</t>
  </si>
  <si>
    <t>176- (bTDmL - bTDmL+c[1.0]+p[0.7]+bC[0.4]+cC[0.4]+mp_bC[0.1] - w__+TF_F_T+IDF_fre+pri+tL_b+r2+ref_1011 - mulP) - 20170920_195332</t>
  </si>
  <si>
    <t>149.4Sec</t>
  </si>
  <si>
    <t>177- (bTDmL - bTDmL+c[1.0]+p[0.7]+bC[0.4]+cC[0.4]+mp_bC[0.2] - w__+TF_F_T+IDF_fre+pri+tL_b+r2+ref_1011 - mulP) - 20170920_195604</t>
  </si>
  <si>
    <t>141.9Sec</t>
  </si>
  <si>
    <t>178- (bTDmL - bTDmL+c[1.0]+p[0.7]+bC[0.4]+cC[0.4]+mp_bC[0.3] - w__+TF_F_T+IDF_fre+pri+tL_b+r2+ref_1011 - mulP) - 20170920_195827</t>
  </si>
  <si>
    <t>179- (bTDmL - bTDmL+c[1.0]+p[0.7]+bC[0.4]+cC[0.4]+mp_bC[0.4] - w__+TF_F_T+IDF_fre+pri+tL_b+r2+ref_1011 - mulP) - 20170920_200040</t>
  </si>
  <si>
    <t>134.5Sec</t>
  </si>
  <si>
    <t>180- (bTDmL - bTDmL+c[1.0]+p[0.7]+bC[0.4]+cC[0.4]+mp_bC[0.5] - w__+TF_F_T+IDF_fre+pri+tL_b+r2+ref_1011 - mulP) - 20170920_200256</t>
  </si>
  <si>
    <t>132.6Sec</t>
  </si>
  <si>
    <t>181- (bTDmL - bTDmL+c[1.0]+p[0.7]+bC[0.4]+cC[0.4]+mp_bC[0.6] - w__+TF_F_T+IDF_fre+pri+tL_b+r2+ref_1011 - mulP) - 20170920_200509</t>
  </si>
  <si>
    <t>131.2Sec</t>
  </si>
  <si>
    <t>182- (bTDmL - bTDmL+c[1.0]+p[0.7]+bC[0.4]+cC[0.4]+mp_bC[0.7] - w__+TF_F_T+IDF_fre+pri+tL_b+r2+ref_1011 - mulP) - 20170920_200721</t>
  </si>
  <si>
    <t>183- (bTDmL - bTDmL+c[1.0]+p[0.7]+bC[0.4]+cC[0.4]+mp_bC[0.8] - w__+TF_F_T+IDF_fre+pri+tL_b+r2+ref_1011 - mulP) - 20170920_200944</t>
  </si>
  <si>
    <t>141.8Sec</t>
  </si>
  <si>
    <t>184- (bTDmL - bTDmL+c[1.0]+p[0.7]+bC[0.4]+cC[0.4]+mp_bC[0.9] - w__+TF_F_T+IDF_fre+pri+tL_b+r2+ref_1011 - mulP) - 20170920_201207</t>
  </si>
  <si>
    <t>136.7Sec</t>
  </si>
  <si>
    <t>185- (bTDmL - bTDmL+c[1.0]+p[0.7]+bC[0.4]+cC[0.4]+mp_bC[1.0] - w__+TF_F_T+IDF_fre+pri+tL_b+r2+ref_1011 - mulP) - 20170920_201425</t>
  </si>
  <si>
    <t>137Sec</t>
  </si>
  <si>
    <t>Check one at a time to see which parameter has the highest effect:</t>
  </si>
  <si>
    <t>186- (bTDmL - bTDmL+c[1.0]+p[0.7]+bC[0.4]+cC[0.4]+mp_c[0.1] - w__+TF_F_T+IDF_fre+pri+tL_b+r2+ref_1011 - mulP) - 20170920_202335</t>
  </si>
  <si>
    <t>187- (bTDmL - bTDmL+c[1.0]+p[0.7]+bC[0.4]+cC[0.4]+mp_c[0.2] - w__+TF_F_T+IDF_fre+pri+tL_b+r2+ref_1011 - mulP) - 20170920_202559</t>
  </si>
  <si>
    <t>148.5Sec</t>
  </si>
  <si>
    <t>188- (bTDmL - bTDmL+c[1.0]+p[0.7]+bC[0.4]+cC[0.4]+mp_c[0.3] - w__+TF_F_T+IDF_fre+pri+tL_b+r2+ref_1011 - mulP) - 20170920_202828</t>
  </si>
  <si>
    <t>142.1Sec</t>
  </si>
  <si>
    <t>189- (bTDmL - bTDmL+c[1.0]+p[0.7]+bC[0.4]+cC[0.4]+mp_c[0.4] - w__+TF_F_T+IDF_fre+pri+tL_b+r2+ref_1011 - mulP) - 20170920_203052</t>
  </si>
  <si>
    <t>136Sec</t>
  </si>
  <si>
    <t>190- (bTDmL - bTDmL+c[1.0]+p[0.7]+bC[0.4]+cC[0.4]+mp_c[0.5] - w__+TF_F_T+IDF_fre+pri+tL_b+r2+ref_1011 - mulP) - 20170920_203309</t>
  </si>
  <si>
    <t>133.3Sec</t>
  </si>
  <si>
    <t>191- (bTDmL - bTDmL+c[1.0]+p[0.7]+bC[0.4]+cC[0.4]+mp_c[0.6] - w__+TF_F_T+IDF_fre+pri+tL_b+r2+ref_1011 - mulP) - 20170920_203523</t>
  </si>
  <si>
    <t>147.7Sec</t>
  </si>
  <si>
    <t>192- (bTDmL - bTDmL+c[1.0]+p[0.7]+bC[0.4]+cC[0.4]+mp_c[0.7] - w__+TF_F_T+IDF_fre+pri+tL_b+r2+ref_1011 - mulP) - 20170920_203752</t>
  </si>
  <si>
    <t>147.1Sec</t>
  </si>
  <si>
    <t>193- (bTDmL - bTDmL+c[1.0]+p[0.7]+bC[0.4]+cC[0.4]+mp_c[0.8] - w__+TF_F_T+IDF_fre+pri+tL_b+r2+ref_1011 - mulP) - 20170920_204020</t>
  </si>
  <si>
    <t>143.1Sec</t>
  </si>
  <si>
    <t>194- (bTDmL - bTDmL+c[1.0]+p[0.7]+bC[0.4]+cC[0.4]+mp_c[0.9] - w__+TF_F_T+IDF_fre+pri+tL_b+r2+ref_1011 - mulP) - 20170920_204245</t>
  </si>
  <si>
    <t>130.6Sec</t>
  </si>
  <si>
    <t>195- (bTDmL - bTDmL+c[1.0]+p[0.7]+bC[0.4]+cC[0.4]+mp_c[1.0] - w__+TF_F_T+IDF_fre+pri+tL_b+r2+ref_1011 - mulP) - 20170920_204456</t>
  </si>
  <si>
    <t>131.4Sec</t>
  </si>
  <si>
    <t>bC=0.1, now check C:</t>
  </si>
  <si>
    <t>c=0, now check p:</t>
  </si>
  <si>
    <t>196- (bTDmL - bTDmL+c[1.0]+p[0.7]+bC[0.4]+cC[0.4]+mp_p[0.1] - w__+TF_F_T+IDF_fre+pri+tL_b+r2+ref_1011 - mulP) - 20170920_205005</t>
  </si>
  <si>
    <t>159.2Sec</t>
  </si>
  <si>
    <t>197- (bTDmL - bTDmL+c[1.0]+p[0.7]+bC[0.4]+cC[0.4]+mp_p[0.2] - w__+TF_F_T+IDF_fre+pri+tL_b+r2+ref_1011 - mulP) - 20170920_205247</t>
  </si>
  <si>
    <t>157.4Sec</t>
  </si>
  <si>
    <t>198- (bTDmL - bTDmL+c[1.0]+p[0.7]+bC[0.4]+cC[0.4]+mp_p[0.3] - w__+TF_F_T+IDF_fre+pri+tL_b+r2+ref_1011 - mulP) - 20170920_205526</t>
  </si>
  <si>
    <t>153.8Sec</t>
  </si>
  <si>
    <t>199- (bTDmL - bTDmL+c[1.0]+p[0.7]+bC[0.4]+cC[0.4]+mp_p[0.4] - w__+TF_F_T+IDF_fre+pri+tL_b+r2+ref_1011 - mulP) - 20170920_205801</t>
  </si>
  <si>
    <t>144.4Sec</t>
  </si>
  <si>
    <t>200- (bTDmL - bTDmL+c[1.0]+p[0.7]+bC[0.4]+cC[0.4]+mp_p[0.5] - w__+TF_F_T+IDF_fre+pri+tL_b+r2+ref_1011 - mulP) - 20170920_210026</t>
  </si>
  <si>
    <t>147.3Sec</t>
  </si>
  <si>
    <t>201- (bTDmL - bTDmL+c[1.0]+p[0.7]+bC[0.4]+cC[0.4]+mp_p[0.6] - w__+TF_F_T+IDF_fre+pri+tL_b+r2+ref_1011 - mulP) - 20170920_210255</t>
  </si>
  <si>
    <t>145.1Sec</t>
  </si>
  <si>
    <t>202- (bTDmL - bTDmL+c[1.0]+p[0.7]+bC[0.4]+cC[0.4]+mp_p[0.7] - w__+TF_F_T+IDF_fre+pri+tL_b+r2+ref_1011 - mulP) - 20170920_210521</t>
  </si>
  <si>
    <t>147.9Sec</t>
  </si>
  <si>
    <t>203- (bTDmL - bTDmL+c[1.0]+p[0.7]+bC[0.4]+cC[0.4]+mp_p[0.8] - w__+TF_F_T+IDF_fre+pri+tL_b+r2+ref_1011 - mulP) - 20170920_210750</t>
  </si>
  <si>
    <t>146.2Sec</t>
  </si>
  <si>
    <t>204- (bTDmL - bTDmL+c[1.0]+p[0.7]+bC[0.4]+cC[0.4]+mp_p[0.9] - w__+TF_F_T+IDF_fre+pri+tL_b+r2+ref_1011 - mulP) - 20170920_211018</t>
  </si>
  <si>
    <t>205- (bTDmL - bTDmL+c[1.0]+p[0.7]+bC[0.4]+cC[0.4]+mp_p[1.0] - w__+TF_F_T+IDF_fre+pri+tL_b+r2+ref_1011 - mulP) - 20170920_211242</t>
  </si>
  <si>
    <t>146.6Sec</t>
  </si>
  <si>
    <t>206- (bTDmL - bTDmL+c[1.0]+p[0.7]+bC[0.4]+cC[0.4]+mp_pC[0.1] - w__+TF_F_T+IDF_fre+pri+tL_b+r2+ref_1011 - mulP) - 20170920_211704</t>
  </si>
  <si>
    <t>155.5Sec</t>
  </si>
  <si>
    <t>207- (bTDmL - bTDmL+c[1.0]+p[0.7]+bC[0.4]+cC[0.4]+mp_pC[0.2] - w__+TF_F_T+IDF_fre+pri+tL_b+r2+ref_1011 - mulP) - 20170920_211941</t>
  </si>
  <si>
    <t>155.3Sec</t>
  </si>
  <si>
    <t>208- (bTDmL - bTDmL+c[1.0]+p[0.7]+bC[0.4]+cC[0.4]+mp_pC[0.3] - w__+TF_F_T+IDF_fre+pri+tL_b+r2+ref_1011 - mulP) - 20170920_212218</t>
  </si>
  <si>
    <t>144.6Sec</t>
  </si>
  <si>
    <t>209- (bTDmL - bTDmL+c[1.0]+p[0.7]+bC[0.4]+cC[0.4]+mp_pC[0.4] - w__+TF_F_T+IDF_fre+pri+tL_b+r2+ref_1011 - mulP) - 20170920_212444</t>
  </si>
  <si>
    <t>142.8Sec</t>
  </si>
  <si>
    <t>210- (bTDmL - bTDmL+c[1.0]+p[0.7]+bC[0.4]+cC[0.4]+mp_pC[0.5] - w__+TF_F_T+IDF_fre+pri+tL_b+r2+ref_1011 - mulP) - 20170920_212708</t>
  </si>
  <si>
    <t>143.5Sec</t>
  </si>
  <si>
    <t>211- (bTDmL - bTDmL+c[1.0]+p[0.7]+bC[0.4]+cC[0.4]+mp_pC[0.6] - w__+TF_F_T+IDF_fre+pri+tL_b+r2+ref_1011 - mulP) - 20170920_212933</t>
  </si>
  <si>
    <t>142Sec</t>
  </si>
  <si>
    <t>212- (bTDmL - bTDmL+c[1.0]+p[0.7]+bC[0.4]+cC[0.4]+mp_pC[0.7] - w__+TF_F_T+IDF_fre+pri+tL_b+r2+ref_1011 - mulP) - 20170920_213156</t>
  </si>
  <si>
    <t>142.7Sec</t>
  </si>
  <si>
    <t>213- (bTDmL - bTDmL+c[1.0]+p[0.7]+bC[0.4]+cC[0.4]+mp_pC[0.8] - w__+TF_F_T+IDF_fre+pri+tL_b+r2+ref_1011 - mulP) - 20170920_213420</t>
  </si>
  <si>
    <t>214- (bTDmL - bTDmL+c[1.0]+p[0.7]+bC[0.4]+cC[0.4]+mp_pC[0.9] - w__+TF_F_T+IDF_fre+pri+tL_b+r2+ref_1011 - mulP) - 20170920_213643</t>
  </si>
  <si>
    <t>141.6Sec</t>
  </si>
  <si>
    <t>215- (bTDmL - bTDmL+c[1.0]+p[0.7]+bC[0.4]+cC[0.4]+mp_pC[1.0] - w__+TF_F_T+IDF_fre+pri+tL_b+r2+ref_1011 - mulP) - 20170920_213906</t>
  </si>
  <si>
    <t>p=0.2, now check pC:</t>
  </si>
  <si>
    <t>pC=0.1, now check cC:</t>
  </si>
  <si>
    <t>216- (bTDmL - bTDmL+c[1.0]+p[0.7]+bC[0.4]+cC[0.4]+mp_cC[0.1] - w__+TF_F_T+IDF_fre+pri+tL_b+r2+ref_1011 - mulP) - 20170920_224021</t>
  </si>
  <si>
    <t>217- (bTDmL - bTDmL+c[1.0]+p[0.7]+bC[0.4]+cC[0.4]+mp_cC[0.2] - w__+TF_F_T+IDF_fre+pri+tL_b+r2+ref_1011 - mulP) - 20170920_224302</t>
  </si>
  <si>
    <t>154Sec</t>
  </si>
  <si>
    <t>218- (bTDmL - bTDmL+c[1.0]+p[0.7]+bC[0.4]+cC[0.4]+mp_cC[0.3] - w__+TF_F_T+IDF_fre+pri+tL_b+r2+ref_1011 - mulP) - 20170920_224537</t>
  </si>
  <si>
    <t>219- (bTDmL - bTDmL+c[1.0]+p[0.7]+bC[0.4]+cC[0.4]+mp_cC[0.4] - w__+TF_F_T+IDF_fre+pri+tL_b+r2+ref_1011 - mulP) - 20170920_224800</t>
  </si>
  <si>
    <t>220- (bTDmL - bTDmL+c[1.0]+p[0.7]+bC[0.4]+cC[0.4]+mp_cC[0.5] - w__+TF_F_T+IDF_fre+pri+tL_b+r2+ref_1011 - mulP) - 20170920_225024</t>
  </si>
  <si>
    <t>221- (bTDmL - bTDmL+c[1.0]+p[0.7]+bC[0.4]+cC[0.4]+mp_cC[0.6] - w__+TF_F_T+IDF_fre+pri+tL_b+r2+ref_1011 - mulP) - 20170920_225252</t>
  </si>
  <si>
    <t>150.3Sec</t>
  </si>
  <si>
    <t>222- (bTDmL - bTDmL+c[1.0]+p[0.7]+bC[0.4]+cC[0.4]+mp_cC[0.7] - w__+TF_F_T+IDF_fre+pri+tL_b+r2+ref_1011 - mulP) - 20170920_225523</t>
  </si>
  <si>
    <t>146.7Sec</t>
  </si>
  <si>
    <t>223- (bTDmL - bTDmL+c[1.0]+p[0.7]+bC[0.4]+cC[0.4]+mp_cC[0.8] - w__+TF_F_T+IDF_fre+pri+tL_b+r2+ref_1011 - mulP) - 20170920_225751</t>
  </si>
  <si>
    <t>164.3Sec</t>
  </si>
  <si>
    <t>224- (bTDmL - bTDmL+c[1.0]+p[0.7]+bC[0.4]+cC[0.4]+mp_cC[0.9] - w__+TF_F_T+IDF_fre+pri+tL_b+r2+ref_1011 - mulP) - 20170920_230037</t>
  </si>
  <si>
    <t>225- (bTDmL - bTDmL+c[1.0]+p[0.7]+bC[0.4]+cC[0.4]+mp_cC[1.0] - w__+TF_F_T+IDF_fre+pri+tL_b+r2+ref_1011 - mulP) - 20170920_230301</t>
  </si>
  <si>
    <t>147.2Sec</t>
  </si>
  <si>
    <t>cC=0</t>
  </si>
  <si>
    <t>Now check the bC, p and pC (in order, one at a time added to the other ones):</t>
  </si>
  <si>
    <t>226- (bTDmL - bTDmL+c[1.0]+p[0.7]+bC[0.4]+cC[0.4]+mp_p[0.1]+mp_bC[0.1] - w__+TF_F_T+IDF_fre+pri+tL_b+r2+ref_1011 - mulP) - 20170920_230927</t>
  </si>
  <si>
    <t>161.4Sec</t>
  </si>
  <si>
    <t>227- (bTDmL - bTDmL+c[1.0]+p[0.7]+bC[0.4]+cC[0.4]+mp_p[0.2]+mp_bC[0.1] - w__+TF_F_T+IDF_fre+pri+tL_b+r2+ref_1011 - mulP) - 20170920_231211</t>
  </si>
  <si>
    <t>157.8Sec</t>
  </si>
  <si>
    <t>228- (bTDmL - bTDmL+c[1.0]+p[0.7]+bC[0.4]+cC[0.4]+mp_p[0.3]+mp_bC[0.1] - w__+TF_F_T+IDF_fre+pri+tL_b+r2+ref_1011 - mulP) - 20170920_231450</t>
  </si>
  <si>
    <t>149.2Sec</t>
  </si>
  <si>
    <t>229- (bTDmL - bTDmL+c[1.0]+p[0.7]+bC[0.4]+cC[0.4]+mp_p[0.4]+mp_bC[0.1] - w__+TF_F_T+IDF_fre+pri+tL_b+r2+ref_1011 - mulP) - 20170920_231720</t>
  </si>
  <si>
    <t>151.6Sec</t>
  </si>
  <si>
    <t>230- (bTDmL - bTDmL+c[1.0]+p[0.7]+bC[0.4]+cC[0.4]+mp_p[0.5]+mp_bC[0.1] - w__+TF_F_T+IDF_fre+pri+tL_b+r2+ref_1011 - mulP) - 20170920_231953</t>
  </si>
  <si>
    <t>133.5Sec</t>
  </si>
  <si>
    <t>231- (bTDmL - bTDmL+c[1.0]+p[0.7]+bC[0.4]+cC[0.4]+mp_p[0.6]+mp_bC[0.1] - w__+TF_F_T+IDF_fre+pri+tL_b+r2+ref_1011 - mulP) - 20170920_232208</t>
  </si>
  <si>
    <t>133.9Sec</t>
  </si>
  <si>
    <t>232- (bTDmL - bTDmL+c[1.0]+p[0.7]+bC[0.4]+cC[0.4]+mp_p[0.7]+mp_bC[0.1] - w__+TF_F_T+IDF_fre+pri+tL_b+r2+ref_1011 - mulP) - 20170920_232423</t>
  </si>
  <si>
    <t>233- (bTDmL - bTDmL+c[1.0]+p[0.7]+bC[0.4]+cC[0.4]+mp_p[0.8]+mp_bC[0.1] - w__+TF_F_T+IDF_fre+pri+tL_b+r2+ref_1011 - mulP) - 20170920_232637</t>
  </si>
  <si>
    <t>134.1Sec</t>
  </si>
  <si>
    <t>234- (bTDmL - bTDmL+c[1.0]+p[0.7]+bC[0.4]+cC[0.4]+mp_p[0.9]+mp_bC[0.1] - w__+TF_F_T+IDF_fre+pri+tL_b+r2+ref_1011 - mulP) - 20170920_232853</t>
  </si>
  <si>
    <t>235- (bTDmL - bTDmL+c[1.0]+p[0.7]+bC[0.4]+cC[0.4]+mp_p[1.0]+mp_bC[0.1] - w__+TF_F_T+IDF_fre+pri+tL_b+r2+ref_1011 - mulP) - 20170920_233108</t>
  </si>
  <si>
    <t>134Sec</t>
  </si>
  <si>
    <t>That was not good.</t>
  </si>
  <si>
    <t>236- (bTDmL - bTDmL+c[1.0]+p[0.7]+bC[0.4]+cC[0.4]+mp_bC[0.1]+mp_pC[0.1] - w__+TF_F_T+IDF_fre+pri+tL_b+r2+ref_1011 - mulP) - 20170921_054117</t>
  </si>
  <si>
    <t>145.4Sec</t>
  </si>
  <si>
    <t>237- (bTDmL - bTDmL+c[1.0]+p[0.7]+bC[0.4]+cC[0.4]+mp_bC[0.1]+mp_pC[0.2] - w__+TF_F_T+IDF_fre+pri+tL_b+r2+ref_1011 - mulP) - 20170921_054344</t>
  </si>
  <si>
    <t>141.1Sec</t>
  </si>
  <si>
    <t>238- (bTDmL - bTDmL+c[1.0]+p[0.7]+bC[0.4]+cC[0.4]+mp_bC[0.1]+mp_pC[0.3] - w__+TF_F_T+IDF_fre+pri+tL_b+r2+ref_1011 - mulP) - 20170921_054607</t>
  </si>
  <si>
    <t>239- (bTDmL - bTDmL+c[1.0]+p[0.7]+bC[0.4]+cC[0.4]+mp_bC[0.1]+mp_pC[0.4] - w__+TF_F_T+IDF_fre+pri+tL_b+r2+ref_1011 - mulP) - 20170921_054827</t>
  </si>
  <si>
    <t>138.2Sec</t>
  </si>
  <si>
    <t>240- (bTDmL - bTDmL+c[1.0]+p[0.7]+bC[0.4]+cC[0.4]+mp_bC[0.1]+mp_pC[0.5] - w__+TF_F_T+IDF_fre+pri+tL_b+r2+ref_1011 - mulP) - 20170921_055046</t>
  </si>
  <si>
    <t>241- (bTDmL - bTDmL+c[1.0]+p[0.7]+bC[0.4]+cC[0.4]+mp_bC[0.1]+mp_pC[0.6] - w__+TF_F_T+IDF_fre+pri+tL_b+r2+ref_1011 - mulP) - 20170921_055305</t>
  </si>
  <si>
    <t>135.5Sec</t>
  </si>
  <si>
    <t>242- (bTDmL - bTDmL+c[1.0]+p[0.7]+bC[0.4]+cC[0.4]+mp_bC[0.1]+mp_pC[0.7] - w__+TF_F_T+IDF_fre+pri+tL_b+r2+ref_1011 - mulP) - 20170921_055522</t>
  </si>
  <si>
    <t>134.9Sec</t>
  </si>
  <si>
    <t>243- (bTDmL - bTDmL+c[1.0]+p[0.7]+bC[0.4]+cC[0.4]+mp_bC[0.1]+mp_pC[0.8] - w__+TF_F_T+IDF_fre+pri+tL_b+r2+ref_1011 - mulP) - 20170921_055738</t>
  </si>
  <si>
    <t>136.3Sec</t>
  </si>
  <si>
    <t>244- (bTDmL - bTDmL+c[1.0]+p[0.7]+bC[0.4]+cC[0.4]+mp_bC[0.1]+mp_pC[0.9] - w__+TF_F_T+IDF_fre+pri+tL_b+r2+ref_1011 - mulP) - 20170921_055955</t>
  </si>
  <si>
    <t>136.4Sec</t>
  </si>
  <si>
    <t>245- (bTDmL - bTDmL+c[1.0]+p[0.7]+bC[0.4]+cC[0.4]+mp_bC[0.1]+mp_pC[1.0] - w__+TF_F_T+IDF_fre+pri+tL_b+r2+ref_1011 - mulP) - 20170921_060213</t>
  </si>
  <si>
    <t>135.1Sec</t>
  </si>
  <si>
    <t>The best is bC[0.1]+pC[0.8]</t>
  </si>
  <si>
    <t>Now, check without the evidence of main project (tuning with angular):      first, check each evidence alone:</t>
  </si>
  <si>
    <t>4.7Sec</t>
  </si>
  <si>
    <t>8.9Sec</t>
  </si>
  <si>
    <t>5.9Sec</t>
  </si>
  <si>
    <t>16.4Sec</t>
  </si>
  <si>
    <t>16.9Sec</t>
  </si>
  <si>
    <t>5.3Sec</t>
  </si>
  <si>
    <t>So the order of importance is: pC, c, b, bC, p and cC</t>
  </si>
  <si>
    <t>246- (bTD - mp_bTDmL[1.0] - w__+TF_F_T+IDF_fre+pri+tL_b+r2+ref_0000 - angFamP) - 20170921_153234</t>
  </si>
  <si>
    <t>247- (bTD - mp_c[1.0] - w__+TF_F_T+IDF_fre+pri+tL_b+r2+ref_0000 - angFamP) - 20170921_153335</t>
  </si>
  <si>
    <t>248- (bTD - mp_p[1.0] - w__+TF_F_T+IDF_fre+pri+tL_b+r2+ref_0000 - angFamP) - 20170921_153351</t>
  </si>
  <si>
    <t>249- (bTD - mp_bC[1.0] - w__+TF_F_T+IDF_fre+pri+tL_b+r2+ref_0000 - angFamP) - 20170921_153400</t>
  </si>
  <si>
    <t>250- (bTD - mp_cC[1.0] - w__+TF_F_T+IDF_fre+pri+tL_b+r2+ref_0000 - angFamP) - 20170921_153413</t>
  </si>
  <si>
    <t>251- (bTD - mp_pC[1.0] - w__+TF_F_T+IDF_fre+pri+tL_b+r2+ref_0000 - angFamP) - 20170921_153423</t>
  </si>
  <si>
    <t>6Sec</t>
  </si>
  <si>
    <t>261- (bTD - mp_c[1.0]+mp_pC[1.0] - w__+TF_F_T+IDF_fre+pri+tL_b+r2+ref_0000 - angFamP) - 20170921_154242</t>
  </si>
  <si>
    <t>5.4Sec</t>
  </si>
  <si>
    <t>260- (bTD - mp_c[0.9]+mp_pC[1.0] - w__+TF_F_T+IDF_fre+pri+tL_b+r2+ref_0000 - angFamP) - 20170921_154235</t>
  </si>
  <si>
    <t>6.1Sec</t>
  </si>
  <si>
    <t>259- (bTD - mp_c[0.8]+mp_pC[1.0] - w__+TF_F_T+IDF_fre+pri+tL_b+r2+ref_0000 - angFamP) - 20170921_154228</t>
  </si>
  <si>
    <t>258- (bTD - mp_c[0.7]+mp_pC[1.0] - w__+TF_F_T+IDF_fre+pri+tL_b+r2+ref_0000 - angFamP) - 20170921_154222</t>
  </si>
  <si>
    <t>257- (bTD - mp_c[0.6]+mp_pC[1.0] - w__+TF_F_T+IDF_fre+pri+tL_b+r2+ref_0000 - angFamP) - 20170921_154215</t>
  </si>
  <si>
    <t>6.7Sec</t>
  </si>
  <si>
    <t>256- (bTD - mp_c[0.5]+mp_pC[1.0] - w__+TF_F_T+IDF_fre+pri+tL_b+r2+ref_0000 - angFamP) - 20170921_154207</t>
  </si>
  <si>
    <t>6.3Sec</t>
  </si>
  <si>
    <t>255- (bTD - mp_c[0.4]+mp_pC[1.0] - w__+TF_F_T+IDF_fre+pri+tL_b+r2+ref_0000 - angFamP) - 20170921_154159</t>
  </si>
  <si>
    <t>6.6Sec</t>
  </si>
  <si>
    <t>254- (bTD - mp_c[0.3]+mp_pC[1.0] - w__+TF_F_T+IDF_fre+pri+tL_b+r2+ref_0000 - angFamP) - 20170921_154152</t>
  </si>
  <si>
    <t>253- (bTD - mp_c[0.2]+mp_pC[1.0] - w__+TF_F_T+IDF_fre+pri+tL_b+r2+ref_0000 - angFamP) - 20170921_154143</t>
  </si>
  <si>
    <t>252- (bTD - mp_c[0.1]+mp_pC[1.0] - w__+TF_F_T+IDF_fre+pri+tL_b+r2+ref_0000 - angFamP) - 20170921_154135</t>
  </si>
  <si>
    <t>c=1.0, now try b (different weights):</t>
  </si>
  <si>
    <t>262- (bTD - mp_bTDmL[0.1]+mp_c[1.0]+mp_pC[1.0] - w__+TF_F_T+IDF_fre+pri+tL_b+r2+ref_0000 - angFamP) - 20170921_232949</t>
  </si>
  <si>
    <t>263- (bTD - mp_bTDmL[0.2]+mp_c[1.0]+mp_pC[1.0] - w__+TF_F_T+IDF_fre+pri+tL_b+r2+ref_0000 - angFamP) - 20170921_233015</t>
  </si>
  <si>
    <t>264- (bTD - mp_bTDmL[0.3]+mp_c[1.0]+mp_pC[1.0] - w__+TF_F_T+IDF_fre+pri+tL_b+r2+ref_0000 - angFamP) - 20170921_233038</t>
  </si>
  <si>
    <t>265- (bTD - mp_bTDmL[0.4]+mp_c[1.0]+mp_pC[1.0] - w__+TF_F_T+IDF_fre+pri+tL_b+r2+ref_0000 - angFamP) - 20170921_233057</t>
  </si>
  <si>
    <t>266- (bTD - mp_bTDmL[0.5]+mp_c[1.0]+mp_pC[1.0] - w__+TF_F_T+IDF_fre+pri+tL_b+r2+ref_0000 - angFamP) - 20170921_233115</t>
  </si>
  <si>
    <t>267- (bTD - mp_bTDmL[0.6]+mp_c[1.0]+mp_pC[1.0] - w__+TF_F_T+IDF_fre+pri+tL_b+r2+ref_0000 - angFamP) - 20170921_233134</t>
  </si>
  <si>
    <t>268- (bTD - mp_bTDmL[0.7]+mp_c[1.0]+mp_pC[1.0] - w__+TF_F_T+IDF_fre+pri+tL_b+r2+ref_0000 - angFamP) - 20170921_233152</t>
  </si>
  <si>
    <t>269- (bTD - mp_bTDmL[0.8]+mp_c[1.0]+mp_pC[1.0] - w__+TF_F_T+IDF_fre+pri+tL_b+r2+ref_0000 - angFamP) - 20170921_233210</t>
  </si>
  <si>
    <t>270- (bTD - mp_bTDmL[0.9]+mp_c[1.0]+mp_pC[1.0] - w__+TF_F_T+IDF_fre+pri+tL_b+r2+ref_0000 - angFamP) - 20170921_233227</t>
  </si>
  <si>
    <t>271- (bTD - mp_bTDmL[1.0]+mp_c[1.0]+mp_pC[1.0] - w__+TF_F_T+IDF_fre+pri+tL_b+r2+ref_0000 - angFamP) - 20170921_233243</t>
  </si>
  <si>
    <t>b=0.0, now try bC (different weights):</t>
  </si>
  <si>
    <t>10.5Sec</t>
  </si>
  <si>
    <t>9.1Sec</t>
  </si>
  <si>
    <t>9Sec</t>
  </si>
  <si>
    <t>272- (bTD - mp_c[1.0]+mp_bC[0.1]+mp_pC[1.0] - w__+TF_F_T+IDF_fre+pri+tL_b+r2+ref_0000 - angFamP) - 20170921_234427</t>
  </si>
  <si>
    <t>10.7Sec</t>
  </si>
  <si>
    <t>273- (bTD - mp_c[1.0]+mp_bC[0.2]+mp_pC[1.0] - w__+TF_F_T+IDF_fre+pri+tL_b+r2+ref_0000 - angFamP) - 20170921_234440</t>
  </si>
  <si>
    <t>274- (bTD - mp_c[1.0]+mp_bC[0.3]+mp_pC[1.0] - w__+TF_F_T+IDF_fre+pri+tL_b+r2+ref_0000 - angFamP) - 20170921_234452</t>
  </si>
  <si>
    <t>10.3Sec</t>
  </si>
  <si>
    <t>275- (bTD - mp_c[1.0]+mp_bC[0.4]+mp_pC[1.0] - w__+TF_F_T+IDF_fre+pri+tL_b+r2+ref_0000 - angFamP) - 20170921_234504</t>
  </si>
  <si>
    <t>9.9Sec</t>
  </si>
  <si>
    <t>276- (bTD - mp_c[1.0]+mp_bC[0.5]+mp_pC[1.0] - w__+TF_F_T+IDF_fre+pri+tL_b+r2+ref_0000 - angFamP) - 20170921_234515</t>
  </si>
  <si>
    <t>9.3Sec</t>
  </si>
  <si>
    <t>277- (bTD - mp_c[1.0]+mp_bC[0.6]+mp_pC[1.0] - w__+TF_F_T+IDF_fre+pri+tL_b+r2+ref_0000 - angFamP) - 20170921_234525</t>
  </si>
  <si>
    <t>278- (bTD - mp_c[1.0]+mp_bC[0.7]+mp_pC[1.0] - w__+TF_F_T+IDF_fre+pri+tL_b+r2+ref_0000 - angFamP) - 20170921_234535</t>
  </si>
  <si>
    <t>279- (bTD - mp_c[1.0]+mp_bC[0.8]+mp_pC[1.0] - w__+TF_F_T+IDF_fre+pri+tL_b+r2+ref_0000 - angFamP) - 20170921_234545</t>
  </si>
  <si>
    <t>280- (bTD - mp_c[1.0]+mp_bC[0.9]+mp_pC[1.0] - w__+TF_F_T+IDF_fre+pri+tL_b+r2+ref_0000 - angFamP) - 20170921_234555</t>
  </si>
  <si>
    <t>281- (bTD - mp_c[1.0]+mp_bC[1.0]+mp_pC[1.0] - w__+TF_F_T+IDF_fre+pri+tL_b+r2+ref_0000 - angFamP) - 20170921_234606</t>
  </si>
  <si>
    <t>bC=0.0, now try p (different weights):</t>
  </si>
  <si>
    <t>Now start by pC, and add c and others one by one:</t>
  </si>
  <si>
    <t>282- (bTD - mp_c[1.0]+mp_p[0.1]+mp_pC[1.0] - w__+TF_F_T+IDF_fre+pri+tL_b+r2+ref_0000 - angFamP) - 20170921_235621</t>
  </si>
  <si>
    <t>7.1Sec</t>
  </si>
  <si>
    <t>283- (bTD - mp_c[1.0]+mp_p[0.2]+mp_pC[1.0] - w__+TF_F_T+IDF_fre+pri+tL_b+r2+ref_0000 - angFamP) - 20170921_235631</t>
  </si>
  <si>
    <t>9.5Sec</t>
  </si>
  <si>
    <t>284- (bTD - mp_c[1.0]+mp_p[0.3]+mp_pC[1.0] - w__+TF_F_T+IDF_fre+pri+tL_b+r2+ref_0000 - angFamP) - 20170921_235641</t>
  </si>
  <si>
    <t>285- (bTD - mp_c[1.0]+mp_p[0.4]+mp_pC[1.0] - w__+TF_F_T+IDF_fre+pri+tL_b+r2+ref_0000 - angFamP) - 20170921_235649</t>
  </si>
  <si>
    <t>286- (bTD - mp_c[1.0]+mp_p[0.5]+mp_pC[1.0] - w__+TF_F_T+IDF_fre+pri+tL_b+r2+ref_0000 - angFamP) - 20170921_235657</t>
  </si>
  <si>
    <t>7.2Sec</t>
  </si>
  <si>
    <t>287- (bTD - mp_c[1.0]+mp_p[0.6]+mp_pC[1.0] - w__+TF_F_T+IDF_fre+pri+tL_b+r2+ref_0000 - angFamP) - 20170921_235705</t>
  </si>
  <si>
    <t>288- (bTD - mp_c[1.0]+mp_p[0.7]+mp_pC[1.0] - w__+TF_F_T+IDF_fre+pri+tL_b+r2+ref_0000 - angFamP) - 20170921_235712</t>
  </si>
  <si>
    <t>289- (bTD - mp_c[1.0]+mp_p[0.8]+mp_pC[1.0] - w__+TF_F_T+IDF_fre+pri+tL_b+r2+ref_0000 - angFamP) - 20170921_235719</t>
  </si>
  <si>
    <t>290- (bTD - mp_c[1.0]+mp_p[0.9]+mp_pC[1.0] - w__+TF_F_T+IDF_fre+pri+tL_b+r2+ref_0000 - angFamP) - 20170921_235726</t>
  </si>
  <si>
    <t>291- (bTD - mp_c[1.0]+mp_p[1.0]+mp_pC[1.0] - w__+TF_F_T+IDF_fre+pri+tL_b+r2+ref_0000 - angFamP) - 20170921_235733</t>
  </si>
  <si>
    <t>p=0.2, now check cC:</t>
  </si>
  <si>
    <t>292- (bTD - mp_c[1.0]+mp_p[0.2]+mp_cC[0.1]+mp_pC[1.0] - w__+TF_F_T+IDF_fre+pri+tL_b+r2+ref_0000 - angFamP) - 20170922_000037</t>
  </si>
  <si>
    <t>293- (bTD - mp_c[1.0]+mp_p[0.2]+mp_cC[0.2]+mp_pC[1.0] - w__+TF_F_T+IDF_fre+pri+tL_b+r2+ref_0000 - angFamP) - 20170922_000049</t>
  </si>
  <si>
    <t>9.8Sec</t>
  </si>
  <si>
    <t>294- (bTD - mp_c[1.0]+mp_p[0.2]+mp_cC[0.3]+mp_pC[1.0] - w__+TF_F_T+IDF_fre+pri+tL_b+r2+ref_0000 - angFamP) - 20170922_000059</t>
  </si>
  <si>
    <t>8.1Sec</t>
  </si>
  <si>
    <t>295- (bTD - mp_c[1.0]+mp_p[0.2]+mp_cC[0.4]+mp_pC[1.0] - w__+TF_F_T+IDF_fre+pri+tL_b+r2+ref_0000 - angFamP) - 20170922_000109</t>
  </si>
  <si>
    <t>7.6Sec</t>
  </si>
  <si>
    <t>296- (bTD - mp_c[1.0]+mp_p[0.2]+mp_cC[0.5]+mp_pC[1.0] - w__+TF_F_T+IDF_fre+pri+tL_b+r2+ref_0000 - angFamP) - 20170922_000117</t>
  </si>
  <si>
    <t>297- (bTD - mp_c[1.0]+mp_p[0.2]+mp_cC[0.6]+mp_pC[1.0] - w__+TF_F_T+IDF_fre+pri+tL_b+r2+ref_0000 - angFamP) - 20170922_000128</t>
  </si>
  <si>
    <t>6.9Sec</t>
  </si>
  <si>
    <t>298- (bTD - mp_c[1.0]+mp_p[0.2]+mp_cC[0.7]+mp_pC[1.0] - w__+TF_F_T+IDF_fre+pri+tL_b+r2+ref_0000 - angFamP) - 20170922_000136</t>
  </si>
  <si>
    <t>6.4Sec</t>
  </si>
  <si>
    <t>299- (bTD - mp_c[1.0]+mp_p[0.2]+mp_cC[0.8]+mp_pC[1.0] - w__+TF_F_T+IDF_fre+pri+tL_b+r2+ref_0000 - angFamP) - 20170922_000143</t>
  </si>
  <si>
    <t>300- (bTD - mp_c[1.0]+mp_p[0.2]+mp_cC[0.9]+mp_pC[1.0] - w__+TF_F_T+IDF_fre+pri+tL_b+r2+ref_0000 - angFamP) - 20170922_000151</t>
  </si>
  <si>
    <t>301- (bTD - mp_c[1.0]+mp_p[0.2]+mp_cC[1.0]+mp_pC[1.0] - w__+TF_F_T+IDF_fre+pri+tL_b+r2+ref_0000 - angFamP) - 20170922_000158</t>
  </si>
  <si>
    <t>cC=0.5</t>
  </si>
  <si>
    <t>Result: pC=1, c=1, p=0.2, cC=0.5 (b=0, bC=0)</t>
  </si>
  <si>
    <t># of developers who are shared in X projects</t>
  </si>
  <si>
    <t>X (# of projects)</t>
  </si>
  <si>
    <t>Rails</t>
  </si>
  <si>
    <t>Angular</t>
  </si>
  <si>
    <t>&gt;=1</t>
  </si>
  <si>
    <t>Percentage:</t>
  </si>
  <si>
    <t>Now, try on filtered set of users (that are shared between project and its sub-projects) with justMultiProj and multiProj+normalEvidence:</t>
  </si>
  <si>
    <t>justMultiProj</t>
  </si>
  <si>
    <t>Check this (just multiProj evidence on all bugs) on both projects with the above obtained weights:</t>
  </si>
  <si>
    <t>302- (bTD - mp_c[1.0]+mp_p[0.2]+mp_cC[0.5]+mp_pC[1.0] - w__+TF_F_T+IDF_fre+pri+tL_b+r2+ref_0000 - mulP) - 20170927_094521</t>
  </si>
  <si>
    <t>The same, but without priority for previous assignees:</t>
  </si>
  <si>
    <t>303- (bTD - mp_c[1.0]+mp_p[0.2]+mp_cC[0.5]+mp_pC[1.0] - w__+TF_F_T+IDF_fre+noP+tL_b+r2+ref_0000 - mulP) - 20170927_094930</t>
  </si>
  <si>
    <t>This shows that the multiProj evidence is useful, although it does not increase accuracy when appended to the info of proj. The reason to not increasing the accuracy of proj is that the number of shared users are 7% and 11%, that are too low.</t>
  </si>
  <si>
    <t>bC[0.1] + p (different weights):</t>
  </si>
  <si>
    <t>Now, bC[0.1]+pC:</t>
  </si>
  <si>
    <t>no priority</t>
  </si>
  <si>
    <t>304- (bTD - mp_c[1.0]+mp_p[0.2]+mp_cC[0.5]+mp_pC[1.0] - w__+TF_F_T+IDF_fre+noP+tL_b+r2+ref_0000 - mulJustSharedDevsP) - 20170927_162841</t>
  </si>
  <si>
    <t>14.7Sec</t>
  </si>
  <si>
    <t>305- (bTD - mp_c[1.0]+mp_p[0.2]+mp_cC[0.5]+mp_pC[1.0] - w__+TF_F_T+IDF_fre+pri+tL_b+r2+ref_0000 - mulJustSharedDevsP) - 20170927_163130</t>
  </si>
  <si>
    <t>16.3Sec</t>
  </si>
  <si>
    <t>multiProj+normalEvidence</t>
  </si>
  <si>
    <t>For the following lines, the non-zero multiProj weights are bC[0.1]+pC[0.8] as obtained in experiment 245 and a few lines before.</t>
  </si>
  <si>
    <t>306- (bTDmL - bTDmL+c[1.0]+p[0.7]+bC[0.4]+cC[0.4]+mp_bC[0.1]+mp_pC[0.8] - w__+TF_F_T+IDF_fre+pri+tL_b+r2+ref_1011 - mulJustSharedDevsP) - 20170927_171730</t>
  </si>
  <si>
    <t>116.7Sec</t>
  </si>
  <si>
    <t>307- (bTDmL - bTDmL+c[1.0]+p[0.7]+bC[0.4]+cC[0.4]+mp_bC[0.1]+mp_pC[0.8] - w__+TF_F_T+IDF_fre+noP+tL_b+r2+ref_1011 - mulJustSharedDevsP) - 20170927_172201</t>
  </si>
  <si>
    <t>113.2Sec</t>
  </si>
  <si>
    <t>normalEvidence</t>
  </si>
  <si>
    <t>308- (bTDmL - bTDmL+c[1.0]+p[0.7]+bC[0.4]+cC[0.4] - w__+TF_F_T+IDF_fre+noP+tL_b+r2+ref_1011 - mulJustSharedDevsP) - 20170927_172524</t>
  </si>
  <si>
    <t>99.2Sec</t>
  </si>
  <si>
    <t>309- (bTDmL - bTDmL+c[1.0]+p[0.7]+bC[0.4]+cC[0.4] - w__+TF_F_T+IDF_fre+pri+tL_b+r2+ref_1011 - mulJustSharedDevsP) - 20170927_173017</t>
  </si>
  <si>
    <t>97.2Sec</t>
  </si>
  <si>
    <t>One more set of tests with results obtained from experiment 301 and a few lines before; pC=1, c=1, p=0.2, cC=0.5 (b=0, bC=0)</t>
  </si>
  <si>
    <t>310- (bTDmL - bTDmL+c[1.0]+p[0.7]+bC[0.4]+cC[0.4]+mp_c[1.0]+mp_p[0.2]+mp_cC[0.5]+mp_pC[1.0] - w__+TF_F_T+IDF_fre+pri+tL_b+r2+ref_1011 - mulJustSharedDevsP) - 20170927_173831</t>
  </si>
  <si>
    <t>111.9Sec</t>
  </si>
  <si>
    <t>So these types cannot predict the assignee without evidence from the main project. On the other hand, they cannot add valuable to the project with this low percentage of shared users (~10%). But we showed that they contain valuable resources and can be utilized for projects.</t>
  </si>
  <si>
    <t>In the next steps, we try SO+mainProj for all/shared users, maybe SO alone on all/shared users and maybe SO+subProj+mainProj on all/shared users.</t>
  </si>
  <si>
    <t>First, just on Angular, for tuning; This is what we had before on experiment 103:</t>
  </si>
  <si>
    <t>311- (bTDmL - bTDmL+c[1.0]+p[0.7]+bC[0.4]+cC[0.4] - w__+TF_F_T+IDF_fre+pri+tL_b+r2+ref_1011 - angP) - 20170928_114545</t>
  </si>
  <si>
    <t>43.3Sec</t>
  </si>
  <si>
    <t>Now, add SO:</t>
  </si>
  <si>
    <t># of developers not shared with sub-projects</t>
  </si>
  <si>
    <t># of developers shared with at least one sub-project</t>
  </si>
  <si>
    <t># of shared projects</t>
  </si>
  <si>
    <t>Angular:</t>
  </si>
  <si>
    <t># of developers shared with SO:</t>
  </si>
  <si>
    <t>3,633 directly related questions</t>
  </si>
  <si>
    <t>21,654 directly related answers</t>
  </si>
  <si>
    <t>367 users have at least one post (min=1, max=2066, average = 68.9, median = 17)</t>
  </si>
  <si>
    <t>230 users have at least one question (min=1, max=187, average = 15.8, median = 5)</t>
  </si>
  <si>
    <t>348 users have at least one answer (min=1, max=2041, average = 62.2, median = 15)</t>
  </si>
  <si>
    <t>16,021 users have at least one post (number of cells in column E)(most of these posts are the questions that an angular/rails user answered)</t>
  </si>
  <si>
    <t>15,884 users have at least one question (number of cells in column N) (most of these posts are the questions that an angular/rails user answered)</t>
  </si>
  <si>
    <t>348 users have at least one answer (number of cells in column R)</t>
  </si>
  <si>
    <t>SO posts (related to angular or rails users):</t>
  </si>
  <si>
    <t>Also including those questions that are answered by an angular or rails user:</t>
  </si>
  <si>
    <t>25,287 posts in total</t>
  </si>
  <si>
    <t>312- (bTDmL - bTDmL+c[1.0]+p[0.7]+bC[0.4]+cC[0.4]+SOA[0.1] - w__+TF_F_T+IDF_fre+pri+tL_b+r2+ref_1011 - angP - SO) - 20171005_230404</t>
  </si>
  <si>
    <t>47.7Sec</t>
  </si>
  <si>
    <t>313- (bTDmL - bTDmL+c[1.0]+p[0.7]+bC[0.4]+cC[0.4]+SOA[0.2] - w__+TF_F_T+IDF_fre+pri+tL_b+r2+ref_1011 - angP - SO) - 20171005_230454</t>
  </si>
  <si>
    <t>50.6Sec</t>
  </si>
  <si>
    <t>314- (bTDmL - bTDmL+c[1.0]+p[0.7]+bC[0.4]+cC[0.4]+SOA[0.3] - w__+TF_F_T+IDF_fre+pri+tL_b+r2+ref_1011 - angP - SO) - 20171005_230546</t>
  </si>
  <si>
    <t>47.3Sec</t>
  </si>
  <si>
    <t>315- (bTDmL - bTDmL+c[1.0]+p[0.7]+bC[0.4]+cC[0.4]+SOA[0.4] - w__+TF_F_T+IDF_fre+pri+tL_b+r2+ref_1011 - angP - SO) - 20171005_230634</t>
  </si>
  <si>
    <t>46.1Sec</t>
  </si>
  <si>
    <t>316- (bTDmL - bTDmL+c[1.0]+p[0.7]+bC[0.4]+cC[0.4]+SOA[0.5] - w__+TF_F_T+IDF_fre+pri+tL_b+r2+ref_1011 - angP - SO) - 20171005_230722</t>
  </si>
  <si>
    <t>44.6Sec</t>
  </si>
  <si>
    <t>317- (bTDmL - bTDmL+c[1.0]+p[0.7]+bC[0.4]+cC[0.4]+SOA[0.6] - w__+TF_F_T+IDF_fre+pri+tL_b+r2+ref_1011 - angP - SO) - 20171005_230808</t>
  </si>
  <si>
    <t>44Sec</t>
  </si>
  <si>
    <t>318- (bTDmL - bTDmL+c[1.0]+p[0.7]+bC[0.4]+cC[0.4]+SOA[0.7] - w__+TF_F_T+IDF_fre+pri+tL_b+r2+ref_1011 - angP - SO) - 20171005_230853</t>
  </si>
  <si>
    <t>43.6Sec</t>
  </si>
  <si>
    <t>319- (bTDmL - bTDmL+c[1.0]+p[0.7]+bC[0.4]+cC[0.4]+SOA[0.8] - w__+TF_F_T+IDF_fre+pri+tL_b+r2+ref_1011 - angP - SO) - 20171005_230937</t>
  </si>
  <si>
    <t>44.2Sec</t>
  </si>
  <si>
    <t>320- (bTDmL - bTDmL+c[1.0]+p[0.7]+bC[0.4]+cC[0.4]+SOA[0.9] - w__+TF_F_T+IDF_fre+pri+tL_b+r2+ref_1011 - angP - SO) - 20171005_231023</t>
  </si>
  <si>
    <t>321- (bTDmL - bTDmL+c[1.0]+p[0.7]+bC[0.4]+cC[0.4]+SOA[1.0] - w__+TF_F_T+IDF_fre+pri+tL_b+r2+ref_1011 - angP - SO) - 20171005_231106</t>
  </si>
  <si>
    <t>43.4Sec</t>
  </si>
  <si>
    <t>SOA=0, now check SOQ:</t>
  </si>
  <si>
    <t>322- (bTDmL - bTDmL+c[1.0]+p[0.7]+bC[0.4]+cC[0.4]+SOQ[0.1] - w__+TF_F_T+IDF_fre+pri+tL_b+r2+ref_1011 - angP - SO) - 20171005_233415</t>
  </si>
  <si>
    <t>54.2Sec</t>
  </si>
  <si>
    <t>323- (bTDmL - bTDmL+c[1.0]+p[0.7]+bC[0.4]+cC[0.4]+SOQ[0.2] - w__+TF_F_T+IDF_fre+pri+tL_b+r2+ref_1011 - angP - SO) - 20171005_233512</t>
  </si>
  <si>
    <t>324- (bTDmL - bTDmL+c[1.0]+p[0.7]+bC[0.4]+cC[0.4]+SOQ[0.3] - w__+TF_F_T+IDF_fre+pri+tL_b+r2+ref_1011 - angP - SO) - 20171005_233558</t>
  </si>
  <si>
    <t>325- (bTDmL - bTDmL+c[1.0]+p[0.7]+bC[0.4]+cC[0.4]+SOQ[0.4] - w__+TF_F_T+IDF_fre+pri+tL_b+r2+ref_1011 - angP - SO) - 20171005_233645</t>
  </si>
  <si>
    <t>49.2Sec</t>
  </si>
  <si>
    <t>326- (bTDmL - bTDmL+c[1.0]+p[0.7]+bC[0.4]+cC[0.4]+SOQ[0.5] - w__+TF_F_T+IDF_fre+pri+tL_b+r2+ref_1011 - angP - SO) - 20171005_233736</t>
  </si>
  <si>
    <t>327- (bTDmL - bTDmL+c[1.0]+p[0.7]+bC[0.4]+cC[0.4]+SOQ[0.6] - w__+TF_F_T+IDF_fre+pri+tL_b+r2+ref_1011 - angP - SO) - 20171005_233820</t>
  </si>
  <si>
    <t>42.1Sec</t>
  </si>
  <si>
    <t>328- (bTDmL - bTDmL+c[1.0]+p[0.7]+bC[0.4]+cC[0.4]+SOQ[0.7] - w__+TF_F_T+IDF_fre+pri+tL_b+r2+ref_1011 - angP - SO) - 20171005_233903</t>
  </si>
  <si>
    <t>329- (bTDmL - bTDmL+c[1.0]+p[0.7]+bC[0.4]+cC[0.4]+SOQ[0.8] - w__+TF_F_T+IDF_fre+pri+tL_b+r2+ref_1011 - angP - SO) - 20171005_233946</t>
  </si>
  <si>
    <t>330- (bTDmL - bTDmL+c[1.0]+p[0.7]+bC[0.4]+cC[0.4]+SOQ[0.9] - w__+TF_F_T+IDF_fre+pri+tL_b+r2+ref_1011 - angP - SO) - 20171005_234030</t>
  </si>
  <si>
    <t>331- (bTDmL - bTDmL+c[1.0]+p[0.7]+bC[0.4]+cC[0.4]+SOQ[1.0] - w__+TF_F_T+IDF_fre+pri+tL_b+r2+ref_1011 - angP - SO) - 20171005_234113</t>
  </si>
  <si>
    <t>42.9Sec</t>
  </si>
  <si>
    <t>SOQ=0</t>
  </si>
  <si>
    <t>Now, consider SOQ with filteration of the users to the common users of SO and GH:</t>
  </si>
  <si>
    <t>332- (bTDmL - bTDmL+c[1.0]+p[0.7]+bC[0.4]+cC[0.4]+SOQ[0.1] - w__+TF_F_T+IDF_fre+pri+tL_b+r2+ref_1011 - angP - SOSharedDevs) - 20171005_234510</t>
  </si>
  <si>
    <t>16.2Sec</t>
  </si>
  <si>
    <t>333- (bTDmL - bTDmL+c[1.0]+p[0.7]+bC[0.4]+cC[0.4]+SOQ[0.2] - w__+TF_F_T+IDF_fre+pri+tL_b+r2+ref_1011 - angP - SOSharedDevs) - 20171005_234529</t>
  </si>
  <si>
    <t>334- (bTDmL - bTDmL+c[1.0]+p[0.7]+bC[0.4]+cC[0.4]+SOQ[0.3] - w__+TF_F_T+IDF_fre+pri+tL_b+r2+ref_1011 - angP - SOSharedDevs) - 20171005_234547</t>
  </si>
  <si>
    <t>335- (bTDmL - bTDmL+c[1.0]+p[0.7]+bC[0.4]+cC[0.4]+SOQ[0.4] - w__+TF_F_T+IDF_fre+pri+tL_b+r2+ref_1011 - angP - SOSharedDevs) - 20171005_234603</t>
  </si>
  <si>
    <t>336- (bTDmL - bTDmL+c[1.0]+p[0.7]+bC[0.4]+cC[0.4]+SOQ[0.5] - w__+TF_F_T+IDF_fre+pri+tL_b+r2+ref_1011 - angP - SOSharedDevs) - 20171005_234616</t>
  </si>
  <si>
    <t>337- (bTDmL - bTDmL+c[1.0]+p[0.7]+bC[0.4]+cC[0.4]+SOQ[0.6] - w__+TF_F_T+IDF_fre+pri+tL_b+r2+ref_1011 - angP - SOSharedDevs) - 20171005_234629</t>
  </si>
  <si>
    <t>338- (bTDmL - bTDmL+c[1.0]+p[0.7]+bC[0.4]+cC[0.4]+SOQ[0.7] - w__+TF_F_T+IDF_fre+pri+tL_b+r2+ref_1011 - angP - SOSharedDevs) - 20171005_234641</t>
  </si>
  <si>
    <t>339- (bTDmL - bTDmL+c[1.0]+p[0.7]+bC[0.4]+cC[0.4]+SOQ[0.8] - w__+TF_F_T+IDF_fre+pri+tL_b+r2+ref_1011 - angP - SOSharedDevs) - 20171005_234656</t>
  </si>
  <si>
    <t>340- (bTDmL - bTDmL+c[1.0]+p[0.7]+bC[0.4]+cC[0.4]+SOQ[0.9] - w__+TF_F_T+IDF_fre+pri+tL_b+r2+ref_1011 - angP - SOSharedDevs) - 20171005_234711</t>
  </si>
  <si>
    <t>341- (bTDmL - bTDmL+c[1.0]+p[0.7]+bC[0.4]+cC[0.4]+SOQ[1.0] - w__+TF_F_T+IDF_fre+pri+tL_b+r2+ref_1011 - angP - SOSharedDevs) - 20171005_234725</t>
  </si>
  <si>
    <t>and filteration with SOQ=0:</t>
  </si>
  <si>
    <t>342- (bTDmL - bTDmL+c[1.0]+p[0.7]+bC[0.4]+cC[0.4]+SOQ[0.0] - w__+TF_F_T+IDF_fre+pri+tL_b+r2+ref_1011 - angP - SOSharedDevs) - 20171006_091542</t>
  </si>
  <si>
    <t>As a result, SOQ=0.</t>
  </si>
  <si>
    <t>Now, consider SOA with filteration of the users to the common users of SO and GH:</t>
  </si>
  <si>
    <t>343- (bTDmL - bTDmL+c[1.0]+p[0.7]+bC[0.4]+cC[0.4]+SOA[0.1] - w__+TF_F_T+IDF_fre+pri+tL_b+r2+ref_1011 - angP - SOSharedDevs) - 20171006_091751</t>
  </si>
  <si>
    <t>344- (bTDmL - bTDmL+c[1.0]+p[0.7]+bC[0.4]+cC[0.4]+SOA[0.2] - w__+TF_F_T+IDF_fre+pri+tL_b+r2+ref_1011 - angP - SOSharedDevs) - 20171006_091809</t>
  </si>
  <si>
    <t>345- (bTDmL - bTDmL+c[1.0]+p[0.7]+bC[0.4]+cC[0.4]+SOA[0.3] - w__+TF_F_T+IDF_fre+pri+tL_b+r2+ref_1011 - angP - SOSharedDevs) - 20171006_091827</t>
  </si>
  <si>
    <t>346- (bTDmL - bTDmL+c[1.0]+p[0.7]+bC[0.4]+cC[0.4]+SOA[0.4] - w__+TF_F_T+IDF_fre+pri+tL_b+r2+ref_1011 - angP - SOSharedDevs) - 20171006_091842</t>
  </si>
  <si>
    <t>347- (bTDmL - bTDmL+c[1.0]+p[0.7]+bC[0.4]+cC[0.4]+SOA[0.5] - w__+TF_F_T+IDF_fre+pri+tL_b+r2+ref_1011 - angP - SOSharedDevs) - 20171006_091857</t>
  </si>
  <si>
    <t>348- (bTDmL - bTDmL+c[1.0]+p[0.7]+bC[0.4]+cC[0.4]+SOA[0.6] - w__+TF_F_T+IDF_fre+pri+tL_b+r2+ref_1011 - angP - SOSharedDevs) - 20171006_091911</t>
  </si>
  <si>
    <t>349- (bTDmL - bTDmL+c[1.0]+p[0.7]+bC[0.4]+cC[0.4]+SOA[0.7] - w__+TF_F_T+IDF_fre+pri+tL_b+r2+ref_1011 - angP - SOSharedDevs) - 20171006_091925</t>
  </si>
  <si>
    <t>350- (bTDmL - bTDmL+c[1.0]+p[0.7]+bC[0.4]+cC[0.4]+SOA[0.8] - w__+TF_F_T+IDF_fre+pri+tL_b+r2+ref_1011 - angP - SOSharedDevs) - 20171006_091940</t>
  </si>
  <si>
    <t>351- (bTDmL - bTDmL+c[1.0]+p[0.7]+bC[0.4]+cC[0.4]+SOA[0.9] - w__+TF_F_T+IDF_fre+pri+tL_b+r2+ref_1011 - angP - SOSharedDevs) - 20171006_091956</t>
  </si>
  <si>
    <t>352- (bTDmL - bTDmL+c[1.0]+p[0.7]+bC[0.4]+cC[0.4]+SOA[1.0] - w__+TF_F_T+IDF_fre+pri+tL_b+r2+ref_1011 - angP - SOSharedDevs) - 20171006_092011</t>
  </si>
  <si>
    <t>As a result, SOA=0 as well.</t>
  </si>
  <si>
    <t>Now, consider what happens if we use just SO evidence, not inside project evidence:</t>
  </si>
  <si>
    <t>Just SOA:</t>
  </si>
  <si>
    <t>353- (bTD - SOA[1.0] - w__+TF_F_T+IDF_fre+pri+tL_b+r2+ref_1011 - angP - SOSharedDevs) - 20171006_093128</t>
  </si>
  <si>
    <t>Just SOQ:</t>
  </si>
  <si>
    <t>354- (bTD - SOQ[1.0] - w__+TF_F_T+IDF_fre+pri+tL_b+r2+ref_1011 - angP - SOSharedDevs) - 20171006_093306</t>
  </si>
  <si>
    <t>1.3Sec</t>
  </si>
  <si>
    <t>SOA+SOQ[different weights]:</t>
  </si>
  <si>
    <t>355- (bTD - SOA[1.0]+SOQ[0.1] - w__+TF_F_T+IDF_fre+pri+tL_b+r2+ref_1011 - angP - SOSharedDevs) - 20171006_093434</t>
  </si>
  <si>
    <t>1.6Sec</t>
  </si>
  <si>
    <t>356- (bTD - SOA[1.0]+SOQ[0.2] - w__+TF_F_T+IDF_fre+pri+tL_b+r2+ref_1011 - angP - SOSharedDevs) - 20171006_093438</t>
  </si>
  <si>
    <t>357- (bTD - SOA[1.0]+SOQ[0.3] - w__+TF_F_T+IDF_fre+pri+tL_b+r2+ref_1011 - angP - SOSharedDevs) - 20171006_093443</t>
  </si>
  <si>
    <t>358- (bTD - SOA[1.0]+SOQ[0.4] - w__+TF_F_T+IDF_fre+pri+tL_b+r2+ref_1011 - angP - SOSharedDevs) - 20171006_093445</t>
  </si>
  <si>
    <t>1.5Sec</t>
  </si>
  <si>
    <t>359- (bTD - SOA[1.0]+SOQ[0.5] - w__+TF_F_T+IDF_fre+pri+tL_b+r2+ref_1011 - angP - SOSharedDevs) - 20171006_093448</t>
  </si>
  <si>
    <t>1.2Sec</t>
  </si>
  <si>
    <t>360- (bTD - SOA[1.0]+SOQ[0.6] - w__+TF_F_T+IDF_fre+pri+tL_b+r2+ref_1011 - angP - SOSharedDevs) - 20171006_093450</t>
  </si>
  <si>
    <t>1.4Sec</t>
  </si>
  <si>
    <t>361- (bTD - SOA[1.0]+SOQ[0.7] - w__+TF_F_T+IDF_fre+pri+tL_b+r2+ref_1011 - angP - SOSharedDevs) - 20171006_093453</t>
  </si>
  <si>
    <t>362- (bTD - SOA[1.0]+SOQ[0.8] - w__+TF_F_T+IDF_fre+pri+tL_b+r2+ref_1011 - angP - SOSharedDevs) - 20171006_093455</t>
  </si>
  <si>
    <t>363- (bTD - SOA[1.0]+SOQ[0.9] - w__+TF_F_T+IDF_fre+pri+tL_b+r2+ref_1011 - angP - SOSharedDevs) - 20171006_093458</t>
  </si>
  <si>
    <t>364- (bTD - SOA[1.0]+SOQ[1.0] - w__+TF_F_T+IDF_fre+pri+tL_b+r2+ref_1011 - angP - SOSharedDevs) - 20171006_093501</t>
  </si>
  <si>
    <t>So using questions decreases the efficiency. We just use the answers:</t>
  </si>
  <si>
    <t>SOA for the filtered users only, on two paojects (angular and rails):</t>
  </si>
  <si>
    <t>365- (bTD - SOA[1.0] - w__+TF_F_T+IDF_fre+pri+tL_b+r2+ref_1011 - selP - SOSharedDevs) - 20171006_093828</t>
  </si>
  <si>
    <t>7.9Sec</t>
  </si>
  <si>
    <t>Now, the main tests of multiProj and SO, on both projects (, without references to developers' names)</t>
  </si>
  <si>
    <t>no priority:</t>
  </si>
  <si>
    <t>366- (bTD - SOA[1.0] - w__+TF_F_T+IDF_fre+noP+tL_b+r2+ref_1011 - selP - SOSharedDevs) - 20171006_101856</t>
  </si>
  <si>
    <t>First, start with SOA+noPriority+filtering:</t>
  </si>
  <si>
    <t>367- (bTD - SOA[1.0] - w__+TF_F_T+IDF_fre+noP+tL_b+r2+ref_0000 - selP - SOSharedDevs) - 20171006_113027</t>
  </si>
  <si>
    <t>SOA+priority+filtering:</t>
  </si>
  <si>
    <t>368- (bTD - SOA[1.0] - w__+TF_F_T+IDF_fre+pri+tL_b+r2+ref_0000 - selP - SOSharedDevs) - 20171006_125819</t>
  </si>
  <si>
    <t>SOA+priority+noFiltering:</t>
  </si>
  <si>
    <t>369- (bTD - SOA[1.0] - w__+TF_F_T+IDF_fre+pri+tL_b+r2+ref_0000 - selP - SO) - 20171006_130347</t>
  </si>
  <si>
    <t>14Sec</t>
  </si>
  <si>
    <t>SOA+noPriority+noFiltering:</t>
  </si>
  <si>
    <t>370- (bTD - SOA[1.0] - w__+TF_F_T+IDF_fre+noP+tL_b+r2+ref_0000 - selP - SO) - 20171006_130701</t>
  </si>
  <si>
    <t>Now, check the multiProj evidence:</t>
  </si>
  <si>
    <t>First, start with multiProj+noPriority+noFiltering:</t>
  </si>
  <si>
    <t>371- (bTD - mp_c[1.0]+mp_p[0.2]+mp_cC[0.5]+mp_pC[1.0] - w__+TF_F_T+IDF_fre+noP+tL_b+r2+ref_0000 - mulP) - 20171010_124641</t>
  </si>
  <si>
    <t>multiProj+noPriority+filtering:</t>
  </si>
  <si>
    <t>372- (bTD - mp_c[1.0]+mp_p[0.2]+mp_cC[0.5]+mp_pC[1.0] - w__+TF_F_T+IDF_fre+noP+tL_b+r2+ref_0000 - mulPJustSharedDevs) - 20171010_124934</t>
  </si>
  <si>
    <t>multiProj+priority+noFiltering:</t>
  </si>
  <si>
    <t>373- (bTD - mp_c[1.0]+mp_p[0.2]+mp_cC[0.5]+mp_pC[1.0] - w__+TF_F_T+IDF_fre+pri+tL_b+r2+ref_0000 - mulP) - 20171010_125137</t>
  </si>
  <si>
    <t>30Sec</t>
  </si>
  <si>
    <t>multiProj+priority+filtering:</t>
  </si>
  <si>
    <t>374- (bTD - mp_c[1.0]+mp_p[0.2]+mp_cC[0.5]+mp_pC[1.0] - w__+TF_F_T+IDF_fre+pri+tL_b+r2+ref_0000 - mulPJustSharedDevs) - 20171010_125439</t>
  </si>
  <si>
    <t>Now, check the multiProj and SO evidence combined together:</t>
  </si>
  <si>
    <t>multiProj+SOA+priority+filtering:</t>
  </si>
  <si>
    <t>375- (bTD - mp_c[1.0]+mp_p[0.2]+mp_cC[0.5]+mp_pC[1.0]+SOA[1.0] - w__+TF_F_T+IDF_fre+pri+tL_b+r2+ref_0000 - mulPJustSharedDevs - SOSharedDevs) - 20171010_130308</t>
  </si>
  <si>
    <t>14.2Sec</t>
  </si>
  <si>
    <t>The above line, but tuning on Angular for SO[different weights]:                Note: the run is applying on both projects, but we just consider the angular results for tuning:</t>
  </si>
  <si>
    <t>378- (bTD - mp_c[1.0]+mp_p[0.2]+mp_cC[0.5]+mp_pC[1.0]+SOA[0.1] - w__+TF_F_T+IDF_fre+pri+tL_b+r2+ref_0000 - mulPJustSharedDevs - SOSharedDevs) - 20171010_144100</t>
  </si>
  <si>
    <t>379- (bTD - mp_c[1.0]+mp_p[0.2]+mp_cC[0.5]+mp_pC[1.0]+SOA[0.2] - w__+TF_F_T+IDF_fre+pri+tL_b+r2+ref_0000 - mulPJustSharedDevs - SOSharedDevs) - 20171010_144117</t>
  </si>
  <si>
    <t>380- (bTD - mp_c[1.0]+mp_p[0.2]+mp_cC[0.5]+mp_pC[1.0]+SOA[0.3] - w__+TF_F_T+IDF_fre+pri+tL_b+r2+ref_0000 - mulPJustSharedDevs - SOSharedDevs) - 20171010_144135</t>
  </si>
  <si>
    <t>14.9Sec</t>
  </si>
  <si>
    <t>381- (bTD - mp_c[1.0]+mp_p[0.2]+mp_cC[0.5]+mp_pC[1.0]+SOA[0.4] - w__+TF_F_T+IDF_fre+pri+tL_b+r2+ref_0000 - mulPJustSharedDevs - SOSharedDevs) - 20171010_144151</t>
  </si>
  <si>
    <t>12.8Sec</t>
  </si>
  <si>
    <t>382- (bTD - mp_c[1.0]+mp_p[0.2]+mp_cC[0.5]+mp_pC[1.0]+SOA[0.5] - w__+TF_F_T+IDF_fre+pri+tL_b+r2+ref_0000 - mulPJustSharedDevs - SOSharedDevs) - 20171010_144205</t>
  </si>
  <si>
    <t>383- (bTD - mp_c[1.0]+mp_p[0.2]+mp_cC[0.5]+mp_pC[1.0]+SOA[0.6] - w__+TF_F_T+IDF_fre+pri+tL_b+r2+ref_0000 - mulPJustSharedDevs - SOSharedDevs) - 20171010_144220</t>
  </si>
  <si>
    <t>384- (bTD - mp_c[1.0]+mp_p[0.2]+mp_cC[0.5]+mp_pC[1.0]+SOA[0.7] - w__+TF_F_T+IDF_fre+pri+tL_b+r2+ref_0000 - mulPJustSharedDevs - SOSharedDevs) - 20171010_144235</t>
  </si>
  <si>
    <t>385- (bTD - mp_c[1.0]+mp_p[0.2]+mp_cC[0.5]+mp_pC[1.0]+SOA[0.8] - w__+TF_F_T+IDF_fre+pri+tL_b+r2+ref_0000 - mulPJustSharedDevs - SOSharedDevs) - 20171010_144249</t>
  </si>
  <si>
    <t>386- (bTD - mp_c[1.0]+mp_p[0.2]+mp_cC[0.5]+mp_pC[1.0]+SOA[0.9] - w__+TF_F_T+IDF_fre+pri+tL_b+r2+ref_0000 - mulPJustSharedDevs - SOSharedDevs) - 20171010_144306</t>
  </si>
  <si>
    <t>387- (bTD - mp_c[1.0]+mp_p[0.2]+mp_cC[0.5]+mp_pC[1.0]+SOA[1.0] - w__+TF_F_T+IDF_fre+pri+tL_b+r2+ref_0000 - mulPJustSharedDevs - SOSharedDevs) - 20171010_144319</t>
  </si>
  <si>
    <t>As a result, SO=0.1</t>
  </si>
  <si>
    <t>Here's the result of combining multiProj and SO on both projects:</t>
  </si>
  <si>
    <t>388- (bTD - mp_c[1.0]+mp_p[0.2]+mp_cC[0.5]+mp_pC[1.0]+SOA[0.1] - w__+TF_F_T+IDF_fre+pri+tL_b+r2+ref_0000 - mulPJustSharedDevs - SOSharedDevs) - 20171010_145034</t>
  </si>
  <si>
    <t>391- (bTDmL - bTDmL+c[1.0]+p[0.7]+bC[0.4]+cC[0.4]+mp_c[1.0]+mp_p[0.2]+mp_cC[0.5]+mp_pC[1.0] - w__+TF_F_T+IDF_fre+pri+tL_b+r2+ref_1011 - selP) - 20171011_121924</t>
  </si>
  <si>
    <t>151.4Sec</t>
  </si>
  <si>
    <t>Repeating full experiment again (inside project + inter-project+references) for angular and rails:</t>
  </si>
  <si>
    <t>Total # of developers</t>
  </si>
  <si>
    <t>#</t>
  </si>
  <si>
    <t>Percent</t>
  </si>
  <si>
    <t># of developers shared with SO</t>
  </si>
  <si>
    <t>472</t>
  </si>
  <si>
    <t>11.6%</t>
  </si>
  <si>
    <t>7.7%</t>
  </si>
  <si>
    <t>136</t>
  </si>
  <si>
    <t>5.7%</t>
  </si>
  <si>
    <t>265</t>
  </si>
  <si>
    <t>6.5%</t>
  </si>
  <si>
    <t>100%</t>
  </si>
  <si>
    <t>2,386</t>
  </si>
  <si>
    <t>4,079</t>
  </si>
  <si>
    <t>Statistics of the shared developers with sub-projects or Stack Overflow:</t>
  </si>
  <si>
    <t>Statistics of the answers posted by the developers:</t>
  </si>
  <si>
    <t># of developers with at least one answer (%)</t>
  </si>
  <si>
    <t># of answers posted by each developer (%)</t>
  </si>
  <si>
    <t>120 (88%)</t>
  </si>
  <si>
    <t>239 (90%)</t>
  </si>
  <si>
    <t>min</t>
  </si>
  <si>
    <t>max</t>
  </si>
  <si>
    <t>average</t>
  </si>
  <si>
    <t>median</t>
  </si>
  <si>
    <t>1,065</t>
  </si>
  <si>
    <t>2,036</t>
  </si>
  <si>
    <t>Regular (the best obtained result with all intra-project evidence)</t>
  </si>
  <si>
    <t>Just using evidence from project families</t>
  </si>
  <si>
    <t>Just using evidence from \so</t>
  </si>
  <si>
    <t>total</t>
  </si>
  <si>
    <t>Results of using external sources of expertise</t>
  </si>
  <si>
    <t># of assignments</t>
  </si>
  <si>
    <t>9,658</t>
  </si>
  <si>
    <t>11,305</t>
  </si>
  <si>
    <t>20,963</t>
  </si>
  <si>
    <t>60.92</t>
  </si>
  <si>
    <t>55.21</t>
  </si>
  <si>
    <t>57.84</t>
  </si>
  <si>
    <t>24.13</t>
  </si>
  <si>
    <t>8,371</t>
  </si>
  <si>
    <t>8,997</t>
  </si>
  <si>
    <t>21.24</t>
  </si>
  <si>
    <t>22.63</t>
  </si>
  <si>
    <t>17,368</t>
  </si>
  <si>
    <t>2,225</t>
  </si>
  <si>
    <t>42.20</t>
  </si>
  <si>
    <t>5,491</t>
  </si>
  <si>
    <t>4.71</t>
  </si>
  <si>
    <t>7,716</t>
  </si>
  <si>
    <t>15.52</t>
  </si>
  <si>
    <t>The same as the above, but for latex:</t>
  </si>
  <si>
    <t>Source of reference</t>
  </si>
  <si>
    <t>Bug</t>
  </si>
  <si>
    <t>Comment of a bug</t>
  </si>
  <si>
    <t>Commit related to a bug</t>
  </si>
  <si>
    <t>Comment of a commit related to a bug</t>
  </si>
  <si>
    <t># of unique bugs referencing developers</t>
  </si>
  <si>
    <t># of unique developers who are referenced</t>
  </si>
  <si>
    <t>sum: 13.69</t>
  </si>
  <si>
    <t>5,681</t>
  </si>
  <si>
    <t>28.853</t>
  </si>
  <si>
    <t>27,562</t>
  </si>
  <si>
    <t>2,486</t>
  </si>
  <si>
    <t>5,619</t>
  </si>
  <si>
    <t>10,566</t>
  </si>
  <si>
    <t>79,632</t>
  </si>
  <si>
    <t>3,737</t>
  </si>
  <si>
    <t>sum: 83,682</t>
  </si>
  <si>
    <t>sum: 11,452</t>
  </si>
  <si>
    <t>Num</t>
  </si>
  <si>
    <t># of commits</t>
  </si>
  <si>
    <t># of pull requests</t>
  </si>
  <si>
    <t># of bug comments</t>
  </si>
  <si>
    <t># of commit comments</t>
  </si>
  <si>
    <t># of pull request comments</t>
  </si>
  <si>
    <t>Total (13 proj)</t>
  </si>
  <si>
    <t>Max (13 proj)</t>
  </si>
  <si>
    <t>p@1 / r@1</t>
  </si>
  <si>
    <t>53.53 / 41.34</t>
  </si>
  <si>
    <t>66.63 / 56.58</t>
  </si>
  <si>
    <t>50.11 / 44.33</t>
  </si>
  <si>
    <t>57.18 / 51.65</t>
  </si>
  <si>
    <t>59.39 / 45.8</t>
  </si>
  <si>
    <t>60.96 / 56.49</t>
  </si>
  <si>
    <t>45.66 / 40.47</t>
  </si>
  <si>
    <t>40.87 / 30.96</t>
  </si>
  <si>
    <t>57.48 / 55.08</t>
  </si>
  <si>
    <t>47.61 / 43.75</t>
  </si>
  <si>
    <t>43.28 / 36.23</t>
  </si>
  <si>
    <t>46.47 / 42.36</t>
  </si>
  <si>
    <t>41.42 / 36.13</t>
  </si>
  <si>
    <t>46.99 / 40.83</t>
  </si>
  <si>
    <t>p@5 / r@5</t>
  </si>
  <si>
    <t>20.14 / 75.56</t>
  </si>
  <si>
    <t>20.32 / 82.24</t>
  </si>
  <si>
    <t>16.92 / 72.75</t>
  </si>
  <si>
    <t>19.53 / 84.38</t>
  </si>
  <si>
    <t>22.31 / 82.23</t>
  </si>
  <si>
    <t>17.41 / 77.82</t>
  </si>
  <si>
    <t>16.15 / 69.23</t>
  </si>
  <si>
    <t>19.79 / 72.04</t>
  </si>
  <si>
    <t>15.64 / 73.41</t>
  </si>
  <si>
    <t>15.65 / 70.85</t>
  </si>
  <si>
    <t>17.05 / 68.64</t>
  </si>
  <si>
    <t>17.32 / 76.97</t>
  </si>
  <si>
    <t>15.43 / 65.89</t>
  </si>
  <si>
    <t>17.15 / 71.75</t>
  </si>
  <si>
    <t>22.31 / 84.38</t>
  </si>
  <si>
    <t>p@10 / r@10</t>
  </si>
  <si>
    <t>11.77 / 87.19</t>
  </si>
  <si>
    <t>11.5 / 91.37</t>
  </si>
  <si>
    <t>9.72 / 82.99</t>
  </si>
  <si>
    <t>10.29 / 88.82</t>
  </si>
  <si>
    <t>12.27 / 90.62</t>
  </si>
  <si>
    <t>9.12 / 81.2</t>
  </si>
  <si>
    <t>9.27 / 79.52</t>
  </si>
  <si>
    <t>11.94 / 86.54</t>
  </si>
  <si>
    <t>8.25 / 77.12</t>
  </si>
  <si>
    <t>9.1 / 82.29</t>
  </si>
  <si>
    <t>9.84 / 78.84</t>
  </si>
  <si>
    <t>9.62 / 84.57</t>
  </si>
  <si>
    <t>8.9 / 75.73</t>
  </si>
  <si>
    <t>9.81 / 81.63</t>
  </si>
  <si>
    <t>12.27 / 91.37</t>
  </si>
  <si>
    <t>Multi-source tt-tf-idf</t>
  </si>
  <si>
    <t>Original tt-tf-idf</t>
  </si>
  <si>
    <t>47.7 / 38.49</t>
  </si>
  <si>
    <t>20.78 / 78.18</t>
  </si>
  <si>
    <t>11.87 / 88.34</t>
  </si>
  <si>
    <t>66.63 / 56.55</t>
  </si>
  <si>
    <t>22.66 / 86.71</t>
  </si>
  <si>
    <t>12.7 / 93.8</t>
  </si>
  <si>
    <t>21.8 / 87.61</t>
  </si>
  <si>
    <t>11.81 / 94.1</t>
  </si>
  <si>
    <t>50.89 / 45.13</t>
  </si>
  <si>
    <t>17.61 / 76.03</t>
  </si>
  <si>
    <t>9.91 / 85.02</t>
  </si>
  <si>
    <t>56.83 / 51.28</t>
  </si>
  <si>
    <t>19.81 / 85.39</t>
  </si>
  <si>
    <t>10.35 / 89.46</t>
  </si>
  <si>
    <t>57.52 / 44.46</t>
  </si>
  <si>
    <t>23.48 / 87</t>
  </si>
  <si>
    <t>12.64 / 93.8</t>
  </si>
  <si>
    <t>57.2 / 52.63</t>
  </si>
  <si>
    <t>19.31 / 86.71</t>
  </si>
  <si>
    <t>9.86 / 88.27</t>
  </si>
  <si>
    <t>46.78 / 41.46</t>
  </si>
  <si>
    <t>17.62 / 76.09</t>
  </si>
  <si>
    <t>9.9 / 85.51</t>
  </si>
  <si>
    <t>52.85 / 39.78</t>
  </si>
  <si>
    <t>22.66 / 82.14</t>
  </si>
  <si>
    <t>12.7 / 92.32</t>
  </si>
  <si>
    <t>56.2 / 53.87</t>
  </si>
  <si>
    <t>16.91 / 79.19</t>
  </si>
  <si>
    <t>8.8 / 82.3</t>
  </si>
  <si>
    <t>52.33 / 48.21</t>
  </si>
  <si>
    <t>17.16 / 77.66</t>
  </si>
  <si>
    <t>9.64 / 87</t>
  </si>
  <si>
    <t>44.78 / 37.24</t>
  </si>
  <si>
    <t>18.79 / 76.12</t>
  </si>
  <si>
    <t>10.56 / 85.21</t>
  </si>
  <si>
    <t>47.98 / 43.75</t>
  </si>
  <si>
    <t>18.18 / 80.59</t>
  </si>
  <si>
    <t>9.94 / 87.4</t>
  </si>
  <si>
    <t>44.68 / 38.97</t>
  </si>
  <si>
    <t>16.93 / 72.15</t>
  </si>
  <si>
    <t>9.51 / 80.82</t>
  </si>
  <si>
    <t>49.82 / 43.15</t>
  </si>
  <si>
    <t>18.72 / 78.34</t>
  </si>
  <si>
    <t>10.38 / 86.62</t>
  </si>
  <si>
    <t>rails/arel</t>
  </si>
  <si>
    <t>rails/sprockets-rails</t>
  </si>
  <si>
    <t>rails/sass-rails</t>
  </si>
  <si>
    <t>rails/jquery-rails</t>
  </si>
  <si>
    <t>rails/jbuilder</t>
  </si>
  <si>
    <t>rails/strong_parameters</t>
  </si>
  <si>
    <t>rails/activeresource</t>
  </si>
  <si>
    <t>rails/protected_attributes</t>
  </si>
  <si>
    <t>rails/spring</t>
  </si>
  <si>
    <t>rails/web-console</t>
  </si>
  <si>
    <t>rails/globalid</t>
  </si>
  <si>
    <t>rails/execjs</t>
  </si>
  <si>
    <t>rails/sprockets</t>
  </si>
  <si>
    <t>Sum</t>
  </si>
  <si>
    <t>-------------------------</t>
  </si>
  <si>
    <t>angular/protractor</t>
  </si>
  <si>
    <t>angular/dgeni-packages</t>
  </si>
  <si>
    <t>angular/material</t>
  </si>
  <si>
    <t>angular/angular-seed</t>
  </si>
  <si>
    <t>angular/angularjs.org</t>
  </si>
  <si>
    <t>angular/angular-phonecat</t>
  </si>
  <si>
    <t>rails subProjects</t>
  </si>
  <si>
    <t>angular subProjects</t>
  </si>
  <si>
    <t>low results</t>
  </si>
  <si>
    <t>high results</t>
  </si>
  <si>
    <t>Ratio (high to low)</t>
  </si>
  <si>
    <t># of PRs</t>
  </si>
  <si>
    <t># of CCs</t>
  </si>
  <si>
    <t># of BCs</t>
  </si>
  <si>
    <t># of PRCs</t>
  </si>
  <si>
    <t>Sum of multi-source evidence</t>
  </si>
  <si>
    <t>Sum of bugs</t>
  </si>
  <si>
    <t>multiSource/bugs</t>
  </si>
  <si>
    <t>average for 7 white projects:</t>
  </si>
  <si>
    <t>average for 6 green projects (that have slightly better top-1 accuracy for tt-tf-idf compared to multi-source):</t>
  </si>
  <si>
    <t>Framework</t>
  </si>
  <si>
    <t>all other 12 projects:</t>
  </si>
  <si>
    <t>framework:</t>
  </si>
  <si>
    <t>other 12 projects:</t>
  </si>
  <si>
    <t>6 projects (framework, html5rocks, khan-exercises, ghost, fog and travis-ci)</t>
  </si>
  <si>
    <t>Other 7 projects (yui3, julia, brackets, elasticsearch, salt, angular.js and rails)</t>
  </si>
  <si>
    <t>ratio of total number of references to developers' names to total number of bugs</t>
  </si>
  <si>
    <t>ratio of total number of multi-source evidence to total number of bugs</t>
  </si>
  <si>
    <t>Number of bugs in each project (multiproject experiment, captured from "4B5…" folder, "1-bugs-T5_ALL_TYPES.tsv file")</t>
  </si>
  <si>
    <t>number</t>
  </si>
  <si>
    <t>Logins of rails sub-projects</t>
  </si>
  <si>
    <t>login</t>
  </si>
  <si>
    <t>Logins of angular sub-projects</t>
  </si>
  <si>
    <t>aackerman</t>
  </si>
  <si>
    <t>972 unique users</t>
  </si>
  <si>
    <t>4zm</t>
  </si>
  <si>
    <t>1607 unique users</t>
  </si>
  <si>
    <t>abonec</t>
  </si>
  <si>
    <t>aarontovo</t>
  </si>
  <si>
    <t>adammw</t>
  </si>
  <si>
    <t>addisonedwardlee</t>
  </si>
  <si>
    <t>alassek</t>
  </si>
  <si>
    <t>alexeygolev</t>
  </si>
  <si>
    <t>andriytyurnikov</t>
  </si>
  <si>
    <t>alexmcmillan</t>
  </si>
  <si>
    <t>arkadiyk</t>
  </si>
  <si>
    <t>alextucker</t>
  </si>
  <si>
    <t>arthurnn</t>
  </si>
  <si>
    <t>anstosa</t>
  </si>
  <si>
    <t>atombender</t>
  </si>
  <si>
    <t>btford</t>
  </si>
  <si>
    <t>avit</t>
  </si>
  <si>
    <t>cburgdorf</t>
  </si>
  <si>
    <t>bachand</t>
  </si>
  <si>
    <t>chmac</t>
  </si>
  <si>
    <t>bcardarella</t>
  </si>
  <si>
    <t>clipsett</t>
  </si>
  <si>
    <t>benedikt</t>
  </si>
  <si>
    <t>colorpeach</t>
  </si>
  <si>
    <t>benmoss</t>
  </si>
  <si>
    <t>danielzen</t>
  </si>
  <si>
    <t>berislavbabic</t>
  </si>
  <si>
    <t>dankahle</t>
  </si>
  <si>
    <t>bertbruynooghe</t>
  </si>
  <si>
    <t>djebbz</t>
  </si>
  <si>
    <t>bfolkens</t>
  </si>
  <si>
    <t>elnur</t>
  </si>
  <si>
    <t>bigxiang</t>
  </si>
  <si>
    <t>ermakovich</t>
  </si>
  <si>
    <t>bjhaid</t>
  </si>
  <si>
    <t>faost</t>
  </si>
  <si>
    <t>briandunn</t>
  </si>
  <si>
    <t>fuentesjr</t>
  </si>
  <si>
    <t>brocktimus</t>
  </si>
  <si>
    <t>gavmac</t>
  </si>
  <si>
    <t>brynary</t>
  </si>
  <si>
    <t>gilhanan</t>
  </si>
  <si>
    <t>byroot</t>
  </si>
  <si>
    <t>gkalpak</t>
  </si>
  <si>
    <t>caldwecr</t>
  </si>
  <si>
    <t>gobijan</t>
  </si>
  <si>
    <t>carlosantoniodasilva</t>
  </si>
  <si>
    <t>godwill</t>
  </si>
  <si>
    <t>carsonreinke</t>
  </si>
  <si>
    <t>happypoulp</t>
  </si>
  <si>
    <t>cdinger</t>
  </si>
  <si>
    <t>harshattray</t>
  </si>
  <si>
    <t>chancancode</t>
  </si>
  <si>
    <t>hoangphucvu</t>
  </si>
  <si>
    <t>chewi</t>
  </si>
  <si>
    <t>iasandcb</t>
  </si>
  <si>
    <t>chrisberkhout</t>
  </si>
  <si>
    <t>ifedotov</t>
  </si>
  <si>
    <t>claudiob</t>
  </si>
  <si>
    <t>igorminar</t>
  </si>
  <si>
    <t>codeodor</t>
  </si>
  <si>
    <t>iprit</t>
  </si>
  <si>
    <t>corrupt952</t>
  </si>
  <si>
    <t>iszak</t>
  </si>
  <si>
    <t>cyrusstoller</t>
  </si>
  <si>
    <t>jaysondaquer</t>
  </si>
  <si>
    <t>d1plo1d</t>
  </si>
  <si>
    <t>jeffbcross</t>
  </si>
  <si>
    <t>dazuma</t>
  </si>
  <si>
    <t>jhonyvidal</t>
  </si>
  <si>
    <t>dcadenas</t>
  </si>
  <si>
    <t>jksdua</t>
  </si>
  <si>
    <t>derekprior</t>
  </si>
  <si>
    <t>jneveux</t>
  </si>
  <si>
    <t>dimko</t>
  </si>
  <si>
    <t>joewhite</t>
  </si>
  <si>
    <t>dogweather</t>
  </si>
  <si>
    <t>jsmit032</t>
  </si>
  <si>
    <t>dv</t>
  </si>
  <si>
    <t>juliemr</t>
  </si>
  <si>
    <t>dylanahsmith</t>
  </si>
  <si>
    <t>keyo321</t>
  </si>
  <si>
    <t>dzjuck</t>
  </si>
  <si>
    <t>khobalt</t>
  </si>
  <si>
    <t>ebeigarts</t>
  </si>
  <si>
    <t>kmthinkingrock</t>
  </si>
  <si>
    <t>edpaget</t>
  </si>
  <si>
    <t>marcenuc</t>
  </si>
  <si>
    <t>eduardordm</t>
  </si>
  <si>
    <t>markhern</t>
  </si>
  <si>
    <t>eileencodes</t>
  </si>
  <si>
    <t>mbroadst</t>
  </si>
  <si>
    <t>eric-guo</t>
  </si>
  <si>
    <t>mgcrea</t>
  </si>
  <si>
    <t>ernie</t>
  </si>
  <si>
    <t>mhevery</t>
  </si>
  <si>
    <t>eugenijm</t>
  </si>
  <si>
    <t>michaelneale</t>
  </si>
  <si>
    <t>felixbuenemann</t>
  </si>
  <si>
    <t>mikaelharsjo</t>
  </si>
  <si>
    <t>fire-dragon-dol</t>
  </si>
  <si>
    <t>mr-rock</t>
  </si>
  <si>
    <t>flavorjones</t>
  </si>
  <si>
    <t>ngdashboard</t>
  </si>
  <si>
    <t>frodsan</t>
  </si>
  <si>
    <t>paulmelnikow</t>
  </si>
  <si>
    <t>fxn</t>
  </si>
  <si>
    <t>pedrosanta</t>
  </si>
  <si>
    <t>gmile</t>
  </si>
  <si>
    <t>petebacondarwin</t>
  </si>
  <si>
    <t>guilherme</t>
  </si>
  <si>
    <t>philspitler</t>
  </si>
  <si>
    <t>guilleiguaran</t>
  </si>
  <si>
    <t>rahuldoc</t>
  </si>
  <si>
    <t>hugopeixoto</t>
  </si>
  <si>
    <t>reemaind</t>
  </si>
  <si>
    <t>iantropov</t>
  </si>
  <si>
    <t>richguan</t>
  </si>
  <si>
    <t>invadersmustdie</t>
  </si>
  <si>
    <t>rolaveric</t>
  </si>
  <si>
    <t>jduff</t>
  </si>
  <si>
    <t>rralian</t>
  </si>
  <si>
    <t>jeffcole</t>
  </si>
  <si>
    <t>saiqulhaq</t>
  </si>
  <si>
    <t>jeffreylammers</t>
  </si>
  <si>
    <t>scottsword</t>
  </si>
  <si>
    <t>jemc</t>
  </si>
  <si>
    <t>segeda</t>
  </si>
  <si>
    <t>jeremy</t>
  </si>
  <si>
    <t>sekitaka</t>
  </si>
  <si>
    <t>jeroenvisser101</t>
  </si>
  <si>
    <t>siyfion</t>
  </si>
  <si>
    <t>jhollinger</t>
  </si>
  <si>
    <t>spooky</t>
  </si>
  <si>
    <t>jiripospisil</t>
  </si>
  <si>
    <t>stepmoore</t>
  </si>
  <si>
    <t>jmcnevin</t>
  </si>
  <si>
    <t>tboonx</t>
  </si>
  <si>
    <t>jmileham</t>
  </si>
  <si>
    <t>tbosch</t>
  </si>
  <si>
    <t>joeljuliano-duplicate</t>
  </si>
  <si>
    <t>tebriel</t>
  </si>
  <si>
    <t>jonleighton</t>
  </si>
  <si>
    <t>termosa</t>
  </si>
  <si>
    <t>jordansexton</t>
  </si>
  <si>
    <t>toxsick</t>
  </si>
  <si>
    <t>josevalim</t>
  </si>
  <si>
    <t>ventuc</t>
  </si>
  <si>
    <t>joshsusser</t>
  </si>
  <si>
    <t>veske</t>
  </si>
  <si>
    <t>jpcody</t>
  </si>
  <si>
    <t>viebel</t>
  </si>
  <si>
    <t>jsanders</t>
  </si>
  <si>
    <t>vojtajina</t>
  </si>
  <si>
    <t>jstorimer</t>
  </si>
  <si>
    <t>xinshouke</t>
  </si>
  <si>
    <t>kainlite</t>
  </si>
  <si>
    <t>youurayy</t>
  </si>
  <si>
    <t>kaznum</t>
  </si>
  <si>
    <t>zhoubhin</t>
  </si>
  <si>
    <t>kbrock</t>
  </si>
  <si>
    <t>aarongray</t>
  </si>
  <si>
    <t>khronos</t>
  </si>
  <si>
    <t>addyosmani</t>
  </si>
  <si>
    <t>krekoten</t>
  </si>
  <si>
    <t>anantn</t>
  </si>
  <si>
    <t>ksss</t>
  </si>
  <si>
    <t>asapach</t>
  </si>
  <si>
    <t>laserlemon</t>
  </si>
  <si>
    <t>benoitf</t>
  </si>
  <si>
    <t>lgsunnyvale</t>
  </si>
  <si>
    <t>bradlygreen</t>
  </si>
  <si>
    <t>libc</t>
  </si>
  <si>
    <t>caitp</t>
  </si>
  <si>
    <t>lifo</t>
  </si>
  <si>
    <t>clemens-tolboom</t>
  </si>
  <si>
    <t>lloeki</t>
  </si>
  <si>
    <t>codier</t>
  </si>
  <si>
    <t>maclover7</t>
  </si>
  <si>
    <t>danidev</t>
  </si>
  <si>
    <t>mange</t>
  </si>
  <si>
    <t>davideast</t>
  </si>
  <si>
    <t>markmurphy</t>
  </si>
  <si>
    <t>dciccale</t>
  </si>
  <si>
    <t>matthewd</t>
  </si>
  <si>
    <t>ddebree</t>
  </si>
  <si>
    <t>mgbatchelor</t>
  </si>
  <si>
    <t>drewbarontini</t>
  </si>
  <si>
    <t>michaelklishin</t>
  </si>
  <si>
    <t>edsfocci</t>
  </si>
  <si>
    <t>miloops</t>
  </si>
  <si>
    <t>grigorius</t>
  </si>
  <si>
    <t>mohammadhabbab</t>
  </si>
  <si>
    <t>heitzke</t>
  </si>
  <si>
    <t>mwean</t>
  </si>
  <si>
    <t>imaginaryboy</t>
  </si>
  <si>
    <t>mxhold</t>
  </si>
  <si>
    <t>jacquescrocker</t>
  </si>
  <si>
    <t>myronmarston</t>
  </si>
  <si>
    <t>jasondavies</t>
  </si>
  <si>
    <t>narkoz</t>
  </si>
  <si>
    <t>johnlindquist</t>
  </si>
  <si>
    <t>norman</t>
  </si>
  <si>
    <t>joshkurz</t>
  </si>
  <si>
    <t>octember</t>
  </si>
  <si>
    <t>kinglcc</t>
  </si>
  <si>
    <t>ojab</t>
  </si>
  <si>
    <t>majormashin</t>
  </si>
  <si>
    <t>oliverguenther</t>
  </si>
  <si>
    <t>matsko</t>
  </si>
  <si>
    <t>olliwer</t>
  </si>
  <si>
    <t>mchung</t>
  </si>
  <si>
    <t>parkerl</t>
  </si>
  <si>
    <t>michalstanko</t>
  </si>
  <si>
    <t>parndt</t>
  </si>
  <si>
    <t>nakhli</t>
  </si>
  <si>
    <t>pas256</t>
  </si>
  <si>
    <t>naomiblack</t>
  </si>
  <si>
    <t>paul</t>
  </si>
  <si>
    <t>narretz</t>
  </si>
  <si>
    <t>peashutop</t>
  </si>
  <si>
    <t>nicksavov</t>
  </si>
  <si>
    <t>pentagon</t>
  </si>
  <si>
    <t>paulvi</t>
  </si>
  <si>
    <t>pparidans</t>
  </si>
  <si>
    <t>philmanijak</t>
  </si>
  <si>
    <t>prathamesh-sonpatki</t>
  </si>
  <si>
    <t>pkozlowski-opensource</t>
  </si>
  <si>
    <t>rafaelfranca</t>
  </si>
  <si>
    <t>pocesar</t>
  </si>
  <si>
    <t>revans</t>
  </si>
  <si>
    <t>raphamorim</t>
  </si>
  <si>
    <t>rgrempel</t>
  </si>
  <si>
    <t>rpfeffer</t>
  </si>
  <si>
    <t>roooodcastro</t>
  </si>
  <si>
    <t>sercaneraslan</t>
  </si>
  <si>
    <t>rsim</t>
  </si>
  <si>
    <t>shyamseshadri</t>
  </si>
  <si>
    <t>sadfuzzy</t>
  </si>
  <si>
    <t>sibustephen</t>
  </si>
  <si>
    <t>samsaffron</t>
  </si>
  <si>
    <t>sirkitree</t>
  </si>
  <si>
    <t>samuelkadolph</t>
  </si>
  <si>
    <t>sodoku</t>
  </si>
  <si>
    <t>semmons99</t>
  </si>
  <si>
    <t>suvjunmd</t>
  </si>
  <si>
    <t>sergey-alekseev</t>
  </si>
  <si>
    <t>tiembo</t>
  </si>
  <si>
    <t>sferik</t>
  </si>
  <si>
    <t>trevordowdle</t>
  </si>
  <si>
    <t>sgrif</t>
  </si>
  <si>
    <t>vrtak-cz</t>
  </si>
  <si>
    <t>sjaveed</t>
  </si>
  <si>
    <t>websiddu</t>
  </si>
  <si>
    <t>spastorino</t>
  </si>
  <si>
    <t>aakilfernandes</t>
  </si>
  <si>
    <t>splattael</t>
  </si>
  <si>
    <t>aearturo</t>
  </si>
  <si>
    <t>stiff</t>
  </si>
  <si>
    <t>akumar08</t>
  </si>
  <si>
    <t>sunaku</t>
  </si>
  <si>
    <t>alanmediacy</t>
  </si>
  <si>
    <t>t0m</t>
  </si>
  <si>
    <t>amfarrell</t>
  </si>
  <si>
    <t>tadeusrox</t>
  </si>
  <si>
    <t>andraw-lin</t>
  </si>
  <si>
    <t>tamird</t>
  </si>
  <si>
    <t>anfernyqiu</t>
  </si>
  <si>
    <t>tenderlove</t>
  </si>
  <si>
    <t>benjaminbauer</t>
  </si>
  <si>
    <t>thedarkone</t>
  </si>
  <si>
    <t>bertyruan</t>
  </si>
  <si>
    <t>tpope</t>
  </si>
  <si>
    <t>bzamecnik</t>
  </si>
  <si>
    <t>trotter</t>
  </si>
  <si>
    <t>comfreek</t>
  </si>
  <si>
    <t>trptcolin</t>
  </si>
  <si>
    <t>dapsang</t>
  </si>
  <si>
    <t>tscolari</t>
  </si>
  <si>
    <t>digi-d</t>
  </si>
  <si>
    <t>tuzz</t>
  </si>
  <si>
    <t>digitalcraftsman</t>
  </si>
  <si>
    <t>ur0</t>
  </si>
  <si>
    <t>dmitriz</t>
  </si>
  <si>
    <t>vanderhoorn</t>
  </si>
  <si>
    <t>dominikbulaj</t>
  </si>
  <si>
    <t>vijaydev</t>
  </si>
  <si>
    <t>doron2402</t>
  </si>
  <si>
    <t>vipulnsward</t>
  </si>
  <si>
    <t>elrond1369</t>
  </si>
  <si>
    <t>vladimir-vg</t>
  </si>
  <si>
    <t>evoluteur</t>
  </si>
  <si>
    <t>vladson</t>
  </si>
  <si>
    <t>fropt</t>
  </si>
  <si>
    <t>willbryant</t>
  </si>
  <si>
    <t>houfeng0923</t>
  </si>
  <si>
    <t>ww2lin</t>
  </si>
  <si>
    <t>humbertn</t>
  </si>
  <si>
    <t>xuanxu</t>
  </si>
  <si>
    <t>imelismith</t>
  </si>
  <si>
    <t>yahonda</t>
  </si>
  <si>
    <t>jackwhit3</t>
  </si>
  <si>
    <t>yui-knk</t>
  </si>
  <si>
    <t>jbdeboer</t>
  </si>
  <si>
    <t>zenspider</t>
  </si>
  <si>
    <t>johns2</t>
  </si>
  <si>
    <t>zephyr-dev</t>
  </si>
  <si>
    <t>jokomo</t>
  </si>
  <si>
    <t>zhufenggood</t>
  </si>
  <si>
    <t>jshin49</t>
  </si>
  <si>
    <t>ai</t>
  </si>
  <si>
    <t>klierik</t>
  </si>
  <si>
    <t>amatsuda</t>
  </si>
  <si>
    <t>kouloukos</t>
  </si>
  <si>
    <t>amw</t>
  </si>
  <si>
    <t>lfender6445</t>
  </si>
  <si>
    <t>andreis13</t>
  </si>
  <si>
    <t>lili21</t>
  </si>
  <si>
    <t>baweaver</t>
  </si>
  <si>
    <t>loboolsson</t>
  </si>
  <si>
    <t>bjallen</t>
  </si>
  <si>
    <t>louislarry</t>
  </si>
  <si>
    <t>braddunbar</t>
  </si>
  <si>
    <t>madskonradsen</t>
  </si>
  <si>
    <t>bughit</t>
  </si>
  <si>
    <t>manish0109</t>
  </si>
  <si>
    <t>chrisnicola</t>
  </si>
  <si>
    <t>mansehr</t>
  </si>
  <si>
    <t>coding-bunny</t>
  </si>
  <si>
    <t>marchowardbegins</t>
  </si>
  <si>
    <t>connorshea</t>
  </si>
  <si>
    <t>mbriot</t>
  </si>
  <si>
    <t>cseydel</t>
  </si>
  <si>
    <t>mgol</t>
  </si>
  <si>
    <t>ctide</t>
  </si>
  <si>
    <t>michaldrori</t>
  </si>
  <si>
    <t>danielhopkins</t>
  </si>
  <si>
    <t>mr0j</t>
  </si>
  <si>
    <t>dbkbali</t>
  </si>
  <si>
    <t>mroutput</t>
  </si>
  <si>
    <t>djgrant</t>
  </si>
  <si>
    <t>mzogz</t>
  </si>
  <si>
    <t>dreyks</t>
  </si>
  <si>
    <t>nishanthp3</t>
  </si>
  <si>
    <t>dskang</t>
  </si>
  <si>
    <t>nrkirby</t>
  </si>
  <si>
    <t>fightingtheboss</t>
  </si>
  <si>
    <t>ntlzz93</t>
  </si>
  <si>
    <t>fudoshiki</t>
  </si>
  <si>
    <t>palcu</t>
  </si>
  <si>
    <t>gdi2290</t>
  </si>
  <si>
    <t>pfee</t>
  </si>
  <si>
    <t>gergoerdosi</t>
  </si>
  <si>
    <t>pmichna</t>
  </si>
  <si>
    <t>guigs</t>
  </si>
  <si>
    <t>pnvasanth</t>
  </si>
  <si>
    <t>hammit</t>
  </si>
  <si>
    <t>romulus79</t>
  </si>
  <si>
    <t>hauleth</t>
  </si>
  <si>
    <t>rukivenge</t>
  </si>
  <si>
    <t>hendricius</t>
  </si>
  <si>
    <t>shaohua</t>
  </si>
  <si>
    <t>itsmechlark</t>
  </si>
  <si>
    <t>softweave</t>
  </si>
  <si>
    <t>ivanovaleksey</t>
  </si>
  <si>
    <t>sriprabha</t>
  </si>
  <si>
    <t>jaredbeck</t>
  </si>
  <si>
    <t>sszigeti</t>
  </si>
  <si>
    <t>jejacks0n</t>
  </si>
  <si>
    <t>svden</t>
  </si>
  <si>
    <t>johnmcdowall</t>
  </si>
  <si>
    <t>tank01</t>
  </si>
  <si>
    <t>johnnyshields</t>
  </si>
  <si>
    <t>tqisjim</t>
  </si>
  <si>
    <t>jonatack</t>
  </si>
  <si>
    <t>wislon</t>
  </si>
  <si>
    <t>jonricaurte</t>
  </si>
  <si>
    <t>xu-snow</t>
  </si>
  <si>
    <t>josh</t>
  </si>
  <si>
    <t>xu10081008</t>
  </si>
  <si>
    <t>kaspth</t>
  </si>
  <si>
    <t>yaojingguo</t>
  </si>
  <si>
    <t>kgautreaux</t>
  </si>
  <si>
    <t>yonasberhe</t>
  </si>
  <si>
    <t>kmcphillips</t>
  </si>
  <si>
    <t>zasipin</t>
  </si>
  <si>
    <t>lencioni</t>
  </si>
  <si>
    <t>zjhiphop</t>
  </si>
  <si>
    <t>lkmatsumura</t>
  </si>
  <si>
    <t>a5sk4s</t>
  </si>
  <si>
    <t>lucasmazza</t>
  </si>
  <si>
    <t>aalbul</t>
  </si>
  <si>
    <t>mastahyeti</t>
  </si>
  <si>
    <t>abhishekswain</t>
  </si>
  <si>
    <t>mquy</t>
  </si>
  <si>
    <t>acostaf</t>
  </si>
  <si>
    <t>nicolasleger</t>
  </si>
  <si>
    <t>adamdecaf</t>
  </si>
  <si>
    <t>oliverklee</t>
  </si>
  <si>
    <t>adcoolguy</t>
  </si>
  <si>
    <t>palexvs</t>
  </si>
  <si>
    <t>adtrsa</t>
  </si>
  <si>
    <t>pftg</t>
  </si>
  <si>
    <t>aedenj</t>
  </si>
  <si>
    <t>pomnikita</t>
  </si>
  <si>
    <t>aeisenberg</t>
  </si>
  <si>
    <t>robinwhittleton</t>
  </si>
  <si>
    <t>ahmednuaman</t>
  </si>
  <si>
    <t>rubys</t>
  </si>
  <si>
    <t>akhilbandari</t>
  </si>
  <si>
    <t>saturnflyer</t>
  </si>
  <si>
    <t>akhlesh</t>
  </si>
  <si>
    <t>sbfaulkner</t>
  </si>
  <si>
    <t>akoval</t>
  </si>
  <si>
    <t>schneems</t>
  </si>
  <si>
    <t>alduro</t>
  </si>
  <si>
    <t>seuros</t>
  </si>
  <si>
    <t>alecha</t>
  </si>
  <si>
    <t>sevaorlov</t>
  </si>
  <si>
    <t>alecxe</t>
  </si>
  <si>
    <t>streetlogics</t>
  </si>
  <si>
    <t>alexa905</t>
  </si>
  <si>
    <t>strzibny</t>
  </si>
  <si>
    <t>alexanderjeurissen</t>
  </si>
  <si>
    <t>swisener</t>
  </si>
  <si>
    <t>alexandros-s</t>
  </si>
  <si>
    <t>tgxworld</t>
  </si>
  <si>
    <t>alfonso-presa</t>
  </si>
  <si>
    <t>ther2</t>
  </si>
  <si>
    <t>alindsay55661</t>
  </si>
  <si>
    <t>timdiggins</t>
  </si>
  <si>
    <t>alonn24</t>
  </si>
  <si>
    <t>tovodeverett</t>
  </si>
  <si>
    <t>altras</t>
  </si>
  <si>
    <t>tricknotes</t>
  </si>
  <si>
    <t>aluzardo</t>
  </si>
  <si>
    <t>volkanunsal</t>
  </si>
  <si>
    <t>anandvishnu</t>
  </si>
  <si>
    <t>volmer</t>
  </si>
  <si>
    <t>andredestro</t>
  </si>
  <si>
    <t>wangjohn</t>
  </si>
  <si>
    <t>andreev-artem</t>
  </si>
  <si>
    <t>zohlgren</t>
  </si>
  <si>
    <t>andresdominguez</t>
  </si>
  <si>
    <t>agrobbin</t>
  </si>
  <si>
    <t>andresjcremades</t>
  </si>
  <si>
    <t>alietz</t>
  </si>
  <si>
    <t>andriikobtsev</t>
  </si>
  <si>
    <t>artsyca</t>
  </si>
  <si>
    <t>angelblade27</t>
  </si>
  <si>
    <t>ashrewdmint</t>
  </si>
  <si>
    <t>angelyordanov</t>
  </si>
  <si>
    <t>avocade</t>
  </si>
  <si>
    <t>aochagavia</t>
  </si>
  <si>
    <t>betterwithranch</t>
  </si>
  <si>
    <t>apetherick</t>
  </si>
  <si>
    <t>bilalbudhani</t>
  </si>
  <si>
    <t>apolloclark</t>
  </si>
  <si>
    <t>bjfish</t>
  </si>
  <si>
    <t>appleton</t>
  </si>
  <si>
    <t>bolandrm</t>
  </si>
  <si>
    <t>ar-lenin</t>
  </si>
  <si>
    <t>bosko</t>
  </si>
  <si>
    <t>ardesco</t>
  </si>
  <si>
    <t>chriseppstein</t>
  </si>
  <si>
    <t>arielserafini</t>
  </si>
  <si>
    <t>christianvuerings</t>
  </si>
  <si>
    <t>aristarkhartemiy</t>
  </si>
  <si>
    <t>damien-roche</t>
  </si>
  <si>
    <t>ashishbmehta</t>
  </si>
  <si>
    <t>daneharrigan</t>
  </si>
  <si>
    <t>atd</t>
  </si>
  <si>
    <t>dankohn</t>
  </si>
  <si>
    <t>ateammember</t>
  </si>
  <si>
    <t>danlo</t>
  </si>
  <si>
    <t>atul221282</t>
  </si>
  <si>
    <t>davidslv</t>
  </si>
  <si>
    <t>avdd</t>
  </si>
  <si>
    <t>developers-kentaa</t>
  </si>
  <si>
    <t>awal112358</t>
  </si>
  <si>
    <t>dgm</t>
  </si>
  <si>
    <t>awk</t>
  </si>
  <si>
    <t>dhh</t>
  </si>
  <si>
    <t>awk34</t>
  </si>
  <si>
    <t>dlee</t>
  </si>
  <si>
    <t>az7arul</t>
  </si>
  <si>
    <t>dmonopoly</t>
  </si>
  <si>
    <t>baburamesh</t>
  </si>
  <si>
    <t>doryphores</t>
  </si>
  <si>
    <t>badrisugavanam</t>
  </si>
  <si>
    <t>drogus</t>
  </si>
  <si>
    <t>bartsouri</t>
  </si>
  <si>
    <t>dsandstrom</t>
  </si>
  <si>
    <t>baseonmars</t>
  </si>
  <si>
    <t>elle</t>
  </si>
  <si>
    <t>bcaudan</t>
  </si>
  <si>
    <t>firedev</t>
  </si>
  <si>
    <t>bcherny</t>
  </si>
  <si>
    <t>fredwu</t>
  </si>
  <si>
    <t>bclinkinbeard</t>
  </si>
  <si>
    <t>fremn</t>
  </si>
  <si>
    <t>benbracha</t>
  </si>
  <si>
    <t>glaucocustodio</t>
  </si>
  <si>
    <t>beoleg</t>
  </si>
  <si>
    <t>gottfrois</t>
  </si>
  <si>
    <t>bernhelm</t>
  </si>
  <si>
    <t>grk</t>
  </si>
  <si>
    <t>bevanr</t>
  </si>
  <si>
    <t>iduuck</t>
  </si>
  <si>
    <t>bhreinb</t>
  </si>
  <si>
    <t>bhupenderagarwal</t>
  </si>
  <si>
    <t>jamesarosen</t>
  </si>
  <si>
    <t>bijanbwb</t>
  </si>
  <si>
    <t>jchenjc</t>
  </si>
  <si>
    <t>bitliner</t>
  </si>
  <si>
    <t>jmckible</t>
  </si>
  <si>
    <t>bmenant</t>
  </si>
  <si>
    <t>joenoon</t>
  </si>
  <si>
    <t>bnadlerjr</t>
  </si>
  <si>
    <t>jordimassaguerpla</t>
  </si>
  <si>
    <t>bootstraponline</t>
  </si>
  <si>
    <t>joshk</t>
  </si>
  <si>
    <t>botandrose</t>
  </si>
  <si>
    <t>jsilvestri</t>
  </si>
  <si>
    <t>brandenbyers</t>
  </si>
  <si>
    <t>jsmestad</t>
  </si>
  <si>
    <t>brendankirby</t>
  </si>
  <si>
    <t>jweslley</t>
  </si>
  <si>
    <t>brodanoel</t>
  </si>
  <si>
    <t>k0kubun</t>
  </si>
  <si>
    <t>bruceharris</t>
  </si>
  <si>
    <t>ka8725</t>
  </si>
  <si>
    <t>brunoqueiroz</t>
  </si>
  <si>
    <t>kamui</t>
  </si>
  <si>
    <t>btelles</t>
  </si>
  <si>
    <t>kentaro</t>
  </si>
  <si>
    <t>bulkan</t>
  </si>
  <si>
    <t>killthekitten</t>
  </si>
  <si>
    <t>bunnielovekins</t>
  </si>
  <si>
    <t>lardawge</t>
  </si>
  <si>
    <t>burgov</t>
  </si>
  <si>
    <t>leckylao</t>
  </si>
  <si>
    <t>buthrakaur</t>
  </si>
  <si>
    <t>leehambley</t>
  </si>
  <si>
    <t>cacrookes</t>
  </si>
  <si>
    <t>maia</t>
  </si>
  <si>
    <t>caguthrie</t>
  </si>
  <si>
    <t>marclipovsky</t>
  </si>
  <si>
    <t>cambiph</t>
  </si>
  <si>
    <t>masterkain</t>
  </si>
  <si>
    <t>carlos-granados</t>
  </si>
  <si>
    <t>mitio</t>
  </si>
  <si>
    <t>cbbs</t>
  </si>
  <si>
    <t>mperham</t>
  </si>
  <si>
    <t>ceelian</t>
  </si>
  <si>
    <t>nex3</t>
  </si>
  <si>
    <t>cesarandreu</t>
  </si>
  <si>
    <t>nitsujri</t>
  </si>
  <si>
    <t>chandannm</t>
  </si>
  <si>
    <t>noalvaro</t>
  </si>
  <si>
    <t>charlierudolph</t>
  </si>
  <si>
    <t>nragaz</t>
  </si>
  <si>
    <t>charuvaka</t>
  </si>
  <si>
    <t>ochronus</t>
  </si>
  <si>
    <t>chirayuk</t>
  </si>
  <si>
    <t>olivierlacan</t>
  </si>
  <si>
    <t>chocochik92</t>
  </si>
  <si>
    <t>ollym</t>
  </si>
  <si>
    <t>chrismikehogan</t>
  </si>
  <si>
    <t>oslyak</t>
  </si>
  <si>
    <t>christiandreher</t>
  </si>
  <si>
    <t>pwnall</t>
  </si>
  <si>
    <t>christm</t>
  </si>
  <si>
    <t>rafaelrinaldi</t>
  </si>
  <si>
    <t>chun2014</t>
  </si>
  <si>
    <t>raulsann</t>
  </si>
  <si>
    <t>climboid</t>
  </si>
  <si>
    <t>ravwar</t>
  </si>
  <si>
    <t>clonn</t>
  </si>
  <si>
    <t>reconstructions</t>
  </si>
  <si>
    <t>cnishina</t>
  </si>
  <si>
    <t>reidcooper</t>
  </si>
  <si>
    <t>coldmind</t>
  </si>
  <si>
    <t>rmm5t</t>
  </si>
  <si>
    <t>colinkahn</t>
  </si>
  <si>
    <t>robertomiranda</t>
  </si>
  <si>
    <t>colinmutter</t>
  </si>
  <si>
    <t>robin850</t>
  </si>
  <si>
    <t>conan</t>
  </si>
  <si>
    <t>rrmartins</t>
  </si>
  <si>
    <t>coreystinson2</t>
  </si>
  <si>
    <t>ryanburnette</t>
  </si>
  <si>
    <t>craigdallimore</t>
  </si>
  <si>
    <t>sairam</t>
  </si>
  <si>
    <t>crashlab</t>
  </si>
  <si>
    <t>salimane</t>
  </si>
  <si>
    <t>cristifilip</t>
  </si>
  <si>
    <t>samueljseay</t>
  </si>
  <si>
    <t>crocket</t>
  </si>
  <si>
    <t>softmonkeyjapan</t>
  </si>
  <si>
    <t>crrobinson14</t>
  </si>
  <si>
    <t>solars</t>
  </si>
  <si>
    <t>crzrcn</t>
  </si>
  <si>
    <t>szeliga</t>
  </si>
  <si>
    <t>ctapobep</t>
  </si>
  <si>
    <t>szymon-przybyl</t>
  </si>
  <si>
    <t>cthrax</t>
  </si>
  <si>
    <t>teeparham</t>
  </si>
  <si>
    <t>cybernet</t>
  </si>
  <si>
    <t>the-teacher</t>
  </si>
  <si>
    <t>czchen</t>
  </si>
  <si>
    <t>timraymond</t>
  </si>
  <si>
    <t>damiya</t>
  </si>
  <si>
    <t>tuxdna</t>
  </si>
  <si>
    <t>danbergman</t>
  </si>
  <si>
    <t>undistraction</t>
  </si>
  <si>
    <t>danhartley</t>
  </si>
  <si>
    <t>vencha90</t>
  </si>
  <si>
    <t>danielavalero</t>
  </si>
  <si>
    <t>vfrride</t>
  </si>
  <si>
    <t>danielflower</t>
  </si>
  <si>
    <t>vicentereig</t>
  </si>
  <si>
    <t>darrinholst</t>
  </si>
  <si>
    <t>voxik</t>
  </si>
  <si>
    <t>davei234</t>
  </si>
  <si>
    <t>wycats</t>
  </si>
  <si>
    <t>davemo</t>
  </si>
  <si>
    <t>zamzam</t>
  </si>
  <si>
    <t>davidmikesimon</t>
  </si>
  <si>
    <t>zesty</t>
  </si>
  <si>
    <t>davinkevin</t>
  </si>
  <si>
    <t>ahmeij</t>
  </si>
  <si>
    <t>davoam</t>
  </si>
  <si>
    <t>arkxu</t>
  </si>
  <si>
    <t>ddehghan</t>
  </si>
  <si>
    <t>attritionorg</t>
  </si>
  <si>
    <t>demisx</t>
  </si>
  <si>
    <t>batter</t>
  </si>
  <si>
    <t>denisvlr</t>
  </si>
  <si>
    <t>benpickles</t>
  </si>
  <si>
    <t>desaip01</t>
  </si>
  <si>
    <t>bquorning</t>
  </si>
  <si>
    <t>didxga</t>
  </si>
  <si>
    <t>cannikin</t>
  </si>
  <si>
    <t>digicom1978</t>
  </si>
  <si>
    <t>chitsaou</t>
  </si>
  <si>
    <t>dionnis</t>
  </si>
  <si>
    <t>cibernox</t>
  </si>
  <si>
    <t>divyaashok</t>
  </si>
  <si>
    <t>cockroachbill</t>
  </si>
  <si>
    <t>dlangston</t>
  </si>
  <si>
    <t>crystark</t>
  </si>
  <si>
    <t>dlochrie</t>
  </si>
  <si>
    <t>csommerauer</t>
  </si>
  <si>
    <t>dmitrybelyakov</t>
  </si>
  <si>
    <t>davydotcom</t>
  </si>
  <si>
    <t>dmoskovsov</t>
  </si>
  <si>
    <t>deleteme</t>
  </si>
  <si>
    <t>donaldpipowitch</t>
  </si>
  <si>
    <t>digitalpardoe</t>
  </si>
  <si>
    <t>donataswix</t>
  </si>
  <si>
    <t>dudo</t>
  </si>
  <si>
    <t>doshprompt</t>
  </si>
  <si>
    <t>dvg</t>
  </si>
  <si>
    <t>droogans</t>
  </si>
  <si>
    <t>dy-dx</t>
  </si>
  <si>
    <t>dsebastien</t>
  </si>
  <si>
    <t>edjarris</t>
  </si>
  <si>
    <t>dseravalli</t>
  </si>
  <si>
    <t>ereslibre</t>
  </si>
  <si>
    <t>francocatena</t>
  </si>
  <si>
    <t>dtwen</t>
  </si>
  <si>
    <t>georgeclaghorn</t>
  </si>
  <si>
    <t>dudesweet100</t>
  </si>
  <si>
    <t>gtd</t>
  </si>
  <si>
    <t>dutscher</t>
  </si>
  <si>
    <t>house9</t>
  </si>
  <si>
    <t>dviramontes</t>
  </si>
  <si>
    <t>htp</t>
  </si>
  <si>
    <t>dxiao2003</t>
  </si>
  <si>
    <t>iainbeeston</t>
  </si>
  <si>
    <t>dylanlacey</t>
  </si>
  <si>
    <t>indirect</t>
  </si>
  <si>
    <t>eddiejaoude</t>
  </si>
  <si>
    <t>jameschevalier</t>
  </si>
  <si>
    <t>eddiemonge</t>
  </si>
  <si>
    <t>jangosteve</t>
  </si>
  <si>
    <t>edrex</t>
  </si>
  <si>
    <t>joliss</t>
  </si>
  <si>
    <t>eduardomb</t>
  </si>
  <si>
    <t>kenn</t>
  </si>
  <si>
    <t>edwardjs</t>
  </si>
  <si>
    <t>lifeinafolder</t>
  </si>
  <si>
    <t>eeh</t>
  </si>
  <si>
    <t>lukaszx0</t>
  </si>
  <si>
    <t>eheikes</t>
  </si>
  <si>
    <t>mattmenefee</t>
  </si>
  <si>
    <t>el-davo</t>
  </si>
  <si>
    <t>miry</t>
  </si>
  <si>
    <t>elesueur</t>
  </si>
  <si>
    <t>msathieu</t>
  </si>
  <si>
    <t>elgalu</t>
  </si>
  <si>
    <t>nathanvda</t>
  </si>
  <si>
    <t>elliottsj</t>
  </si>
  <si>
    <t>ndbroadbent</t>
  </si>
  <si>
    <t>emirose</t>
  </si>
  <si>
    <t>negonicrac</t>
  </si>
  <si>
    <t>emyphan</t>
  </si>
  <si>
    <t>nguyenchiencong</t>
  </si>
  <si>
    <t>entrity</t>
  </si>
  <si>
    <t>nilfalse</t>
  </si>
  <si>
    <t>ericwooley</t>
  </si>
  <si>
    <t>pic</t>
  </si>
  <si>
    <t>evan-duncan</t>
  </si>
  <si>
    <t>purcell</t>
  </si>
  <si>
    <t>evilaliv3</t>
  </si>
  <si>
    <t>robertd</t>
  </si>
  <si>
    <t>exbuddha</t>
  </si>
  <si>
    <t>rosenfeld</t>
  </si>
  <si>
    <t>f2brossi</t>
  </si>
  <si>
    <t>runephilosof</t>
  </si>
  <si>
    <t>fengxx</t>
  </si>
  <si>
    <t>s0nspark</t>
  </si>
  <si>
    <t>ferengee</t>
  </si>
  <si>
    <t>slbug</t>
  </si>
  <si>
    <t>ffesseler</t>
  </si>
  <si>
    <t>snowyote</t>
  </si>
  <si>
    <t>fgarcialopez</t>
  </si>
  <si>
    <t>spickermann</t>
  </si>
  <si>
    <t>fgather</t>
  </si>
  <si>
    <t>stan</t>
  </si>
  <si>
    <t>fhackenberger</t>
  </si>
  <si>
    <t>takiy33</t>
  </si>
  <si>
    <t>fixe</t>
  </si>
  <si>
    <t>takkanm</t>
  </si>
  <si>
    <t>flakyfilibuster</t>
  </si>
  <si>
    <t>tatianatyu</t>
  </si>
  <si>
    <t>flegall</t>
  </si>
  <si>
    <t>thegcat</t>
  </si>
  <si>
    <t>formarfr</t>
  </si>
  <si>
    <t>webmat</t>
  </si>
  <si>
    <t>fpipita</t>
  </si>
  <si>
    <t>wildchild</t>
  </si>
  <si>
    <t>frigoeu</t>
  </si>
  <si>
    <t>a2ikm</t>
  </si>
  <si>
    <t>futuraitltd</t>
  </si>
  <si>
    <t>aah</t>
  </si>
  <si>
    <t>fuzzysockets</t>
  </si>
  <si>
    <t>aaronrustad</t>
  </si>
  <si>
    <t>gaborcs</t>
  </si>
  <si>
    <t>abhiqmar</t>
  </si>
  <si>
    <t>gaelduplessix</t>
  </si>
  <si>
    <t>adomokos</t>
  </si>
  <si>
    <t>gaurav2github</t>
  </si>
  <si>
    <t>aghull</t>
  </si>
  <si>
    <t>anatol</t>
  </si>
  <si>
    <t>gempesaw</t>
  </si>
  <si>
    <t>anithri</t>
  </si>
  <si>
    <t>george-xu</t>
  </si>
  <si>
    <t>aquageek</t>
  </si>
  <si>
    <t>georgebatalinski</t>
  </si>
  <si>
    <t>arunagw</t>
  </si>
  <si>
    <t>geppy</t>
  </si>
  <si>
    <t>asnow</t>
  </si>
  <si>
    <t>getafix</t>
  </si>
  <si>
    <t>backspace</t>
  </si>
  <si>
    <t>gflarity</t>
  </si>
  <si>
    <t>bdmac</t>
  </si>
  <si>
    <t>ghristov</t>
  </si>
  <si>
    <t>bigjason</t>
  </si>
  <si>
    <t>gitawego</t>
  </si>
  <si>
    <t>bjornmelgaard</t>
  </si>
  <si>
    <t>gkohen</t>
  </si>
  <si>
    <t>bkuo</t>
  </si>
  <si>
    <t>gologox</t>
  </si>
  <si>
    <t>born4new</t>
  </si>
  <si>
    <t>grishaangelov</t>
  </si>
  <si>
    <t>brupm</t>
  </si>
  <si>
    <t>groner</t>
  </si>
  <si>
    <t>burtondav</t>
  </si>
  <si>
    <t>gunta</t>
  </si>
  <si>
    <t>cgunther</t>
  </si>
  <si>
    <t>guuz</t>
  </si>
  <si>
    <t>chirag7jain</t>
  </si>
  <si>
    <t>guymograbi</t>
  </si>
  <si>
    <t>chrisxue815</t>
  </si>
  <si>
    <t>gziebold</t>
  </si>
  <si>
    <t>composerinteralia</t>
  </si>
  <si>
    <t>hahla</t>
  </si>
  <si>
    <t>dan-jensen</t>
  </si>
  <si>
    <t>hankduan</t>
  </si>
  <si>
    <t>dankimio</t>
  </si>
  <si>
    <t>hanssgo</t>
  </si>
  <si>
    <t>davidrunger</t>
  </si>
  <si>
    <t>hardcode37</t>
  </si>
  <si>
    <t>diego-silva</t>
  </si>
  <si>
    <t>hege91</t>
  </si>
  <si>
    <t>dominicpacquing</t>
  </si>
  <si>
    <t>helengreene</t>
  </si>
  <si>
    <t>dougfarre</t>
  </si>
  <si>
    <t>henrikbechmann</t>
  </si>
  <si>
    <t>duffyjp</t>
  </si>
  <si>
    <t>hgted</t>
  </si>
  <si>
    <t>ebertech</t>
  </si>
  <si>
    <t>hhaamm</t>
  </si>
  <si>
    <t>egilburg</t>
  </si>
  <si>
    <t>hiteshpatwari</t>
  </si>
  <si>
    <t>erikdahlstrand</t>
  </si>
  <si>
    <t>holdfenytolvaj</t>
  </si>
  <si>
    <t>fcheung</t>
  </si>
  <si>
    <t>hollandben</t>
  </si>
  <si>
    <t>garysweaver</t>
  </si>
  <si>
    <t>holycattle</t>
  </si>
  <si>
    <t>heycait</t>
  </si>
  <si>
    <t>horsed</t>
  </si>
  <si>
    <t>homakov</t>
  </si>
  <si>
    <t>hppycoder</t>
  </si>
  <si>
    <t>igrep</t>
  </si>
  <si>
    <t>hvdb</t>
  </si>
  <si>
    <t>inossidabile</t>
  </si>
  <si>
    <t>igniteram</t>
  </si>
  <si>
    <t>javan</t>
  </si>
  <si>
    <t>ioankypr</t>
  </si>
  <si>
    <t>jdeff</t>
  </si>
  <si>
    <t>ipraetorian</t>
  </si>
  <si>
    <t>jjaffeux</t>
  </si>
  <si>
    <t>isaaclyman</t>
  </si>
  <si>
    <t>jmbejar</t>
  </si>
  <si>
    <t>iwoogy</t>
  </si>
  <si>
    <t>johanstenberg92</t>
  </si>
  <si>
    <t>jacob-friesen</t>
  </si>
  <si>
    <t>josepjaume</t>
  </si>
  <si>
    <t>jakub-g</t>
  </si>
  <si>
    <t>jottr</t>
  </si>
  <si>
    <t>jamesmcguigan</t>
  </si>
  <si>
    <t>kaichen</t>
  </si>
  <si>
    <t>jas13</t>
  </si>
  <si>
    <t>kamilbielawski</t>
  </si>
  <si>
    <t>jasonnjit</t>
  </si>
  <si>
    <t>kirkonrails</t>
  </si>
  <si>
    <t>jaydevmukherjee</t>
  </si>
  <si>
    <t>ktaragorn</t>
  </si>
  <si>
    <t>jbpros</t>
  </si>
  <si>
    <t>kunalmodi</t>
  </si>
  <si>
    <t>jeffhuys</t>
  </si>
  <si>
    <t>kwhitaker</t>
  </si>
  <si>
    <t>jermspeaks</t>
  </si>
  <si>
    <t>lagartoflojo</t>
  </si>
  <si>
    <t>jesselpalmer</t>
  </si>
  <si>
    <t>maletor</t>
  </si>
  <si>
    <t>jesuslopezch</t>
  </si>
  <si>
    <t>manoj2411</t>
  </si>
  <si>
    <t>jfroom</t>
  </si>
  <si>
    <t>marienfressinaud</t>
  </si>
  <si>
    <t>jgrund</t>
  </si>
  <si>
    <t>martincik</t>
  </si>
  <si>
    <t>jhnns</t>
  </si>
  <si>
    <t>martyphee</t>
  </si>
  <si>
    <t>jkmurthy</t>
  </si>
  <si>
    <t>matthewrudy</t>
  </si>
  <si>
    <t>jlin412</t>
  </si>
  <si>
    <t>mdespuits</t>
  </si>
  <si>
    <t>jlleitschuh</t>
  </si>
  <si>
    <t>morgoth</t>
  </si>
  <si>
    <t>jnizet</t>
  </si>
  <si>
    <t>muichkine</t>
  </si>
  <si>
    <t>joeltine</t>
  </si>
  <si>
    <t>mvandenbeuken</t>
  </si>
  <si>
    <t>joemckie</t>
  </si>
  <si>
    <t>mvastola</t>
  </si>
  <si>
    <t>johnnyevo</t>
  </si>
  <si>
    <t>mwoods79</t>
  </si>
  <si>
    <t>jon-biz</t>
  </si>
  <si>
    <t>nambrot</t>
  </si>
  <si>
    <t>nikai3d</t>
  </si>
  <si>
    <t>jpetraws</t>
  </si>
  <si>
    <t>noiseunion</t>
  </si>
  <si>
    <t>jraede</t>
  </si>
  <si>
    <t>paulche</t>
  </si>
  <si>
    <t>jrharshath</t>
  </si>
  <si>
    <t>paulspringett</t>
  </si>
  <si>
    <t>jrust</t>
  </si>
  <si>
    <t>pctj101</t>
  </si>
  <si>
    <t>jskrepnek</t>
  </si>
  <si>
    <t>petedmarsh</t>
  </si>
  <si>
    <t>jurgenvo</t>
  </si>
  <si>
    <t>petergoldstein</t>
  </si>
  <si>
    <t>justechn</t>
  </si>
  <si>
    <t>pitr</t>
  </si>
  <si>
    <t>kajaleprashant24</t>
  </si>
  <si>
    <t>polaski</t>
  </si>
  <si>
    <t>kara</t>
  </si>
  <si>
    <t>quake</t>
  </si>
  <si>
    <t>karpo72</t>
  </si>
  <si>
    <t>rajrathore</t>
  </si>
  <si>
    <t>karthiktv006</t>
  </si>
  <si>
    <t>rgarver</t>
  </si>
  <si>
    <t>kasma1990</t>
  </si>
  <si>
    <t>rolftimmermans</t>
  </si>
  <si>
    <t>kayhadrin</t>
  </si>
  <si>
    <t>rwz</t>
  </si>
  <si>
    <t>keoghpe</t>
  </si>
  <si>
    <t>sblackstone</t>
  </si>
  <si>
    <t>khanhlu2013</t>
  </si>
  <si>
    <t>scouttyg</t>
  </si>
  <si>
    <t>khepin</t>
  </si>
  <si>
    <t>sgonyea</t>
  </si>
  <si>
    <t>khous</t>
  </si>
  <si>
    <t>soffes</t>
  </si>
  <si>
    <t>kimtuck</t>
  </si>
  <si>
    <t>srpouyet</t>
  </si>
  <si>
    <t>kmc059000</t>
  </si>
  <si>
    <t>stajor</t>
  </si>
  <si>
    <t>kmkr</t>
  </si>
  <si>
    <t>sue445</t>
  </si>
  <si>
    <t>konrad-garus</t>
  </si>
  <si>
    <t>tduek</t>
  </si>
  <si>
    <t>laurelnaiad</t>
  </si>
  <si>
    <t>thinca</t>
  </si>
  <si>
    <t>lavinjj</t>
  </si>
  <si>
    <t>thisduck</t>
  </si>
  <si>
    <t>lazaruslarue</t>
  </si>
  <si>
    <t>tnp</t>
  </si>
  <si>
    <t>ldeavila</t>
  </si>
  <si>
    <t>vincentwoo</t>
  </si>
  <si>
    <t>lennym</t>
  </si>
  <si>
    <t>willnet</t>
  </si>
  <si>
    <t>leo-g</t>
  </si>
  <si>
    <t>xenofex</t>
  </si>
  <si>
    <t>lezuse</t>
  </si>
  <si>
    <t>yasuoza</t>
  </si>
  <si>
    <t>lganet</t>
  </si>
  <si>
    <t>yn</t>
  </si>
  <si>
    <t>lmaddio</t>
  </si>
  <si>
    <t>yonahforst</t>
  </si>
  <si>
    <t>loganbarnett</t>
  </si>
  <si>
    <t>yule</t>
  </si>
  <si>
    <t>loveky</t>
  </si>
  <si>
    <t>zhouguangming</t>
  </si>
  <si>
    <t>lpsbetty</t>
  </si>
  <si>
    <t>adrianoresende</t>
  </si>
  <si>
    <t>lrajlich</t>
  </si>
  <si>
    <t>baylorrae</t>
  </si>
  <si>
    <t>luishvz</t>
  </si>
  <si>
    <t>bemurphy</t>
  </si>
  <si>
    <t>luismreis</t>
  </si>
  <si>
    <t>biow0lf</t>
  </si>
  <si>
    <t>lukaskraushofer</t>
  </si>
  <si>
    <t>bjhess</t>
  </si>
  <si>
    <t>lynchblue</t>
  </si>
  <si>
    <t>bloudermilk</t>
  </si>
  <si>
    <t>lynndylanhurley</t>
  </si>
  <si>
    <t>bryanrite</t>
  </si>
  <si>
    <t>madhavan020985</t>
  </si>
  <si>
    <t>cedric</t>
  </si>
  <si>
    <t>mail82amol</t>
  </si>
  <si>
    <t>cgriego</t>
  </si>
  <si>
    <t>maksad</t>
  </si>
  <si>
    <t>chikamichi</t>
  </si>
  <si>
    <t>mandip2kaur</t>
  </si>
  <si>
    <t>clemens</t>
  </si>
  <si>
    <t>manevpe</t>
  </si>
  <si>
    <t>d-pixie</t>
  </si>
  <si>
    <t>manoj9788</t>
  </si>
  <si>
    <t>davidhuie</t>
  </si>
  <si>
    <t>manojtdm</t>
  </si>
  <si>
    <t>denispeplin</t>
  </si>
  <si>
    <t>mantisbayne</t>
  </si>
  <si>
    <t>dmathieu</t>
  </si>
  <si>
    <t>map7</t>
  </si>
  <si>
    <t>doabit</t>
  </si>
  <si>
    <t>marcelijanowski</t>
  </si>
  <si>
    <t>edelpero</t>
  </si>
  <si>
    <t>marcin-wosinek</t>
  </si>
  <si>
    <t>eltoob</t>
  </si>
  <si>
    <t>marcysutton</t>
  </si>
  <si>
    <t>fabiokr</t>
  </si>
  <si>
    <t>marneborn</t>
  </si>
  <si>
    <t>fixlr</t>
  </si>
  <si>
    <t>martinsznapka</t>
  </si>
  <si>
    <t>flink</t>
  </si>
  <si>
    <t>mathilde-pellerin</t>
  </si>
  <si>
    <t>freemanoid</t>
  </si>
  <si>
    <t>matteosister</t>
  </si>
  <si>
    <t>genreil</t>
  </si>
  <si>
    <t>mattfritz</t>
  </si>
  <si>
    <t>geoffgarside</t>
  </si>
  <si>
    <t>matthewjh</t>
  </si>
  <si>
    <t>gilesbowkett</t>
  </si>
  <si>
    <t>mattp-</t>
  </si>
  <si>
    <t>gregblass</t>
  </si>
  <si>
    <t>mattwynne</t>
  </si>
  <si>
    <t>grosser</t>
  </si>
  <si>
    <t>mattysan</t>
  </si>
  <si>
    <t>igel</t>
  </si>
  <si>
    <t>mavdi</t>
  </si>
  <si>
    <t>josemotanet</t>
  </si>
  <si>
    <t>mboudreau</t>
  </si>
  <si>
    <t>jrgifford</t>
  </si>
  <si>
    <t>mcalthrop</t>
  </si>
  <si>
    <t>keeganlow</t>
  </si>
  <si>
    <t>mdasberg</t>
  </si>
  <si>
    <t>kennyj</t>
  </si>
  <si>
    <t>mengxiw</t>
  </si>
  <si>
    <t>kevinsjoberg</t>
  </si>
  <si>
    <t>mgiambalvo</t>
  </si>
  <si>
    <t>kreeger</t>
  </si>
  <si>
    <t>mikemilano</t>
  </si>
  <si>
    <t>lest</t>
  </si>
  <si>
    <t>mitchhentges</t>
  </si>
  <si>
    <t>lukebyrne</t>
  </si>
  <si>
    <t>mohit-excelindia</t>
  </si>
  <si>
    <t>nashby</t>
  </si>
  <si>
    <t>mohsen1</t>
  </si>
  <si>
    <t>nickurban</t>
  </si>
  <si>
    <t>mourasman</t>
  </si>
  <si>
    <t>null-null-null</t>
  </si>
  <si>
    <t>mrjonas</t>
  </si>
  <si>
    <t>nwjsmith</t>
  </si>
  <si>
    <t>mrowles</t>
  </si>
  <si>
    <t>orend</t>
  </si>
  <si>
    <t>mstrutt</t>
  </si>
  <si>
    <t>phron</t>
  </si>
  <si>
    <t>munir-b</t>
  </si>
  <si>
    <t>pwim</t>
  </si>
  <si>
    <t>mvolkmann</t>
  </si>
  <si>
    <t>reggieb</t>
  </si>
  <si>
    <t>narven</t>
  </si>
  <si>
    <t>ricardokrieg</t>
  </si>
  <si>
    <t>nathasm</t>
  </si>
  <si>
    <t>sebasoga</t>
  </si>
  <si>
    <t>ncapito</t>
  </si>
  <si>
    <t>seifsallam</t>
  </si>
  <si>
    <t>nelsonchang</t>
  </si>
  <si>
    <t>senny</t>
  </si>
  <si>
    <t>nervgh</t>
  </si>
  <si>
    <t>simonc</t>
  </si>
  <si>
    <t>nestorneto</t>
  </si>
  <si>
    <t>steveklabnik</t>
  </si>
  <si>
    <t>nethulap</t>
  </si>
  <si>
    <t>styx</t>
  </si>
  <si>
    <t>nickradford</t>
  </si>
  <si>
    <t>sudhirj</t>
  </si>
  <si>
    <t>nicktomlin</t>
  </si>
  <si>
    <t>svoop</t>
  </si>
  <si>
    <t>nicopennec</t>
  </si>
  <si>
    <t>teamon</t>
  </si>
  <si>
    <t>nidhimj22</t>
  </si>
  <si>
    <t>technoweenie</t>
  </si>
  <si>
    <t>noamokman</t>
  </si>
  <si>
    <t>thelucid</t>
  </si>
  <si>
    <t>novitoll</t>
  </si>
  <si>
    <t>thomasfedb</t>
  </si>
  <si>
    <t>novodinia</t>
  </si>
  <si>
    <t>tiegz</t>
  </si>
  <si>
    <t>npocmaka</t>
  </si>
  <si>
    <t>tilsammans</t>
  </si>
  <si>
    <t>nschloe</t>
  </si>
  <si>
    <t>tylerlong</t>
  </si>
  <si>
    <t>nserebry</t>
  </si>
  <si>
    <t>ursafoot</t>
  </si>
  <si>
    <t>ntobekoj</t>
  </si>
  <si>
    <t>xanview</t>
  </si>
  <si>
    <t>nub340</t>
  </si>
  <si>
    <t>afhammad</t>
  </si>
  <si>
    <t>nvhoang56123</t>
  </si>
  <si>
    <t>al2o3cr</t>
  </si>
  <si>
    <t>nwinkler</t>
  </si>
  <si>
    <t>ammcd</t>
  </si>
  <si>
    <t>ochea</t>
  </si>
  <si>
    <t>andreas</t>
  </si>
  <si>
    <t>ocombe</t>
  </si>
  <si>
    <t>andrew</t>
  </si>
  <si>
    <t>olmoacerta</t>
  </si>
  <si>
    <t>basvodde</t>
  </si>
  <si>
    <t>omut</t>
  </si>
  <si>
    <t>beautifulcode</t>
  </si>
  <si>
    <t>orif</t>
  </si>
  <si>
    <t>bobbytables</t>
  </si>
  <si>
    <t>oriweingart</t>
  </si>
  <si>
    <t>bratish</t>
  </si>
  <si>
    <t>owenmead</t>
  </si>
  <si>
    <t>brettg</t>
  </si>
  <si>
    <t>paddymann</t>
  </si>
  <si>
    <t>bschwartz</t>
  </si>
  <si>
    <t>paraplexed</t>
  </si>
  <si>
    <t>caike</t>
  </si>
  <si>
    <t>pareshmahajan</t>
  </si>
  <si>
    <t>carllerche</t>
  </si>
  <si>
    <t>pascalprecht</t>
  </si>
  <si>
    <t>cbeer</t>
  </si>
  <si>
    <t>paull1</t>
  </si>
  <si>
    <t>ches</t>
  </si>
  <si>
    <t>pearljamik</t>
  </si>
  <si>
    <t>chuyeow</t>
  </si>
  <si>
    <t>pedrocatre</t>
  </si>
  <si>
    <t>cmarkle</t>
  </si>
  <si>
    <t>pedrro</t>
  </si>
  <si>
    <t>dcrec1</t>
  </si>
  <si>
    <t>penfold</t>
  </si>
  <si>
    <t>denzel-morris</t>
  </si>
  <si>
    <t>phil-lgr</t>
  </si>
  <si>
    <t>dlozano</t>
  </si>
  <si>
    <t>philippd</t>
  </si>
  <si>
    <t>dolzenko</t>
  </si>
  <si>
    <t>pjrostema-se</t>
  </si>
  <si>
    <t>dtrasbo</t>
  </si>
  <si>
    <t>pkillian</t>
  </si>
  <si>
    <t>edgarjs</t>
  </si>
  <si>
    <t>popalexandruvasile</t>
  </si>
  <si>
    <t>ericlathrop</t>
  </si>
  <si>
    <t>pra85</t>
  </si>
  <si>
    <t>evanfarrar</t>
  </si>
  <si>
    <t>prabushyam</t>
  </si>
  <si>
    <t>ffmike</t>
  </si>
  <si>
    <t>prakashomp</t>
  </si>
  <si>
    <t>fivell</t>
  </si>
  <si>
    <t>prbaron</t>
  </si>
  <si>
    <t>franckverrot</t>
  </si>
  <si>
    <t>priyabrat1801</t>
  </si>
  <si>
    <t>fwininger</t>
  </si>
  <si>
    <t>priyasr</t>
  </si>
  <si>
    <t>gdeest</t>
  </si>
  <si>
    <t>provegard</t>
  </si>
  <si>
    <t>gmoore</t>
  </si>
  <si>
    <t>psech</t>
  </si>
  <si>
    <t>gramos</t>
  </si>
  <si>
    <t>pts-michaelvera</t>
  </si>
  <si>
    <t>grzesf</t>
  </si>
  <si>
    <t>pulkitsinghal</t>
  </si>
  <si>
    <t>ian-choi</t>
  </si>
  <si>
    <t>pursual</t>
  </si>
  <si>
    <t>imkmf</t>
  </si>
  <si>
    <t>qualityshepherd</t>
  </si>
  <si>
    <t>jaggederest</t>
  </si>
  <si>
    <t>rabbitjar</t>
  </si>
  <si>
    <t>jaimeiniesta</t>
  </si>
  <si>
    <t>raghulraj</t>
  </si>
  <si>
    <t>jaisonerick</t>
  </si>
  <si>
    <t>ramanbhati</t>
  </si>
  <si>
    <t>jakimowicz</t>
  </si>
  <si>
    <t>ramonvictor</t>
  </si>
  <si>
    <t>jamis</t>
  </si>
  <si>
    <t>rdev5</t>
  </si>
  <si>
    <t>jassa</t>
  </si>
  <si>
    <t>realisation</t>
  </si>
  <si>
    <t>jbgo</t>
  </si>
  <si>
    <t>redian</t>
  </si>
  <si>
    <t>jimherz</t>
  </si>
  <si>
    <t>revolunet</t>
  </si>
  <si>
    <t>josedonizetti</t>
  </si>
  <si>
    <t>rgaskill</t>
  </si>
  <si>
    <t>jplethier</t>
  </si>
  <si>
    <t>richmondp</t>
  </si>
  <si>
    <t>jreidinger</t>
  </si>
  <si>
    <t>rikhter</t>
  </si>
  <si>
    <t>karunakar</t>
  </si>
  <si>
    <t>rinatio</t>
  </si>
  <si>
    <t>kenmazaika</t>
  </si>
  <si>
    <t>rleite</t>
  </si>
  <si>
    <t>kratob</t>
  </si>
  <si>
    <t>rlrhett</t>
  </si>
  <si>
    <t>leandronsp</t>
  </si>
  <si>
    <t>robbinhabermehl</t>
  </si>
  <si>
    <t>leereilly</t>
  </si>
  <si>
    <t>robinboehm</t>
  </si>
  <si>
    <t>lsylvester</t>
  </si>
  <si>
    <t>rogierschouten</t>
  </si>
  <si>
    <t>luciancancescu</t>
  </si>
  <si>
    <t>rojosa</t>
  </si>
  <si>
    <t>luishurtado</t>
  </si>
  <si>
    <t>romankolpak</t>
  </si>
  <si>
    <t>lunks</t>
  </si>
  <si>
    <t>ronsku</t>
  </si>
  <si>
    <t>malyk</t>
  </si>
  <si>
    <t>royts</t>
  </si>
  <si>
    <t>marcgg</t>
  </si>
  <si>
    <t>rsboarder</t>
  </si>
  <si>
    <t>markmcspadden</t>
  </si>
  <si>
    <t>ruberik</t>
  </si>
  <si>
    <t>matheusvetor</t>
  </si>
  <si>
    <t>rundmd</t>
  </si>
  <si>
    <t>methodmissing</t>
  </si>
  <si>
    <t>runk</t>
  </si>
  <si>
    <t>mikel</t>
  </si>
  <si>
    <t>runyasak</t>
  </si>
  <si>
    <t>mikeyhew</t>
  </si>
  <si>
    <t>rvenugopal</t>
  </si>
  <si>
    <t>mlangenberg</t>
  </si>
  <si>
    <t>saiupadhyayula</t>
  </si>
  <si>
    <t>mlsquires</t>
  </si>
  <si>
    <t>sakshisingla</t>
  </si>
  <si>
    <t>moorage</t>
  </si>
  <si>
    <t>salonso</t>
  </si>
  <si>
    <t>morganshowman</t>
  </si>
  <si>
    <t>samlecuyer</t>
  </si>
  <si>
    <t>mwhuss</t>
  </si>
  <si>
    <t>samudurand</t>
  </si>
  <si>
    <t>niedfelj</t>
  </si>
  <si>
    <t>samuelhorwitz</t>
  </si>
  <si>
    <t>nitrodist</t>
  </si>
  <si>
    <t>satish860</t>
  </si>
  <si>
    <t>nullobject</t>
  </si>
  <si>
    <t>sboudouk</t>
  </si>
  <si>
    <t>nusco</t>
  </si>
  <si>
    <t>scastelein</t>
  </si>
  <si>
    <t>nzkoz</t>
  </si>
  <si>
    <t>scottohara</t>
  </si>
  <si>
    <t>oem</t>
  </si>
  <si>
    <t>scriby</t>
  </si>
  <si>
    <t>packagethief</t>
  </si>
  <si>
    <t>sdornan</t>
  </si>
  <si>
    <t>pacoguzman</t>
  </si>
  <si>
    <t>se-panfilov</t>
  </si>
  <si>
    <t>pavelpenkov</t>
  </si>
  <si>
    <t>sebald</t>
  </si>
  <si>
    <t>peterjm</t>
  </si>
  <si>
    <t>sergiirocks</t>
  </si>
  <si>
    <t>phillmv</t>
  </si>
  <si>
    <t>serzh</t>
  </si>
  <si>
    <t>printercu</t>
  </si>
  <si>
    <t>sesteva</t>
  </si>
  <si>
    <t>r6p</t>
  </si>
  <si>
    <t>sgronblo</t>
  </si>
  <si>
    <t>radar</t>
  </si>
  <si>
    <t>shaoping</t>
  </si>
  <si>
    <t>raggi</t>
  </si>
  <si>
    <t>shelbyd</t>
  </si>
  <si>
    <t>rahul100885</t>
  </si>
  <si>
    <t>shlensky</t>
  </si>
  <si>
    <t>ralfebert</t>
  </si>
  <si>
    <t>shlomohgr</t>
  </si>
  <si>
    <t>ralinc</t>
  </si>
  <si>
    <t>shobhajoshi</t>
  </si>
  <si>
    <t>raysrashmi</t>
  </si>
  <si>
    <t>shyam-chen</t>
  </si>
  <si>
    <t>redrick</t>
  </si>
  <si>
    <t>siddartharao</t>
  </si>
  <si>
    <t>repinel</t>
  </si>
  <si>
    <t>siecje</t>
  </si>
  <si>
    <t>rfletcher</t>
  </si>
  <si>
    <t>simax</t>
  </si>
  <si>
    <t>rjordan</t>
  </si>
  <si>
    <t>singh-gurpreet</t>
  </si>
  <si>
    <t>rnicholson</t>
  </si>
  <si>
    <t>sjelin</t>
  </si>
  <si>
    <t>rtlechow</t>
  </si>
  <si>
    <t>sjhonny</t>
  </si>
  <si>
    <t>rubymerchant</t>
  </si>
  <si>
    <t>skalb</t>
  </si>
  <si>
    <t>sachin87</t>
  </si>
  <si>
    <t>skwakman</t>
  </si>
  <si>
    <t>saivardhan</t>
  </si>
  <si>
    <t>smahalingam</t>
  </si>
  <si>
    <t>salrepe</t>
  </si>
  <si>
    <t>smarts</t>
  </si>
  <si>
    <t>sandeepr-sourcebits</t>
  </si>
  <si>
    <t>smaye81</t>
  </si>
  <si>
    <t>seanhandley</t>
  </si>
  <si>
    <t>smhc</t>
  </si>
  <si>
    <t>sfaxon</t>
  </si>
  <si>
    <t>smtripathi99</t>
  </si>
  <si>
    <t>shimojomasatsugu</t>
  </si>
  <si>
    <t>snelson3</t>
  </si>
  <si>
    <t>sikachu</t>
  </si>
  <si>
    <t>softacid</t>
  </si>
  <si>
    <t>sirwolfgang</t>
  </si>
  <si>
    <t>somekittens</t>
  </si>
  <si>
    <t>slnovak</t>
  </si>
  <si>
    <t>sowmyacvbs</t>
  </si>
  <si>
    <t>smartinez87</t>
  </si>
  <si>
    <t>soygul</t>
  </si>
  <si>
    <t>spectator</t>
  </si>
  <si>
    <t>spatchamatla</t>
  </si>
  <si>
    <t>sporkmonger</t>
  </si>
  <si>
    <t>spautz</t>
  </si>
  <si>
    <t>squadette</t>
  </si>
  <si>
    <t>spengilley</t>
  </si>
  <si>
    <t>squeegy</t>
  </si>
  <si>
    <t>spenoir</t>
  </si>
  <si>
    <t>stefanpenner</t>
  </si>
  <si>
    <t>squadracorse</t>
  </si>
  <si>
    <t>sukeerthiadiga</t>
  </si>
  <si>
    <t>srajagopalan1712</t>
  </si>
  <si>
    <t>surma-lodur</t>
  </si>
  <si>
    <t>sri85</t>
  </si>
  <si>
    <t>sweed</t>
  </si>
  <si>
    <t>sroe</t>
  </si>
  <si>
    <t>tarmo</t>
  </si>
  <si>
    <t>stalniy</t>
  </si>
  <si>
    <t>taryneast</t>
  </si>
  <si>
    <t>stevemao</t>
  </si>
  <si>
    <t>thewoolleyman</t>
  </si>
  <si>
    <t>stevenmatthewt</t>
  </si>
  <si>
    <t>thiagopradi</t>
  </si>
  <si>
    <t>stevenmccord</t>
  </si>
  <si>
    <t>tylerkovacs</t>
  </si>
  <si>
    <t>stickel</t>
  </si>
  <si>
    <t>vatrai</t>
  </si>
  <si>
    <t>stolidity</t>
  </si>
  <si>
    <t>vinnyoodles</t>
  </si>
  <si>
    <t>stormbeta</t>
  </si>
  <si>
    <t>waynn</t>
  </si>
  <si>
    <t>svapreddy</t>
  </si>
  <si>
    <t>westonplatter</t>
  </si>
  <si>
    <t>teerapap</t>
  </si>
  <si>
    <t>xymbol</t>
  </si>
  <si>
    <t>tempoc</t>
  </si>
  <si>
    <t>zapnap</t>
  </si>
  <si>
    <t>tepez</t>
  </si>
  <si>
    <t>aerlinger</t>
  </si>
  <si>
    <t>thalita12</t>
  </si>
  <si>
    <t>agis-</t>
  </si>
  <si>
    <t>theandrewlane</t>
  </si>
  <si>
    <t>arie</t>
  </si>
  <si>
    <t>thecuriousnoob</t>
  </si>
  <si>
    <t>asanghi</t>
  </si>
  <si>
    <t>thehippo</t>
  </si>
  <si>
    <t>ashchan</t>
  </si>
  <si>
    <t>theking-laptop</t>
  </si>
  <si>
    <t>avitus</t>
  </si>
  <si>
    <t>thenickcox</t>
  </si>
  <si>
    <t>betelgeuse</t>
  </si>
  <si>
    <t>theogravity</t>
  </si>
  <si>
    <t>dannytip</t>
  </si>
  <si>
    <t>thetoothpick</t>
  </si>
  <si>
    <t>diminish7</t>
  </si>
  <si>
    <t>thorn0</t>
  </si>
  <si>
    <t>easyasabc123</t>
  </si>
  <si>
    <t>tiago</t>
  </si>
  <si>
    <t>edouard-chin</t>
  </si>
  <si>
    <t>timroes</t>
  </si>
  <si>
    <t>josh-m-sharpe</t>
  </si>
  <si>
    <t>tirithen</t>
  </si>
  <si>
    <t>jteneycke</t>
  </si>
  <si>
    <t>toddh</t>
  </si>
  <si>
    <t>jurgens</t>
  </si>
  <si>
    <t>tombatossals</t>
  </si>
  <si>
    <t>kmagai</t>
  </si>
  <si>
    <t>tommyz0123</t>
  </si>
  <si>
    <t>obrie</t>
  </si>
  <si>
    <t>tonybaroneee</t>
  </si>
  <si>
    <t>patrickdavey</t>
  </si>
  <si>
    <t>tonykim0627</t>
  </si>
  <si>
    <t>pixeltrix</t>
  </si>
  <si>
    <t>tranca</t>
  </si>
  <si>
    <t>prusswan</t>
  </si>
  <si>
    <t>ttaghavi</t>
  </si>
  <si>
    <t>rhomeister</t>
  </si>
  <si>
    <t>tullmann</t>
  </si>
  <si>
    <t>rst</t>
  </si>
  <si>
    <t>ukyo</t>
  </si>
  <si>
    <t>skarm61</t>
  </si>
  <si>
    <t>urish</t>
  </si>
  <si>
    <t>t27duck</t>
  </si>
  <si>
    <t>uschen</t>
  </si>
  <si>
    <t>terceiro</t>
  </si>
  <si>
    <t>utpallikipe</t>
  </si>
  <si>
    <t>tonywok</t>
  </si>
  <si>
    <t>valburyakov</t>
  </si>
  <si>
    <t>zzak</t>
  </si>
  <si>
    <t>valentinh</t>
  </si>
  <si>
    <t>34code</t>
  </si>
  <si>
    <t>vankeer</t>
  </si>
  <si>
    <t>adamrubin</t>
  </si>
  <si>
    <t>vcernomschi</t>
  </si>
  <si>
    <t>alejandrobabio</t>
  </si>
  <si>
    <t>vdclouis</t>
  </si>
  <si>
    <t>andreaslyngstad</t>
  </si>
  <si>
    <t>vedharish</t>
  </si>
  <si>
    <t>aripollak</t>
  </si>
  <si>
    <t>vhpoet</t>
  </si>
  <si>
    <t>arktisklada</t>
  </si>
  <si>
    <t>vikasalva</t>
  </si>
  <si>
    <t>arr-dev</t>
  </si>
  <si>
    <t>vikramsanthalia</t>
  </si>
  <si>
    <t>ayufan</t>
  </si>
  <si>
    <t>vikramsoni2</t>
  </si>
  <si>
    <t>brandonhilkert</t>
  </si>
  <si>
    <t>vince-stark</t>
  </si>
  <si>
    <t>brandonweiss</t>
  </si>
  <si>
    <t>vipper</t>
  </si>
  <si>
    <t>bronson</t>
  </si>
  <si>
    <t>vishalshivnath</t>
  </si>
  <si>
    <t>c0mrade</t>
  </si>
  <si>
    <t>vivekbrahmadandi</t>
  </si>
  <si>
    <t>cbrunsdon</t>
  </si>
  <si>
    <t>vladtar</t>
  </si>
  <si>
    <t>ccutrer</t>
  </si>
  <si>
    <t>vlajos</t>
  </si>
  <si>
    <t>cgamesplay</t>
  </si>
  <si>
    <t>vliloia</t>
  </si>
  <si>
    <t>chadwtaylor</t>
  </si>
  <si>
    <t>vlio20</t>
  </si>
  <si>
    <t>coop</t>
  </si>
  <si>
    <t>vmaliwal</t>
  </si>
  <si>
    <t>danielpuglisi</t>
  </si>
  <si>
    <t>vs0562</t>
  </si>
  <si>
    <t>deivid-rodriguez</t>
  </si>
  <si>
    <t>vsathyak</t>
  </si>
  <si>
    <t>diabolo</t>
  </si>
  <si>
    <t>wald-tq</t>
  </si>
  <si>
    <t>divineforest</t>
  </si>
  <si>
    <t>wazodevs</t>
  </si>
  <si>
    <t>dosire</t>
  </si>
  <si>
    <t>wiggzz</t>
  </si>
  <si>
    <t>dt1973</t>
  </si>
  <si>
    <t>williamboman</t>
  </si>
  <si>
    <t>eagletmt</t>
  </si>
  <si>
    <t>wlingke</t>
  </si>
  <si>
    <t>edbond</t>
  </si>
  <si>
    <t>woodpecker146</t>
  </si>
  <si>
    <t>elia</t>
  </si>
  <si>
    <t>xelan</t>
  </si>
  <si>
    <t>eneifert</t>
  </si>
  <si>
    <t>yamafaktory</t>
  </si>
  <si>
    <t>exviva</t>
  </si>
  <si>
    <t>yangchenyun</t>
  </si>
  <si>
    <t>fred</t>
  </si>
  <si>
    <t>yannickcr</t>
  </si>
  <si>
    <t>freswa</t>
  </si>
  <si>
    <t>yaru22</t>
  </si>
  <si>
    <t>gabrieljoelc</t>
  </si>
  <si>
    <t>yatheeshkumar</t>
  </si>
  <si>
    <t>gazeldx</t>
  </si>
  <si>
    <t>yaycmyk</t>
  </si>
  <si>
    <t>geigerzaehler</t>
  </si>
  <si>
    <t>ybiquitous</t>
  </si>
  <si>
    <t>hanazuki</t>
  </si>
  <si>
    <t>yesyo</t>
  </si>
  <si>
    <t>heypiotr</t>
  </si>
  <si>
    <t>ygayl</t>
  </si>
  <si>
    <t>iamricky</t>
  </si>
  <si>
    <t>yngvark</t>
  </si>
  <si>
    <t>irontoby</t>
  </si>
  <si>
    <t>zarroba</t>
  </si>
  <si>
    <t>janko-m</t>
  </si>
  <si>
    <t>zazoomauro</t>
  </si>
  <si>
    <t>jcoyne</t>
  </si>
  <si>
    <t>zegomesjf</t>
  </si>
  <si>
    <t>jlaw90</t>
  </si>
  <si>
    <t>zensavona</t>
  </si>
  <si>
    <t>jredburn</t>
  </si>
  <si>
    <t>zg</t>
  </si>
  <si>
    <t>jstrater</t>
  </si>
  <si>
    <t>zhonghu</t>
  </si>
  <si>
    <t>junaruga</t>
  </si>
  <si>
    <t>zied1920</t>
  </si>
  <si>
    <t>jvanbaarsen</t>
  </si>
  <si>
    <t>zmacomberidexx</t>
  </si>
  <si>
    <t>jvnill</t>
  </si>
  <si>
    <t>zuzusik</t>
  </si>
  <si>
    <t>keepcosmos</t>
  </si>
  <si>
    <t>zzzaaa</t>
  </si>
  <si>
    <t>kevgo</t>
  </si>
  <si>
    <t>ajoslin</t>
  </si>
  <si>
    <t>kevinmccaughey</t>
  </si>
  <si>
    <t>antontelesh</t>
  </si>
  <si>
    <t>kirs</t>
  </si>
  <si>
    <t>bigmeech</t>
  </si>
  <si>
    <t>kylewelsby</t>
  </si>
  <si>
    <t>c0bra</t>
  </si>
  <si>
    <t>lautis</t>
  </si>
  <si>
    <t>chalin</t>
  </si>
  <si>
    <t>leemhenson</t>
  </si>
  <si>
    <t>davidreher</t>
  </si>
  <si>
    <t>leikind</t>
  </si>
  <si>
    <t>eggers</t>
  </si>
  <si>
    <t>luctus</t>
  </si>
  <si>
    <t>ericjim</t>
  </si>
  <si>
    <t>manuelmeurer</t>
  </si>
  <si>
    <t>forresst</t>
  </si>
  <si>
    <t>marcelocajueiro</t>
  </si>
  <si>
    <t>h3rald</t>
  </si>
  <si>
    <t>mariusbutuc</t>
  </si>
  <si>
    <t>heycalmdown</t>
  </si>
  <si>
    <t>mattbrictson</t>
  </si>
  <si>
    <t>iqrow</t>
  </si>
  <si>
    <t>matthias-geier</t>
  </si>
  <si>
    <t>jantimon</t>
  </si>
  <si>
    <t>mikz</t>
  </si>
  <si>
    <t>jerryorta-dev</t>
  </si>
  <si>
    <t>miyagawa</t>
  </si>
  <si>
    <t>jimthedev</t>
  </si>
  <si>
    <t>monfresh</t>
  </si>
  <si>
    <t>keirlawson</t>
  </si>
  <si>
    <t>noniq</t>
  </si>
  <si>
    <t>kevinrowe</t>
  </si>
  <si>
    <t>oggy</t>
  </si>
  <si>
    <t>kirschre</t>
  </si>
  <si>
    <t>okuramasafumi</t>
  </si>
  <si>
    <t>lgalfaso</t>
  </si>
  <si>
    <t>p0deje</t>
  </si>
  <si>
    <t>maartenverbaarschot</t>
  </si>
  <si>
    <t>pablox-cl</t>
  </si>
  <si>
    <t>maksimr</t>
  </si>
  <si>
    <t>peterhoeg</t>
  </si>
  <si>
    <t>matt-d-rat</t>
  </si>
  <si>
    <t>pigoz</t>
  </si>
  <si>
    <t>oysteinamundsen</t>
  </si>
  <si>
    <t>plentz</t>
  </si>
  <si>
    <t>perrygovier</t>
  </si>
  <si>
    <t>potatosalad</t>
  </si>
  <si>
    <t>rousisk</t>
  </si>
  <si>
    <t>praveenangyan</t>
  </si>
  <si>
    <t>shairez</t>
  </si>
  <si>
    <t>ramontayag</t>
  </si>
  <si>
    <t>timkendrick</t>
  </si>
  <si>
    <t>rubemz</t>
  </si>
  <si>
    <t>topherfangio</t>
  </si>
  <si>
    <t>rwjblue</t>
  </si>
  <si>
    <t>twjacobsen</t>
  </si>
  <si>
    <t>ryansch</t>
  </si>
  <si>
    <t>wingedfox</t>
  </si>
  <si>
    <t>rymai</t>
  </si>
  <si>
    <t>247gradlabs</t>
  </si>
  <si>
    <t>rzane</t>
  </si>
  <si>
    <t>24hours</t>
  </si>
  <si>
    <t>sobrinho</t>
  </si>
  <si>
    <t>6matko</t>
  </si>
  <si>
    <t>sonalkr132</t>
  </si>
  <si>
    <t>a8775</t>
  </si>
  <si>
    <t>steakknife</t>
  </si>
  <si>
    <t>aaron-hartwig</t>
  </si>
  <si>
    <t>supercaracal</t>
  </si>
  <si>
    <t>aaronbuxbaum</t>
  </si>
  <si>
    <t>thedrow</t>
  </si>
  <si>
    <t>accetone</t>
  </si>
  <si>
    <t>timmoore</t>
  </si>
  <si>
    <t>achuinard</t>
  </si>
  <si>
    <t>tomafro</t>
  </si>
  <si>
    <t>adamdbradley</t>
  </si>
  <si>
    <t>trybeee</t>
  </si>
  <si>
    <t>adamweeks</t>
  </si>
  <si>
    <t>turadg</t>
  </si>
  <si>
    <t>adamwlarson</t>
  </si>
  <si>
    <t>tycooon</t>
  </si>
  <si>
    <t>ademuri</t>
  </si>
  <si>
    <t>vanuan</t>
  </si>
  <si>
    <t>adepatie</t>
  </si>
  <si>
    <t>visibletrap</t>
  </si>
  <si>
    <t>adrivanhoudt</t>
  </si>
  <si>
    <t>wkjagt</t>
  </si>
  <si>
    <t>aeroxy</t>
  </si>
  <si>
    <t>xiangzhuyuan</t>
  </si>
  <si>
    <t>aeslinger0</t>
  </si>
  <si>
    <t>y-yagi</t>
  </si>
  <si>
    <t>ahmadzuhdi</t>
  </si>
  <si>
    <t>ypresto</t>
  </si>
  <si>
    <t>ahmedshuhel</t>
  </si>
  <si>
    <t>zekus</t>
  </si>
  <si>
    <t>ajmajma</t>
  </si>
  <si>
    <t>aboltart</t>
  </si>
  <si>
    <t>akaij</t>
  </si>
  <si>
    <t>banister</t>
  </si>
  <si>
    <t>alanpurple</t>
  </si>
  <si>
    <t>bglbruno</t>
  </si>
  <si>
    <t>albuquerquev</t>
  </si>
  <si>
    <t>bronzle</t>
  </si>
  <si>
    <t>aleksueir</t>
  </si>
  <si>
    <t>brunze</t>
  </si>
  <si>
    <t>alex-chuev</t>
  </si>
  <si>
    <t>charliesome</t>
  </si>
  <si>
    <t>alex94puchades</t>
  </si>
  <si>
    <t>chashmeetsingh</t>
  </si>
  <si>
    <t>alexandre-io</t>
  </si>
  <si>
    <t>chibicode</t>
  </si>
  <si>
    <t>alexandrebrasil</t>
  </si>
  <si>
    <t>colszowka</t>
  </si>
  <si>
    <t>alexbouchardd</t>
  </si>
  <si>
    <t>dbackeus</t>
  </si>
  <si>
    <t>alexhuot1</t>
  </si>
  <si>
    <t>gsamokovarov</t>
  </si>
  <si>
    <t>alexilyaev</t>
  </si>
  <si>
    <t>herminiotorres</t>
  </si>
  <si>
    <t>alipoder</t>
  </si>
  <si>
    <t>jasonl99</t>
  </si>
  <si>
    <t>alirezamirian</t>
  </si>
  <si>
    <t>jeffnv</t>
  </si>
  <si>
    <t>alonle</t>
  </si>
  <si>
    <t>josephjaber</t>
  </si>
  <si>
    <t>alphatwit</t>
  </si>
  <si>
    <t>matiaskorhonen</t>
  </si>
  <si>
    <t>alphazhe</t>
  </si>
  <si>
    <t>noahpatterson</t>
  </si>
  <si>
    <t>altsel</t>
  </si>
  <si>
    <t>oppegard</t>
  </si>
  <si>
    <t>amanuel2</t>
  </si>
  <si>
    <t>pabloformoso</t>
  </si>
  <si>
    <t>amarden</t>
  </si>
  <si>
    <t>paulanunda</t>
  </si>
  <si>
    <t>amitport</t>
  </si>
  <si>
    <t>pete-a</t>
  </si>
  <si>
    <t>amritk</t>
  </si>
  <si>
    <t>prokopsimek</t>
  </si>
  <si>
    <t>amweiss</t>
  </si>
  <si>
    <t>rakvium</t>
  </si>
  <si>
    <t>anagrath</t>
  </si>
  <si>
    <t>ryandao</t>
  </si>
  <si>
    <t>anand-khedkar-avalara</t>
  </si>
  <si>
    <t>sh19910711</t>
  </si>
  <si>
    <t>anaphase</t>
  </si>
  <si>
    <t>stanangeloff</t>
  </si>
  <si>
    <t>anderson-arlen</t>
  </si>
  <si>
    <t>szemek</t>
  </si>
  <si>
    <t>andreasho</t>
  </si>
  <si>
    <t>wazery</t>
  </si>
  <si>
    <t>andresgottlieb</t>
  </si>
  <si>
    <t>xijo</t>
  </si>
  <si>
    <t>andrew-cunliffe</t>
  </si>
  <si>
    <t>0101adm</t>
  </si>
  <si>
    <t>andreysyagrovskiy</t>
  </si>
  <si>
    <t>1zaak</t>
  </si>
  <si>
    <t>androguide</t>
  </si>
  <si>
    <t>andyatkinson</t>
  </si>
  <si>
    <t>angelxmoreno</t>
  </si>
  <si>
    <t>atul9</t>
  </si>
  <si>
    <t>anteksiler</t>
  </si>
  <si>
    <t>bencrouse</t>
  </si>
  <si>
    <t>antoinebrault</t>
  </si>
  <si>
    <t>chetan</t>
  </si>
  <si>
    <t>anupkumarsharma</t>
  </si>
  <si>
    <t>danolson</t>
  </si>
  <si>
    <t>anuragmishra1</t>
  </si>
  <si>
    <t>ericboehs</t>
  </si>
  <si>
    <t>aortyl</t>
  </si>
  <si>
    <t>fny</t>
  </si>
  <si>
    <t>apat183</t>
  </si>
  <si>
    <t>ifyouseewendy</t>
  </si>
  <si>
    <t>areologist</t>
  </si>
  <si>
    <t>ismaelga</t>
  </si>
  <si>
    <t>aresn</t>
  </si>
  <si>
    <t>jasonkriss</t>
  </si>
  <si>
    <t>arshabh</t>
  </si>
  <si>
    <t>kamipo</t>
  </si>
  <si>
    <t>arush</t>
  </si>
  <si>
    <t>larrylv</t>
  </si>
  <si>
    <t>arushijain45</t>
  </si>
  <si>
    <t>nickveys</t>
  </si>
  <si>
    <t>asans</t>
  </si>
  <si>
    <t>tony612</t>
  </si>
  <si>
    <t>asesjix</t>
  </si>
  <si>
    <t>cablegram</t>
  </si>
  <si>
    <t>ashamnx</t>
  </si>
  <si>
    <t>eapache</t>
  </si>
  <si>
    <t>ashwinmallikarjun</t>
  </si>
  <si>
    <t>eckz</t>
  </si>
  <si>
    <t>ashwinputhige</t>
  </si>
  <si>
    <t>elcuervo</t>
  </si>
  <si>
    <t>asiehmokarian</t>
  </si>
  <si>
    <t>emptyflask</t>
  </si>
  <si>
    <t>atentis</t>
  </si>
  <si>
    <t>helsus</t>
  </si>
  <si>
    <t>athapliyal</t>
  </si>
  <si>
    <t>igoralekseev</t>
  </si>
  <si>
    <t>austinpe</t>
  </si>
  <si>
    <t>inukshuk</t>
  </si>
  <si>
    <t>austinsk8s</t>
  </si>
  <si>
    <t>ixti</t>
  </si>
  <si>
    <t>aviraldg</t>
  </si>
  <si>
    <t>janlelis</t>
  </si>
  <si>
    <t>axelson</t>
  </si>
  <si>
    <t>kant</t>
  </si>
  <si>
    <t>badisi</t>
  </si>
  <si>
    <t>lowjoel</t>
  </si>
  <si>
    <t>bampakoa</t>
  </si>
  <si>
    <t>luislavena</t>
  </si>
  <si>
    <t>barnabas</t>
  </si>
  <si>
    <t>lukefx</t>
  </si>
  <si>
    <t>barryvdh</t>
  </si>
  <si>
    <t>mislav</t>
  </si>
  <si>
    <t>bash4195</t>
  </si>
  <si>
    <t>nwolfwood</t>
  </si>
  <si>
    <t>bastienjs</t>
  </si>
  <si>
    <t>panyamin</t>
  </si>
  <si>
    <t>bathos</t>
  </si>
  <si>
    <t>schwad</t>
  </si>
  <si>
    <t>baudin999</t>
  </si>
  <si>
    <t>seronmarlon</t>
  </si>
  <si>
    <t>bcldvd</t>
  </si>
  <si>
    <t>spraints</t>
  </si>
  <si>
    <t>belfordz</t>
  </si>
  <si>
    <t>sstephenson</t>
  </si>
  <si>
    <t>bengadbois</t>
  </si>
  <si>
    <t>stereobooster</t>
  </si>
  <si>
    <t>benjamincharity</t>
  </si>
  <si>
    <t>swaits</t>
  </si>
  <si>
    <t>benjaminhofstetter</t>
  </si>
  <si>
    <t>wagenet</t>
  </si>
  <si>
    <t>benoitclaveau</t>
  </si>
  <si>
    <t>weppos</t>
  </si>
  <si>
    <t>bietech</t>
  </si>
  <si>
    <t>5minpause</t>
  </si>
  <si>
    <t>billbsquared</t>
  </si>
  <si>
    <t>aaronblohowiak</t>
  </si>
  <si>
    <t>billkim84</t>
  </si>
  <si>
    <t>alrra</t>
  </si>
  <si>
    <t>birdman2005</t>
  </si>
  <si>
    <t>amccloud</t>
  </si>
  <si>
    <t>biscolab</t>
  </si>
  <si>
    <t>andreynering</t>
  </si>
  <si>
    <t>bkarv</t>
  </si>
  <si>
    <t>annismckenzie</t>
  </si>
  <si>
    <t>bloarribas</t>
  </si>
  <si>
    <t>ansonhoyt</t>
  </si>
  <si>
    <t>bobklaas</t>
  </si>
  <si>
    <t>askl56</t>
  </si>
  <si>
    <t>bokzor</t>
  </si>
  <si>
    <t>bdewater</t>
  </si>
  <si>
    <t>bolamn</t>
  </si>
  <si>
    <t>bdezonia</t>
  </si>
  <si>
    <t>bonatoc</t>
  </si>
  <si>
    <t>benmorganio</t>
  </si>
  <si>
    <t>borgdylan</t>
  </si>
  <si>
    <t>bkon</t>
  </si>
  <si>
    <t>borisirota</t>
  </si>
  <si>
    <t>blakemesdag</t>
  </si>
  <si>
    <t>bourey</t>
  </si>
  <si>
    <t>bobby-h</t>
  </si>
  <si>
    <t>bradmartin</t>
  </si>
  <si>
    <t>bradrich</t>
  </si>
  <si>
    <t>bouk</t>
  </si>
  <si>
    <t>braintapper</t>
  </si>
  <si>
    <t>bradly</t>
  </si>
  <si>
    <t>brandom</t>
  </si>
  <si>
    <t>cespare</t>
  </si>
  <si>
    <t>breeswish</t>
  </si>
  <si>
    <t>ch4s3</t>
  </si>
  <si>
    <t>brettstack</t>
  </si>
  <si>
    <t>chocoby</t>
  </si>
  <si>
    <t>brianfeister</t>
  </si>
  <si>
    <t>cmalpeli</t>
  </si>
  <si>
    <t>broma0</t>
  </si>
  <si>
    <t>crismali</t>
  </si>
  <si>
    <t>brusand</t>
  </si>
  <si>
    <t>cymen</t>
  </si>
  <si>
    <t>brutalhonesty</t>
  </si>
  <si>
    <t>daniel-rikowski</t>
  </si>
  <si>
    <t>bubersson</t>
  </si>
  <si>
    <t>danielheath</t>
  </si>
  <si>
    <t>bvahdat</t>
  </si>
  <si>
    <t>davidalejandroaguilar</t>
  </si>
  <si>
    <t>cabey</t>
  </si>
  <si>
    <t>dgraham</t>
  </si>
  <si>
    <t>cadilhac</t>
  </si>
  <si>
    <t>djoume</t>
  </si>
  <si>
    <t>cafrean</t>
  </si>
  <si>
    <t>domcleal</t>
  </si>
  <si>
    <t>cah-alexsukhodolsky</t>
  </si>
  <si>
    <t>dometto</t>
  </si>
  <si>
    <t>calebeaires</t>
  </si>
  <si>
    <t>erol</t>
  </si>
  <si>
    <t>calebegg</t>
  </si>
  <si>
    <t>fjan</t>
  </si>
  <si>
    <t>calidion</t>
  </si>
  <si>
    <t>flood4life</t>
  </si>
  <si>
    <t>camerondubas</t>
  </si>
  <si>
    <t>gevans</t>
  </si>
  <si>
    <t>campersau</t>
  </si>
  <si>
    <t>gkopylov</t>
  </si>
  <si>
    <t>capaj</t>
  </si>
  <si>
    <t>gui</t>
  </si>
  <si>
    <t>carles15</t>
  </si>
  <si>
    <t>hagenburger</t>
  </si>
  <si>
    <t>carmenpopoviciu</t>
  </si>
  <si>
    <t>hakunin</t>
  </si>
  <si>
    <t>cebor</t>
  </si>
  <si>
    <t>hansottowirtz</t>
  </si>
  <si>
    <t>chacabuk</t>
  </si>
  <si>
    <t>hone</t>
  </si>
  <si>
    <t>chadburton</t>
  </si>
  <si>
    <t>hotchpotch</t>
  </si>
  <si>
    <t>changjoo-park</t>
  </si>
  <si>
    <t>iggant</t>
  </si>
  <si>
    <t>cherukumilli</t>
  </si>
  <si>
    <t>jackdempsey</t>
  </si>
  <si>
    <t>chinnichaitanya</t>
  </si>
  <si>
    <t>jbodah</t>
  </si>
  <si>
    <t>chr22</t>
  </si>
  <si>
    <t>jeltz</t>
  </si>
  <si>
    <t>chrisconover</t>
  </si>
  <si>
    <t>jfirebaugh</t>
  </si>
  <si>
    <t>chriseyhorn</t>
  </si>
  <si>
    <t>jmccartie</t>
  </si>
  <si>
    <t>chrisgriffith</t>
  </si>
  <si>
    <t>joaomilho</t>
  </si>
  <si>
    <t>chrisguerrero</t>
  </si>
  <si>
    <t>jonnii</t>
  </si>
  <si>
    <t>chrismbeckett</t>
  </si>
  <si>
    <t>jslag</t>
  </si>
  <si>
    <t>christianpanea</t>
  </si>
  <si>
    <t>juanitofatas</t>
  </si>
  <si>
    <t>christianweyer</t>
  </si>
  <si>
    <t>juddblair</t>
  </si>
  <si>
    <t>chughk1</t>
  </si>
  <si>
    <t>juliantai</t>
  </si>
  <si>
    <t>ciaranmcquade</t>
  </si>
  <si>
    <t>kares</t>
  </si>
  <si>
    <t>clshortfuse</t>
  </si>
  <si>
    <t>kartikluke</t>
  </si>
  <si>
    <t>clydetacoma</t>
  </si>
  <si>
    <t>kevinbongart</t>
  </si>
  <si>
    <t>code-tree</t>
  </si>
  <si>
    <t>kevmoo</t>
  </si>
  <si>
    <t>coderhaoxin</t>
  </si>
  <si>
    <t>kitop</t>
  </si>
  <si>
    <t>colinshen</t>
  </si>
  <si>
    <t>koderfunk</t>
  </si>
  <si>
    <t>colinskow</t>
  </si>
  <si>
    <t>kyleslattery</t>
  </si>
  <si>
    <t>colmben</t>
  </si>
  <si>
    <t>landtax</t>
  </si>
  <si>
    <t>conniew</t>
  </si>
  <si>
    <t>lime</t>
  </si>
  <si>
    <t>corentin-gautier</t>
  </si>
  <si>
    <t>liseki</t>
  </si>
  <si>
    <t>cornerbodega</t>
  </si>
  <si>
    <t>llxff</t>
  </si>
  <si>
    <t>cosminpop</t>
  </si>
  <si>
    <t>lmarburger</t>
  </si>
  <si>
    <t>craigsh</t>
  </si>
  <si>
    <t>lucasallan</t>
  </si>
  <si>
    <t>cramer7575</t>
  </si>
  <si>
    <t>malachaifrazier</t>
  </si>
  <si>
    <t>cranesandcaff</t>
  </si>
  <si>
    <t>malida</t>
  </si>
  <si>
    <t>crisbeto</t>
  </si>
  <si>
    <t>marcandre</t>
  </si>
  <si>
    <t>crisr</t>
  </si>
  <si>
    <t>martinrehfeld</t>
  </si>
  <si>
    <t>crissdev</t>
  </si>
  <si>
    <t>masarakki</t>
  </si>
  <si>
    <t>cristiano-belloni</t>
  </si>
  <si>
    <t>mat813</t>
  </si>
  <si>
    <t>csbenjamin</t>
  </si>
  <si>
    <t>matschaffer</t>
  </si>
  <si>
    <t>cskiwi</t>
  </si>
  <si>
    <t>mbildner</t>
  </si>
  <si>
    <t>csmtcy</t>
  </si>
  <si>
    <t>michaelherold</t>
  </si>
  <si>
    <t>cstephe</t>
  </si>
  <si>
    <t>mickey</t>
  </si>
  <si>
    <t>csvan</t>
  </si>
  <si>
    <t>miguelalarcos</t>
  </si>
  <si>
    <t>cybercyst</t>
  </si>
  <si>
    <t>mihai-dinculescu</t>
  </si>
  <si>
    <t>cylonsk</t>
  </si>
  <si>
    <t>mikesea</t>
  </si>
  <si>
    <t>cyrilleguimezanes</t>
  </si>
  <si>
    <t>modosc</t>
  </si>
  <si>
    <t>cyx8808</t>
  </si>
  <si>
    <t>mpasternacki</t>
  </si>
  <si>
    <t>dab0bby</t>
  </si>
  <si>
    <t>nateberkopec</t>
  </si>
  <si>
    <t>dainbrump</t>
  </si>
  <si>
    <t>nathansobo</t>
  </si>
  <si>
    <t>daniel-nagy</t>
  </si>
  <si>
    <t>nettofarah</t>
  </si>
  <si>
    <t>danielmariz</t>
  </si>
  <si>
    <t>nfm</t>
  </si>
  <si>
    <t>danjarvis</t>
  </si>
  <si>
    <t>nz</t>
  </si>
  <si>
    <t>danlevan</t>
  </si>
  <si>
    <t>obfusk</t>
  </si>
  <si>
    <t>dannyburnett</t>
  </si>
  <si>
    <t>orhantoy</t>
  </si>
  <si>
    <t>dansanderson</t>
  </si>
  <si>
    <t>petebrowne</t>
  </si>
  <si>
    <t>dapids</t>
  </si>
  <si>
    <t>pitometsu</t>
  </si>
  <si>
    <t>darkmavis1980</t>
  </si>
  <si>
    <t>poporul</t>
  </si>
  <si>
    <t>darwesh27</t>
  </si>
  <si>
    <t>radicaled</t>
  </si>
  <si>
    <t>darylyu</t>
  </si>
  <si>
    <t>radicalzephyr</t>
  </si>
  <si>
    <t>dasanderl</t>
  </si>
  <si>
    <t>righi</t>
  </si>
  <si>
    <t>datrinh</t>
  </si>
  <si>
    <t>rmacklin</t>
  </si>
  <si>
    <t>davebagler</t>
  </si>
  <si>
    <t>roblander</t>
  </si>
  <si>
    <t>davechisholm</t>
  </si>
  <si>
    <t>rupert654</t>
  </si>
  <si>
    <t>davewm</t>
  </si>
  <si>
    <t>saxton-tad</t>
  </si>
  <si>
    <t>david-gang</t>
  </si>
  <si>
    <t>searls</t>
  </si>
  <si>
    <t>david-meza</t>
  </si>
  <si>
    <t>sonnym</t>
  </si>
  <si>
    <t>davidalekna</t>
  </si>
  <si>
    <t>spdawson</t>
  </si>
  <si>
    <t>davidedellai</t>
  </si>
  <si>
    <t>spohlenz</t>
  </si>
  <si>
    <t>davidenke</t>
  </si>
  <si>
    <t>steel</t>
  </si>
  <si>
    <t>davideoliveri</t>
  </si>
  <si>
    <t>stevenh512</t>
  </si>
  <si>
    <t>davidfrahm</t>
  </si>
  <si>
    <t>strech</t>
  </si>
  <si>
    <t>davidlmiller21</t>
  </si>
  <si>
    <t>sweetppro</t>
  </si>
  <si>
    <t>davidshen84</t>
  </si>
  <si>
    <t>thatdutchguy</t>
  </si>
  <si>
    <t>davidsouther</t>
  </si>
  <si>
    <t>thermatix</t>
  </si>
  <si>
    <t>davidyuk</t>
  </si>
  <si>
    <t>thewatts</t>
  </si>
  <si>
    <t>dballesteros7</t>
  </si>
  <si>
    <t>timpetricola</t>
  </si>
  <si>
    <t>dbwhddn10</t>
  </si>
  <si>
    <t>trevorturk</t>
  </si>
  <si>
    <t>dcoferraz</t>
  </si>
  <si>
    <t>twalpole</t>
  </si>
  <si>
    <t>ddimitrop</t>
  </si>
  <si>
    <t>tylerhorth</t>
  </si>
  <si>
    <t>deadly0</t>
  </si>
  <si>
    <t>udaykadaboina</t>
  </si>
  <si>
    <t>deguitard</t>
  </si>
  <si>
    <t>vaneyckt</t>
  </si>
  <si>
    <t>dennislaupman</t>
  </si>
  <si>
    <t>vicocamacho</t>
  </si>
  <si>
    <t>dentych</t>
  </si>
  <si>
    <t>wallclockbuilder</t>
  </si>
  <si>
    <t>denvasden</t>
  </si>
  <si>
    <t>westonganger</t>
  </si>
  <si>
    <t>dereklouie</t>
  </si>
  <si>
    <t>wincent</t>
  </si>
  <si>
    <t>derekrliang</t>
  </si>
  <si>
    <t>wlipa</t>
  </si>
  <si>
    <t>devilop3rz</t>
  </si>
  <si>
    <t>wllrd</t>
  </si>
  <si>
    <t>devntd</t>
  </si>
  <si>
    <t>yoshiori</t>
  </si>
  <si>
    <t>devversion</t>
  </si>
  <si>
    <t>ysyyork</t>
  </si>
  <si>
    <t>dgavigan</t>
  </si>
  <si>
    <t>zachallaun</t>
  </si>
  <si>
    <t>dh94</t>
  </si>
  <si>
    <t>diaa8889</t>
  </si>
  <si>
    <t>didibanane</t>
  </si>
  <si>
    <t>dinoboff</t>
  </si>
  <si>
    <t>dirkharbinson</t>
  </si>
  <si>
    <t>djindjic</t>
  </si>
  <si>
    <t>djmarcus1</t>
  </si>
  <si>
    <t>djulia</t>
  </si>
  <si>
    <t>dkemper01</t>
  </si>
  <si>
    <t>dmaslov</t>
  </si>
  <si>
    <t>dmcbcc</t>
  </si>
  <si>
    <t>dnd</t>
  </si>
  <si>
    <t>dominicboettger</t>
  </si>
  <si>
    <t>dommicentl</t>
  </si>
  <si>
    <t>dona278</t>
  </si>
  <si>
    <t>donbranson</t>
  </si>
  <si>
    <t>donmccurdy</t>
  </si>
  <si>
    <t>donpinkus</t>
  </si>
  <si>
    <t>douglasbgatti</t>
  </si>
  <si>
    <t>dozingcat</t>
  </si>
  <si>
    <t>dpavlou</t>
  </si>
  <si>
    <t>dratchkov</t>
  </si>
  <si>
    <t>dudafreitasrj</t>
  </si>
  <si>
    <t>dzfweb</t>
  </si>
  <si>
    <t>e-oz</t>
  </si>
  <si>
    <t>edaquinta</t>
  </si>
  <si>
    <t>eden-sun</t>
  </si>
  <si>
    <t>egamonal</t>
  </si>
  <si>
    <t>egorby</t>
  </si>
  <si>
    <t>ehajredini</t>
  </si>
  <si>
    <t>eisenbergeffect</t>
  </si>
  <si>
    <t>ekaitzht</t>
  </si>
  <si>
    <t>ekarudianto</t>
  </si>
  <si>
    <t>eladbezalel</t>
  </si>
  <si>
    <t>elubin</t>
  </si>
  <si>
    <t>emeegeemee</t>
  </si>
  <si>
    <t>emmanuelprevost</t>
  </si>
  <si>
    <t>emps</t>
  </si>
  <si>
    <t>enigmasama</t>
  </si>
  <si>
    <t>enne30</t>
  </si>
  <si>
    <t>enof</t>
  </si>
  <si>
    <t>epelc</t>
  </si>
  <si>
    <t>ericbichara</t>
  </si>
  <si>
    <t>ericgundrum</t>
  </si>
  <si>
    <t>ericodes</t>
  </si>
  <si>
    <t>erikogenvik</t>
  </si>
  <si>
    <t>erincoughlan</t>
  </si>
  <si>
    <t>erwinmombay</t>
  </si>
  <si>
    <t>eun</t>
  </si>
  <si>
    <t>evanion</t>
  </si>
  <si>
    <t>extrafu</t>
  </si>
  <si>
    <t>f1tech</t>
  </si>
  <si>
    <t>fabiocarneiro</t>
  </si>
  <si>
    <t>fabiusss</t>
  </si>
  <si>
    <t>fabvillegas</t>
  </si>
  <si>
    <t>fannheyward</t>
  </si>
  <si>
    <t>fdim</t>
  </si>
  <si>
    <t>fhernandezn</t>
  </si>
  <si>
    <t>flarpy</t>
  </si>
  <si>
    <t>flowersinthesand</t>
  </si>
  <si>
    <t>fmalk</t>
  </si>
  <si>
    <t>fntc</t>
  </si>
  <si>
    <t>forestdev</t>
  </si>
  <si>
    <t>frank3k</t>
  </si>
  <si>
    <t>frankmeyer</t>
  </si>
  <si>
    <t>franzsilva</t>
  </si>
  <si>
    <t>fred87lim</t>
  </si>
  <si>
    <t>fredabrahamson</t>
  </si>
  <si>
    <t>frodefi</t>
  </si>
  <si>
    <t>gabguy</t>
  </si>
  <si>
    <t>gambloide</t>
  </si>
  <si>
    <t>ganeshkumarj</t>
  </si>
  <si>
    <t>gasserus</t>
  </si>
  <si>
    <t>gautiert</t>
  </si>
  <si>
    <t>gbaj</t>
  </si>
  <si>
    <t>gcharpentier</t>
  </si>
  <si>
    <t>georgyserga</t>
  </si>
  <si>
    <t>germanferrero</t>
  </si>
  <si>
    <t>gilnoy</t>
  </si>
  <si>
    <t>giriprashaad</t>
  </si>
  <si>
    <t>glennbutera</t>
  </si>
  <si>
    <t>glwesterbeek</t>
  </si>
  <si>
    <t>gmoothart</t>
  </si>
  <si>
    <t>gndn</t>
  </si>
  <si>
    <t>gpit2286</t>
  </si>
  <si>
    <t>gpopovic</t>
  </si>
  <si>
    <t>gpothier</t>
  </si>
  <si>
    <t>graphefruit</t>
  </si>
  <si>
    <t>grimurd</t>
  </si>
  <si>
    <t>grmiade</t>
  </si>
  <si>
    <t>groupsvkg</t>
  </si>
  <si>
    <t>gss-patricia</t>
  </si>
  <si>
    <t>guilhermemaia91</t>
  </si>
  <si>
    <t>gustavocostaw</t>
  </si>
  <si>
    <t>gustavohenke</t>
  </si>
  <si>
    <t>gustavst</t>
  </si>
  <si>
    <t>hannahhoward</t>
  </si>
  <si>
    <t>hansl</t>
  </si>
  <si>
    <t>hanthomas</t>
  </si>
  <si>
    <t>harrison0723</t>
  </si>
  <si>
    <t>harsh55</t>
  </si>
  <si>
    <t>hartwm</t>
  </si>
  <si>
    <t>hckhanh</t>
  </si>
  <si>
    <t>helzgate</t>
  </si>
  <si>
    <t>hengsokly</t>
  </si>
  <si>
    <t>heresandyboy</t>
  </si>
  <si>
    <t>herobs</t>
  </si>
  <si>
    <t>hitautodestruct</t>
  </si>
  <si>
    <t>hodeyp</t>
  </si>
  <si>
    <t>holtjonathan</t>
  </si>
  <si>
    <t>hosseinkhaledi</t>
  </si>
  <si>
    <t>hothandao</t>
  </si>
  <si>
    <t>httpete</t>
  </si>
  <si>
    <t>hurbo</t>
  </si>
  <si>
    <t>iainmcgin</t>
  </si>
  <si>
    <t>ibrainventures</t>
  </si>
  <si>
    <t>ignigena</t>
  </si>
  <si>
    <t>ih57452</t>
  </si>
  <si>
    <t>ilanbiala</t>
  </si>
  <si>
    <t>ilovett</t>
  </si>
  <si>
    <t>incacola</t>
  </si>
  <si>
    <t>infacq</t>
  </si>
  <si>
    <t>intergleam</t>
  </si>
  <si>
    <t>inuart</t>
  </si>
  <si>
    <t>isnull</t>
  </si>
  <si>
    <t>isyun</t>
  </si>
  <si>
    <t>ivan7237d</t>
  </si>
  <si>
    <t>ivanzvakoms</t>
  </si>
  <si>
    <t>ivoviz</t>
  </si>
  <si>
    <t>izstas</t>
  </si>
  <si>
    <t>j3ski</t>
  </si>
  <si>
    <t>ja44</t>
  </si>
  <si>
    <t>jackpu</t>
  </si>
  <si>
    <t>jadjoubran</t>
  </si>
  <si>
    <t>jadrake75</t>
  </si>
  <si>
    <t>jainshravan123</t>
  </si>
  <si>
    <t>jamalx31</t>
  </si>
  <si>
    <t>jamesfer</t>
  </si>
  <si>
    <t>janvandenberg</t>
  </si>
  <si>
    <t>jascination</t>
  </si>
  <si>
    <t>javadevil</t>
  </si>
  <si>
    <t>jayant-yadav</t>
  </si>
  <si>
    <t>jayeshanandani</t>
  </si>
  <si>
    <t>jaysardhara</t>
  </si>
  <si>
    <t>jcgil69</t>
  </si>
  <si>
    <t>jcubic</t>
  </si>
  <si>
    <t>jelbourn</t>
  </si>
  <si>
    <t>jentsch</t>
  </si>
  <si>
    <t>jeromemmiranda</t>
  </si>
  <si>
    <t>jeson114</t>
  </si>
  <si>
    <t>jex310</t>
  </si>
  <si>
    <t>jgoux</t>
  </si>
  <si>
    <t>jhunger</t>
  </si>
  <si>
    <t>jkiimm</t>
  </si>
  <si>
    <t>jlc467</t>
  </si>
  <si>
    <t>jmorvan</t>
  </si>
  <si>
    <t>joachimr</t>
  </si>
  <si>
    <t>joeandaverde</t>
  </si>
  <si>
    <t>joeanzalone</t>
  </si>
  <si>
    <t>joeyperson</t>
  </si>
  <si>
    <t>johnareid</t>
  </si>
  <si>
    <t>johnhok</t>
  </si>
  <si>
    <t>jonahbron</t>
  </si>
  <si>
    <t>jonpopp</t>
  </si>
  <si>
    <t>jordanmajd</t>
  </si>
  <si>
    <t>jornncc</t>
  </si>
  <si>
    <t>joshilomas</t>
  </si>
  <si>
    <t>jozsi</t>
  </si>
  <si>
    <t>jpdesigndev</t>
  </si>
  <si>
    <t>jpike88</t>
  </si>
  <si>
    <t>jproby</t>
  </si>
  <si>
    <t>jshoudy11</t>
  </si>
  <si>
    <t>jsmike</t>
  </si>
  <si>
    <t>jsr6720</t>
  </si>
  <si>
    <t>juanpujol</t>
  </si>
  <si>
    <t>julbr</t>
  </si>
  <si>
    <t>julianwielga</t>
  </si>
  <si>
    <t>julienmartin</t>
  </si>
  <si>
    <t>julienpa</t>
  </si>
  <si>
    <t>justinappler</t>
  </si>
  <si>
    <t>justingosan</t>
  </si>
  <si>
    <t>justingrayston</t>
  </si>
  <si>
    <t>jvmccarthy</t>
  </si>
  <si>
    <t>kaleemulla</t>
  </si>
  <si>
    <t>kalpanaar</t>
  </si>
  <si>
    <t>kamilkisiela</t>
  </si>
  <si>
    <t>karenparker</t>
  </si>
  <si>
    <t>karlhorky</t>
  </si>
  <si>
    <t>karolkochan</t>
  </si>
  <si>
    <t>karthik-rp</t>
  </si>
  <si>
    <t>kasiarachwal</t>
  </si>
  <si>
    <t>kazmenko</t>
  </si>
  <si>
    <t>kburson</t>
  </si>
  <si>
    <t>keenondrums</t>
  </si>
  <si>
    <t>kennethcachia</t>
  </si>
  <si>
    <t>kentcdodds</t>
  </si>
  <si>
    <t>kevinwestern</t>
  </si>
  <si>
    <t>khatamnejad</t>
  </si>
  <si>
    <t>killerspaz</t>
  </si>
  <si>
    <t>kimsrung</t>
  </si>
  <si>
    <t>kingdeim</t>
  </si>
  <si>
    <t>kingizzzy</t>
  </si>
  <si>
    <t>kiougar</t>
  </si>
  <si>
    <t>kostonstyle</t>
  </si>
  <si>
    <t>kpgarrod</t>
  </si>
  <si>
    <t>krijoh92</t>
  </si>
  <si>
    <t>ksabariraj</t>
  </si>
  <si>
    <t>ksanthanam</t>
  </si>
  <si>
    <t>kschwidder</t>
  </si>
  <si>
    <t>kseamon</t>
  </si>
  <si>
    <t>kslo88</t>
  </si>
  <si>
    <t>kuhnroyal</t>
  </si>
  <si>
    <t>kwypchlo</t>
  </si>
  <si>
    <t>kyleledbetter</t>
  </si>
  <si>
    <t>l3v147h4n</t>
  </si>
  <si>
    <t>langdonx</t>
  </si>
  <si>
    <t>lasttribunal</t>
  </si>
  <si>
    <t>lbilali</t>
  </si>
  <si>
    <t>leibale</t>
  </si>
  <si>
    <t>leocaseiro</t>
  </si>
  <si>
    <t>leok85</t>
  </si>
  <si>
    <t>leolozes</t>
  </si>
  <si>
    <t>leonardseymore</t>
  </si>
  <si>
    <t>leonn</t>
  </si>
  <si>
    <t>leseulsteve</t>
  </si>
  <si>
    <t>levgaas</t>
  </si>
  <si>
    <t>levindixon</t>
  </si>
  <si>
    <t>lightswitch05</t>
  </si>
  <si>
    <t>linclark</t>
  </si>
  <si>
    <t>lindo-jmm</t>
  </si>
  <si>
    <t>lisatatum</t>
  </si>
  <si>
    <t>lmanners</t>
  </si>
  <si>
    <t>lmignot</t>
  </si>
  <si>
    <t>lolaswift</t>
  </si>
  <si>
    <t>lorenzoambrosi</t>
  </si>
  <si>
    <t>lucasmartinez</t>
  </si>
  <si>
    <t>lukkowalski</t>
  </si>
  <si>
    <t>lungkuteo</t>
  </si>
  <si>
    <t>luxdie</t>
  </si>
  <si>
    <t>mackelito</t>
  </si>
  <si>
    <t>madhur</t>
  </si>
  <si>
    <t>madvas</t>
  </si>
  <si>
    <t>magicindustries</t>
  </si>
  <si>
    <t>maketroli</t>
  </si>
  <si>
    <t>mallowigi</t>
  </si>
  <si>
    <t>mantissa7</t>
  </si>
  <si>
    <t>marabyte</t>
  </si>
  <si>
    <t>marcmmx</t>
  </si>
  <si>
    <t>marcoliceti</t>
  </si>
  <si>
    <t>marcomafessolli</t>
  </si>
  <si>
    <t>marcospgp</t>
  </si>
  <si>
    <t>markulrich</t>
  </si>
  <si>
    <t>marstonstudio</t>
  </si>
  <si>
    <t>martineckardt</t>
  </si>
  <si>
    <t>matanh-tzmedical</t>
  </si>
  <si>
    <t>mattcatz</t>
  </si>
  <si>
    <t>matthewrfindley</t>
  </si>
  <si>
    <t>matthiasg</t>
  </si>
  <si>
    <t>maxee</t>
  </si>
  <si>
    <t>maxwellium</t>
  </si>
  <si>
    <t>mbarakaja</t>
  </si>
  <si>
    <t>mckenzielong</t>
  </si>
  <si>
    <t>meatherly</t>
  </si>
  <si>
    <t>mertdeg2</t>
  </si>
  <si>
    <t>merzak7</t>
  </si>
  <si>
    <t>mg1075</t>
  </si>
  <si>
    <t>mgilson</t>
  </si>
  <si>
    <t>mhansen</t>
  </si>
  <si>
    <t>mhchen</t>
  </si>
  <si>
    <t>michahell</t>
  </si>
  <si>
    <t>mickelsierra85</t>
  </si>
  <si>
    <t>miensol</t>
  </si>
  <si>
    <t>miguelchico</t>
  </si>
  <si>
    <t>mihaellenic</t>
  </si>
  <si>
    <t>mikila85</t>
  </si>
  <si>
    <t>mikol</t>
  </si>
  <si>
    <t>milosstanic</t>
  </si>
  <si>
    <t>mimani</t>
  </si>
  <si>
    <t>minivercheevy</t>
  </si>
  <si>
    <t>misterch0c</t>
  </si>
  <si>
    <t>mkowalchuk</t>
  </si>
  <si>
    <t>mlabieniec</t>
  </si>
  <si>
    <t>mlibby</t>
  </si>
  <si>
    <t>mlynch</t>
  </si>
  <si>
    <t>mnanzawa</t>
  </si>
  <si>
    <t>mohamedabdelkarim</t>
  </si>
  <si>
    <t>mohanskumar</t>
  </si>
  <si>
    <t>montgomery1944</t>
  </si>
  <si>
    <t>morriq</t>
  </si>
  <si>
    <t>mortenmoulder</t>
  </si>
  <si>
    <t>movibe</t>
  </si>
  <si>
    <t>mpiasta-ca</t>
  </si>
  <si>
    <t>mprentic-harris</t>
  </si>
  <si>
    <t>mprobst</t>
  </si>
  <si>
    <t>mprokopowicz</t>
  </si>
  <si>
    <t>mpweed</t>
  </si>
  <si>
    <t>mramanauskas</t>
  </si>
  <si>
    <t>mrtaikandi</t>
  </si>
  <si>
    <t>mtt87</t>
  </si>
  <si>
    <t>mu7amad</t>
  </si>
  <si>
    <t>muhamin</t>
  </si>
  <si>
    <t>mukilane</t>
  </si>
  <si>
    <t>munkh-altai</t>
  </si>
  <si>
    <t>muratsevim</t>
  </si>
  <si>
    <t>mustafahlvc</t>
  </si>
  <si>
    <t>mvidailhet</t>
  </si>
  <si>
    <t>mxab</t>
  </si>
  <si>
    <t>myurasov</t>
  </si>
  <si>
    <t>mzbyszynski</t>
  </si>
  <si>
    <t>nantunes</t>
  </si>
  <si>
    <t>neko1235</t>
  </si>
  <si>
    <t>nen-qlik</t>
  </si>
  <si>
    <t>nextt1</t>
  </si>
  <si>
    <t>nfriend</t>
  </si>
  <si>
    <t>ngraef</t>
  </si>
  <si>
    <t>nick-t-go</t>
  </si>
  <si>
    <t>nickdart</t>
  </si>
  <si>
    <t>nickproger</t>
  </si>
  <si>
    <t>nicu</t>
  </si>
  <si>
    <t>nighthawk14</t>
  </si>
  <si>
    <t>nikhildev</t>
  </si>
  <si>
    <t>nikita-yaroshevich</t>
  </si>
  <si>
    <t>nikki1993</t>
  </si>
  <si>
    <t>nikolamajcen</t>
  </si>
  <si>
    <t>nissoh</t>
  </si>
  <si>
    <t>nitrog7</t>
  </si>
  <si>
    <t>nkoterba</t>
  </si>
  <si>
    <t>nmabhinandan</t>
  </si>
  <si>
    <t>nmrt</t>
  </si>
  <si>
    <t>no-more</t>
  </si>
  <si>
    <t>noamamit92</t>
  </si>
  <si>
    <t>nobalmohan</t>
  </si>
  <si>
    <t>nobarany</t>
  </si>
  <si>
    <t>noderat</t>
  </si>
  <si>
    <t>nohomey</t>
  </si>
  <si>
    <t>norkunas</t>
  </si>
  <si>
    <t>nosthertus</t>
  </si>
  <si>
    <t>noypi</t>
  </si>
  <si>
    <t>nunogrocha</t>
  </si>
  <si>
    <t>octasimo</t>
  </si>
  <si>
    <t>ocularcandy</t>
  </si>
  <si>
    <t>offminded</t>
  </si>
  <si>
    <t>ofirmgr</t>
  </si>
  <si>
    <t>oliversalzburg</t>
  </si>
  <si>
    <t>olivertr54</t>
  </si>
  <si>
    <t>oliverzy</t>
  </si>
  <si>
    <t>omrilitov</t>
  </si>
  <si>
    <t>opoupeney</t>
  </si>
  <si>
    <t>oscarfuentes</t>
  </si>
  <si>
    <t>ostapch</t>
  </si>
  <si>
    <t>oste</t>
  </si>
  <si>
    <t>ottoki</t>
  </si>
  <si>
    <t>ouwen</t>
  </si>
  <si>
    <t>ozzieorca</t>
  </si>
  <si>
    <t>pablocespedes</t>
  </si>
  <si>
    <t>pablorsk</t>
  </si>
  <si>
    <t>painyjames</t>
  </si>
  <si>
    <t>pandaiolo</t>
  </si>
  <si>
    <t>paradox41</t>
  </si>
  <si>
    <t>paradoxengine</t>
  </si>
  <si>
    <t>pasha-bolokhov</t>
  </si>
  <si>
    <t>patouche7519</t>
  </si>
  <si>
    <t>patrik-lundqvist</t>
  </si>
  <si>
    <t>patrykkopycinski</t>
  </si>
  <si>
    <t>paulflo150</t>
  </si>
  <si>
    <t>paullang</t>
  </si>
  <si>
    <t>paulmougel</t>
  </si>
  <si>
    <t>pavankumarkatakam</t>
  </si>
  <si>
    <t>pborreli</t>
  </si>
  <si>
    <t>pbshop1001</t>
  </si>
  <si>
    <t>pcapanna</t>
  </si>
  <si>
    <t>pdjisok</t>
  </si>
  <si>
    <t>pdore-netfore</t>
  </si>
  <si>
    <t>pdsbgreg</t>
  </si>
  <si>
    <t>peffreycollins</t>
  </si>
  <si>
    <t>pekosmile</t>
  </si>
  <si>
    <t>philipooo</t>
  </si>
  <si>
    <t>philippbosch</t>
  </si>
  <si>
    <t>phr33d0m</t>
  </si>
  <si>
    <t>phynweb</t>
  </si>
  <si>
    <t>piyushchauhan2011</t>
  </si>
  <si>
    <t>pk-rawat</t>
  </si>
  <si>
    <t>pkonya</t>
  </si>
  <si>
    <t>plato-cambrian</t>
  </si>
  <si>
    <t>pmoelgaard</t>
  </si>
  <si>
    <t>pootzko</t>
  </si>
  <si>
    <t>prasannaadiga</t>
  </si>
  <si>
    <t>prasannapattam</t>
  </si>
  <si>
    <t>prashant1587</t>
  </si>
  <si>
    <t>prashantashok</t>
  </si>
  <si>
    <t>prestonvanloon</t>
  </si>
  <si>
    <t>priley86</t>
  </si>
  <si>
    <t>programmist</t>
  </si>
  <si>
    <t>psaul3</t>
  </si>
  <si>
    <t>pulkitnandan</t>
  </si>
  <si>
    <t>pupaxxo</t>
  </si>
  <si>
    <t>qorsmond</t>
  </si>
  <si>
    <t>quantuminformation</t>
  </si>
  <si>
    <t>quietshu</t>
  </si>
  <si>
    <t>r0b-</t>
  </si>
  <si>
    <t>radoslavpetranov</t>
  </si>
  <si>
    <t>raftalks</t>
  </si>
  <si>
    <t>raghavmac</t>
  </si>
  <si>
    <t>raghuramduraisamy</t>
  </si>
  <si>
    <t>randallmeeker</t>
  </si>
  <si>
    <t>ravinderk</t>
  </si>
  <si>
    <t>ravivaghela-searce</t>
  </si>
  <si>
    <t>rawlink</t>
  </si>
  <si>
    <t>rawoke083</t>
  </si>
  <si>
    <t>raymond-h</t>
  </si>
  <si>
    <t>rbatukaev</t>
  </si>
  <si>
    <t>rcholic</t>
  </si>
  <si>
    <t>redyyu</t>
  </si>
  <si>
    <t>reeveyew</t>
  </si>
  <si>
    <t>reggieboyyeah</t>
  </si>
  <si>
    <t>remcohaszing</t>
  </si>
  <si>
    <t>renatus</t>
  </si>
  <si>
    <t>reutopiaer</t>
  </si>
  <si>
    <t>rexota</t>
  </si>
  <si>
    <t>rgolea</t>
  </si>
  <si>
    <t>rgthree</t>
  </si>
  <si>
    <t>rhelenagh</t>
  </si>
  <si>
    <t>ricardogomes</t>
  </si>
  <si>
    <t>rich-glow</t>
  </si>
  <si>
    <t>richoren</t>
  </si>
  <si>
    <t>richtier</t>
  </si>
  <si>
    <t>rickybrown</t>
  </si>
  <si>
    <t>riedeljan</t>
  </si>
  <si>
    <t>rishabh1403</t>
  </si>
  <si>
    <t>rmaspoch</t>
  </si>
  <si>
    <t>robertbaker</t>
  </si>
  <si>
    <t>robertmesserle</t>
  </si>
  <si>
    <t>robteix</t>
  </si>
  <si>
    <t>rochdev</t>
  </si>
  <si>
    <t>rolandheath</t>
  </si>
  <si>
    <t>rolandjitsu</t>
  </si>
  <si>
    <t>rosinghal</t>
  </si>
  <si>
    <t>ross-rawlins</t>
  </si>
  <si>
    <t>rothanachoun</t>
  </si>
  <si>
    <t>rougin</t>
  </si>
  <si>
    <t>royreiss</t>
  </si>
  <si>
    <t>rschmukler</t>
  </si>
  <si>
    <t>rtubio</t>
  </si>
  <si>
    <t>ruant</t>
  </si>
  <si>
    <t>ruben1</t>
  </si>
  <si>
    <t>rubenmendoza</t>
  </si>
  <si>
    <t>rudijs</t>
  </si>
  <si>
    <t>ruiaraujo</t>
  </si>
  <si>
    <t>rupeshpadhye</t>
  </si>
  <si>
    <t>rvarbanov</t>
  </si>
  <si>
    <t>ryanespin</t>
  </si>
  <si>
    <t>ryanki1</t>
  </si>
  <si>
    <t>saberlash</t>
  </si>
  <si>
    <t>saffabook</t>
  </si>
  <si>
    <t>saleem-git</t>
  </si>
  <si>
    <t>sam-bi</t>
  </si>
  <si>
    <t>samithaf</t>
  </si>
  <si>
    <t>sanderelias</t>
  </si>
  <si>
    <t>sandronm</t>
  </si>
  <si>
    <t>sankhadeeproy007</t>
  </si>
  <si>
    <t>sarfrajimpinge</t>
  </si>
  <si>
    <t>sarpedion</t>
  </si>
  <si>
    <t>sarunast</t>
  </si>
  <si>
    <t>satheesh786</t>
  </si>
  <si>
    <t>sathishvj</t>
  </si>
  <si>
    <t>sayene</t>
  </si>
  <si>
    <t>scarletsky</t>
  </si>
  <si>
    <t>schme16</t>
  </si>
  <si>
    <t>schmkr</t>
  </si>
  <si>
    <t>schnogz</t>
  </si>
  <si>
    <t>scottrodoty</t>
  </si>
  <si>
    <t>screenmeet</t>
  </si>
  <si>
    <t>scriptsure</t>
  </si>
  <si>
    <t>seansean11</t>
  </si>
  <si>
    <t>sebakerckhof</t>
  </si>
  <si>
    <t>sebastien-meiffren</t>
  </si>
  <si>
    <t>secretgspot</t>
  </si>
  <si>
    <t>seemsindie</t>
  </si>
  <si>
    <t>seiyria</t>
  </si>
  <si>
    <t>sergonius</t>
  </si>
  <si>
    <t>serhioromano</t>
  </si>
  <si>
    <t>shakhrillo</t>
  </si>
  <si>
    <t>shalabhaggarwal</t>
  </si>
  <si>
    <t>sharduul</t>
  </si>
  <si>
    <t>sharpmachine</t>
  </si>
  <si>
    <t>sheaujye</t>
  </si>
  <si>
    <t>shfaizanali</t>
  </si>
  <si>
    <t>shprink</t>
  </si>
  <si>
    <t>shuffyiosys</t>
  </si>
  <si>
    <t>shyndman</t>
  </si>
  <si>
    <t>simonh1000</t>
  </si>
  <si>
    <t>singalongwithme</t>
  </si>
  <si>
    <t>sinujohn</t>
  </si>
  <si>
    <t>siteshackinc</t>
  </si>
  <si>
    <t>skeenan</t>
  </si>
  <si>
    <t>skjorrface</t>
  </si>
  <si>
    <t>skolade</t>
  </si>
  <si>
    <t>skoold2003</t>
  </si>
  <si>
    <t>skosno</t>
  </si>
  <si>
    <t>slimovic</t>
  </si>
  <si>
    <t>smashercosmo</t>
  </si>
  <si>
    <t>smehrbrodt</t>
  </si>
  <si>
    <t>snaumets</t>
  </si>
  <si>
    <t>solojavier</t>
  </si>
  <si>
    <t>sombriks</t>
  </si>
  <si>
    <t>sondreb</t>
  </si>
  <si>
    <t>sonnylazuardi</t>
  </si>
  <si>
    <t>soooooot</t>
  </si>
  <si>
    <t>soul-wish</t>
  </si>
  <si>
    <t>spadavecchia</t>
  </si>
  <si>
    <t>spencedinicolantonio</t>
  </si>
  <si>
    <t>spikescafe-google</t>
  </si>
  <si>
    <t>splaktar</t>
  </si>
  <si>
    <t>srameshr</t>
  </si>
  <si>
    <t>srdone</t>
  </si>
  <si>
    <t>srthomas1</t>
  </si>
  <si>
    <t>sryzycki</t>
  </si>
  <si>
    <t>ssrslm</t>
  </si>
  <si>
    <t>st1s</t>
  </si>
  <si>
    <t>stavro</t>
  </si>
  <si>
    <t>stefan--</t>
  </si>
  <si>
    <t>stefan-dimitrov</t>
  </si>
  <si>
    <t>stefan-niedermann</t>
  </si>
  <si>
    <t>stefan-schweiger</t>
  </si>
  <si>
    <t>stefanfeederle</t>
  </si>
  <si>
    <t>stephengardner</t>
  </si>
  <si>
    <t>stephenpatten</t>
  </si>
  <si>
    <t>stevenmiles</t>
  </si>
  <si>
    <t>stexxen</t>
  </si>
  <si>
    <t>stijnvn</t>
  </si>
  <si>
    <t>stunaz</t>
  </si>
  <si>
    <t>subrat71</t>
  </si>
  <si>
    <t>sudharsanmit</t>
  </si>
  <si>
    <t>sunhoww</t>
  </si>
  <si>
    <t>sunil-ideas2it</t>
  </si>
  <si>
    <t>sushitommy</t>
  </si>
  <si>
    <t>svetlyak40wt</t>
  </si>
  <si>
    <t>sweetim</t>
  </si>
  <si>
    <t>syedddda</t>
  </si>
  <si>
    <t>synock13</t>
  </si>
  <si>
    <t>syon</t>
  </si>
  <si>
    <t>talgleichger</t>
  </si>
  <si>
    <t>talpasi</t>
  </si>
  <si>
    <t>tam3r</t>
  </si>
  <si>
    <t>tarasrng</t>
  </si>
  <si>
    <t>technimadhu</t>
  </si>
  <si>
    <t>tehabstract</t>
  </si>
  <si>
    <t>tenshiamd</t>
  </si>
  <si>
    <t>teremok</t>
  </si>
  <si>
    <t>tesshsu</t>
  </si>
  <si>
    <t>thaina</t>
  </si>
  <si>
    <t>thanhtruong0315</t>
  </si>
  <si>
    <t>thatcorey</t>
  </si>
  <si>
    <t>theglenn</t>
  </si>
  <si>
    <t>theshapguy</t>
  </si>
  <si>
    <t>thomasburleson</t>
  </si>
  <si>
    <t>thomaskerbrat</t>
  </si>
  <si>
    <t>tidyl</t>
  </si>
  <si>
    <t>tihuan</t>
  </si>
  <si>
    <t>tilkeii</t>
  </si>
  <si>
    <t>timruffles</t>
  </si>
  <si>
    <t>tirana</t>
  </si>
  <si>
    <t>tkrotoff</t>
  </si>
  <si>
    <t>todd-werelius</t>
  </si>
  <si>
    <t>toilal</t>
  </si>
  <si>
    <t>tolemac</t>
  </si>
  <si>
    <t>tolysz</t>
  </si>
  <si>
    <t>tonyawad88</t>
  </si>
  <si>
    <t>trainerbill</t>
  </si>
  <si>
    <t>trentdavida</t>
  </si>
  <si>
    <t>trevorhreed</t>
  </si>
  <si>
    <t>troch</t>
  </si>
  <si>
    <t>tuhoojabotti</t>
  </si>
  <si>
    <t>twizzzlers</t>
  </si>
  <si>
    <t>typotter</t>
  </si>
  <si>
    <t>tyrannmisu</t>
  </si>
  <si>
    <t>umidbekkarimov</t>
  </si>
  <si>
    <t>uriva</t>
  </si>
  <si>
    <t>uxitten</t>
  </si>
  <si>
    <t>vangraan</t>
  </si>
  <si>
    <t>vanheerdena</t>
  </si>
  <si>
    <t>vanslly</t>
  </si>
  <si>
    <t>vanthiyathevan</t>
  </si>
  <si>
    <t>vapits</t>
  </si>
  <si>
    <t>vas1468</t>
  </si>
  <si>
    <t>vautrinr</t>
  </si>
  <si>
    <t>vayvala</t>
  </si>
  <si>
    <t>vertazzar</t>
  </si>
  <si>
    <t>vfrico</t>
  </si>
  <si>
    <t>viciousgrant</t>
  </si>
  <si>
    <t>victorcoding</t>
  </si>
  <si>
    <t>videege</t>
  </si>
  <si>
    <t>vikramtiwari</t>
  </si>
  <si>
    <t>vinkaga</t>
  </si>
  <si>
    <t>vishalsrini</t>
  </si>
  <si>
    <t>vivekvikranth</t>
  </si>
  <si>
    <t>vko-online</t>
  </si>
  <si>
    <t>vlopez5</t>
  </si>
  <si>
    <t>vnodecg</t>
  </si>
  <si>
    <t>voithos</t>
  </si>
  <si>
    <t>voyti</t>
  </si>
  <si>
    <t>vrghost242</t>
  </si>
  <si>
    <t>vsrboth</t>
  </si>
  <si>
    <t>webmaven</t>
  </si>
  <si>
    <t>webmaxru</t>
  </si>
  <si>
    <t>wesalvaro</t>
  </si>
  <si>
    <t>whiteabelincoln</t>
  </si>
  <si>
    <t>whitneyit</t>
  </si>
  <si>
    <t>whittssg</t>
  </si>
  <si>
    <t>wil93</t>
  </si>
  <si>
    <t>williamweckl</t>
  </si>
  <si>
    <t>willsb3</t>
  </si>
  <si>
    <t>wilsonjackson</t>
  </si>
  <si>
    <t>withakw</t>
  </si>
  <si>
    <t>wolfet</t>
  </si>
  <si>
    <t>x87</t>
  </si>
  <si>
    <t>xale</t>
  </si>
  <si>
    <t>xenit-raven</t>
  </si>
  <si>
    <t>xlc</t>
  </si>
  <si>
    <t>xtv</t>
  </si>
  <si>
    <t>yamikep</t>
  </si>
  <si>
    <t>yarl</t>
  </si>
  <si>
    <t>yashdeeph709</t>
  </si>
  <si>
    <t>yelqandili1</t>
  </si>
  <si>
    <t>yoav-zibin</t>
  </si>
  <si>
    <t>yonatankra</t>
  </si>
  <si>
    <t>youhan26</t>
  </si>
  <si>
    <t>yuvalbl</t>
  </si>
  <si>
    <t>yvesleborg</t>
  </si>
  <si>
    <t>zacyu</t>
  </si>
  <si>
    <t>zaimsa</t>
  </si>
  <si>
    <t>zanemcca</t>
  </si>
  <si>
    <t>zbjornson</t>
  </si>
  <si>
    <t>zeeshanhyder</t>
  </si>
  <si>
    <t>zeitiger</t>
  </si>
  <si>
    <t>zevmo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</si>
</sst>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i/>
      <sz val="11"/>
      <color theme="1"/>
      <name val="Calibri"/>
      <family val="2"/>
      <scheme val="minor"/>
    </font>
    <font>
      <sz val="11"/>
      <color theme="1"/>
      <name val="Symbol"/>
      <family val="1"/>
      <charset val="2"/>
    </font>
  </fonts>
  <fills count="4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59999389629810485"/>
        <bgColor indexed="64"/>
      </patternFill>
    </fill>
    <fill>
      <patternFill patternType="solid">
        <fgColor rgb="FFFFC000"/>
        <bgColor indexed="64"/>
      </patternFill>
    </fill>
    <fill>
      <patternFill patternType="solid">
        <fgColor rgb="FFFFFF00"/>
        <bgColor indexed="64"/>
      </patternFill>
    </fill>
    <fill>
      <patternFill patternType="solid">
        <fgColor theme="7" tint="0.39997558519241921"/>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4" tint="0.59999389629810485"/>
        <bgColor indexed="64"/>
      </patternFill>
    </fill>
    <fill>
      <patternFill patternType="solid">
        <fgColor theme="7"/>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0" tint="-0.14999847407452621"/>
        <bgColor indexed="64"/>
      </patternFill>
    </fill>
    <fill>
      <patternFill patternType="solid">
        <fgColor theme="8" tint="0.39997558519241921"/>
        <bgColor indexed="64"/>
      </patternFill>
    </fill>
    <fill>
      <patternFill patternType="solid">
        <fgColor theme="9" tint="0.39997558519241921"/>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9">
    <xf numFmtId="0" fontId="0" fillId="0" borderId="0" xfId="0"/>
    <xf numFmtId="0" fontId="0" fillId="0" borderId="0" xfId="0" applyFill="1"/>
    <xf numFmtId="0" fontId="0" fillId="33" borderId="0" xfId="0" applyFill="1"/>
    <xf numFmtId="0" fontId="0" fillId="0" borderId="10" xfId="0" applyBorder="1"/>
    <xf numFmtId="0" fontId="16" fillId="0" borderId="0" xfId="0" applyFont="1"/>
    <xf numFmtId="0" fontId="16" fillId="0" borderId="0" xfId="0" applyFont="1" applyFill="1"/>
    <xf numFmtId="0" fontId="0" fillId="0" borderId="0" xfId="0" applyFont="1" applyFill="1"/>
    <xf numFmtId="0" fontId="0" fillId="34" borderId="0" xfId="0" applyFill="1"/>
    <xf numFmtId="0" fontId="16" fillId="34" borderId="0" xfId="0" applyFont="1" applyFill="1"/>
    <xf numFmtId="0" fontId="0" fillId="35" borderId="0" xfId="0" applyFill="1"/>
    <xf numFmtId="0" fontId="0" fillId="0" borderId="0" xfId="0" applyNumberFormat="1"/>
    <xf numFmtId="3" fontId="0" fillId="0" borderId="0" xfId="0" applyNumberFormat="1"/>
    <xf numFmtId="0" fontId="0" fillId="0" borderId="0" xfId="0" applyAlignment="1">
      <alignment wrapText="1"/>
    </xf>
    <xf numFmtId="0" fontId="0" fillId="36" borderId="0" xfId="0" applyFill="1" applyAlignment="1">
      <alignment wrapText="1"/>
    </xf>
    <xf numFmtId="0" fontId="0" fillId="37" borderId="0" xfId="0" applyFill="1"/>
    <xf numFmtId="0" fontId="0" fillId="38" borderId="0" xfId="0" applyFill="1"/>
    <xf numFmtId="0" fontId="18" fillId="0" borderId="0" xfId="0" applyFont="1"/>
    <xf numFmtId="0" fontId="0" fillId="0" borderId="0" xfId="0" applyFont="1"/>
    <xf numFmtId="49" fontId="0" fillId="0" borderId="0" xfId="0" applyNumberFormat="1"/>
    <xf numFmtId="49" fontId="0" fillId="35" borderId="0" xfId="0" applyNumberFormat="1" applyFill="1"/>
    <xf numFmtId="0" fontId="0" fillId="0" borderId="0" xfId="0" applyAlignment="1">
      <alignment horizontal="center"/>
    </xf>
    <xf numFmtId="0" fontId="0" fillId="39" borderId="0" xfId="0" applyFill="1" applyAlignment="1"/>
    <xf numFmtId="0" fontId="0" fillId="39" borderId="0" xfId="0" applyFill="1" applyAlignment="1">
      <alignment wrapText="1"/>
    </xf>
    <xf numFmtId="0" fontId="0" fillId="39" borderId="0" xfId="0" applyFill="1"/>
    <xf numFmtId="4" fontId="0" fillId="0" borderId="0" xfId="0" applyNumberFormat="1"/>
    <xf numFmtId="3" fontId="0" fillId="0" borderId="0" xfId="0" applyNumberFormat="1" applyAlignment="1">
      <alignment horizontal="right"/>
    </xf>
    <xf numFmtId="0" fontId="0" fillId="35" borderId="10" xfId="0" applyFill="1" applyBorder="1"/>
    <xf numFmtId="0" fontId="18" fillId="0" borderId="10" xfId="0" applyFont="1" applyBorder="1" applyAlignment="1">
      <alignment horizontal="center"/>
    </xf>
    <xf numFmtId="0" fontId="0" fillId="0" borderId="10" xfId="0" applyBorder="1" applyAlignment="1">
      <alignment horizontal="center"/>
    </xf>
    <xf numFmtId="0" fontId="0" fillId="0" borderId="10" xfId="0" applyBorder="1" applyAlignment="1">
      <alignment horizontal="right"/>
    </xf>
    <xf numFmtId="0" fontId="0" fillId="0" borderId="10" xfId="0" applyBorder="1" applyAlignment="1">
      <alignment horizontal="center"/>
    </xf>
    <xf numFmtId="49" fontId="0" fillId="33" borderId="0" xfId="0" applyNumberFormat="1" applyFill="1"/>
    <xf numFmtId="49" fontId="0" fillId="0" borderId="0" xfId="0" applyNumberFormat="1" applyAlignment="1">
      <alignment horizontal="right"/>
    </xf>
    <xf numFmtId="49" fontId="0" fillId="0" borderId="10" xfId="0" applyNumberFormat="1" applyBorder="1" applyAlignment="1">
      <alignment horizontal="right"/>
    </xf>
    <xf numFmtId="49" fontId="19" fillId="0" borderId="0" xfId="0" applyNumberFormat="1" applyFont="1" applyAlignment="1">
      <alignment horizontal="right"/>
    </xf>
    <xf numFmtId="49" fontId="16" fillId="0" borderId="0" xfId="0" applyNumberFormat="1" applyFont="1" applyAlignment="1">
      <alignment horizontal="right"/>
    </xf>
    <xf numFmtId="0" fontId="0" fillId="40" borderId="0" xfId="0" applyFill="1"/>
    <xf numFmtId="0" fontId="0" fillId="41" borderId="0" xfId="0" applyFill="1"/>
    <xf numFmtId="0" fontId="0" fillId="42" borderId="0" xfId="0" applyFill="1"/>
    <xf numFmtId="0" fontId="0" fillId="0" borderId="10" xfId="0" applyBorder="1" applyAlignment="1">
      <alignment horizontal="center"/>
    </xf>
    <xf numFmtId="0" fontId="0" fillId="0" borderId="0" xfId="0" applyAlignment="1">
      <alignment horizontal="right"/>
    </xf>
    <xf numFmtId="0" fontId="0" fillId="0" borderId="10" xfId="0" applyBorder="1" applyAlignment="1">
      <alignment horizontal="center"/>
    </xf>
    <xf numFmtId="49" fontId="0" fillId="0" borderId="0" xfId="0" applyNumberFormat="1" applyBorder="1" applyAlignment="1">
      <alignment horizontal="right"/>
    </xf>
    <xf numFmtId="49" fontId="0" fillId="0" borderId="10" xfId="0" applyNumberFormat="1" applyBorder="1"/>
    <xf numFmtId="49" fontId="0" fillId="0" borderId="10" xfId="0" applyNumberFormat="1" applyBorder="1" applyAlignment="1">
      <alignment horizontal="center"/>
    </xf>
    <xf numFmtId="49" fontId="0" fillId="0" borderId="0" xfId="0" applyNumberFormat="1" applyBorder="1" applyAlignment="1">
      <alignment horizontal="center"/>
    </xf>
    <xf numFmtId="49" fontId="0" fillId="0" borderId="0" xfId="0" applyNumberFormat="1" applyAlignment="1">
      <alignment horizontal="center"/>
    </xf>
    <xf numFmtId="0" fontId="0" fillId="0" borderId="0" xfId="0" applyAlignment="1"/>
    <xf numFmtId="0" fontId="0" fillId="0" borderId="10" xfId="0" applyBorder="1" applyAlignment="1">
      <alignment horizontal="center"/>
    </xf>
    <xf numFmtId="0" fontId="0" fillId="0" borderId="10" xfId="0" applyBorder="1" applyAlignment="1">
      <alignment horizontal="center" wrapText="1"/>
    </xf>
    <xf numFmtId="0" fontId="0" fillId="0" borderId="10" xfId="0" applyNumberFormat="1" applyBorder="1"/>
    <xf numFmtId="0" fontId="0" fillId="43" borderId="0" xfId="0" applyFill="1" applyAlignment="1">
      <alignment horizontal="center"/>
    </xf>
    <xf numFmtId="0" fontId="0" fillId="43" borderId="0" xfId="0" applyFill="1"/>
    <xf numFmtId="0" fontId="0" fillId="43" borderId="0" xfId="0" applyFill="1" applyAlignment="1">
      <alignment horizontal="right"/>
    </xf>
    <xf numFmtId="0" fontId="0" fillId="43" borderId="10" xfId="0" applyFill="1" applyBorder="1" applyAlignment="1">
      <alignment horizontal="center"/>
    </xf>
    <xf numFmtId="0" fontId="0" fillId="0" borderId="10" xfId="0" applyBorder="1" applyAlignment="1">
      <alignment horizontal="center"/>
    </xf>
    <xf numFmtId="0" fontId="0" fillId="0" borderId="0" xfId="0" quotePrefix="1"/>
    <xf numFmtId="0" fontId="0" fillId="44" borderId="0" xfId="0" applyFill="1"/>
    <xf numFmtId="0" fontId="0" fillId="44" borderId="10" xfId="0" applyFill="1" applyBorder="1" applyAlignment="1">
      <alignment horizontal="center"/>
    </xf>
    <xf numFmtId="0" fontId="0" fillId="34" borderId="10" xfId="0" applyFill="1" applyBorder="1" applyAlignment="1">
      <alignment horizontal="center"/>
    </xf>
    <xf numFmtId="0" fontId="0" fillId="45" borderId="0" xfId="0" applyFill="1"/>
    <xf numFmtId="0" fontId="0" fillId="0" borderId="10" xfId="0" applyBorder="1" applyAlignment="1">
      <alignment horizontal="center"/>
    </xf>
    <xf numFmtId="0" fontId="0" fillId="0" borderId="11" xfId="0" applyBorder="1" applyAlignment="1">
      <alignment horizontal="center" vertical="center"/>
    </xf>
    <xf numFmtId="0" fontId="0" fillId="0" borderId="12" xfId="0" applyBorder="1" applyAlignment="1">
      <alignment horizontal="center" vertical="center"/>
    </xf>
    <xf numFmtId="0" fontId="0" fillId="0" borderId="10" xfId="0" applyBorder="1" applyAlignment="1"/>
    <xf numFmtId="49" fontId="0" fillId="0" borderId="10" xfId="0" applyNumberFormat="1" applyBorder="1" applyAlignment="1">
      <alignment horizontal="center"/>
    </xf>
    <xf numFmtId="49" fontId="0" fillId="0" borderId="10" xfId="0" applyNumberFormat="1" applyBorder="1" applyAlignment="1"/>
    <xf numFmtId="0" fontId="0" fillId="43" borderId="10" xfId="0" applyFill="1" applyBorder="1" applyAlignment="1"/>
    <xf numFmtId="0" fontId="0" fillId="0" borderId="10" xfId="0" applyBorder="1" applyAlignment="1">
      <alignment horizontal="righ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1" Type="http://schemas.openxmlformats.org/officeDocument/2006/relationships/image" Target="../media/image1.png"/></Relationships>
</file>

<file path=xl/charts/_rels/chart10.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11.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12.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13.xml.rels><?xml version="1.0" encoding="UTF-8" standalone="yes"?>
<Relationships xmlns="http://schemas.openxmlformats.org/package/2006/relationships"><Relationship Id="rId1" Type="http://schemas.openxmlformats.org/officeDocument/2006/relationships/image" Target="../media/image1.png"/></Relationships>
</file>

<file path=xl/charts/_rels/chart14.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5.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6.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8.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9.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0.xml.rels><?xml version="1.0" encoding="UTF-8" standalone="yes"?>
<Relationships xmlns="http://schemas.openxmlformats.org/package/2006/relationships"><Relationship Id="rId1" Type="http://schemas.openxmlformats.org/officeDocument/2006/relationships/image" Target="../media/image1.png"/></Relationships>
</file>

<file path=xl/charts/_rels/chart21.xml.rels><?xml version="1.0" encoding="UTF-8" standalone="yes"?>
<Relationships xmlns="http://schemas.openxmlformats.org/package/2006/relationships"><Relationship Id="rId1" Type="http://schemas.openxmlformats.org/officeDocument/2006/relationships/image" Target="../media/image1.png"/></Relationships>
</file>

<file path=xl/charts/_rels/chart22.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3.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4.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5.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26.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7.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8.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9.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0.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31.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32.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33.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34.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35.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36.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6.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7.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8.xml.rels><?xml version="1.0" encoding="UTF-8" standalone="yes"?>
<Relationships xmlns="http://schemas.openxmlformats.org/package/2006/relationships"><Relationship Id="rId1" Type="http://schemas.openxmlformats.org/officeDocument/2006/relationships/image" Target="../media/image1.png"/></Relationships>
</file>

<file path=xl/charts/_rels/chart9.xml.rels><?xml version="1.0" encoding="UTF-8" standalone="yes"?>
<Relationships xmlns="http://schemas.openxmlformats.org/package/2006/relationships"><Relationship Id="rId1" Type="http://schemas.openxmlformats.org/officeDocument/2006/relationships/image" Target="../media/image1.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5794725563483534E-2"/>
          <c:y val="4.5492648886706226E-2"/>
          <c:w val="0.9359396032330255"/>
          <c:h val="0.80558925392668435"/>
        </c:manualLayout>
      </c:layout>
      <c:lineChart>
        <c:grouping val="standard"/>
        <c:varyColors val="0"/>
        <c:ser>
          <c:idx val="0"/>
          <c:order val="0"/>
          <c:tx>
            <c:strRef>
              <c:f>P1_4!$C$34</c:f>
              <c:strCache>
                <c:ptCount val="1"/>
                <c:pt idx="0">
                  <c:v>T1_AUTHOR</c:v>
                </c:pt>
              </c:strCache>
            </c:strRef>
          </c:tx>
          <c:spPr>
            <a:ln w="44450" cap="rnd">
              <a:solidFill>
                <a:srgbClr val="FF0000"/>
              </a:solidFill>
              <a:prstDash val="dashDot"/>
              <a:miter lim="800000"/>
            </a:ln>
            <a:effectLst/>
          </c:spPr>
          <c:marker>
            <c:symbol val="triangle"/>
            <c:size val="8"/>
            <c:spPr>
              <a:solidFill>
                <a:srgbClr val="FF0000"/>
              </a:solidFill>
              <a:ln w="9525">
                <a:solidFill>
                  <a:schemeClr val="tx1"/>
                </a:solidFill>
              </a:ln>
              <a:effectLst/>
            </c:spPr>
          </c:marker>
          <c:cat>
            <c:strRef>
              <c:f>P1_4!$D$33:$Q$33</c:f>
              <c:strCache>
                <c:ptCount val="14"/>
                <c:pt idx="0">
                  <c:v>framework</c:v>
                </c:pt>
                <c:pt idx="1">
                  <c:v>html5rocks</c:v>
                </c:pt>
                <c:pt idx="2">
                  <c:v>yui3</c:v>
                </c:pt>
                <c:pt idx="3">
                  <c:v>khan-exercises</c:v>
                </c:pt>
                <c:pt idx="4">
                  <c:v>ghost</c:v>
                </c:pt>
                <c:pt idx="5">
                  <c:v>fog</c:v>
                </c:pt>
                <c:pt idx="6">
                  <c:v>julia</c:v>
                </c:pt>
                <c:pt idx="7">
                  <c:v>brackets</c:v>
                </c:pt>
                <c:pt idx="8">
                  <c:v>travis-ci</c:v>
                </c:pt>
                <c:pt idx="9">
                  <c:v>elasticsearch</c:v>
                </c:pt>
                <c:pt idx="10">
                  <c:v>salt</c:v>
                </c:pt>
                <c:pt idx="11">
                  <c:v>angular.js</c:v>
                </c:pt>
                <c:pt idx="12">
                  <c:v>rails</c:v>
                </c:pt>
                <c:pt idx="13">
                  <c:v>Total</c:v>
                </c:pt>
              </c:strCache>
            </c:strRef>
          </c:cat>
          <c:val>
            <c:numRef>
              <c:f>P1_4!$D$34:$Q$34</c:f>
              <c:numCache>
                <c:formatCode>General</c:formatCode>
                <c:ptCount val="14"/>
                <c:pt idx="0">
                  <c:v>61.88</c:v>
                </c:pt>
                <c:pt idx="1">
                  <c:v>71.569999999999993</c:v>
                </c:pt>
                <c:pt idx="2">
                  <c:v>46.95</c:v>
                </c:pt>
                <c:pt idx="3">
                  <c:v>25.44</c:v>
                </c:pt>
                <c:pt idx="4">
                  <c:v>42.38</c:v>
                </c:pt>
                <c:pt idx="5">
                  <c:v>50.53</c:v>
                </c:pt>
                <c:pt idx="6">
                  <c:v>46.96</c:v>
                </c:pt>
                <c:pt idx="7">
                  <c:v>44.17</c:v>
                </c:pt>
                <c:pt idx="8">
                  <c:v>25.78</c:v>
                </c:pt>
                <c:pt idx="9">
                  <c:v>48.98</c:v>
                </c:pt>
                <c:pt idx="10">
                  <c:v>48.71</c:v>
                </c:pt>
                <c:pt idx="11">
                  <c:v>43.75</c:v>
                </c:pt>
                <c:pt idx="12">
                  <c:v>31.03</c:v>
                </c:pt>
                <c:pt idx="13">
                  <c:v>45.96</c:v>
                </c:pt>
              </c:numCache>
            </c:numRef>
          </c:val>
          <c:smooth val="0"/>
          <c:extLst>
            <c:ext xmlns:c16="http://schemas.microsoft.com/office/drawing/2014/chart" uri="{C3380CC4-5D6E-409C-BE32-E72D297353CC}">
              <c16:uniqueId val="{00000000-1FB2-45DF-A7A0-96C8C3258242}"/>
            </c:ext>
          </c:extLst>
        </c:ser>
        <c:ser>
          <c:idx val="1"/>
          <c:order val="1"/>
          <c:tx>
            <c:strRef>
              <c:f>P1_4!$C$35</c:f>
              <c:strCache>
                <c:ptCount val="1"/>
                <c:pt idx="0">
                  <c:v>T2_COAUTHOR</c:v>
                </c:pt>
              </c:strCache>
            </c:strRef>
          </c:tx>
          <c:spPr>
            <a:ln w="38100" cap="rnd">
              <a:solidFill>
                <a:schemeClr val="tx1">
                  <a:lumMod val="50000"/>
                  <a:lumOff val="50000"/>
                </a:schemeClr>
              </a:solidFill>
              <a:prstDash val="lgDash"/>
              <a:round/>
            </a:ln>
            <a:effectLst/>
          </c:spPr>
          <c:marker>
            <c:symbol val="circle"/>
            <c:size val="8"/>
            <c:spPr>
              <a:solidFill>
                <a:schemeClr val="tx1">
                  <a:lumMod val="50000"/>
                  <a:lumOff val="50000"/>
                </a:schemeClr>
              </a:solidFill>
              <a:ln w="9525">
                <a:solidFill>
                  <a:schemeClr val="tx1"/>
                </a:solidFill>
              </a:ln>
              <a:effectLst/>
            </c:spPr>
          </c:marker>
          <c:cat>
            <c:strRef>
              <c:f>P1_4!$D$33:$Q$33</c:f>
              <c:strCache>
                <c:ptCount val="14"/>
                <c:pt idx="0">
                  <c:v>framework</c:v>
                </c:pt>
                <c:pt idx="1">
                  <c:v>html5rocks</c:v>
                </c:pt>
                <c:pt idx="2">
                  <c:v>yui3</c:v>
                </c:pt>
                <c:pt idx="3">
                  <c:v>khan-exercises</c:v>
                </c:pt>
                <c:pt idx="4">
                  <c:v>ghost</c:v>
                </c:pt>
                <c:pt idx="5">
                  <c:v>fog</c:v>
                </c:pt>
                <c:pt idx="6">
                  <c:v>julia</c:v>
                </c:pt>
                <c:pt idx="7">
                  <c:v>brackets</c:v>
                </c:pt>
                <c:pt idx="8">
                  <c:v>travis-ci</c:v>
                </c:pt>
                <c:pt idx="9">
                  <c:v>elasticsearch</c:v>
                </c:pt>
                <c:pt idx="10">
                  <c:v>salt</c:v>
                </c:pt>
                <c:pt idx="11">
                  <c:v>angular.js</c:v>
                </c:pt>
                <c:pt idx="12">
                  <c:v>rails</c:v>
                </c:pt>
                <c:pt idx="13">
                  <c:v>Total</c:v>
                </c:pt>
              </c:strCache>
            </c:strRef>
          </c:cat>
          <c:val>
            <c:numRef>
              <c:f>P1_4!$D$35:$Q$35</c:f>
              <c:numCache>
                <c:formatCode>General</c:formatCode>
                <c:ptCount val="14"/>
                <c:pt idx="0">
                  <c:v>83.24</c:v>
                </c:pt>
                <c:pt idx="1">
                  <c:v>3.1</c:v>
                </c:pt>
                <c:pt idx="2">
                  <c:v>26.61</c:v>
                </c:pt>
                <c:pt idx="3">
                  <c:v>1.99</c:v>
                </c:pt>
                <c:pt idx="4">
                  <c:v>78.319999999999993</c:v>
                </c:pt>
                <c:pt idx="5">
                  <c:v>57.84</c:v>
                </c:pt>
                <c:pt idx="6">
                  <c:v>39.94</c:v>
                </c:pt>
                <c:pt idx="7">
                  <c:v>42.18</c:v>
                </c:pt>
                <c:pt idx="8">
                  <c:v>50.7</c:v>
                </c:pt>
                <c:pt idx="9">
                  <c:v>55.33</c:v>
                </c:pt>
                <c:pt idx="10">
                  <c:v>77.42</c:v>
                </c:pt>
                <c:pt idx="11">
                  <c:v>54.54</c:v>
                </c:pt>
                <c:pt idx="12">
                  <c:v>20.23</c:v>
                </c:pt>
                <c:pt idx="13">
                  <c:v>58.36</c:v>
                </c:pt>
              </c:numCache>
            </c:numRef>
          </c:val>
          <c:smooth val="0"/>
          <c:extLst>
            <c:ext xmlns:c16="http://schemas.microsoft.com/office/drawing/2014/chart" uri="{C3380CC4-5D6E-409C-BE32-E72D297353CC}">
              <c16:uniqueId val="{00000001-1FB2-45DF-A7A0-96C8C3258242}"/>
            </c:ext>
          </c:extLst>
        </c:ser>
        <c:ser>
          <c:idx val="2"/>
          <c:order val="2"/>
          <c:tx>
            <c:strRef>
              <c:f>P1_4!$C$36</c:f>
              <c:strCache>
                <c:ptCount val="1"/>
                <c:pt idx="0">
                  <c:v>T3_ADMIN_CLOSER</c:v>
                </c:pt>
              </c:strCache>
            </c:strRef>
          </c:tx>
          <c:spPr>
            <a:ln w="44450" cap="rnd">
              <a:solidFill>
                <a:srgbClr val="00B050"/>
              </a:solidFill>
              <a:prstDash val="sysDash"/>
              <a:bevel/>
            </a:ln>
            <a:effectLst/>
          </c:spPr>
          <c:marker>
            <c:symbol val="square"/>
            <c:size val="10"/>
            <c:spPr>
              <a:solidFill>
                <a:srgbClr val="00B050"/>
              </a:solidFill>
              <a:ln w="9525">
                <a:solidFill>
                  <a:schemeClr val="tx1"/>
                </a:solidFill>
              </a:ln>
              <a:effectLst/>
            </c:spPr>
          </c:marker>
          <c:cat>
            <c:strRef>
              <c:f>P1_4!$D$33:$Q$33</c:f>
              <c:strCache>
                <c:ptCount val="14"/>
                <c:pt idx="0">
                  <c:v>framework</c:v>
                </c:pt>
                <c:pt idx="1">
                  <c:v>html5rocks</c:v>
                </c:pt>
                <c:pt idx="2">
                  <c:v>yui3</c:v>
                </c:pt>
                <c:pt idx="3">
                  <c:v>khan-exercises</c:v>
                </c:pt>
                <c:pt idx="4">
                  <c:v>ghost</c:v>
                </c:pt>
                <c:pt idx="5">
                  <c:v>fog</c:v>
                </c:pt>
                <c:pt idx="6">
                  <c:v>julia</c:v>
                </c:pt>
                <c:pt idx="7">
                  <c:v>brackets</c:v>
                </c:pt>
                <c:pt idx="8">
                  <c:v>travis-ci</c:v>
                </c:pt>
                <c:pt idx="9">
                  <c:v>elasticsearch</c:v>
                </c:pt>
                <c:pt idx="10">
                  <c:v>salt</c:v>
                </c:pt>
                <c:pt idx="11">
                  <c:v>angular.js</c:v>
                </c:pt>
                <c:pt idx="12">
                  <c:v>rails</c:v>
                </c:pt>
                <c:pt idx="13">
                  <c:v>Total</c:v>
                </c:pt>
              </c:strCache>
            </c:strRef>
          </c:cat>
          <c:val>
            <c:numRef>
              <c:f>P1_4!$D$36:$Q$36</c:f>
              <c:numCache>
                <c:formatCode>General</c:formatCode>
                <c:ptCount val="14"/>
                <c:pt idx="0">
                  <c:v>59.68</c:v>
                </c:pt>
                <c:pt idx="1">
                  <c:v>81.3</c:v>
                </c:pt>
                <c:pt idx="2">
                  <c:v>51.2</c:v>
                </c:pt>
                <c:pt idx="3">
                  <c:v>63.73</c:v>
                </c:pt>
                <c:pt idx="4">
                  <c:v>79.510000000000005</c:v>
                </c:pt>
                <c:pt idx="5">
                  <c:v>69.86</c:v>
                </c:pt>
                <c:pt idx="6">
                  <c:v>49.28</c:v>
                </c:pt>
                <c:pt idx="7">
                  <c:v>49.79</c:v>
                </c:pt>
                <c:pt idx="8">
                  <c:v>61.89</c:v>
                </c:pt>
                <c:pt idx="9">
                  <c:v>53.94</c:v>
                </c:pt>
                <c:pt idx="10">
                  <c:v>49.4</c:v>
                </c:pt>
                <c:pt idx="11">
                  <c:v>56.9</c:v>
                </c:pt>
                <c:pt idx="12">
                  <c:v>49.9</c:v>
                </c:pt>
                <c:pt idx="13">
                  <c:v>54.64</c:v>
                </c:pt>
              </c:numCache>
            </c:numRef>
          </c:val>
          <c:smooth val="0"/>
          <c:extLst>
            <c:ext xmlns:c16="http://schemas.microsoft.com/office/drawing/2014/chart" uri="{C3380CC4-5D6E-409C-BE32-E72D297353CC}">
              <c16:uniqueId val="{00000002-1FB2-45DF-A7A0-96C8C3258242}"/>
            </c:ext>
          </c:extLst>
        </c:ser>
        <c:ser>
          <c:idx val="3"/>
          <c:order val="3"/>
          <c:tx>
            <c:strRef>
              <c:f>P1_4!$C$37</c:f>
              <c:strCache>
                <c:ptCount val="1"/>
                <c:pt idx="0">
                  <c:v>T4_DRAFTED_A</c:v>
                </c:pt>
              </c:strCache>
            </c:strRef>
          </c:tx>
          <c:spPr>
            <a:ln w="50800" cap="rnd">
              <a:solidFill>
                <a:schemeClr val="accent4"/>
              </a:solidFill>
              <a:prstDash val="sysDot"/>
              <a:round/>
            </a:ln>
            <a:effectLst/>
          </c:spPr>
          <c:marker>
            <c:symbol val="diamond"/>
            <c:size val="10"/>
            <c:spPr>
              <a:solidFill>
                <a:srgbClr val="FFC000"/>
              </a:solidFill>
              <a:ln w="9525">
                <a:solidFill>
                  <a:schemeClr val="tx1"/>
                </a:solidFill>
              </a:ln>
              <a:effectLst/>
            </c:spPr>
          </c:marker>
          <c:cat>
            <c:strRef>
              <c:f>P1_4!$D$33:$Q$33</c:f>
              <c:strCache>
                <c:ptCount val="14"/>
                <c:pt idx="0">
                  <c:v>framework</c:v>
                </c:pt>
                <c:pt idx="1">
                  <c:v>html5rocks</c:v>
                </c:pt>
                <c:pt idx="2">
                  <c:v>yui3</c:v>
                </c:pt>
                <c:pt idx="3">
                  <c:v>khan-exercises</c:v>
                </c:pt>
                <c:pt idx="4">
                  <c:v>ghost</c:v>
                </c:pt>
                <c:pt idx="5">
                  <c:v>fog</c:v>
                </c:pt>
                <c:pt idx="6">
                  <c:v>julia</c:v>
                </c:pt>
                <c:pt idx="7">
                  <c:v>brackets</c:v>
                </c:pt>
                <c:pt idx="8">
                  <c:v>travis-ci</c:v>
                </c:pt>
                <c:pt idx="9">
                  <c:v>elasticsearch</c:v>
                </c:pt>
                <c:pt idx="10">
                  <c:v>salt</c:v>
                </c:pt>
                <c:pt idx="11">
                  <c:v>angular.js</c:v>
                </c:pt>
                <c:pt idx="12">
                  <c:v>rails</c:v>
                </c:pt>
                <c:pt idx="13">
                  <c:v>Total</c:v>
                </c:pt>
              </c:strCache>
            </c:strRef>
          </c:cat>
          <c:val>
            <c:numRef>
              <c:f>P1_4!$D$37:$Q$37</c:f>
              <c:numCache>
                <c:formatCode>General</c:formatCode>
                <c:ptCount val="14"/>
                <c:pt idx="0">
                  <c:v>53.32</c:v>
                </c:pt>
                <c:pt idx="1">
                  <c:v>46.46</c:v>
                </c:pt>
                <c:pt idx="2">
                  <c:v>48.67</c:v>
                </c:pt>
                <c:pt idx="3">
                  <c:v>63.47</c:v>
                </c:pt>
                <c:pt idx="4">
                  <c:v>49.5</c:v>
                </c:pt>
                <c:pt idx="5">
                  <c:v>46.43</c:v>
                </c:pt>
                <c:pt idx="6">
                  <c:v>66.22</c:v>
                </c:pt>
                <c:pt idx="7">
                  <c:v>49.16</c:v>
                </c:pt>
                <c:pt idx="8">
                  <c:v>68.81</c:v>
                </c:pt>
                <c:pt idx="9">
                  <c:v>39.159999999999997</c:v>
                </c:pt>
                <c:pt idx="10">
                  <c:v>54.49</c:v>
                </c:pt>
                <c:pt idx="11">
                  <c:v>53.84</c:v>
                </c:pt>
                <c:pt idx="12">
                  <c:v>51.44</c:v>
                </c:pt>
                <c:pt idx="13">
                  <c:v>50.89</c:v>
                </c:pt>
              </c:numCache>
            </c:numRef>
          </c:val>
          <c:smooth val="0"/>
          <c:extLst>
            <c:ext xmlns:c16="http://schemas.microsoft.com/office/drawing/2014/chart" uri="{C3380CC4-5D6E-409C-BE32-E72D297353CC}">
              <c16:uniqueId val="{00000003-1FB2-45DF-A7A0-96C8C3258242}"/>
            </c:ext>
          </c:extLst>
        </c:ser>
        <c:ser>
          <c:idx val="4"/>
          <c:order val="4"/>
          <c:tx>
            <c:strRef>
              <c:f>P1_4!$C$38</c:f>
              <c:strCache>
                <c:ptCount val="1"/>
                <c:pt idx="0">
                  <c:v>T5_ALL_TYPES</c:v>
                </c:pt>
              </c:strCache>
            </c:strRef>
          </c:tx>
          <c:spPr>
            <a:ln w="63500" cap="rnd">
              <a:solidFill>
                <a:srgbClr val="0070C0"/>
              </a:solidFill>
              <a:round/>
            </a:ln>
            <a:effectLst/>
          </c:spPr>
          <c:marker>
            <c:symbol val="picture"/>
            <c:spPr>
              <a:blipFill>
                <a:blip xmlns:r="http://schemas.openxmlformats.org/officeDocument/2006/relationships" r:embed="rId1"/>
                <a:stretch>
                  <a:fillRect/>
                </a:stretch>
              </a:blipFill>
              <a:ln w="9525">
                <a:solidFill>
                  <a:schemeClr val="tx1"/>
                </a:solidFill>
              </a:ln>
              <a:effectLst/>
            </c:spPr>
          </c:marker>
          <c:cat>
            <c:strRef>
              <c:f>P1_4!$D$33:$Q$33</c:f>
              <c:strCache>
                <c:ptCount val="14"/>
                <c:pt idx="0">
                  <c:v>framework</c:v>
                </c:pt>
                <c:pt idx="1">
                  <c:v>html5rocks</c:v>
                </c:pt>
                <c:pt idx="2">
                  <c:v>yui3</c:v>
                </c:pt>
                <c:pt idx="3">
                  <c:v>khan-exercises</c:v>
                </c:pt>
                <c:pt idx="4">
                  <c:v>ghost</c:v>
                </c:pt>
                <c:pt idx="5">
                  <c:v>fog</c:v>
                </c:pt>
                <c:pt idx="6">
                  <c:v>julia</c:v>
                </c:pt>
                <c:pt idx="7">
                  <c:v>brackets</c:v>
                </c:pt>
                <c:pt idx="8">
                  <c:v>travis-ci</c:v>
                </c:pt>
                <c:pt idx="9">
                  <c:v>elasticsearch</c:v>
                </c:pt>
                <c:pt idx="10">
                  <c:v>salt</c:v>
                </c:pt>
                <c:pt idx="11">
                  <c:v>angular.js</c:v>
                </c:pt>
                <c:pt idx="12">
                  <c:v>rails</c:v>
                </c:pt>
                <c:pt idx="13">
                  <c:v>Total</c:v>
                </c:pt>
              </c:strCache>
            </c:strRef>
          </c:cat>
          <c:val>
            <c:numRef>
              <c:f>P1_4!$D$38:$Q$38</c:f>
              <c:numCache>
                <c:formatCode>General</c:formatCode>
                <c:ptCount val="14"/>
                <c:pt idx="0">
                  <c:v>60.04</c:v>
                </c:pt>
                <c:pt idx="1">
                  <c:v>71.45</c:v>
                </c:pt>
                <c:pt idx="2">
                  <c:v>58.95</c:v>
                </c:pt>
                <c:pt idx="3">
                  <c:v>66.989999999999995</c:v>
                </c:pt>
                <c:pt idx="4">
                  <c:v>66.92</c:v>
                </c:pt>
                <c:pt idx="5">
                  <c:v>68.03</c:v>
                </c:pt>
                <c:pt idx="6">
                  <c:v>55.43</c:v>
                </c:pt>
                <c:pt idx="7">
                  <c:v>52.45</c:v>
                </c:pt>
                <c:pt idx="8">
                  <c:v>63.75</c:v>
                </c:pt>
                <c:pt idx="9">
                  <c:v>56.92</c:v>
                </c:pt>
                <c:pt idx="10">
                  <c:v>53.01</c:v>
                </c:pt>
                <c:pt idx="11">
                  <c:v>58.13</c:v>
                </c:pt>
                <c:pt idx="12">
                  <c:v>50.82</c:v>
                </c:pt>
                <c:pt idx="13">
                  <c:v>56.52</c:v>
                </c:pt>
              </c:numCache>
            </c:numRef>
          </c:val>
          <c:smooth val="0"/>
          <c:extLst>
            <c:ext xmlns:c16="http://schemas.microsoft.com/office/drawing/2014/chart" uri="{C3380CC4-5D6E-409C-BE32-E72D297353CC}">
              <c16:uniqueId val="{00000004-1FB2-45DF-A7A0-96C8C3258242}"/>
            </c:ext>
          </c:extLst>
        </c:ser>
        <c:dLbls>
          <c:showLegendKey val="0"/>
          <c:showVal val="0"/>
          <c:showCatName val="0"/>
          <c:showSerName val="0"/>
          <c:showPercent val="0"/>
          <c:showBubbleSize val="0"/>
        </c:dLbls>
        <c:marker val="1"/>
        <c:smooth val="0"/>
        <c:axId val="417780632"/>
        <c:axId val="417784568"/>
      </c:lineChart>
      <c:catAx>
        <c:axId val="4177806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sz="1800" b="1"/>
                  <a:t>Project</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endParaRPr lang="en-US"/>
          </a:p>
        </c:txPr>
        <c:crossAx val="417784568"/>
        <c:crosses val="autoZero"/>
        <c:auto val="1"/>
        <c:lblAlgn val="ctr"/>
        <c:lblOffset val="100"/>
        <c:noMultiLvlLbl val="0"/>
      </c:catAx>
      <c:valAx>
        <c:axId val="4177845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sz="1800" b="1"/>
                  <a:t>MAP (Percent)</a:t>
                </a:r>
              </a:p>
            </c:rich>
          </c:tx>
          <c:overlay val="0"/>
          <c:spPr>
            <a:noFill/>
            <a:ln>
              <a:noFill/>
            </a:ln>
            <a:effectLst/>
          </c:sp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endParaRPr lang="en-US"/>
          </a:p>
        </c:txPr>
        <c:crossAx val="417780632"/>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20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landscape"/>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P1_4!$E$195</c:f>
              <c:strCache>
                <c:ptCount val="1"/>
                <c:pt idx="0">
                  <c:v>framework</c:v>
                </c:pt>
              </c:strCache>
            </c:strRef>
          </c:tx>
          <c:spPr>
            <a:solidFill>
              <a:schemeClr val="accent1"/>
            </a:solidFill>
            <a:ln>
              <a:noFill/>
            </a:ln>
            <a:effectLst/>
          </c:spPr>
          <c:invertIfNegative val="0"/>
          <c:cat>
            <c:strRef>
              <c:f>P1_4!$D$196:$D$200</c:f>
              <c:strCache>
                <c:ptCount val="5"/>
                <c:pt idx="0">
                  <c:v>T2_COAUTHOR</c:v>
                </c:pt>
                <c:pt idx="1">
                  <c:v>T1_AUTHOR</c:v>
                </c:pt>
                <c:pt idx="2">
                  <c:v>T4_DRAFTED_A</c:v>
                </c:pt>
                <c:pt idx="3">
                  <c:v>T3_ADMIN_CLOSER</c:v>
                </c:pt>
                <c:pt idx="4">
                  <c:v>T5_ALL_TYPES</c:v>
                </c:pt>
              </c:strCache>
            </c:strRef>
          </c:cat>
          <c:val>
            <c:numRef>
              <c:f>P1_4!$E$196:$E$200</c:f>
              <c:numCache>
                <c:formatCode>General</c:formatCode>
                <c:ptCount val="5"/>
                <c:pt idx="0">
                  <c:v>83.24</c:v>
                </c:pt>
                <c:pt idx="1">
                  <c:v>61.88</c:v>
                </c:pt>
                <c:pt idx="2">
                  <c:v>53.32</c:v>
                </c:pt>
                <c:pt idx="3">
                  <c:v>59.68</c:v>
                </c:pt>
                <c:pt idx="4">
                  <c:v>60.04</c:v>
                </c:pt>
              </c:numCache>
            </c:numRef>
          </c:val>
          <c:extLst>
            <c:ext xmlns:c16="http://schemas.microsoft.com/office/drawing/2014/chart" uri="{C3380CC4-5D6E-409C-BE32-E72D297353CC}">
              <c16:uniqueId val="{00000000-2E50-4E1B-A489-C2B7460E257F}"/>
            </c:ext>
          </c:extLst>
        </c:ser>
        <c:ser>
          <c:idx val="1"/>
          <c:order val="1"/>
          <c:tx>
            <c:strRef>
              <c:f>P1_4!$F$195</c:f>
              <c:strCache>
                <c:ptCount val="1"/>
                <c:pt idx="0">
                  <c:v>html5rocks</c:v>
                </c:pt>
              </c:strCache>
            </c:strRef>
          </c:tx>
          <c:spPr>
            <a:solidFill>
              <a:schemeClr val="accent2"/>
            </a:solidFill>
            <a:ln>
              <a:noFill/>
            </a:ln>
            <a:effectLst/>
          </c:spPr>
          <c:invertIfNegative val="0"/>
          <c:cat>
            <c:strRef>
              <c:f>P1_4!$D$196:$D$200</c:f>
              <c:strCache>
                <c:ptCount val="5"/>
                <c:pt idx="0">
                  <c:v>T2_COAUTHOR</c:v>
                </c:pt>
                <c:pt idx="1">
                  <c:v>T1_AUTHOR</c:v>
                </c:pt>
                <c:pt idx="2">
                  <c:v>T4_DRAFTED_A</c:v>
                </c:pt>
                <c:pt idx="3">
                  <c:v>T3_ADMIN_CLOSER</c:v>
                </c:pt>
                <c:pt idx="4">
                  <c:v>T5_ALL_TYPES</c:v>
                </c:pt>
              </c:strCache>
            </c:strRef>
          </c:cat>
          <c:val>
            <c:numRef>
              <c:f>P1_4!$F$196:$F$200</c:f>
              <c:numCache>
                <c:formatCode>General</c:formatCode>
                <c:ptCount val="5"/>
                <c:pt idx="0">
                  <c:v>3.1</c:v>
                </c:pt>
                <c:pt idx="1">
                  <c:v>71.569999999999993</c:v>
                </c:pt>
                <c:pt idx="2">
                  <c:v>46.46</c:v>
                </c:pt>
                <c:pt idx="3">
                  <c:v>81.3</c:v>
                </c:pt>
                <c:pt idx="4">
                  <c:v>71.45</c:v>
                </c:pt>
              </c:numCache>
            </c:numRef>
          </c:val>
          <c:extLst>
            <c:ext xmlns:c16="http://schemas.microsoft.com/office/drawing/2014/chart" uri="{C3380CC4-5D6E-409C-BE32-E72D297353CC}">
              <c16:uniqueId val="{00000001-2E50-4E1B-A489-C2B7460E257F}"/>
            </c:ext>
          </c:extLst>
        </c:ser>
        <c:ser>
          <c:idx val="2"/>
          <c:order val="2"/>
          <c:tx>
            <c:strRef>
              <c:f>P1_4!$G$195</c:f>
              <c:strCache>
                <c:ptCount val="1"/>
                <c:pt idx="0">
                  <c:v>yui3</c:v>
                </c:pt>
              </c:strCache>
            </c:strRef>
          </c:tx>
          <c:spPr>
            <a:solidFill>
              <a:schemeClr val="accent3"/>
            </a:solidFill>
            <a:ln>
              <a:noFill/>
            </a:ln>
            <a:effectLst/>
          </c:spPr>
          <c:invertIfNegative val="0"/>
          <c:cat>
            <c:strRef>
              <c:f>P1_4!$D$196:$D$200</c:f>
              <c:strCache>
                <c:ptCount val="5"/>
                <c:pt idx="0">
                  <c:v>T2_COAUTHOR</c:v>
                </c:pt>
                <c:pt idx="1">
                  <c:v>T1_AUTHOR</c:v>
                </c:pt>
                <c:pt idx="2">
                  <c:v>T4_DRAFTED_A</c:v>
                </c:pt>
                <c:pt idx="3">
                  <c:v>T3_ADMIN_CLOSER</c:v>
                </c:pt>
                <c:pt idx="4">
                  <c:v>T5_ALL_TYPES</c:v>
                </c:pt>
              </c:strCache>
            </c:strRef>
          </c:cat>
          <c:val>
            <c:numRef>
              <c:f>P1_4!$G$196:$G$200</c:f>
              <c:numCache>
                <c:formatCode>General</c:formatCode>
                <c:ptCount val="5"/>
                <c:pt idx="0">
                  <c:v>26.61</c:v>
                </c:pt>
                <c:pt idx="1">
                  <c:v>46.95</c:v>
                </c:pt>
                <c:pt idx="2">
                  <c:v>48.67</c:v>
                </c:pt>
                <c:pt idx="3">
                  <c:v>51.2</c:v>
                </c:pt>
                <c:pt idx="4">
                  <c:v>58.95</c:v>
                </c:pt>
              </c:numCache>
            </c:numRef>
          </c:val>
          <c:extLst>
            <c:ext xmlns:c16="http://schemas.microsoft.com/office/drawing/2014/chart" uri="{C3380CC4-5D6E-409C-BE32-E72D297353CC}">
              <c16:uniqueId val="{00000002-2E50-4E1B-A489-C2B7460E257F}"/>
            </c:ext>
          </c:extLst>
        </c:ser>
        <c:ser>
          <c:idx val="3"/>
          <c:order val="3"/>
          <c:tx>
            <c:strRef>
              <c:f>P1_4!$H$195</c:f>
              <c:strCache>
                <c:ptCount val="1"/>
                <c:pt idx="0">
                  <c:v>khan-exercises</c:v>
                </c:pt>
              </c:strCache>
            </c:strRef>
          </c:tx>
          <c:spPr>
            <a:solidFill>
              <a:schemeClr val="accent4"/>
            </a:solidFill>
            <a:ln>
              <a:noFill/>
            </a:ln>
            <a:effectLst/>
          </c:spPr>
          <c:invertIfNegative val="0"/>
          <c:cat>
            <c:strRef>
              <c:f>P1_4!$D$196:$D$200</c:f>
              <c:strCache>
                <c:ptCount val="5"/>
                <c:pt idx="0">
                  <c:v>T2_COAUTHOR</c:v>
                </c:pt>
                <c:pt idx="1">
                  <c:v>T1_AUTHOR</c:v>
                </c:pt>
                <c:pt idx="2">
                  <c:v>T4_DRAFTED_A</c:v>
                </c:pt>
                <c:pt idx="3">
                  <c:v>T3_ADMIN_CLOSER</c:v>
                </c:pt>
                <c:pt idx="4">
                  <c:v>T5_ALL_TYPES</c:v>
                </c:pt>
              </c:strCache>
            </c:strRef>
          </c:cat>
          <c:val>
            <c:numRef>
              <c:f>P1_4!$H$196:$H$200</c:f>
              <c:numCache>
                <c:formatCode>General</c:formatCode>
                <c:ptCount val="5"/>
                <c:pt idx="0">
                  <c:v>1.99</c:v>
                </c:pt>
                <c:pt idx="1">
                  <c:v>25.44</c:v>
                </c:pt>
                <c:pt idx="2">
                  <c:v>63.47</c:v>
                </c:pt>
                <c:pt idx="3">
                  <c:v>63.73</c:v>
                </c:pt>
                <c:pt idx="4">
                  <c:v>66.989999999999995</c:v>
                </c:pt>
              </c:numCache>
            </c:numRef>
          </c:val>
          <c:extLst>
            <c:ext xmlns:c16="http://schemas.microsoft.com/office/drawing/2014/chart" uri="{C3380CC4-5D6E-409C-BE32-E72D297353CC}">
              <c16:uniqueId val="{00000003-2E50-4E1B-A489-C2B7460E257F}"/>
            </c:ext>
          </c:extLst>
        </c:ser>
        <c:ser>
          <c:idx val="4"/>
          <c:order val="4"/>
          <c:tx>
            <c:strRef>
              <c:f>P1_4!$I$195</c:f>
              <c:strCache>
                <c:ptCount val="1"/>
                <c:pt idx="0">
                  <c:v>ghost</c:v>
                </c:pt>
              </c:strCache>
            </c:strRef>
          </c:tx>
          <c:spPr>
            <a:solidFill>
              <a:schemeClr val="accent5"/>
            </a:solidFill>
            <a:ln>
              <a:noFill/>
            </a:ln>
            <a:effectLst/>
          </c:spPr>
          <c:invertIfNegative val="0"/>
          <c:cat>
            <c:strRef>
              <c:f>P1_4!$D$196:$D$200</c:f>
              <c:strCache>
                <c:ptCount val="5"/>
                <c:pt idx="0">
                  <c:v>T2_COAUTHOR</c:v>
                </c:pt>
                <c:pt idx="1">
                  <c:v>T1_AUTHOR</c:v>
                </c:pt>
                <c:pt idx="2">
                  <c:v>T4_DRAFTED_A</c:v>
                </c:pt>
                <c:pt idx="3">
                  <c:v>T3_ADMIN_CLOSER</c:v>
                </c:pt>
                <c:pt idx="4">
                  <c:v>T5_ALL_TYPES</c:v>
                </c:pt>
              </c:strCache>
            </c:strRef>
          </c:cat>
          <c:val>
            <c:numRef>
              <c:f>P1_4!$I$196:$I$200</c:f>
              <c:numCache>
                <c:formatCode>General</c:formatCode>
                <c:ptCount val="5"/>
                <c:pt idx="0">
                  <c:v>78.319999999999993</c:v>
                </c:pt>
                <c:pt idx="1">
                  <c:v>42.38</c:v>
                </c:pt>
                <c:pt idx="2">
                  <c:v>49.5</c:v>
                </c:pt>
                <c:pt idx="3">
                  <c:v>79.510000000000005</c:v>
                </c:pt>
                <c:pt idx="4">
                  <c:v>66.92</c:v>
                </c:pt>
              </c:numCache>
            </c:numRef>
          </c:val>
          <c:extLst>
            <c:ext xmlns:c16="http://schemas.microsoft.com/office/drawing/2014/chart" uri="{C3380CC4-5D6E-409C-BE32-E72D297353CC}">
              <c16:uniqueId val="{00000004-2E50-4E1B-A489-C2B7460E257F}"/>
            </c:ext>
          </c:extLst>
        </c:ser>
        <c:ser>
          <c:idx val="5"/>
          <c:order val="5"/>
          <c:tx>
            <c:strRef>
              <c:f>P1_4!$J$195</c:f>
              <c:strCache>
                <c:ptCount val="1"/>
                <c:pt idx="0">
                  <c:v>fog</c:v>
                </c:pt>
              </c:strCache>
            </c:strRef>
          </c:tx>
          <c:spPr>
            <a:solidFill>
              <a:schemeClr val="accent6"/>
            </a:solidFill>
            <a:ln>
              <a:noFill/>
            </a:ln>
            <a:effectLst/>
          </c:spPr>
          <c:invertIfNegative val="0"/>
          <c:cat>
            <c:strRef>
              <c:f>P1_4!$D$196:$D$200</c:f>
              <c:strCache>
                <c:ptCount val="5"/>
                <c:pt idx="0">
                  <c:v>T2_COAUTHOR</c:v>
                </c:pt>
                <c:pt idx="1">
                  <c:v>T1_AUTHOR</c:v>
                </c:pt>
                <c:pt idx="2">
                  <c:v>T4_DRAFTED_A</c:v>
                </c:pt>
                <c:pt idx="3">
                  <c:v>T3_ADMIN_CLOSER</c:v>
                </c:pt>
                <c:pt idx="4">
                  <c:v>T5_ALL_TYPES</c:v>
                </c:pt>
              </c:strCache>
            </c:strRef>
          </c:cat>
          <c:val>
            <c:numRef>
              <c:f>P1_4!$J$196:$J$200</c:f>
              <c:numCache>
                <c:formatCode>General</c:formatCode>
                <c:ptCount val="5"/>
                <c:pt idx="0">
                  <c:v>57.84</c:v>
                </c:pt>
                <c:pt idx="1">
                  <c:v>50.53</c:v>
                </c:pt>
                <c:pt idx="2">
                  <c:v>46.43</c:v>
                </c:pt>
                <c:pt idx="3">
                  <c:v>69.86</c:v>
                </c:pt>
                <c:pt idx="4">
                  <c:v>68.03</c:v>
                </c:pt>
              </c:numCache>
            </c:numRef>
          </c:val>
          <c:extLst>
            <c:ext xmlns:c16="http://schemas.microsoft.com/office/drawing/2014/chart" uri="{C3380CC4-5D6E-409C-BE32-E72D297353CC}">
              <c16:uniqueId val="{00000005-2E50-4E1B-A489-C2B7460E257F}"/>
            </c:ext>
          </c:extLst>
        </c:ser>
        <c:ser>
          <c:idx val="6"/>
          <c:order val="6"/>
          <c:tx>
            <c:strRef>
              <c:f>P1_4!$K$195</c:f>
              <c:strCache>
                <c:ptCount val="1"/>
                <c:pt idx="0">
                  <c:v>julia</c:v>
                </c:pt>
              </c:strCache>
            </c:strRef>
          </c:tx>
          <c:spPr>
            <a:solidFill>
              <a:schemeClr val="accent1">
                <a:lumMod val="60000"/>
              </a:schemeClr>
            </a:solidFill>
            <a:ln>
              <a:noFill/>
            </a:ln>
            <a:effectLst/>
          </c:spPr>
          <c:invertIfNegative val="0"/>
          <c:cat>
            <c:strRef>
              <c:f>P1_4!$D$196:$D$200</c:f>
              <c:strCache>
                <c:ptCount val="5"/>
                <c:pt idx="0">
                  <c:v>T2_COAUTHOR</c:v>
                </c:pt>
                <c:pt idx="1">
                  <c:v>T1_AUTHOR</c:v>
                </c:pt>
                <c:pt idx="2">
                  <c:v>T4_DRAFTED_A</c:v>
                </c:pt>
                <c:pt idx="3">
                  <c:v>T3_ADMIN_CLOSER</c:v>
                </c:pt>
                <c:pt idx="4">
                  <c:v>T5_ALL_TYPES</c:v>
                </c:pt>
              </c:strCache>
            </c:strRef>
          </c:cat>
          <c:val>
            <c:numRef>
              <c:f>P1_4!$K$196:$K$200</c:f>
              <c:numCache>
                <c:formatCode>General</c:formatCode>
                <c:ptCount val="5"/>
                <c:pt idx="0">
                  <c:v>39.94</c:v>
                </c:pt>
                <c:pt idx="1">
                  <c:v>46.96</c:v>
                </c:pt>
                <c:pt idx="2">
                  <c:v>66.22</c:v>
                </c:pt>
                <c:pt idx="3">
                  <c:v>49.28</c:v>
                </c:pt>
                <c:pt idx="4">
                  <c:v>55.43</c:v>
                </c:pt>
              </c:numCache>
            </c:numRef>
          </c:val>
          <c:extLst>
            <c:ext xmlns:c16="http://schemas.microsoft.com/office/drawing/2014/chart" uri="{C3380CC4-5D6E-409C-BE32-E72D297353CC}">
              <c16:uniqueId val="{00000006-2E50-4E1B-A489-C2B7460E257F}"/>
            </c:ext>
          </c:extLst>
        </c:ser>
        <c:ser>
          <c:idx val="7"/>
          <c:order val="7"/>
          <c:tx>
            <c:strRef>
              <c:f>P1_4!$L$195</c:f>
              <c:strCache>
                <c:ptCount val="1"/>
                <c:pt idx="0">
                  <c:v>brackets</c:v>
                </c:pt>
              </c:strCache>
            </c:strRef>
          </c:tx>
          <c:spPr>
            <a:solidFill>
              <a:schemeClr val="accent2">
                <a:lumMod val="60000"/>
              </a:schemeClr>
            </a:solidFill>
            <a:ln>
              <a:noFill/>
            </a:ln>
            <a:effectLst/>
          </c:spPr>
          <c:invertIfNegative val="0"/>
          <c:cat>
            <c:strRef>
              <c:f>P1_4!$D$196:$D$200</c:f>
              <c:strCache>
                <c:ptCount val="5"/>
                <c:pt idx="0">
                  <c:v>T2_COAUTHOR</c:v>
                </c:pt>
                <c:pt idx="1">
                  <c:v>T1_AUTHOR</c:v>
                </c:pt>
                <c:pt idx="2">
                  <c:v>T4_DRAFTED_A</c:v>
                </c:pt>
                <c:pt idx="3">
                  <c:v>T3_ADMIN_CLOSER</c:v>
                </c:pt>
                <c:pt idx="4">
                  <c:v>T5_ALL_TYPES</c:v>
                </c:pt>
              </c:strCache>
            </c:strRef>
          </c:cat>
          <c:val>
            <c:numRef>
              <c:f>P1_4!$L$196:$L$200</c:f>
              <c:numCache>
                <c:formatCode>General</c:formatCode>
                <c:ptCount val="5"/>
                <c:pt idx="0">
                  <c:v>42.18</c:v>
                </c:pt>
                <c:pt idx="1">
                  <c:v>44.17</c:v>
                </c:pt>
                <c:pt idx="2">
                  <c:v>49.16</c:v>
                </c:pt>
                <c:pt idx="3">
                  <c:v>49.79</c:v>
                </c:pt>
                <c:pt idx="4">
                  <c:v>52.45</c:v>
                </c:pt>
              </c:numCache>
            </c:numRef>
          </c:val>
          <c:extLst>
            <c:ext xmlns:c16="http://schemas.microsoft.com/office/drawing/2014/chart" uri="{C3380CC4-5D6E-409C-BE32-E72D297353CC}">
              <c16:uniqueId val="{00000007-2E50-4E1B-A489-C2B7460E257F}"/>
            </c:ext>
          </c:extLst>
        </c:ser>
        <c:ser>
          <c:idx val="8"/>
          <c:order val="8"/>
          <c:tx>
            <c:strRef>
              <c:f>P1_4!$M$195</c:f>
              <c:strCache>
                <c:ptCount val="1"/>
                <c:pt idx="0">
                  <c:v>travis-ci</c:v>
                </c:pt>
              </c:strCache>
            </c:strRef>
          </c:tx>
          <c:spPr>
            <a:solidFill>
              <a:schemeClr val="accent3">
                <a:lumMod val="60000"/>
              </a:schemeClr>
            </a:solidFill>
            <a:ln>
              <a:noFill/>
            </a:ln>
            <a:effectLst/>
          </c:spPr>
          <c:invertIfNegative val="0"/>
          <c:cat>
            <c:strRef>
              <c:f>P1_4!$D$196:$D$200</c:f>
              <c:strCache>
                <c:ptCount val="5"/>
                <c:pt idx="0">
                  <c:v>T2_COAUTHOR</c:v>
                </c:pt>
                <c:pt idx="1">
                  <c:v>T1_AUTHOR</c:v>
                </c:pt>
                <c:pt idx="2">
                  <c:v>T4_DRAFTED_A</c:v>
                </c:pt>
                <c:pt idx="3">
                  <c:v>T3_ADMIN_CLOSER</c:v>
                </c:pt>
                <c:pt idx="4">
                  <c:v>T5_ALL_TYPES</c:v>
                </c:pt>
              </c:strCache>
            </c:strRef>
          </c:cat>
          <c:val>
            <c:numRef>
              <c:f>P1_4!$M$196:$M$200</c:f>
              <c:numCache>
                <c:formatCode>General</c:formatCode>
                <c:ptCount val="5"/>
                <c:pt idx="0">
                  <c:v>50.7</c:v>
                </c:pt>
                <c:pt idx="1">
                  <c:v>25.78</c:v>
                </c:pt>
                <c:pt idx="2">
                  <c:v>68.81</c:v>
                </c:pt>
                <c:pt idx="3">
                  <c:v>61.89</c:v>
                </c:pt>
                <c:pt idx="4">
                  <c:v>63.75</c:v>
                </c:pt>
              </c:numCache>
            </c:numRef>
          </c:val>
          <c:extLst>
            <c:ext xmlns:c16="http://schemas.microsoft.com/office/drawing/2014/chart" uri="{C3380CC4-5D6E-409C-BE32-E72D297353CC}">
              <c16:uniqueId val="{00000008-2E50-4E1B-A489-C2B7460E257F}"/>
            </c:ext>
          </c:extLst>
        </c:ser>
        <c:ser>
          <c:idx val="9"/>
          <c:order val="9"/>
          <c:tx>
            <c:strRef>
              <c:f>P1_4!$N$195</c:f>
              <c:strCache>
                <c:ptCount val="1"/>
                <c:pt idx="0">
                  <c:v>elasticsearch</c:v>
                </c:pt>
              </c:strCache>
            </c:strRef>
          </c:tx>
          <c:spPr>
            <a:solidFill>
              <a:schemeClr val="accent4">
                <a:lumMod val="60000"/>
              </a:schemeClr>
            </a:solidFill>
            <a:ln>
              <a:noFill/>
            </a:ln>
            <a:effectLst/>
          </c:spPr>
          <c:invertIfNegative val="0"/>
          <c:cat>
            <c:strRef>
              <c:f>P1_4!$D$196:$D$200</c:f>
              <c:strCache>
                <c:ptCount val="5"/>
                <c:pt idx="0">
                  <c:v>T2_COAUTHOR</c:v>
                </c:pt>
                <c:pt idx="1">
                  <c:v>T1_AUTHOR</c:v>
                </c:pt>
                <c:pt idx="2">
                  <c:v>T4_DRAFTED_A</c:v>
                </c:pt>
                <c:pt idx="3">
                  <c:v>T3_ADMIN_CLOSER</c:v>
                </c:pt>
                <c:pt idx="4">
                  <c:v>T5_ALL_TYPES</c:v>
                </c:pt>
              </c:strCache>
            </c:strRef>
          </c:cat>
          <c:val>
            <c:numRef>
              <c:f>P1_4!$N$196:$N$200</c:f>
              <c:numCache>
                <c:formatCode>General</c:formatCode>
                <c:ptCount val="5"/>
                <c:pt idx="0">
                  <c:v>55.33</c:v>
                </c:pt>
                <c:pt idx="1">
                  <c:v>48.98</c:v>
                </c:pt>
                <c:pt idx="2">
                  <c:v>39.159999999999997</c:v>
                </c:pt>
                <c:pt idx="3">
                  <c:v>53.94</c:v>
                </c:pt>
                <c:pt idx="4">
                  <c:v>56.92</c:v>
                </c:pt>
              </c:numCache>
            </c:numRef>
          </c:val>
          <c:extLst>
            <c:ext xmlns:c16="http://schemas.microsoft.com/office/drawing/2014/chart" uri="{C3380CC4-5D6E-409C-BE32-E72D297353CC}">
              <c16:uniqueId val="{00000009-2E50-4E1B-A489-C2B7460E257F}"/>
            </c:ext>
          </c:extLst>
        </c:ser>
        <c:ser>
          <c:idx val="10"/>
          <c:order val="10"/>
          <c:tx>
            <c:strRef>
              <c:f>P1_4!$O$195</c:f>
              <c:strCache>
                <c:ptCount val="1"/>
                <c:pt idx="0">
                  <c:v>salt</c:v>
                </c:pt>
              </c:strCache>
            </c:strRef>
          </c:tx>
          <c:spPr>
            <a:solidFill>
              <a:schemeClr val="accent5">
                <a:lumMod val="60000"/>
              </a:schemeClr>
            </a:solidFill>
            <a:ln>
              <a:noFill/>
            </a:ln>
            <a:effectLst/>
          </c:spPr>
          <c:invertIfNegative val="0"/>
          <c:cat>
            <c:strRef>
              <c:f>P1_4!$D$196:$D$200</c:f>
              <c:strCache>
                <c:ptCount val="5"/>
                <c:pt idx="0">
                  <c:v>T2_COAUTHOR</c:v>
                </c:pt>
                <c:pt idx="1">
                  <c:v>T1_AUTHOR</c:v>
                </c:pt>
                <c:pt idx="2">
                  <c:v>T4_DRAFTED_A</c:v>
                </c:pt>
                <c:pt idx="3">
                  <c:v>T3_ADMIN_CLOSER</c:v>
                </c:pt>
                <c:pt idx="4">
                  <c:v>T5_ALL_TYPES</c:v>
                </c:pt>
              </c:strCache>
            </c:strRef>
          </c:cat>
          <c:val>
            <c:numRef>
              <c:f>P1_4!$O$196:$O$200</c:f>
              <c:numCache>
                <c:formatCode>General</c:formatCode>
                <c:ptCount val="5"/>
                <c:pt idx="0">
                  <c:v>77.42</c:v>
                </c:pt>
                <c:pt idx="1">
                  <c:v>48.71</c:v>
                </c:pt>
                <c:pt idx="2">
                  <c:v>54.49</c:v>
                </c:pt>
                <c:pt idx="3">
                  <c:v>49.4</c:v>
                </c:pt>
                <c:pt idx="4">
                  <c:v>53.01</c:v>
                </c:pt>
              </c:numCache>
            </c:numRef>
          </c:val>
          <c:extLst>
            <c:ext xmlns:c16="http://schemas.microsoft.com/office/drawing/2014/chart" uri="{C3380CC4-5D6E-409C-BE32-E72D297353CC}">
              <c16:uniqueId val="{0000000A-2E50-4E1B-A489-C2B7460E257F}"/>
            </c:ext>
          </c:extLst>
        </c:ser>
        <c:ser>
          <c:idx val="11"/>
          <c:order val="11"/>
          <c:tx>
            <c:strRef>
              <c:f>P1_4!$P$195</c:f>
              <c:strCache>
                <c:ptCount val="1"/>
                <c:pt idx="0">
                  <c:v>angular.js</c:v>
                </c:pt>
              </c:strCache>
            </c:strRef>
          </c:tx>
          <c:spPr>
            <a:solidFill>
              <a:schemeClr val="accent6">
                <a:lumMod val="60000"/>
              </a:schemeClr>
            </a:solidFill>
            <a:ln>
              <a:noFill/>
            </a:ln>
            <a:effectLst/>
          </c:spPr>
          <c:invertIfNegative val="0"/>
          <c:cat>
            <c:strRef>
              <c:f>P1_4!$D$196:$D$200</c:f>
              <c:strCache>
                <c:ptCount val="5"/>
                <c:pt idx="0">
                  <c:v>T2_COAUTHOR</c:v>
                </c:pt>
                <c:pt idx="1">
                  <c:v>T1_AUTHOR</c:v>
                </c:pt>
                <c:pt idx="2">
                  <c:v>T4_DRAFTED_A</c:v>
                </c:pt>
                <c:pt idx="3">
                  <c:v>T3_ADMIN_CLOSER</c:v>
                </c:pt>
                <c:pt idx="4">
                  <c:v>T5_ALL_TYPES</c:v>
                </c:pt>
              </c:strCache>
            </c:strRef>
          </c:cat>
          <c:val>
            <c:numRef>
              <c:f>P1_4!$P$196:$P$200</c:f>
              <c:numCache>
                <c:formatCode>General</c:formatCode>
                <c:ptCount val="5"/>
                <c:pt idx="0">
                  <c:v>54.54</c:v>
                </c:pt>
                <c:pt idx="1">
                  <c:v>43.75</c:v>
                </c:pt>
                <c:pt idx="2">
                  <c:v>53.84</c:v>
                </c:pt>
                <c:pt idx="3">
                  <c:v>56.9</c:v>
                </c:pt>
                <c:pt idx="4">
                  <c:v>58.13</c:v>
                </c:pt>
              </c:numCache>
            </c:numRef>
          </c:val>
          <c:extLst>
            <c:ext xmlns:c16="http://schemas.microsoft.com/office/drawing/2014/chart" uri="{C3380CC4-5D6E-409C-BE32-E72D297353CC}">
              <c16:uniqueId val="{0000000B-2E50-4E1B-A489-C2B7460E257F}"/>
            </c:ext>
          </c:extLst>
        </c:ser>
        <c:ser>
          <c:idx val="12"/>
          <c:order val="12"/>
          <c:tx>
            <c:strRef>
              <c:f>P1_4!$Q$195</c:f>
              <c:strCache>
                <c:ptCount val="1"/>
                <c:pt idx="0">
                  <c:v>rails</c:v>
                </c:pt>
              </c:strCache>
            </c:strRef>
          </c:tx>
          <c:spPr>
            <a:solidFill>
              <a:schemeClr val="accent1">
                <a:lumMod val="80000"/>
                <a:lumOff val="20000"/>
              </a:schemeClr>
            </a:solidFill>
            <a:ln>
              <a:noFill/>
            </a:ln>
            <a:effectLst/>
          </c:spPr>
          <c:invertIfNegative val="0"/>
          <c:cat>
            <c:strRef>
              <c:f>P1_4!$D$196:$D$200</c:f>
              <c:strCache>
                <c:ptCount val="5"/>
                <c:pt idx="0">
                  <c:v>T2_COAUTHOR</c:v>
                </c:pt>
                <c:pt idx="1">
                  <c:v>T1_AUTHOR</c:v>
                </c:pt>
                <c:pt idx="2">
                  <c:v>T4_DRAFTED_A</c:v>
                </c:pt>
                <c:pt idx="3">
                  <c:v>T3_ADMIN_CLOSER</c:v>
                </c:pt>
                <c:pt idx="4">
                  <c:v>T5_ALL_TYPES</c:v>
                </c:pt>
              </c:strCache>
            </c:strRef>
          </c:cat>
          <c:val>
            <c:numRef>
              <c:f>P1_4!$Q$196:$Q$200</c:f>
              <c:numCache>
                <c:formatCode>General</c:formatCode>
                <c:ptCount val="5"/>
                <c:pt idx="0">
                  <c:v>20.23</c:v>
                </c:pt>
                <c:pt idx="1">
                  <c:v>31.03</c:v>
                </c:pt>
                <c:pt idx="2">
                  <c:v>51.44</c:v>
                </c:pt>
                <c:pt idx="3">
                  <c:v>49.9</c:v>
                </c:pt>
                <c:pt idx="4">
                  <c:v>50.82</c:v>
                </c:pt>
              </c:numCache>
            </c:numRef>
          </c:val>
          <c:extLst>
            <c:ext xmlns:c16="http://schemas.microsoft.com/office/drawing/2014/chart" uri="{C3380CC4-5D6E-409C-BE32-E72D297353CC}">
              <c16:uniqueId val="{0000000C-2E50-4E1B-A489-C2B7460E257F}"/>
            </c:ext>
          </c:extLst>
        </c:ser>
        <c:ser>
          <c:idx val="13"/>
          <c:order val="13"/>
          <c:tx>
            <c:strRef>
              <c:f>P1_4!$R$195</c:f>
              <c:strCache>
                <c:ptCount val="1"/>
                <c:pt idx="0">
                  <c:v>Total</c:v>
                </c:pt>
              </c:strCache>
            </c:strRef>
          </c:tx>
          <c:spPr>
            <a:solidFill>
              <a:schemeClr val="accent2">
                <a:lumMod val="80000"/>
                <a:lumOff val="20000"/>
              </a:schemeClr>
            </a:solidFill>
            <a:ln>
              <a:noFill/>
            </a:ln>
            <a:effectLst/>
          </c:spPr>
          <c:invertIfNegative val="0"/>
          <c:cat>
            <c:strRef>
              <c:f>P1_4!$D$196:$D$200</c:f>
              <c:strCache>
                <c:ptCount val="5"/>
                <c:pt idx="0">
                  <c:v>T2_COAUTHOR</c:v>
                </c:pt>
                <c:pt idx="1">
                  <c:v>T1_AUTHOR</c:v>
                </c:pt>
                <c:pt idx="2">
                  <c:v>T4_DRAFTED_A</c:v>
                </c:pt>
                <c:pt idx="3">
                  <c:v>T3_ADMIN_CLOSER</c:v>
                </c:pt>
                <c:pt idx="4">
                  <c:v>T5_ALL_TYPES</c:v>
                </c:pt>
              </c:strCache>
            </c:strRef>
          </c:cat>
          <c:val>
            <c:numRef>
              <c:f>P1_4!$R$196:$R$200</c:f>
              <c:numCache>
                <c:formatCode>General</c:formatCode>
                <c:ptCount val="5"/>
                <c:pt idx="0">
                  <c:v>58.36</c:v>
                </c:pt>
                <c:pt idx="1">
                  <c:v>45.96</c:v>
                </c:pt>
                <c:pt idx="2">
                  <c:v>50.89</c:v>
                </c:pt>
                <c:pt idx="3">
                  <c:v>54.64</c:v>
                </c:pt>
                <c:pt idx="4">
                  <c:v>56.52</c:v>
                </c:pt>
              </c:numCache>
            </c:numRef>
          </c:val>
          <c:extLst>
            <c:ext xmlns:c16="http://schemas.microsoft.com/office/drawing/2014/chart" uri="{C3380CC4-5D6E-409C-BE32-E72D297353CC}">
              <c16:uniqueId val="{0000000D-2E50-4E1B-A489-C2B7460E257F}"/>
            </c:ext>
          </c:extLst>
        </c:ser>
        <c:dLbls>
          <c:showLegendKey val="0"/>
          <c:showVal val="0"/>
          <c:showCatName val="0"/>
          <c:showSerName val="0"/>
          <c:showPercent val="0"/>
          <c:showBubbleSize val="0"/>
        </c:dLbls>
        <c:gapWidth val="219"/>
        <c:overlap val="-27"/>
        <c:axId val="647145304"/>
        <c:axId val="647141696"/>
      </c:barChart>
      <c:catAx>
        <c:axId val="647145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400" b="1" i="0" u="none" strike="noStrike" kern="1200" baseline="0">
                <a:solidFill>
                  <a:schemeClr val="tx1">
                    <a:lumMod val="65000"/>
                    <a:lumOff val="35000"/>
                  </a:schemeClr>
                </a:solidFill>
                <a:latin typeface="+mn-lt"/>
                <a:ea typeface="+mn-ea"/>
                <a:cs typeface="+mn-cs"/>
              </a:defRPr>
            </a:pPr>
            <a:endParaRPr lang="en-US"/>
          </a:p>
        </c:txPr>
        <c:crossAx val="647141696"/>
        <c:crosses val="autoZero"/>
        <c:auto val="1"/>
        <c:lblAlgn val="ctr"/>
        <c:lblOffset val="100"/>
        <c:noMultiLvlLbl val="0"/>
      </c:catAx>
      <c:valAx>
        <c:axId val="647141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2400" b="1" i="0" u="none" strike="noStrike" kern="1200" baseline="0">
                <a:solidFill>
                  <a:schemeClr val="tx1">
                    <a:lumMod val="65000"/>
                    <a:lumOff val="35000"/>
                  </a:schemeClr>
                </a:solidFill>
                <a:latin typeface="+mn-lt"/>
                <a:ea typeface="+mn-ea"/>
                <a:cs typeface="+mn-cs"/>
              </a:defRPr>
            </a:pPr>
            <a:endParaRPr lang="en-US"/>
          </a:p>
        </c:txPr>
        <c:crossAx val="64714530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24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landscape"/>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P1_4!$C$272</c:f>
              <c:strCache>
                <c:ptCount val="1"/>
                <c:pt idx="0">
                  <c:v>Top1</c:v>
                </c:pt>
              </c:strCache>
            </c:strRef>
          </c:tx>
          <c:spPr>
            <a:ln w="28575" cap="rnd">
              <a:noFill/>
              <a:round/>
            </a:ln>
            <a:effectLst/>
          </c:spPr>
          <c:marker>
            <c:symbol val="square"/>
            <c:size val="15"/>
            <c:spPr>
              <a:solidFill>
                <a:schemeClr val="accent1"/>
              </a:solidFill>
              <a:ln w="9525">
                <a:solidFill>
                  <a:schemeClr val="tx1"/>
                </a:solidFill>
              </a:ln>
              <a:effectLst/>
            </c:spPr>
          </c:marker>
          <c:cat>
            <c:strRef>
              <c:f>P1_4!$B$273:$B$286</c:f>
              <c:strCache>
                <c:ptCount val="14"/>
                <c:pt idx="0">
                  <c:v>framework</c:v>
                </c:pt>
                <c:pt idx="1">
                  <c:v>html5rocks</c:v>
                </c:pt>
                <c:pt idx="2">
                  <c:v>yui3</c:v>
                </c:pt>
                <c:pt idx="3">
                  <c:v>khan-exercises</c:v>
                </c:pt>
                <c:pt idx="4">
                  <c:v>ghost</c:v>
                </c:pt>
                <c:pt idx="5">
                  <c:v>fog</c:v>
                </c:pt>
                <c:pt idx="6">
                  <c:v>julia</c:v>
                </c:pt>
                <c:pt idx="7">
                  <c:v>brackets</c:v>
                </c:pt>
                <c:pt idx="8">
                  <c:v>travis-ci</c:v>
                </c:pt>
                <c:pt idx="9">
                  <c:v>elasticsearch</c:v>
                </c:pt>
                <c:pt idx="10">
                  <c:v>salt</c:v>
                </c:pt>
                <c:pt idx="11">
                  <c:v>angular.js</c:v>
                </c:pt>
                <c:pt idx="12">
                  <c:v>rails</c:v>
                </c:pt>
                <c:pt idx="13">
                  <c:v>Total</c:v>
                </c:pt>
              </c:strCache>
            </c:strRef>
          </c:cat>
          <c:val>
            <c:numRef>
              <c:f>P1_4!$C$273:$C$286</c:f>
              <c:numCache>
                <c:formatCode>General</c:formatCode>
                <c:ptCount val="14"/>
                <c:pt idx="0">
                  <c:v>53.53</c:v>
                </c:pt>
                <c:pt idx="1">
                  <c:v>66.63</c:v>
                </c:pt>
                <c:pt idx="2">
                  <c:v>50.11</c:v>
                </c:pt>
                <c:pt idx="3">
                  <c:v>57.18</c:v>
                </c:pt>
                <c:pt idx="4">
                  <c:v>59.39</c:v>
                </c:pt>
                <c:pt idx="5">
                  <c:v>60.96</c:v>
                </c:pt>
                <c:pt idx="6">
                  <c:v>45.66</c:v>
                </c:pt>
                <c:pt idx="7">
                  <c:v>40.869999999999997</c:v>
                </c:pt>
                <c:pt idx="8">
                  <c:v>57.48</c:v>
                </c:pt>
                <c:pt idx="9">
                  <c:v>47.61</c:v>
                </c:pt>
                <c:pt idx="10">
                  <c:v>43.28</c:v>
                </c:pt>
                <c:pt idx="11">
                  <c:v>46.47</c:v>
                </c:pt>
                <c:pt idx="12">
                  <c:v>41.42</c:v>
                </c:pt>
                <c:pt idx="13">
                  <c:v>46.99</c:v>
                </c:pt>
              </c:numCache>
            </c:numRef>
          </c:val>
          <c:smooth val="0"/>
          <c:extLst>
            <c:ext xmlns:c16="http://schemas.microsoft.com/office/drawing/2014/chart" uri="{C3380CC4-5D6E-409C-BE32-E72D297353CC}">
              <c16:uniqueId val="{00000000-3407-42D6-8B8D-3649754E2A21}"/>
            </c:ext>
          </c:extLst>
        </c:ser>
        <c:ser>
          <c:idx val="1"/>
          <c:order val="1"/>
          <c:tx>
            <c:strRef>
              <c:f>P1_4!$D$272</c:f>
              <c:strCache>
                <c:ptCount val="1"/>
                <c:pt idx="0">
                  <c:v>SSA-Top1</c:v>
                </c:pt>
              </c:strCache>
            </c:strRef>
          </c:tx>
          <c:spPr>
            <a:ln w="28575" cap="rnd">
              <a:noFill/>
              <a:round/>
            </a:ln>
            <a:effectLst/>
          </c:spPr>
          <c:marker>
            <c:symbol val="triangle"/>
            <c:size val="18"/>
            <c:spPr>
              <a:solidFill>
                <a:srgbClr val="FF0000"/>
              </a:solidFill>
              <a:ln w="9525">
                <a:solidFill>
                  <a:schemeClr val="tx1"/>
                </a:solidFill>
              </a:ln>
              <a:effectLst/>
            </c:spPr>
          </c:marker>
          <c:cat>
            <c:strRef>
              <c:f>P1_4!$B$273:$B$286</c:f>
              <c:strCache>
                <c:ptCount val="14"/>
                <c:pt idx="0">
                  <c:v>framework</c:v>
                </c:pt>
                <c:pt idx="1">
                  <c:v>html5rocks</c:v>
                </c:pt>
                <c:pt idx="2">
                  <c:v>yui3</c:v>
                </c:pt>
                <c:pt idx="3">
                  <c:v>khan-exercises</c:v>
                </c:pt>
                <c:pt idx="4">
                  <c:v>ghost</c:v>
                </c:pt>
                <c:pt idx="5">
                  <c:v>fog</c:v>
                </c:pt>
                <c:pt idx="6">
                  <c:v>julia</c:v>
                </c:pt>
                <c:pt idx="7">
                  <c:v>brackets</c:v>
                </c:pt>
                <c:pt idx="8">
                  <c:v>travis-ci</c:v>
                </c:pt>
                <c:pt idx="9">
                  <c:v>elasticsearch</c:v>
                </c:pt>
                <c:pt idx="10">
                  <c:v>salt</c:v>
                </c:pt>
                <c:pt idx="11">
                  <c:v>angular.js</c:v>
                </c:pt>
                <c:pt idx="12">
                  <c:v>rails</c:v>
                </c:pt>
                <c:pt idx="13">
                  <c:v>Total</c:v>
                </c:pt>
              </c:strCache>
            </c:strRef>
          </c:cat>
          <c:val>
            <c:numRef>
              <c:f>P1_4!$D$273:$D$286</c:f>
              <c:numCache>
                <c:formatCode>General</c:formatCode>
                <c:ptCount val="14"/>
                <c:pt idx="0">
                  <c:v>69.14</c:v>
                </c:pt>
                <c:pt idx="1">
                  <c:v>40.14</c:v>
                </c:pt>
                <c:pt idx="2">
                  <c:v>27.36</c:v>
                </c:pt>
                <c:pt idx="3">
                  <c:v>48.95</c:v>
                </c:pt>
                <c:pt idx="4">
                  <c:v>37.1</c:v>
                </c:pt>
                <c:pt idx="5">
                  <c:v>56.86</c:v>
                </c:pt>
                <c:pt idx="6">
                  <c:v>51.76</c:v>
                </c:pt>
                <c:pt idx="7">
                  <c:v>46.94</c:v>
                </c:pt>
                <c:pt idx="8">
                  <c:v>49.45</c:v>
                </c:pt>
                <c:pt idx="9">
                  <c:v>36.31</c:v>
                </c:pt>
                <c:pt idx="10">
                  <c:v>38.72</c:v>
                </c:pt>
                <c:pt idx="11">
                  <c:v>42.03</c:v>
                </c:pt>
                <c:pt idx="12">
                  <c:v>23.91</c:v>
                </c:pt>
                <c:pt idx="13">
                  <c:v>43.96</c:v>
                </c:pt>
              </c:numCache>
            </c:numRef>
          </c:val>
          <c:smooth val="0"/>
          <c:extLst>
            <c:ext xmlns:c16="http://schemas.microsoft.com/office/drawing/2014/chart" uri="{C3380CC4-5D6E-409C-BE32-E72D297353CC}">
              <c16:uniqueId val="{00000001-3407-42D6-8B8D-3649754E2A21}"/>
            </c:ext>
          </c:extLst>
        </c:ser>
        <c:ser>
          <c:idx val="2"/>
          <c:order val="2"/>
          <c:tx>
            <c:strRef>
              <c:f>P1_4!$E$272</c:f>
              <c:strCache>
                <c:ptCount val="1"/>
                <c:pt idx="0">
                  <c:v>Top5</c:v>
                </c:pt>
              </c:strCache>
            </c:strRef>
          </c:tx>
          <c:spPr>
            <a:ln w="28575" cap="rnd">
              <a:noFill/>
              <a:round/>
            </a:ln>
            <a:effectLst/>
          </c:spPr>
          <c:marker>
            <c:symbol val="diamond"/>
            <c:size val="21"/>
            <c:spPr>
              <a:solidFill>
                <a:srgbClr val="00B050"/>
              </a:solidFill>
              <a:ln w="9525">
                <a:solidFill>
                  <a:schemeClr val="tx1"/>
                </a:solidFill>
              </a:ln>
              <a:effectLst/>
            </c:spPr>
          </c:marker>
          <c:cat>
            <c:strRef>
              <c:f>P1_4!$B$273:$B$286</c:f>
              <c:strCache>
                <c:ptCount val="14"/>
                <c:pt idx="0">
                  <c:v>framework</c:v>
                </c:pt>
                <c:pt idx="1">
                  <c:v>html5rocks</c:v>
                </c:pt>
                <c:pt idx="2">
                  <c:v>yui3</c:v>
                </c:pt>
                <c:pt idx="3">
                  <c:v>khan-exercises</c:v>
                </c:pt>
                <c:pt idx="4">
                  <c:v>ghost</c:v>
                </c:pt>
                <c:pt idx="5">
                  <c:v>fog</c:v>
                </c:pt>
                <c:pt idx="6">
                  <c:v>julia</c:v>
                </c:pt>
                <c:pt idx="7">
                  <c:v>brackets</c:v>
                </c:pt>
                <c:pt idx="8">
                  <c:v>travis-ci</c:v>
                </c:pt>
                <c:pt idx="9">
                  <c:v>elasticsearch</c:v>
                </c:pt>
                <c:pt idx="10">
                  <c:v>salt</c:v>
                </c:pt>
                <c:pt idx="11">
                  <c:v>angular.js</c:v>
                </c:pt>
                <c:pt idx="12">
                  <c:v>rails</c:v>
                </c:pt>
                <c:pt idx="13">
                  <c:v>Total</c:v>
                </c:pt>
              </c:strCache>
            </c:strRef>
          </c:cat>
          <c:val>
            <c:numRef>
              <c:f>P1_4!$E$273:$E$286</c:f>
              <c:numCache>
                <c:formatCode>General</c:formatCode>
                <c:ptCount val="14"/>
                <c:pt idx="0">
                  <c:v>83.75</c:v>
                </c:pt>
                <c:pt idx="1">
                  <c:v>87.17</c:v>
                </c:pt>
                <c:pt idx="2">
                  <c:v>75.83</c:v>
                </c:pt>
                <c:pt idx="3">
                  <c:v>85.49</c:v>
                </c:pt>
                <c:pt idx="4">
                  <c:v>85.27</c:v>
                </c:pt>
                <c:pt idx="5">
                  <c:v>79.349999999999994</c:v>
                </c:pt>
                <c:pt idx="6">
                  <c:v>71.790000000000006</c:v>
                </c:pt>
                <c:pt idx="7">
                  <c:v>78.03</c:v>
                </c:pt>
                <c:pt idx="8">
                  <c:v>74.72</c:v>
                </c:pt>
                <c:pt idx="9">
                  <c:v>73.97</c:v>
                </c:pt>
                <c:pt idx="10">
                  <c:v>72.63</c:v>
                </c:pt>
                <c:pt idx="11">
                  <c:v>79.87</c:v>
                </c:pt>
                <c:pt idx="12">
                  <c:v>69.91</c:v>
                </c:pt>
                <c:pt idx="13">
                  <c:v>75.22</c:v>
                </c:pt>
              </c:numCache>
            </c:numRef>
          </c:val>
          <c:smooth val="0"/>
          <c:extLst>
            <c:ext xmlns:c16="http://schemas.microsoft.com/office/drawing/2014/chart" uri="{C3380CC4-5D6E-409C-BE32-E72D297353CC}">
              <c16:uniqueId val="{00000002-3407-42D6-8B8D-3649754E2A21}"/>
            </c:ext>
          </c:extLst>
        </c:ser>
        <c:ser>
          <c:idx val="3"/>
          <c:order val="3"/>
          <c:tx>
            <c:strRef>
              <c:f>P1_4!$F$272</c:f>
              <c:strCache>
                <c:ptCount val="1"/>
                <c:pt idx="0">
                  <c:v>SSA-Top5</c:v>
                </c:pt>
              </c:strCache>
            </c:strRef>
          </c:tx>
          <c:spPr>
            <a:ln w="28575" cap="rnd">
              <a:noFill/>
              <a:round/>
            </a:ln>
            <a:effectLst/>
          </c:spPr>
          <c:marker>
            <c:symbol val="circle"/>
            <c:size val="17"/>
            <c:spPr>
              <a:solidFill>
                <a:srgbClr val="FFC000"/>
              </a:solidFill>
              <a:ln w="9525">
                <a:solidFill>
                  <a:schemeClr val="tx1"/>
                </a:solidFill>
              </a:ln>
              <a:effectLst/>
            </c:spPr>
          </c:marker>
          <c:cat>
            <c:strRef>
              <c:f>P1_4!$B$273:$B$286</c:f>
              <c:strCache>
                <c:ptCount val="14"/>
                <c:pt idx="0">
                  <c:v>framework</c:v>
                </c:pt>
                <c:pt idx="1">
                  <c:v>html5rocks</c:v>
                </c:pt>
                <c:pt idx="2">
                  <c:v>yui3</c:v>
                </c:pt>
                <c:pt idx="3">
                  <c:v>khan-exercises</c:v>
                </c:pt>
                <c:pt idx="4">
                  <c:v>ghost</c:v>
                </c:pt>
                <c:pt idx="5">
                  <c:v>fog</c:v>
                </c:pt>
                <c:pt idx="6">
                  <c:v>julia</c:v>
                </c:pt>
                <c:pt idx="7">
                  <c:v>brackets</c:v>
                </c:pt>
                <c:pt idx="8">
                  <c:v>travis-ci</c:v>
                </c:pt>
                <c:pt idx="9">
                  <c:v>elasticsearch</c:v>
                </c:pt>
                <c:pt idx="10">
                  <c:v>salt</c:v>
                </c:pt>
                <c:pt idx="11">
                  <c:v>angular.js</c:v>
                </c:pt>
                <c:pt idx="12">
                  <c:v>rails</c:v>
                </c:pt>
                <c:pt idx="13">
                  <c:v>Total</c:v>
                </c:pt>
              </c:strCache>
            </c:strRef>
          </c:cat>
          <c:val>
            <c:numRef>
              <c:f>P1_4!$F$273:$F$286</c:f>
              <c:numCache>
                <c:formatCode>General</c:formatCode>
                <c:ptCount val="14"/>
                <c:pt idx="0">
                  <c:v>93.53</c:v>
                </c:pt>
                <c:pt idx="1">
                  <c:v>81.69</c:v>
                </c:pt>
                <c:pt idx="2">
                  <c:v>75.47</c:v>
                </c:pt>
                <c:pt idx="3">
                  <c:v>93.01</c:v>
                </c:pt>
                <c:pt idx="4">
                  <c:v>87.9</c:v>
                </c:pt>
                <c:pt idx="5">
                  <c:v>80.39</c:v>
                </c:pt>
                <c:pt idx="6">
                  <c:v>92.55</c:v>
                </c:pt>
                <c:pt idx="7">
                  <c:v>97.02</c:v>
                </c:pt>
                <c:pt idx="8">
                  <c:v>83.52</c:v>
                </c:pt>
                <c:pt idx="9">
                  <c:v>83.76</c:v>
                </c:pt>
                <c:pt idx="10">
                  <c:v>90.49</c:v>
                </c:pt>
                <c:pt idx="11">
                  <c:v>84.06</c:v>
                </c:pt>
                <c:pt idx="12">
                  <c:v>79.12</c:v>
                </c:pt>
                <c:pt idx="13">
                  <c:v>89.1</c:v>
                </c:pt>
              </c:numCache>
            </c:numRef>
          </c:val>
          <c:smooth val="0"/>
          <c:extLst>
            <c:ext xmlns:c16="http://schemas.microsoft.com/office/drawing/2014/chart" uri="{C3380CC4-5D6E-409C-BE32-E72D297353CC}">
              <c16:uniqueId val="{00000003-3407-42D6-8B8D-3649754E2A21}"/>
            </c:ext>
          </c:extLst>
        </c:ser>
        <c:dLbls>
          <c:showLegendKey val="0"/>
          <c:showVal val="0"/>
          <c:showCatName val="0"/>
          <c:showSerName val="0"/>
          <c:showPercent val="0"/>
          <c:showBubbleSize val="0"/>
        </c:dLbls>
        <c:marker val="1"/>
        <c:smooth val="0"/>
        <c:axId val="574377752"/>
        <c:axId val="574379720"/>
      </c:lineChart>
      <c:catAx>
        <c:axId val="57437775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sz="1800" b="1"/>
                  <a:t>Project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endParaRPr lang="en-US"/>
          </a:p>
        </c:txPr>
        <c:crossAx val="574379720"/>
        <c:crosses val="autoZero"/>
        <c:auto val="1"/>
        <c:lblAlgn val="ctr"/>
        <c:lblOffset val="100"/>
        <c:noMultiLvlLbl val="0"/>
      </c:catAx>
      <c:valAx>
        <c:axId val="574379720"/>
        <c:scaling>
          <c:orientation val="minMax"/>
          <c:max val="1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sz="1800" b="1"/>
                  <a:t>Accuracy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endParaRPr lang="en-US"/>
          </a:p>
        </c:txPr>
        <c:crossAx val="574377752"/>
        <c:crosses val="autoZero"/>
        <c:crossBetween val="between"/>
      </c:valAx>
      <c:spPr>
        <a:noFill/>
        <a:ln>
          <a:noFill/>
        </a:ln>
        <a:effectLst/>
      </c:spPr>
    </c:plotArea>
    <c:legend>
      <c:legendPos val="b"/>
      <c:layout>
        <c:manualLayout>
          <c:xMode val="edge"/>
          <c:yMode val="edge"/>
          <c:x val="0.13925233017457683"/>
          <c:y val="0.94996961585264728"/>
          <c:w val="0.71964183895639466"/>
          <c:h val="4.1137462970961575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landscape"/>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P1_4!$F$100</c:f>
              <c:strCache>
                <c:ptCount val="1"/>
                <c:pt idx="0">
                  <c:v>Top1</c:v>
                </c:pt>
              </c:strCache>
            </c:strRef>
          </c:tx>
          <c:spPr>
            <a:ln w="28575" cap="rnd">
              <a:solidFill>
                <a:schemeClr val="accent1">
                  <a:lumMod val="75000"/>
                </a:schemeClr>
              </a:solidFill>
              <a:round/>
            </a:ln>
            <a:effectLst/>
          </c:spPr>
          <c:marker>
            <c:symbol val="square"/>
            <c:size val="7"/>
            <c:spPr>
              <a:solidFill>
                <a:schemeClr val="accent1">
                  <a:lumMod val="75000"/>
                </a:schemeClr>
              </a:solidFill>
              <a:ln w="9525">
                <a:solidFill>
                  <a:schemeClr val="tx1"/>
                </a:solidFill>
              </a:ln>
              <a:effectLst/>
            </c:spPr>
          </c:marker>
          <c:cat>
            <c:strRef>
              <c:f>P1_4!$C$101:$C$114</c:f>
              <c:strCache>
                <c:ptCount val="14"/>
                <c:pt idx="0">
                  <c:v>framework</c:v>
                </c:pt>
                <c:pt idx="1">
                  <c:v>html5rocks</c:v>
                </c:pt>
                <c:pt idx="2">
                  <c:v>yui3</c:v>
                </c:pt>
                <c:pt idx="3">
                  <c:v>khan-exercises</c:v>
                </c:pt>
                <c:pt idx="4">
                  <c:v>ghost</c:v>
                </c:pt>
                <c:pt idx="5">
                  <c:v>fog</c:v>
                </c:pt>
                <c:pt idx="6">
                  <c:v>julia</c:v>
                </c:pt>
                <c:pt idx="7">
                  <c:v>brackets</c:v>
                </c:pt>
                <c:pt idx="8">
                  <c:v>travis-ci</c:v>
                </c:pt>
                <c:pt idx="9">
                  <c:v>elasticsearch</c:v>
                </c:pt>
                <c:pt idx="10">
                  <c:v>salt</c:v>
                </c:pt>
                <c:pt idx="11">
                  <c:v>angular.js</c:v>
                </c:pt>
                <c:pt idx="12">
                  <c:v>rails</c:v>
                </c:pt>
                <c:pt idx="13">
                  <c:v>Total</c:v>
                </c:pt>
              </c:strCache>
            </c:strRef>
          </c:cat>
          <c:val>
            <c:numRef>
              <c:f>P1_4!$F$101:$F$114</c:f>
              <c:numCache>
                <c:formatCode>General</c:formatCode>
                <c:ptCount val="14"/>
                <c:pt idx="0">
                  <c:v>53.53</c:v>
                </c:pt>
                <c:pt idx="1">
                  <c:v>66.63</c:v>
                </c:pt>
                <c:pt idx="2">
                  <c:v>50.11</c:v>
                </c:pt>
                <c:pt idx="3">
                  <c:v>57.18</c:v>
                </c:pt>
                <c:pt idx="4">
                  <c:v>59.39</c:v>
                </c:pt>
                <c:pt idx="5">
                  <c:v>60.96</c:v>
                </c:pt>
                <c:pt idx="6">
                  <c:v>45.66</c:v>
                </c:pt>
                <c:pt idx="7">
                  <c:v>40.869999999999997</c:v>
                </c:pt>
                <c:pt idx="8">
                  <c:v>57.48</c:v>
                </c:pt>
                <c:pt idx="9">
                  <c:v>47.61</c:v>
                </c:pt>
                <c:pt idx="10">
                  <c:v>43.28</c:v>
                </c:pt>
                <c:pt idx="11">
                  <c:v>46.47</c:v>
                </c:pt>
                <c:pt idx="12">
                  <c:v>41.42</c:v>
                </c:pt>
                <c:pt idx="13">
                  <c:v>46.99</c:v>
                </c:pt>
              </c:numCache>
            </c:numRef>
          </c:val>
          <c:smooth val="0"/>
          <c:extLst>
            <c:ext xmlns:c16="http://schemas.microsoft.com/office/drawing/2014/chart" uri="{C3380CC4-5D6E-409C-BE32-E72D297353CC}">
              <c16:uniqueId val="{00000000-A15C-4773-AB09-E17B2C50EB51}"/>
            </c:ext>
          </c:extLst>
        </c:ser>
        <c:ser>
          <c:idx val="1"/>
          <c:order val="1"/>
          <c:tx>
            <c:strRef>
              <c:f>P1_4!$G$100</c:f>
              <c:strCache>
                <c:ptCount val="1"/>
                <c:pt idx="0">
                  <c:v>SSA-Top1</c:v>
                </c:pt>
              </c:strCache>
            </c:strRef>
          </c:tx>
          <c:spPr>
            <a:ln w="28575" cap="rnd">
              <a:solidFill>
                <a:srgbClr val="FF0000"/>
              </a:solidFill>
              <a:prstDash val="dash"/>
              <a:round/>
            </a:ln>
            <a:effectLst/>
          </c:spPr>
          <c:marker>
            <c:symbol val="circle"/>
            <c:size val="7"/>
            <c:spPr>
              <a:solidFill>
                <a:srgbClr val="FF0000"/>
              </a:solidFill>
              <a:ln w="9525">
                <a:solidFill>
                  <a:schemeClr val="tx1"/>
                </a:solidFill>
              </a:ln>
              <a:effectLst/>
            </c:spPr>
          </c:marker>
          <c:cat>
            <c:strRef>
              <c:f>P1_4!$C$101:$C$114</c:f>
              <c:strCache>
                <c:ptCount val="14"/>
                <c:pt idx="0">
                  <c:v>framework</c:v>
                </c:pt>
                <c:pt idx="1">
                  <c:v>html5rocks</c:v>
                </c:pt>
                <c:pt idx="2">
                  <c:v>yui3</c:v>
                </c:pt>
                <c:pt idx="3">
                  <c:v>khan-exercises</c:v>
                </c:pt>
                <c:pt idx="4">
                  <c:v>ghost</c:v>
                </c:pt>
                <c:pt idx="5">
                  <c:v>fog</c:v>
                </c:pt>
                <c:pt idx="6">
                  <c:v>julia</c:v>
                </c:pt>
                <c:pt idx="7">
                  <c:v>brackets</c:v>
                </c:pt>
                <c:pt idx="8">
                  <c:v>travis-ci</c:v>
                </c:pt>
                <c:pt idx="9">
                  <c:v>elasticsearch</c:v>
                </c:pt>
                <c:pt idx="10">
                  <c:v>salt</c:v>
                </c:pt>
                <c:pt idx="11">
                  <c:v>angular.js</c:v>
                </c:pt>
                <c:pt idx="12">
                  <c:v>rails</c:v>
                </c:pt>
                <c:pt idx="13">
                  <c:v>Total</c:v>
                </c:pt>
              </c:strCache>
            </c:strRef>
          </c:cat>
          <c:val>
            <c:numRef>
              <c:f>P1_4!$G$101:$G$114</c:f>
              <c:numCache>
                <c:formatCode>General</c:formatCode>
                <c:ptCount val="14"/>
                <c:pt idx="0">
                  <c:v>69.14</c:v>
                </c:pt>
                <c:pt idx="1">
                  <c:v>40.14</c:v>
                </c:pt>
                <c:pt idx="2">
                  <c:v>27.36</c:v>
                </c:pt>
                <c:pt idx="3">
                  <c:v>48.95</c:v>
                </c:pt>
                <c:pt idx="4">
                  <c:v>37.1</c:v>
                </c:pt>
                <c:pt idx="5">
                  <c:v>56.86</c:v>
                </c:pt>
                <c:pt idx="6">
                  <c:v>51.76</c:v>
                </c:pt>
                <c:pt idx="7">
                  <c:v>46.94</c:v>
                </c:pt>
                <c:pt idx="8">
                  <c:v>49.45</c:v>
                </c:pt>
                <c:pt idx="9">
                  <c:v>36.31</c:v>
                </c:pt>
                <c:pt idx="10">
                  <c:v>38.72</c:v>
                </c:pt>
                <c:pt idx="11">
                  <c:v>42.03</c:v>
                </c:pt>
                <c:pt idx="12">
                  <c:v>23.91</c:v>
                </c:pt>
                <c:pt idx="13">
                  <c:v>43.96</c:v>
                </c:pt>
              </c:numCache>
            </c:numRef>
          </c:val>
          <c:smooth val="0"/>
          <c:extLst>
            <c:ext xmlns:c16="http://schemas.microsoft.com/office/drawing/2014/chart" uri="{C3380CC4-5D6E-409C-BE32-E72D297353CC}">
              <c16:uniqueId val="{00000001-A15C-4773-AB09-E17B2C50EB51}"/>
            </c:ext>
          </c:extLst>
        </c:ser>
        <c:ser>
          <c:idx val="2"/>
          <c:order val="2"/>
          <c:tx>
            <c:strRef>
              <c:f>P1_4!$H$100</c:f>
              <c:strCache>
                <c:ptCount val="1"/>
                <c:pt idx="0">
                  <c:v>Top5</c:v>
                </c:pt>
              </c:strCache>
            </c:strRef>
          </c:tx>
          <c:spPr>
            <a:ln w="28575" cap="rnd">
              <a:solidFill>
                <a:srgbClr val="00B050"/>
              </a:solidFill>
              <a:prstDash val="solid"/>
              <a:round/>
            </a:ln>
            <a:effectLst/>
          </c:spPr>
          <c:marker>
            <c:symbol val="triangle"/>
            <c:size val="7"/>
            <c:spPr>
              <a:solidFill>
                <a:srgbClr val="00B050"/>
              </a:solidFill>
              <a:ln w="9525">
                <a:solidFill>
                  <a:schemeClr val="tx1"/>
                </a:solidFill>
              </a:ln>
              <a:effectLst/>
            </c:spPr>
          </c:marker>
          <c:cat>
            <c:strRef>
              <c:f>P1_4!$C$101:$C$114</c:f>
              <c:strCache>
                <c:ptCount val="14"/>
                <c:pt idx="0">
                  <c:v>framework</c:v>
                </c:pt>
                <c:pt idx="1">
                  <c:v>html5rocks</c:v>
                </c:pt>
                <c:pt idx="2">
                  <c:v>yui3</c:v>
                </c:pt>
                <c:pt idx="3">
                  <c:v>khan-exercises</c:v>
                </c:pt>
                <c:pt idx="4">
                  <c:v>ghost</c:v>
                </c:pt>
                <c:pt idx="5">
                  <c:v>fog</c:v>
                </c:pt>
                <c:pt idx="6">
                  <c:v>julia</c:v>
                </c:pt>
                <c:pt idx="7">
                  <c:v>brackets</c:v>
                </c:pt>
                <c:pt idx="8">
                  <c:v>travis-ci</c:v>
                </c:pt>
                <c:pt idx="9">
                  <c:v>elasticsearch</c:v>
                </c:pt>
                <c:pt idx="10">
                  <c:v>salt</c:v>
                </c:pt>
                <c:pt idx="11">
                  <c:v>angular.js</c:v>
                </c:pt>
                <c:pt idx="12">
                  <c:v>rails</c:v>
                </c:pt>
                <c:pt idx="13">
                  <c:v>Total</c:v>
                </c:pt>
              </c:strCache>
            </c:strRef>
          </c:cat>
          <c:val>
            <c:numRef>
              <c:f>P1_4!$H$101:$H$114</c:f>
              <c:numCache>
                <c:formatCode>General</c:formatCode>
                <c:ptCount val="14"/>
                <c:pt idx="0">
                  <c:v>83.75</c:v>
                </c:pt>
                <c:pt idx="1">
                  <c:v>87.17</c:v>
                </c:pt>
                <c:pt idx="2">
                  <c:v>75.83</c:v>
                </c:pt>
                <c:pt idx="3">
                  <c:v>85.49</c:v>
                </c:pt>
                <c:pt idx="4">
                  <c:v>85.27</c:v>
                </c:pt>
                <c:pt idx="5">
                  <c:v>79.349999999999994</c:v>
                </c:pt>
                <c:pt idx="6">
                  <c:v>71.790000000000006</c:v>
                </c:pt>
                <c:pt idx="7">
                  <c:v>78.03</c:v>
                </c:pt>
                <c:pt idx="8">
                  <c:v>74.72</c:v>
                </c:pt>
                <c:pt idx="9">
                  <c:v>73.97</c:v>
                </c:pt>
                <c:pt idx="10">
                  <c:v>72.63</c:v>
                </c:pt>
                <c:pt idx="11">
                  <c:v>79.87</c:v>
                </c:pt>
                <c:pt idx="12">
                  <c:v>69.91</c:v>
                </c:pt>
                <c:pt idx="13">
                  <c:v>75.22</c:v>
                </c:pt>
              </c:numCache>
            </c:numRef>
          </c:val>
          <c:smooth val="0"/>
          <c:extLst>
            <c:ext xmlns:c16="http://schemas.microsoft.com/office/drawing/2014/chart" uri="{C3380CC4-5D6E-409C-BE32-E72D297353CC}">
              <c16:uniqueId val="{00000002-A15C-4773-AB09-E17B2C50EB51}"/>
            </c:ext>
          </c:extLst>
        </c:ser>
        <c:ser>
          <c:idx val="3"/>
          <c:order val="3"/>
          <c:tx>
            <c:strRef>
              <c:f>P1_4!$I$100</c:f>
              <c:strCache>
                <c:ptCount val="1"/>
                <c:pt idx="0">
                  <c:v>SSA-Top5</c:v>
                </c:pt>
              </c:strCache>
            </c:strRef>
          </c:tx>
          <c:spPr>
            <a:ln w="28575" cap="rnd">
              <a:solidFill>
                <a:schemeClr val="accent2">
                  <a:lumMod val="75000"/>
                </a:schemeClr>
              </a:solidFill>
              <a:prstDash val="sysDot"/>
              <a:round/>
            </a:ln>
            <a:effectLst/>
          </c:spPr>
          <c:marker>
            <c:symbol val="diamond"/>
            <c:size val="7"/>
            <c:spPr>
              <a:solidFill>
                <a:schemeClr val="accent2">
                  <a:lumMod val="75000"/>
                </a:schemeClr>
              </a:solidFill>
              <a:ln w="9525">
                <a:solidFill>
                  <a:schemeClr val="tx1"/>
                </a:solidFill>
              </a:ln>
              <a:effectLst/>
            </c:spPr>
          </c:marker>
          <c:cat>
            <c:strRef>
              <c:f>P1_4!$C$101:$C$114</c:f>
              <c:strCache>
                <c:ptCount val="14"/>
                <c:pt idx="0">
                  <c:v>framework</c:v>
                </c:pt>
                <c:pt idx="1">
                  <c:v>html5rocks</c:v>
                </c:pt>
                <c:pt idx="2">
                  <c:v>yui3</c:v>
                </c:pt>
                <c:pt idx="3">
                  <c:v>khan-exercises</c:v>
                </c:pt>
                <c:pt idx="4">
                  <c:v>ghost</c:v>
                </c:pt>
                <c:pt idx="5">
                  <c:v>fog</c:v>
                </c:pt>
                <c:pt idx="6">
                  <c:v>julia</c:v>
                </c:pt>
                <c:pt idx="7">
                  <c:v>brackets</c:v>
                </c:pt>
                <c:pt idx="8">
                  <c:v>travis-ci</c:v>
                </c:pt>
                <c:pt idx="9">
                  <c:v>elasticsearch</c:v>
                </c:pt>
                <c:pt idx="10">
                  <c:v>salt</c:v>
                </c:pt>
                <c:pt idx="11">
                  <c:v>angular.js</c:v>
                </c:pt>
                <c:pt idx="12">
                  <c:v>rails</c:v>
                </c:pt>
                <c:pt idx="13">
                  <c:v>Total</c:v>
                </c:pt>
              </c:strCache>
            </c:strRef>
          </c:cat>
          <c:val>
            <c:numRef>
              <c:f>P1_4!$I$101:$I$114</c:f>
              <c:numCache>
                <c:formatCode>General</c:formatCode>
                <c:ptCount val="14"/>
                <c:pt idx="0">
                  <c:v>93.53</c:v>
                </c:pt>
                <c:pt idx="1">
                  <c:v>81.69</c:v>
                </c:pt>
                <c:pt idx="2">
                  <c:v>75.47</c:v>
                </c:pt>
                <c:pt idx="3">
                  <c:v>93.01</c:v>
                </c:pt>
                <c:pt idx="4">
                  <c:v>87.9</c:v>
                </c:pt>
                <c:pt idx="5">
                  <c:v>80.39</c:v>
                </c:pt>
                <c:pt idx="6">
                  <c:v>92.55</c:v>
                </c:pt>
                <c:pt idx="7">
                  <c:v>97.02</c:v>
                </c:pt>
                <c:pt idx="8">
                  <c:v>83.52</c:v>
                </c:pt>
                <c:pt idx="9">
                  <c:v>83.76</c:v>
                </c:pt>
                <c:pt idx="10">
                  <c:v>90.49</c:v>
                </c:pt>
                <c:pt idx="11">
                  <c:v>84.06</c:v>
                </c:pt>
                <c:pt idx="12">
                  <c:v>79.12</c:v>
                </c:pt>
                <c:pt idx="13">
                  <c:v>89.1</c:v>
                </c:pt>
              </c:numCache>
            </c:numRef>
          </c:val>
          <c:smooth val="0"/>
          <c:extLst>
            <c:ext xmlns:c16="http://schemas.microsoft.com/office/drawing/2014/chart" uri="{C3380CC4-5D6E-409C-BE32-E72D297353CC}">
              <c16:uniqueId val="{00000003-A15C-4773-AB09-E17B2C50EB51}"/>
            </c:ext>
          </c:extLst>
        </c:ser>
        <c:dLbls>
          <c:showLegendKey val="0"/>
          <c:showVal val="0"/>
          <c:showCatName val="0"/>
          <c:showSerName val="0"/>
          <c:showPercent val="0"/>
          <c:showBubbleSize val="0"/>
        </c:dLbls>
        <c:marker val="1"/>
        <c:smooth val="0"/>
        <c:axId val="705392616"/>
        <c:axId val="705396224"/>
      </c:lineChart>
      <c:catAx>
        <c:axId val="70539261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sz="1800" b="1"/>
                  <a:t>Project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crossAx val="705396224"/>
        <c:crosses val="autoZero"/>
        <c:auto val="1"/>
        <c:lblAlgn val="ctr"/>
        <c:lblOffset val="100"/>
        <c:noMultiLvlLbl val="0"/>
      </c:catAx>
      <c:valAx>
        <c:axId val="7053962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sz="1800" b="1"/>
                  <a:t>Accuracy</a:t>
                </a:r>
                <a:r>
                  <a:rPr lang="en-CA" sz="1800" b="1" baseline="0"/>
                  <a:t> (%)</a:t>
                </a:r>
                <a:endParaRPr lang="en-CA" sz="1800" b="1"/>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crossAx val="705392616"/>
        <c:crosses val="autoZero"/>
        <c:crossBetween val="between"/>
      </c:valAx>
      <c:spPr>
        <a:noFill/>
        <a:ln>
          <a:noFill/>
        </a:ln>
        <a:effectLst/>
      </c:spPr>
    </c:plotArea>
    <c:legend>
      <c:legendPos val="b"/>
      <c:layout>
        <c:manualLayout>
          <c:xMode val="edge"/>
          <c:yMode val="edge"/>
          <c:x val="0.27262144992020643"/>
          <c:y val="4.4637036914171029E-2"/>
          <c:w val="0.46835843606909278"/>
          <c:h val="6.3836989867659052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landscape"/>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5794725563483534E-2"/>
          <c:y val="4.5492648886706226E-2"/>
          <c:w val="0.9359396032330255"/>
          <c:h val="0.80558925392668435"/>
        </c:manualLayout>
      </c:layout>
      <c:lineChart>
        <c:grouping val="standard"/>
        <c:varyColors val="0"/>
        <c:ser>
          <c:idx val="0"/>
          <c:order val="0"/>
          <c:tx>
            <c:strRef>
              <c:f>P1_5!$C$62</c:f>
              <c:strCache>
                <c:ptCount val="1"/>
                <c:pt idx="0">
                  <c:v>T1_AUTHOR</c:v>
                </c:pt>
              </c:strCache>
            </c:strRef>
          </c:tx>
          <c:spPr>
            <a:ln w="44450" cap="rnd">
              <a:solidFill>
                <a:srgbClr val="FF0000"/>
              </a:solidFill>
              <a:prstDash val="dashDot"/>
              <a:miter lim="800000"/>
            </a:ln>
            <a:effectLst/>
          </c:spPr>
          <c:marker>
            <c:symbol val="triangle"/>
            <c:size val="8"/>
            <c:spPr>
              <a:solidFill>
                <a:srgbClr val="FF0000"/>
              </a:solidFill>
              <a:ln w="9525">
                <a:solidFill>
                  <a:schemeClr val="tx1"/>
                </a:solidFill>
              </a:ln>
              <a:effectLst/>
            </c:spPr>
          </c:marker>
          <c:cat>
            <c:strRef>
              <c:f>P1_5!$D$61:$Q$61</c:f>
              <c:strCache>
                <c:ptCount val="14"/>
                <c:pt idx="0">
                  <c:v>framework</c:v>
                </c:pt>
                <c:pt idx="1">
                  <c:v>html5rocks</c:v>
                </c:pt>
                <c:pt idx="2">
                  <c:v>yui3</c:v>
                </c:pt>
                <c:pt idx="3">
                  <c:v>khan-exercises</c:v>
                </c:pt>
                <c:pt idx="4">
                  <c:v>ghost</c:v>
                </c:pt>
                <c:pt idx="5">
                  <c:v>fog</c:v>
                </c:pt>
                <c:pt idx="6">
                  <c:v>julia</c:v>
                </c:pt>
                <c:pt idx="7">
                  <c:v>brackets</c:v>
                </c:pt>
                <c:pt idx="8">
                  <c:v>travis-ci</c:v>
                </c:pt>
                <c:pt idx="9">
                  <c:v>elasticsearch</c:v>
                </c:pt>
                <c:pt idx="10">
                  <c:v>salt</c:v>
                </c:pt>
                <c:pt idx="11">
                  <c:v>angular.js</c:v>
                </c:pt>
                <c:pt idx="12">
                  <c:v>rails</c:v>
                </c:pt>
                <c:pt idx="13">
                  <c:v>Total</c:v>
                </c:pt>
              </c:strCache>
            </c:strRef>
          </c:cat>
          <c:val>
            <c:numRef>
              <c:f>P1_5!$D$62:$Q$62</c:f>
              <c:numCache>
                <c:formatCode>General</c:formatCode>
                <c:ptCount val="14"/>
                <c:pt idx="0">
                  <c:v>61.88</c:v>
                </c:pt>
                <c:pt idx="1">
                  <c:v>71.569999999999993</c:v>
                </c:pt>
                <c:pt idx="2">
                  <c:v>46.95</c:v>
                </c:pt>
                <c:pt idx="3">
                  <c:v>25.44</c:v>
                </c:pt>
                <c:pt idx="4">
                  <c:v>42.38</c:v>
                </c:pt>
                <c:pt idx="5">
                  <c:v>50.53</c:v>
                </c:pt>
                <c:pt idx="6">
                  <c:v>46.96</c:v>
                </c:pt>
                <c:pt idx="7">
                  <c:v>44.17</c:v>
                </c:pt>
                <c:pt idx="8">
                  <c:v>25.78</c:v>
                </c:pt>
                <c:pt idx="9">
                  <c:v>48.98</c:v>
                </c:pt>
                <c:pt idx="10">
                  <c:v>48.71</c:v>
                </c:pt>
                <c:pt idx="11">
                  <c:v>43.75</c:v>
                </c:pt>
                <c:pt idx="12">
                  <c:v>31.03</c:v>
                </c:pt>
                <c:pt idx="13">
                  <c:v>45.96</c:v>
                </c:pt>
              </c:numCache>
            </c:numRef>
          </c:val>
          <c:smooth val="0"/>
          <c:extLst>
            <c:ext xmlns:c16="http://schemas.microsoft.com/office/drawing/2014/chart" uri="{C3380CC4-5D6E-409C-BE32-E72D297353CC}">
              <c16:uniqueId val="{00000000-E23A-4F61-BA08-DE6EEDF86A76}"/>
            </c:ext>
          </c:extLst>
        </c:ser>
        <c:ser>
          <c:idx val="1"/>
          <c:order val="1"/>
          <c:tx>
            <c:strRef>
              <c:f>P1_5!$C$63</c:f>
              <c:strCache>
                <c:ptCount val="1"/>
                <c:pt idx="0">
                  <c:v>T2_COAUTHOR</c:v>
                </c:pt>
              </c:strCache>
            </c:strRef>
          </c:tx>
          <c:spPr>
            <a:ln w="38100" cap="rnd">
              <a:solidFill>
                <a:schemeClr val="tx1">
                  <a:lumMod val="50000"/>
                  <a:lumOff val="50000"/>
                </a:schemeClr>
              </a:solidFill>
              <a:prstDash val="lgDash"/>
              <a:round/>
            </a:ln>
            <a:effectLst/>
          </c:spPr>
          <c:marker>
            <c:symbol val="circle"/>
            <c:size val="8"/>
            <c:spPr>
              <a:solidFill>
                <a:schemeClr val="tx1">
                  <a:lumMod val="50000"/>
                  <a:lumOff val="50000"/>
                </a:schemeClr>
              </a:solidFill>
              <a:ln w="9525">
                <a:solidFill>
                  <a:schemeClr val="tx1"/>
                </a:solidFill>
              </a:ln>
              <a:effectLst/>
            </c:spPr>
          </c:marker>
          <c:cat>
            <c:strRef>
              <c:f>P1_5!$D$61:$Q$61</c:f>
              <c:strCache>
                <c:ptCount val="14"/>
                <c:pt idx="0">
                  <c:v>framework</c:v>
                </c:pt>
                <c:pt idx="1">
                  <c:v>html5rocks</c:v>
                </c:pt>
                <c:pt idx="2">
                  <c:v>yui3</c:v>
                </c:pt>
                <c:pt idx="3">
                  <c:v>khan-exercises</c:v>
                </c:pt>
                <c:pt idx="4">
                  <c:v>ghost</c:v>
                </c:pt>
                <c:pt idx="5">
                  <c:v>fog</c:v>
                </c:pt>
                <c:pt idx="6">
                  <c:v>julia</c:v>
                </c:pt>
                <c:pt idx="7">
                  <c:v>brackets</c:v>
                </c:pt>
                <c:pt idx="8">
                  <c:v>travis-ci</c:v>
                </c:pt>
                <c:pt idx="9">
                  <c:v>elasticsearch</c:v>
                </c:pt>
                <c:pt idx="10">
                  <c:v>salt</c:v>
                </c:pt>
                <c:pt idx="11">
                  <c:v>angular.js</c:v>
                </c:pt>
                <c:pt idx="12">
                  <c:v>rails</c:v>
                </c:pt>
                <c:pt idx="13">
                  <c:v>Total</c:v>
                </c:pt>
              </c:strCache>
            </c:strRef>
          </c:cat>
          <c:val>
            <c:numRef>
              <c:f>P1_5!$D$63:$Q$63</c:f>
              <c:numCache>
                <c:formatCode>General</c:formatCode>
                <c:ptCount val="14"/>
                <c:pt idx="0">
                  <c:v>83.24</c:v>
                </c:pt>
                <c:pt idx="1">
                  <c:v>3.1</c:v>
                </c:pt>
                <c:pt idx="2">
                  <c:v>26.61</c:v>
                </c:pt>
                <c:pt idx="3">
                  <c:v>1.99</c:v>
                </c:pt>
                <c:pt idx="4">
                  <c:v>78.319999999999993</c:v>
                </c:pt>
                <c:pt idx="5">
                  <c:v>57.84</c:v>
                </c:pt>
                <c:pt idx="6">
                  <c:v>39.94</c:v>
                </c:pt>
                <c:pt idx="7">
                  <c:v>42.18</c:v>
                </c:pt>
                <c:pt idx="8">
                  <c:v>50.7</c:v>
                </c:pt>
                <c:pt idx="9">
                  <c:v>55.33</c:v>
                </c:pt>
                <c:pt idx="10">
                  <c:v>77.42</c:v>
                </c:pt>
                <c:pt idx="11">
                  <c:v>54.54</c:v>
                </c:pt>
                <c:pt idx="12">
                  <c:v>20.23</c:v>
                </c:pt>
                <c:pt idx="13">
                  <c:v>58.36</c:v>
                </c:pt>
              </c:numCache>
            </c:numRef>
          </c:val>
          <c:smooth val="0"/>
          <c:extLst>
            <c:ext xmlns:c16="http://schemas.microsoft.com/office/drawing/2014/chart" uri="{C3380CC4-5D6E-409C-BE32-E72D297353CC}">
              <c16:uniqueId val="{00000001-E23A-4F61-BA08-DE6EEDF86A76}"/>
            </c:ext>
          </c:extLst>
        </c:ser>
        <c:ser>
          <c:idx val="2"/>
          <c:order val="2"/>
          <c:tx>
            <c:strRef>
              <c:f>P1_5!$C$64</c:f>
              <c:strCache>
                <c:ptCount val="1"/>
                <c:pt idx="0">
                  <c:v>T3_ADMIN_CLOSER</c:v>
                </c:pt>
              </c:strCache>
            </c:strRef>
          </c:tx>
          <c:spPr>
            <a:ln w="44450" cap="rnd">
              <a:solidFill>
                <a:srgbClr val="00B050"/>
              </a:solidFill>
              <a:prstDash val="sysDash"/>
              <a:bevel/>
            </a:ln>
            <a:effectLst/>
          </c:spPr>
          <c:marker>
            <c:symbol val="square"/>
            <c:size val="10"/>
            <c:spPr>
              <a:solidFill>
                <a:srgbClr val="00B050"/>
              </a:solidFill>
              <a:ln w="9525">
                <a:solidFill>
                  <a:schemeClr val="tx1"/>
                </a:solidFill>
              </a:ln>
              <a:effectLst/>
            </c:spPr>
          </c:marker>
          <c:cat>
            <c:strRef>
              <c:f>P1_5!$D$61:$Q$61</c:f>
              <c:strCache>
                <c:ptCount val="14"/>
                <c:pt idx="0">
                  <c:v>framework</c:v>
                </c:pt>
                <c:pt idx="1">
                  <c:v>html5rocks</c:v>
                </c:pt>
                <c:pt idx="2">
                  <c:v>yui3</c:v>
                </c:pt>
                <c:pt idx="3">
                  <c:v>khan-exercises</c:v>
                </c:pt>
                <c:pt idx="4">
                  <c:v>ghost</c:v>
                </c:pt>
                <c:pt idx="5">
                  <c:v>fog</c:v>
                </c:pt>
                <c:pt idx="6">
                  <c:v>julia</c:v>
                </c:pt>
                <c:pt idx="7">
                  <c:v>brackets</c:v>
                </c:pt>
                <c:pt idx="8">
                  <c:v>travis-ci</c:v>
                </c:pt>
                <c:pt idx="9">
                  <c:v>elasticsearch</c:v>
                </c:pt>
                <c:pt idx="10">
                  <c:v>salt</c:v>
                </c:pt>
                <c:pt idx="11">
                  <c:v>angular.js</c:v>
                </c:pt>
                <c:pt idx="12">
                  <c:v>rails</c:v>
                </c:pt>
                <c:pt idx="13">
                  <c:v>Total</c:v>
                </c:pt>
              </c:strCache>
            </c:strRef>
          </c:cat>
          <c:val>
            <c:numRef>
              <c:f>P1_5!$D$64:$Q$64</c:f>
              <c:numCache>
                <c:formatCode>General</c:formatCode>
                <c:ptCount val="14"/>
                <c:pt idx="0">
                  <c:v>59.68</c:v>
                </c:pt>
                <c:pt idx="1">
                  <c:v>81.3</c:v>
                </c:pt>
                <c:pt idx="2">
                  <c:v>51.2</c:v>
                </c:pt>
                <c:pt idx="3">
                  <c:v>63.73</c:v>
                </c:pt>
                <c:pt idx="4">
                  <c:v>79.510000000000005</c:v>
                </c:pt>
                <c:pt idx="5">
                  <c:v>69.86</c:v>
                </c:pt>
                <c:pt idx="6">
                  <c:v>49.28</c:v>
                </c:pt>
                <c:pt idx="7">
                  <c:v>49.79</c:v>
                </c:pt>
                <c:pt idx="8">
                  <c:v>61.89</c:v>
                </c:pt>
                <c:pt idx="9">
                  <c:v>53.94</c:v>
                </c:pt>
                <c:pt idx="10">
                  <c:v>49.4</c:v>
                </c:pt>
                <c:pt idx="11">
                  <c:v>56.9</c:v>
                </c:pt>
                <c:pt idx="12">
                  <c:v>49.9</c:v>
                </c:pt>
                <c:pt idx="13">
                  <c:v>54.64</c:v>
                </c:pt>
              </c:numCache>
            </c:numRef>
          </c:val>
          <c:smooth val="0"/>
          <c:extLst>
            <c:ext xmlns:c16="http://schemas.microsoft.com/office/drawing/2014/chart" uri="{C3380CC4-5D6E-409C-BE32-E72D297353CC}">
              <c16:uniqueId val="{00000002-E23A-4F61-BA08-DE6EEDF86A76}"/>
            </c:ext>
          </c:extLst>
        </c:ser>
        <c:ser>
          <c:idx val="3"/>
          <c:order val="3"/>
          <c:tx>
            <c:strRef>
              <c:f>P1_5!$C$65</c:f>
              <c:strCache>
                <c:ptCount val="1"/>
                <c:pt idx="0">
                  <c:v>T4_DRAFTED_A</c:v>
                </c:pt>
              </c:strCache>
            </c:strRef>
          </c:tx>
          <c:spPr>
            <a:ln w="50800" cap="rnd">
              <a:solidFill>
                <a:schemeClr val="accent4"/>
              </a:solidFill>
              <a:prstDash val="sysDot"/>
              <a:round/>
            </a:ln>
            <a:effectLst/>
          </c:spPr>
          <c:marker>
            <c:symbol val="diamond"/>
            <c:size val="10"/>
            <c:spPr>
              <a:solidFill>
                <a:srgbClr val="FFC000"/>
              </a:solidFill>
              <a:ln w="9525">
                <a:solidFill>
                  <a:schemeClr val="tx1"/>
                </a:solidFill>
              </a:ln>
              <a:effectLst/>
            </c:spPr>
          </c:marker>
          <c:cat>
            <c:strRef>
              <c:f>P1_5!$D$61:$Q$61</c:f>
              <c:strCache>
                <c:ptCount val="14"/>
                <c:pt idx="0">
                  <c:v>framework</c:v>
                </c:pt>
                <c:pt idx="1">
                  <c:v>html5rocks</c:v>
                </c:pt>
                <c:pt idx="2">
                  <c:v>yui3</c:v>
                </c:pt>
                <c:pt idx="3">
                  <c:v>khan-exercises</c:v>
                </c:pt>
                <c:pt idx="4">
                  <c:v>ghost</c:v>
                </c:pt>
                <c:pt idx="5">
                  <c:v>fog</c:v>
                </c:pt>
                <c:pt idx="6">
                  <c:v>julia</c:v>
                </c:pt>
                <c:pt idx="7">
                  <c:v>brackets</c:v>
                </c:pt>
                <c:pt idx="8">
                  <c:v>travis-ci</c:v>
                </c:pt>
                <c:pt idx="9">
                  <c:v>elasticsearch</c:v>
                </c:pt>
                <c:pt idx="10">
                  <c:v>salt</c:v>
                </c:pt>
                <c:pt idx="11">
                  <c:v>angular.js</c:v>
                </c:pt>
                <c:pt idx="12">
                  <c:v>rails</c:v>
                </c:pt>
                <c:pt idx="13">
                  <c:v>Total</c:v>
                </c:pt>
              </c:strCache>
            </c:strRef>
          </c:cat>
          <c:val>
            <c:numRef>
              <c:f>P1_5!$D$65:$Q$65</c:f>
              <c:numCache>
                <c:formatCode>General</c:formatCode>
                <c:ptCount val="14"/>
                <c:pt idx="0">
                  <c:v>53.32</c:v>
                </c:pt>
                <c:pt idx="1">
                  <c:v>46.46</c:v>
                </c:pt>
                <c:pt idx="2">
                  <c:v>48.67</c:v>
                </c:pt>
                <c:pt idx="3">
                  <c:v>63.47</c:v>
                </c:pt>
                <c:pt idx="4">
                  <c:v>49.5</c:v>
                </c:pt>
                <c:pt idx="5">
                  <c:v>46.43</c:v>
                </c:pt>
                <c:pt idx="6">
                  <c:v>66.22</c:v>
                </c:pt>
                <c:pt idx="7">
                  <c:v>49.16</c:v>
                </c:pt>
                <c:pt idx="8">
                  <c:v>68.81</c:v>
                </c:pt>
                <c:pt idx="9">
                  <c:v>39.159999999999997</c:v>
                </c:pt>
                <c:pt idx="10">
                  <c:v>54.49</c:v>
                </c:pt>
                <c:pt idx="11">
                  <c:v>53.84</c:v>
                </c:pt>
                <c:pt idx="12">
                  <c:v>51.44</c:v>
                </c:pt>
                <c:pt idx="13">
                  <c:v>50.89</c:v>
                </c:pt>
              </c:numCache>
            </c:numRef>
          </c:val>
          <c:smooth val="0"/>
          <c:extLst>
            <c:ext xmlns:c16="http://schemas.microsoft.com/office/drawing/2014/chart" uri="{C3380CC4-5D6E-409C-BE32-E72D297353CC}">
              <c16:uniqueId val="{00000003-E23A-4F61-BA08-DE6EEDF86A76}"/>
            </c:ext>
          </c:extLst>
        </c:ser>
        <c:ser>
          <c:idx val="4"/>
          <c:order val="4"/>
          <c:tx>
            <c:strRef>
              <c:f>P1_5!$C$66</c:f>
              <c:strCache>
                <c:ptCount val="1"/>
                <c:pt idx="0">
                  <c:v>T5_ALL_TYPES</c:v>
                </c:pt>
              </c:strCache>
            </c:strRef>
          </c:tx>
          <c:spPr>
            <a:ln w="63500" cap="rnd">
              <a:solidFill>
                <a:srgbClr val="0070C0"/>
              </a:solidFill>
              <a:round/>
            </a:ln>
            <a:effectLst/>
          </c:spPr>
          <c:marker>
            <c:symbol val="picture"/>
            <c:spPr>
              <a:blipFill>
                <a:blip xmlns:r="http://schemas.openxmlformats.org/officeDocument/2006/relationships" r:embed="rId1"/>
                <a:stretch>
                  <a:fillRect/>
                </a:stretch>
              </a:blipFill>
              <a:ln w="9525">
                <a:solidFill>
                  <a:schemeClr val="tx1"/>
                </a:solidFill>
              </a:ln>
              <a:effectLst/>
            </c:spPr>
          </c:marker>
          <c:cat>
            <c:strRef>
              <c:f>P1_5!$D$61:$Q$61</c:f>
              <c:strCache>
                <c:ptCount val="14"/>
                <c:pt idx="0">
                  <c:v>framework</c:v>
                </c:pt>
                <c:pt idx="1">
                  <c:v>html5rocks</c:v>
                </c:pt>
                <c:pt idx="2">
                  <c:v>yui3</c:v>
                </c:pt>
                <c:pt idx="3">
                  <c:v>khan-exercises</c:v>
                </c:pt>
                <c:pt idx="4">
                  <c:v>ghost</c:v>
                </c:pt>
                <c:pt idx="5">
                  <c:v>fog</c:v>
                </c:pt>
                <c:pt idx="6">
                  <c:v>julia</c:v>
                </c:pt>
                <c:pt idx="7">
                  <c:v>brackets</c:v>
                </c:pt>
                <c:pt idx="8">
                  <c:v>travis-ci</c:v>
                </c:pt>
                <c:pt idx="9">
                  <c:v>elasticsearch</c:v>
                </c:pt>
                <c:pt idx="10">
                  <c:v>salt</c:v>
                </c:pt>
                <c:pt idx="11">
                  <c:v>angular.js</c:v>
                </c:pt>
                <c:pt idx="12">
                  <c:v>rails</c:v>
                </c:pt>
                <c:pt idx="13">
                  <c:v>Total</c:v>
                </c:pt>
              </c:strCache>
            </c:strRef>
          </c:cat>
          <c:val>
            <c:numRef>
              <c:f>P1_5!$D$66:$Q$66</c:f>
              <c:numCache>
                <c:formatCode>General</c:formatCode>
                <c:ptCount val="14"/>
                <c:pt idx="0">
                  <c:v>60.04</c:v>
                </c:pt>
                <c:pt idx="1">
                  <c:v>71.45</c:v>
                </c:pt>
                <c:pt idx="2">
                  <c:v>58.95</c:v>
                </c:pt>
                <c:pt idx="3">
                  <c:v>66.989999999999995</c:v>
                </c:pt>
                <c:pt idx="4">
                  <c:v>66.92</c:v>
                </c:pt>
                <c:pt idx="5">
                  <c:v>68.03</c:v>
                </c:pt>
                <c:pt idx="6">
                  <c:v>55.43</c:v>
                </c:pt>
                <c:pt idx="7">
                  <c:v>52.45</c:v>
                </c:pt>
                <c:pt idx="8">
                  <c:v>63.75</c:v>
                </c:pt>
                <c:pt idx="9">
                  <c:v>56.92</c:v>
                </c:pt>
                <c:pt idx="10">
                  <c:v>53.01</c:v>
                </c:pt>
                <c:pt idx="11">
                  <c:v>58.13</c:v>
                </c:pt>
                <c:pt idx="12">
                  <c:v>50.82</c:v>
                </c:pt>
                <c:pt idx="13">
                  <c:v>56.52</c:v>
                </c:pt>
              </c:numCache>
            </c:numRef>
          </c:val>
          <c:smooth val="0"/>
          <c:extLst>
            <c:ext xmlns:c16="http://schemas.microsoft.com/office/drawing/2014/chart" uri="{C3380CC4-5D6E-409C-BE32-E72D297353CC}">
              <c16:uniqueId val="{00000004-E23A-4F61-BA08-DE6EEDF86A76}"/>
            </c:ext>
          </c:extLst>
        </c:ser>
        <c:dLbls>
          <c:showLegendKey val="0"/>
          <c:showVal val="0"/>
          <c:showCatName val="0"/>
          <c:showSerName val="0"/>
          <c:showPercent val="0"/>
          <c:showBubbleSize val="0"/>
        </c:dLbls>
        <c:marker val="1"/>
        <c:smooth val="0"/>
        <c:axId val="417780632"/>
        <c:axId val="417784568"/>
      </c:lineChart>
      <c:catAx>
        <c:axId val="4177806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sz="1800" b="1"/>
                  <a:t>Project</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endParaRPr lang="en-US"/>
          </a:p>
        </c:txPr>
        <c:crossAx val="417784568"/>
        <c:crosses val="autoZero"/>
        <c:auto val="1"/>
        <c:lblAlgn val="ctr"/>
        <c:lblOffset val="100"/>
        <c:noMultiLvlLbl val="0"/>
      </c:catAx>
      <c:valAx>
        <c:axId val="4177845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sz="1800" b="1"/>
                  <a:t>MAP (Percent)</a:t>
                </a:r>
              </a:p>
            </c:rich>
          </c:tx>
          <c:overlay val="0"/>
          <c:spPr>
            <a:noFill/>
            <a:ln>
              <a:noFill/>
            </a:ln>
            <a:effectLst/>
          </c:sp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endParaRPr lang="en-US"/>
          </a:p>
        </c:txPr>
        <c:crossAx val="417780632"/>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20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landscape"/>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P1_5!$D$128</c:f>
              <c:strCache>
                <c:ptCount val="1"/>
                <c:pt idx="0">
                  <c:v>MRR</c:v>
                </c:pt>
              </c:strCache>
            </c:strRef>
          </c:tx>
          <c:spPr>
            <a:ln w="28575" cap="rnd">
              <a:solidFill>
                <a:schemeClr val="accent1">
                  <a:lumMod val="75000"/>
                </a:schemeClr>
              </a:solidFill>
              <a:round/>
            </a:ln>
            <a:effectLst/>
          </c:spPr>
          <c:marker>
            <c:symbol val="circle"/>
            <c:size val="7"/>
            <c:spPr>
              <a:solidFill>
                <a:schemeClr val="accent1">
                  <a:lumMod val="75000"/>
                </a:schemeClr>
              </a:solidFill>
              <a:ln w="9525">
                <a:solidFill>
                  <a:schemeClr val="tx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P1_5!$C$129:$C$142</c:f>
              <c:strCache>
                <c:ptCount val="14"/>
                <c:pt idx="0">
                  <c:v>framework</c:v>
                </c:pt>
                <c:pt idx="1">
                  <c:v>html5rocks</c:v>
                </c:pt>
                <c:pt idx="2">
                  <c:v>yui3</c:v>
                </c:pt>
                <c:pt idx="3">
                  <c:v>khan-exercises</c:v>
                </c:pt>
                <c:pt idx="4">
                  <c:v>ghost</c:v>
                </c:pt>
                <c:pt idx="5">
                  <c:v>fog</c:v>
                </c:pt>
                <c:pt idx="6">
                  <c:v>julia</c:v>
                </c:pt>
                <c:pt idx="7">
                  <c:v>brackets</c:v>
                </c:pt>
                <c:pt idx="8">
                  <c:v>travis-ci</c:v>
                </c:pt>
                <c:pt idx="9">
                  <c:v>elasticsearch</c:v>
                </c:pt>
                <c:pt idx="10">
                  <c:v>salt</c:v>
                </c:pt>
                <c:pt idx="11">
                  <c:v>angular.js</c:v>
                </c:pt>
                <c:pt idx="12">
                  <c:v>rails</c:v>
                </c:pt>
                <c:pt idx="13">
                  <c:v>Total</c:v>
                </c:pt>
              </c:strCache>
            </c:strRef>
          </c:cat>
          <c:val>
            <c:numRef>
              <c:f>P1_5!$D$129:$D$142</c:f>
              <c:numCache>
                <c:formatCode>General</c:formatCode>
                <c:ptCount val="14"/>
                <c:pt idx="0">
                  <c:v>0.66</c:v>
                </c:pt>
                <c:pt idx="1">
                  <c:v>0.76</c:v>
                </c:pt>
                <c:pt idx="2">
                  <c:v>0.62</c:v>
                </c:pt>
                <c:pt idx="3">
                  <c:v>0.69</c:v>
                </c:pt>
                <c:pt idx="4">
                  <c:v>0.7</c:v>
                </c:pt>
                <c:pt idx="5">
                  <c:v>0.69</c:v>
                </c:pt>
                <c:pt idx="6">
                  <c:v>0.56999999999999995</c:v>
                </c:pt>
                <c:pt idx="7">
                  <c:v>0.56000000000000005</c:v>
                </c:pt>
                <c:pt idx="8">
                  <c:v>0.65</c:v>
                </c:pt>
                <c:pt idx="9">
                  <c:v>0.59</c:v>
                </c:pt>
                <c:pt idx="10">
                  <c:v>0.56000000000000005</c:v>
                </c:pt>
                <c:pt idx="11">
                  <c:v>0.6</c:v>
                </c:pt>
                <c:pt idx="12">
                  <c:v>0.54</c:v>
                </c:pt>
                <c:pt idx="13">
                  <c:v>0.59</c:v>
                </c:pt>
              </c:numCache>
            </c:numRef>
          </c:val>
          <c:smooth val="0"/>
          <c:extLst>
            <c:ext xmlns:c16="http://schemas.microsoft.com/office/drawing/2014/chart" uri="{C3380CC4-5D6E-409C-BE32-E72D297353CC}">
              <c16:uniqueId val="{00000000-1FCE-4856-A6EC-61623DC564E8}"/>
            </c:ext>
          </c:extLst>
        </c:ser>
        <c:dLbls>
          <c:showLegendKey val="0"/>
          <c:showVal val="0"/>
          <c:showCatName val="0"/>
          <c:showSerName val="0"/>
          <c:showPercent val="0"/>
          <c:showBubbleSize val="0"/>
        </c:dLbls>
        <c:marker val="1"/>
        <c:smooth val="0"/>
        <c:axId val="423281280"/>
        <c:axId val="423281608"/>
      </c:lineChart>
      <c:catAx>
        <c:axId val="42328128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sz="1800" b="1"/>
                  <a:t>Project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endParaRPr lang="en-US"/>
          </a:p>
        </c:txPr>
        <c:crossAx val="423281608"/>
        <c:crosses val="autoZero"/>
        <c:auto val="1"/>
        <c:lblAlgn val="ctr"/>
        <c:lblOffset val="100"/>
        <c:noMultiLvlLbl val="0"/>
      </c:catAx>
      <c:valAx>
        <c:axId val="423281608"/>
        <c:scaling>
          <c:orientation val="minMax"/>
          <c:max val="0.8"/>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sz="1800" b="1"/>
                  <a:t>MRR</a:t>
                </a:r>
                <a:r>
                  <a:rPr lang="en-CA" sz="1800" b="1" baseline="0"/>
                  <a:t> or the real assignee</a:t>
                </a:r>
                <a:endParaRPr lang="en-CA" sz="1800" b="1"/>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endParaRPr lang="en-US"/>
          </a:p>
        </c:txPr>
        <c:crossAx val="42328128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landscape"/>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4845117562735066E-2"/>
          <c:y val="2.7560456603259998E-2"/>
          <c:w val="0.93194595819682768"/>
          <c:h val="0.74668854671237039"/>
        </c:manualLayout>
      </c:layout>
      <c:lineChart>
        <c:grouping val="standard"/>
        <c:varyColors val="0"/>
        <c:ser>
          <c:idx val="0"/>
          <c:order val="0"/>
          <c:tx>
            <c:strRef>
              <c:f>P1_5!$F$128</c:f>
              <c:strCache>
                <c:ptCount val="1"/>
                <c:pt idx="0">
                  <c:v>Top1 (tt-tf-idf)</c:v>
                </c:pt>
              </c:strCache>
            </c:strRef>
          </c:tx>
          <c:spPr>
            <a:ln w="28575" cap="rnd">
              <a:solidFill>
                <a:schemeClr val="accent1">
                  <a:lumMod val="75000"/>
                </a:schemeClr>
              </a:solidFill>
              <a:prstDash val="solid"/>
              <a:round/>
            </a:ln>
            <a:effectLst/>
          </c:spPr>
          <c:marker>
            <c:symbol val="square"/>
            <c:size val="7"/>
            <c:spPr>
              <a:solidFill>
                <a:schemeClr val="accent1">
                  <a:lumMod val="75000"/>
                </a:schemeClr>
              </a:solidFill>
              <a:ln w="9525">
                <a:solidFill>
                  <a:schemeClr val="tx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P1_5!$C$129:$C$142</c:f>
              <c:strCache>
                <c:ptCount val="14"/>
                <c:pt idx="0">
                  <c:v>framework</c:v>
                </c:pt>
                <c:pt idx="1">
                  <c:v>html5rocks</c:v>
                </c:pt>
                <c:pt idx="2">
                  <c:v>yui3</c:v>
                </c:pt>
                <c:pt idx="3">
                  <c:v>khan-exercises</c:v>
                </c:pt>
                <c:pt idx="4">
                  <c:v>ghost</c:v>
                </c:pt>
                <c:pt idx="5">
                  <c:v>fog</c:v>
                </c:pt>
                <c:pt idx="6">
                  <c:v>julia</c:v>
                </c:pt>
                <c:pt idx="7">
                  <c:v>brackets</c:v>
                </c:pt>
                <c:pt idx="8">
                  <c:v>travis-ci</c:v>
                </c:pt>
                <c:pt idx="9">
                  <c:v>elasticsearch</c:v>
                </c:pt>
                <c:pt idx="10">
                  <c:v>salt</c:v>
                </c:pt>
                <c:pt idx="11">
                  <c:v>angular.js</c:v>
                </c:pt>
                <c:pt idx="12">
                  <c:v>rails</c:v>
                </c:pt>
                <c:pt idx="13">
                  <c:v>Total</c:v>
                </c:pt>
              </c:strCache>
            </c:strRef>
          </c:cat>
          <c:val>
            <c:numRef>
              <c:f>P1_5!$F$129:$F$142</c:f>
              <c:numCache>
                <c:formatCode>General</c:formatCode>
                <c:ptCount val="14"/>
                <c:pt idx="0">
                  <c:v>53.53</c:v>
                </c:pt>
                <c:pt idx="1">
                  <c:v>66.63</c:v>
                </c:pt>
                <c:pt idx="2">
                  <c:v>50.11</c:v>
                </c:pt>
                <c:pt idx="3">
                  <c:v>57.18</c:v>
                </c:pt>
                <c:pt idx="4">
                  <c:v>59.39</c:v>
                </c:pt>
                <c:pt idx="5">
                  <c:v>60.96</c:v>
                </c:pt>
                <c:pt idx="6">
                  <c:v>45.66</c:v>
                </c:pt>
                <c:pt idx="7">
                  <c:v>40.869999999999997</c:v>
                </c:pt>
                <c:pt idx="8">
                  <c:v>57.48</c:v>
                </c:pt>
                <c:pt idx="9">
                  <c:v>47.61</c:v>
                </c:pt>
                <c:pt idx="10">
                  <c:v>43.28</c:v>
                </c:pt>
                <c:pt idx="11">
                  <c:v>46.47</c:v>
                </c:pt>
                <c:pt idx="12">
                  <c:v>41.42</c:v>
                </c:pt>
                <c:pt idx="13">
                  <c:v>46.99</c:v>
                </c:pt>
              </c:numCache>
            </c:numRef>
          </c:val>
          <c:smooth val="0"/>
          <c:extLst>
            <c:ext xmlns:c16="http://schemas.microsoft.com/office/drawing/2014/chart" uri="{C3380CC4-5D6E-409C-BE32-E72D297353CC}">
              <c16:uniqueId val="{00000000-73F9-417F-A9D9-9DF03D20253F}"/>
            </c:ext>
          </c:extLst>
        </c:ser>
        <c:ser>
          <c:idx val="1"/>
          <c:order val="1"/>
          <c:tx>
            <c:strRef>
              <c:f>P1_5!$H$128</c:f>
              <c:strCache>
                <c:ptCount val="1"/>
                <c:pt idx="0">
                  <c:v>Top5 (tt-tf-idf)</c:v>
                </c:pt>
              </c:strCache>
            </c:strRef>
          </c:tx>
          <c:spPr>
            <a:ln w="28575" cap="rnd">
              <a:solidFill>
                <a:srgbClr val="00B050"/>
              </a:solidFill>
              <a:prstDash val="dash"/>
              <a:round/>
            </a:ln>
            <a:effectLst/>
          </c:spPr>
          <c:marker>
            <c:symbol val="circle"/>
            <c:size val="7"/>
            <c:spPr>
              <a:solidFill>
                <a:srgbClr val="00B050"/>
              </a:solidFill>
              <a:ln w="9525">
                <a:solidFill>
                  <a:schemeClr val="tx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P1_5!$C$129:$C$142</c:f>
              <c:strCache>
                <c:ptCount val="14"/>
                <c:pt idx="0">
                  <c:v>framework</c:v>
                </c:pt>
                <c:pt idx="1">
                  <c:v>html5rocks</c:v>
                </c:pt>
                <c:pt idx="2">
                  <c:v>yui3</c:v>
                </c:pt>
                <c:pt idx="3">
                  <c:v>khan-exercises</c:v>
                </c:pt>
                <c:pt idx="4">
                  <c:v>ghost</c:v>
                </c:pt>
                <c:pt idx="5">
                  <c:v>fog</c:v>
                </c:pt>
                <c:pt idx="6">
                  <c:v>julia</c:v>
                </c:pt>
                <c:pt idx="7">
                  <c:v>brackets</c:v>
                </c:pt>
                <c:pt idx="8">
                  <c:v>travis-ci</c:v>
                </c:pt>
                <c:pt idx="9">
                  <c:v>elasticsearch</c:v>
                </c:pt>
                <c:pt idx="10">
                  <c:v>salt</c:v>
                </c:pt>
                <c:pt idx="11">
                  <c:v>angular.js</c:v>
                </c:pt>
                <c:pt idx="12">
                  <c:v>rails</c:v>
                </c:pt>
                <c:pt idx="13">
                  <c:v>Total</c:v>
                </c:pt>
              </c:strCache>
            </c:strRef>
          </c:cat>
          <c:val>
            <c:numRef>
              <c:f>P1_5!$H$129:$H$142</c:f>
              <c:numCache>
                <c:formatCode>General</c:formatCode>
                <c:ptCount val="14"/>
                <c:pt idx="0">
                  <c:v>83.75</c:v>
                </c:pt>
                <c:pt idx="1">
                  <c:v>87.17</c:v>
                </c:pt>
                <c:pt idx="2">
                  <c:v>75.83</c:v>
                </c:pt>
                <c:pt idx="3">
                  <c:v>85.49</c:v>
                </c:pt>
                <c:pt idx="4">
                  <c:v>85.27</c:v>
                </c:pt>
                <c:pt idx="5">
                  <c:v>79.349999999999994</c:v>
                </c:pt>
                <c:pt idx="6">
                  <c:v>71.790000000000006</c:v>
                </c:pt>
                <c:pt idx="7">
                  <c:v>78.03</c:v>
                </c:pt>
                <c:pt idx="8">
                  <c:v>74.72</c:v>
                </c:pt>
                <c:pt idx="9">
                  <c:v>73.97</c:v>
                </c:pt>
                <c:pt idx="10">
                  <c:v>72.63</c:v>
                </c:pt>
                <c:pt idx="11">
                  <c:v>79.87</c:v>
                </c:pt>
                <c:pt idx="12">
                  <c:v>69.91</c:v>
                </c:pt>
                <c:pt idx="13">
                  <c:v>75.22</c:v>
                </c:pt>
              </c:numCache>
            </c:numRef>
          </c:val>
          <c:smooth val="0"/>
          <c:extLst>
            <c:ext xmlns:c16="http://schemas.microsoft.com/office/drawing/2014/chart" uri="{C3380CC4-5D6E-409C-BE32-E72D297353CC}">
              <c16:uniqueId val="{00000001-73F9-417F-A9D9-9DF03D20253F}"/>
            </c:ext>
          </c:extLst>
        </c:ser>
        <c:ser>
          <c:idx val="2"/>
          <c:order val="2"/>
          <c:tx>
            <c:strRef>
              <c:f>P1_5!$J$128</c:f>
              <c:strCache>
                <c:ptCount val="1"/>
                <c:pt idx="0">
                  <c:v>Top10</c:v>
                </c:pt>
              </c:strCache>
            </c:strRef>
          </c:tx>
          <c:spPr>
            <a:ln w="28575" cap="rnd">
              <a:solidFill>
                <a:srgbClr val="FF0000"/>
              </a:solidFill>
              <a:prstDash val="sysDot"/>
              <a:round/>
            </a:ln>
            <a:effectLst/>
          </c:spPr>
          <c:marker>
            <c:symbol val="triangle"/>
            <c:size val="7"/>
            <c:spPr>
              <a:solidFill>
                <a:srgbClr val="FF0000"/>
              </a:solidFill>
              <a:ln w="9525">
                <a:solidFill>
                  <a:schemeClr val="tx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P1_5!$C$129:$C$142</c:f>
              <c:strCache>
                <c:ptCount val="14"/>
                <c:pt idx="0">
                  <c:v>framework</c:v>
                </c:pt>
                <c:pt idx="1">
                  <c:v>html5rocks</c:v>
                </c:pt>
                <c:pt idx="2">
                  <c:v>yui3</c:v>
                </c:pt>
                <c:pt idx="3">
                  <c:v>khan-exercises</c:v>
                </c:pt>
                <c:pt idx="4">
                  <c:v>ghost</c:v>
                </c:pt>
                <c:pt idx="5">
                  <c:v>fog</c:v>
                </c:pt>
                <c:pt idx="6">
                  <c:v>julia</c:v>
                </c:pt>
                <c:pt idx="7">
                  <c:v>brackets</c:v>
                </c:pt>
                <c:pt idx="8">
                  <c:v>travis-ci</c:v>
                </c:pt>
                <c:pt idx="9">
                  <c:v>elasticsearch</c:v>
                </c:pt>
                <c:pt idx="10">
                  <c:v>salt</c:v>
                </c:pt>
                <c:pt idx="11">
                  <c:v>angular.js</c:v>
                </c:pt>
                <c:pt idx="12">
                  <c:v>rails</c:v>
                </c:pt>
                <c:pt idx="13">
                  <c:v>Total</c:v>
                </c:pt>
              </c:strCache>
            </c:strRef>
          </c:cat>
          <c:val>
            <c:numRef>
              <c:f>P1_5!$J$129:$J$142</c:f>
              <c:numCache>
                <c:formatCode>General</c:formatCode>
                <c:ptCount val="14"/>
                <c:pt idx="0">
                  <c:v>91.17</c:v>
                </c:pt>
                <c:pt idx="1">
                  <c:v>92.79</c:v>
                </c:pt>
                <c:pt idx="2">
                  <c:v>84.81</c:v>
                </c:pt>
                <c:pt idx="3">
                  <c:v>89.34</c:v>
                </c:pt>
                <c:pt idx="4">
                  <c:v>91.66</c:v>
                </c:pt>
                <c:pt idx="5">
                  <c:v>82.22</c:v>
                </c:pt>
                <c:pt idx="6">
                  <c:v>81.02</c:v>
                </c:pt>
                <c:pt idx="7">
                  <c:v>89.07</c:v>
                </c:pt>
                <c:pt idx="8">
                  <c:v>78.040000000000006</c:v>
                </c:pt>
                <c:pt idx="9">
                  <c:v>84.71</c:v>
                </c:pt>
                <c:pt idx="10">
                  <c:v>81.14</c:v>
                </c:pt>
                <c:pt idx="11">
                  <c:v>86.19</c:v>
                </c:pt>
                <c:pt idx="12">
                  <c:v>78.69</c:v>
                </c:pt>
                <c:pt idx="13">
                  <c:v>83.66</c:v>
                </c:pt>
              </c:numCache>
            </c:numRef>
          </c:val>
          <c:smooth val="0"/>
          <c:extLst>
            <c:ext xmlns:c16="http://schemas.microsoft.com/office/drawing/2014/chart" uri="{C3380CC4-5D6E-409C-BE32-E72D297353CC}">
              <c16:uniqueId val="{00000002-73F9-417F-A9D9-9DF03D20253F}"/>
            </c:ext>
          </c:extLst>
        </c:ser>
        <c:dLbls>
          <c:showLegendKey val="0"/>
          <c:showVal val="0"/>
          <c:showCatName val="0"/>
          <c:showSerName val="0"/>
          <c:showPercent val="0"/>
          <c:showBubbleSize val="0"/>
        </c:dLbls>
        <c:marker val="1"/>
        <c:smooth val="0"/>
        <c:axId val="561467560"/>
        <c:axId val="561463296"/>
      </c:lineChart>
      <c:catAx>
        <c:axId val="56146756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crossAx val="561463296"/>
        <c:crosses val="autoZero"/>
        <c:auto val="1"/>
        <c:lblAlgn val="ctr"/>
        <c:lblOffset val="100"/>
        <c:noMultiLvlLbl val="0"/>
      </c:catAx>
      <c:valAx>
        <c:axId val="561463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crossAx val="561467560"/>
        <c:crosses val="autoZero"/>
        <c:crossBetween val="between"/>
      </c:valAx>
      <c:spPr>
        <a:noFill/>
        <a:ln>
          <a:noFill/>
        </a:ln>
        <a:effectLst/>
      </c:spPr>
    </c:plotArea>
    <c:legend>
      <c:legendPos val="b"/>
      <c:layout>
        <c:manualLayout>
          <c:xMode val="edge"/>
          <c:yMode val="edge"/>
          <c:x val="0.34308927707175108"/>
          <c:y val="0.94593070636842425"/>
          <c:w val="0.32944673341247949"/>
          <c:h val="5.3603335318642052E-2"/>
        </c:manualLayout>
      </c:layout>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landscape"/>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P1_5!$L$128</c:f>
              <c:strCache>
                <c:ptCount val="1"/>
                <c:pt idx="0">
                  <c:v>p@1</c:v>
                </c:pt>
              </c:strCache>
            </c:strRef>
          </c:tx>
          <c:spPr>
            <a:ln w="28575" cap="rnd">
              <a:solidFill>
                <a:srgbClr val="00B050"/>
              </a:solidFill>
              <a:prstDash val="sysDot"/>
              <a:round/>
            </a:ln>
            <a:effectLst/>
          </c:spPr>
          <c:marker>
            <c:symbol val="circle"/>
            <c:size val="7"/>
            <c:spPr>
              <a:solidFill>
                <a:srgbClr val="00B050"/>
              </a:solidFill>
              <a:ln w="9525">
                <a:solidFill>
                  <a:schemeClr val="tx1"/>
                </a:solidFill>
              </a:ln>
              <a:effectLst/>
            </c:spPr>
          </c:marker>
          <c:cat>
            <c:strRef>
              <c:f>P1_5!$C$129:$C$142</c:f>
              <c:strCache>
                <c:ptCount val="14"/>
                <c:pt idx="0">
                  <c:v>framework</c:v>
                </c:pt>
                <c:pt idx="1">
                  <c:v>html5rocks</c:v>
                </c:pt>
                <c:pt idx="2">
                  <c:v>yui3</c:v>
                </c:pt>
                <c:pt idx="3">
                  <c:v>khan-exercises</c:v>
                </c:pt>
                <c:pt idx="4">
                  <c:v>ghost</c:v>
                </c:pt>
                <c:pt idx="5">
                  <c:v>fog</c:v>
                </c:pt>
                <c:pt idx="6">
                  <c:v>julia</c:v>
                </c:pt>
                <c:pt idx="7">
                  <c:v>brackets</c:v>
                </c:pt>
                <c:pt idx="8">
                  <c:v>travis-ci</c:v>
                </c:pt>
                <c:pt idx="9">
                  <c:v>elasticsearch</c:v>
                </c:pt>
                <c:pt idx="10">
                  <c:v>salt</c:v>
                </c:pt>
                <c:pt idx="11">
                  <c:v>angular.js</c:v>
                </c:pt>
                <c:pt idx="12">
                  <c:v>rails</c:v>
                </c:pt>
                <c:pt idx="13">
                  <c:v>Total</c:v>
                </c:pt>
              </c:strCache>
            </c:strRef>
          </c:cat>
          <c:val>
            <c:numRef>
              <c:f>P1_5!$L$129:$L$142</c:f>
              <c:numCache>
                <c:formatCode>General</c:formatCode>
                <c:ptCount val="14"/>
                <c:pt idx="0">
                  <c:v>53.53</c:v>
                </c:pt>
                <c:pt idx="1">
                  <c:v>66.63</c:v>
                </c:pt>
                <c:pt idx="2">
                  <c:v>50.11</c:v>
                </c:pt>
                <c:pt idx="3">
                  <c:v>57.18</c:v>
                </c:pt>
                <c:pt idx="4">
                  <c:v>59.39</c:v>
                </c:pt>
                <c:pt idx="5">
                  <c:v>60.96</c:v>
                </c:pt>
                <c:pt idx="6">
                  <c:v>45.66</c:v>
                </c:pt>
                <c:pt idx="7">
                  <c:v>40.869999999999997</c:v>
                </c:pt>
                <c:pt idx="8">
                  <c:v>57.48</c:v>
                </c:pt>
                <c:pt idx="9">
                  <c:v>47.61</c:v>
                </c:pt>
                <c:pt idx="10">
                  <c:v>43.28</c:v>
                </c:pt>
                <c:pt idx="11">
                  <c:v>46.47</c:v>
                </c:pt>
                <c:pt idx="12">
                  <c:v>41.42</c:v>
                </c:pt>
                <c:pt idx="13">
                  <c:v>46.99</c:v>
                </c:pt>
              </c:numCache>
            </c:numRef>
          </c:val>
          <c:smooth val="0"/>
          <c:extLst>
            <c:ext xmlns:c16="http://schemas.microsoft.com/office/drawing/2014/chart" uri="{C3380CC4-5D6E-409C-BE32-E72D297353CC}">
              <c16:uniqueId val="{00000000-0587-4FD5-AD0A-C44CFB6F6FE5}"/>
            </c:ext>
          </c:extLst>
        </c:ser>
        <c:ser>
          <c:idx val="1"/>
          <c:order val="1"/>
          <c:tx>
            <c:strRef>
              <c:f>P1_5!$M$128</c:f>
              <c:strCache>
                <c:ptCount val="1"/>
                <c:pt idx="0">
                  <c:v>r@1</c:v>
                </c:pt>
              </c:strCache>
            </c:strRef>
          </c:tx>
          <c:spPr>
            <a:ln w="28575" cap="rnd">
              <a:solidFill>
                <a:srgbClr val="00B050"/>
              </a:solidFill>
              <a:prstDash val="dash"/>
              <a:round/>
            </a:ln>
            <a:effectLst/>
          </c:spPr>
          <c:marker>
            <c:symbol val="circle"/>
            <c:size val="7"/>
            <c:spPr>
              <a:solidFill>
                <a:srgbClr val="00B050"/>
              </a:solidFill>
              <a:ln w="9525">
                <a:solidFill>
                  <a:schemeClr val="tx1"/>
                </a:solidFill>
              </a:ln>
              <a:effectLst/>
            </c:spPr>
          </c:marker>
          <c:cat>
            <c:strRef>
              <c:f>P1_5!$C$129:$C$142</c:f>
              <c:strCache>
                <c:ptCount val="14"/>
                <c:pt idx="0">
                  <c:v>framework</c:v>
                </c:pt>
                <c:pt idx="1">
                  <c:v>html5rocks</c:v>
                </c:pt>
                <c:pt idx="2">
                  <c:v>yui3</c:v>
                </c:pt>
                <c:pt idx="3">
                  <c:v>khan-exercises</c:v>
                </c:pt>
                <c:pt idx="4">
                  <c:v>ghost</c:v>
                </c:pt>
                <c:pt idx="5">
                  <c:v>fog</c:v>
                </c:pt>
                <c:pt idx="6">
                  <c:v>julia</c:v>
                </c:pt>
                <c:pt idx="7">
                  <c:v>brackets</c:v>
                </c:pt>
                <c:pt idx="8">
                  <c:v>travis-ci</c:v>
                </c:pt>
                <c:pt idx="9">
                  <c:v>elasticsearch</c:v>
                </c:pt>
                <c:pt idx="10">
                  <c:v>salt</c:v>
                </c:pt>
                <c:pt idx="11">
                  <c:v>angular.js</c:v>
                </c:pt>
                <c:pt idx="12">
                  <c:v>rails</c:v>
                </c:pt>
                <c:pt idx="13">
                  <c:v>Total</c:v>
                </c:pt>
              </c:strCache>
            </c:strRef>
          </c:cat>
          <c:val>
            <c:numRef>
              <c:f>P1_5!$M$129:$M$142</c:f>
              <c:numCache>
                <c:formatCode>General</c:formatCode>
                <c:ptCount val="14"/>
                <c:pt idx="0">
                  <c:v>41.34</c:v>
                </c:pt>
                <c:pt idx="1">
                  <c:v>56.58</c:v>
                </c:pt>
                <c:pt idx="2">
                  <c:v>44.33</c:v>
                </c:pt>
                <c:pt idx="3">
                  <c:v>51.65</c:v>
                </c:pt>
                <c:pt idx="4">
                  <c:v>45.8</c:v>
                </c:pt>
                <c:pt idx="5">
                  <c:v>56.49</c:v>
                </c:pt>
                <c:pt idx="6">
                  <c:v>40.47</c:v>
                </c:pt>
                <c:pt idx="7">
                  <c:v>30.96</c:v>
                </c:pt>
                <c:pt idx="8">
                  <c:v>55.08</c:v>
                </c:pt>
                <c:pt idx="9">
                  <c:v>43.75</c:v>
                </c:pt>
                <c:pt idx="10">
                  <c:v>36.229999999999997</c:v>
                </c:pt>
                <c:pt idx="11">
                  <c:v>42.36</c:v>
                </c:pt>
                <c:pt idx="12">
                  <c:v>36.130000000000003</c:v>
                </c:pt>
                <c:pt idx="13">
                  <c:v>40.83</c:v>
                </c:pt>
              </c:numCache>
            </c:numRef>
          </c:val>
          <c:smooth val="0"/>
          <c:extLst>
            <c:ext xmlns:c16="http://schemas.microsoft.com/office/drawing/2014/chart" uri="{C3380CC4-5D6E-409C-BE32-E72D297353CC}">
              <c16:uniqueId val="{00000001-0587-4FD5-AD0A-C44CFB6F6FE5}"/>
            </c:ext>
          </c:extLst>
        </c:ser>
        <c:ser>
          <c:idx val="2"/>
          <c:order val="2"/>
          <c:tx>
            <c:strRef>
              <c:f>P1_5!$N$128</c:f>
              <c:strCache>
                <c:ptCount val="1"/>
                <c:pt idx="0">
                  <c:v>p@5</c:v>
                </c:pt>
              </c:strCache>
            </c:strRef>
          </c:tx>
          <c:spPr>
            <a:ln w="28575" cap="rnd">
              <a:solidFill>
                <a:srgbClr val="FF0000"/>
              </a:solidFill>
              <a:prstDash val="lgDashDotDot"/>
              <a:round/>
            </a:ln>
            <a:effectLst/>
          </c:spPr>
          <c:marker>
            <c:symbol val="triangle"/>
            <c:size val="7"/>
            <c:spPr>
              <a:solidFill>
                <a:srgbClr val="FF0000"/>
              </a:solidFill>
              <a:ln w="9525">
                <a:solidFill>
                  <a:schemeClr val="tx1"/>
                </a:solidFill>
              </a:ln>
              <a:effectLst/>
            </c:spPr>
          </c:marker>
          <c:cat>
            <c:strRef>
              <c:f>P1_5!$C$129:$C$142</c:f>
              <c:strCache>
                <c:ptCount val="14"/>
                <c:pt idx="0">
                  <c:v>framework</c:v>
                </c:pt>
                <c:pt idx="1">
                  <c:v>html5rocks</c:v>
                </c:pt>
                <c:pt idx="2">
                  <c:v>yui3</c:v>
                </c:pt>
                <c:pt idx="3">
                  <c:v>khan-exercises</c:v>
                </c:pt>
                <c:pt idx="4">
                  <c:v>ghost</c:v>
                </c:pt>
                <c:pt idx="5">
                  <c:v>fog</c:v>
                </c:pt>
                <c:pt idx="6">
                  <c:v>julia</c:v>
                </c:pt>
                <c:pt idx="7">
                  <c:v>brackets</c:v>
                </c:pt>
                <c:pt idx="8">
                  <c:v>travis-ci</c:v>
                </c:pt>
                <c:pt idx="9">
                  <c:v>elasticsearch</c:v>
                </c:pt>
                <c:pt idx="10">
                  <c:v>salt</c:v>
                </c:pt>
                <c:pt idx="11">
                  <c:v>angular.js</c:v>
                </c:pt>
                <c:pt idx="12">
                  <c:v>rails</c:v>
                </c:pt>
                <c:pt idx="13">
                  <c:v>Total</c:v>
                </c:pt>
              </c:strCache>
            </c:strRef>
          </c:cat>
          <c:val>
            <c:numRef>
              <c:f>P1_5!$N$129:$N$142</c:f>
              <c:numCache>
                <c:formatCode>General</c:formatCode>
                <c:ptCount val="14"/>
                <c:pt idx="0">
                  <c:v>20.14</c:v>
                </c:pt>
                <c:pt idx="1">
                  <c:v>20.32</c:v>
                </c:pt>
                <c:pt idx="2">
                  <c:v>16.920000000000002</c:v>
                </c:pt>
                <c:pt idx="3">
                  <c:v>19.53</c:v>
                </c:pt>
                <c:pt idx="4">
                  <c:v>22.31</c:v>
                </c:pt>
                <c:pt idx="5">
                  <c:v>17.41</c:v>
                </c:pt>
                <c:pt idx="6">
                  <c:v>16.149999999999999</c:v>
                </c:pt>
                <c:pt idx="7">
                  <c:v>19.79</c:v>
                </c:pt>
                <c:pt idx="8">
                  <c:v>15.64</c:v>
                </c:pt>
                <c:pt idx="9">
                  <c:v>15.65</c:v>
                </c:pt>
                <c:pt idx="10">
                  <c:v>17.05</c:v>
                </c:pt>
                <c:pt idx="11">
                  <c:v>17.32</c:v>
                </c:pt>
                <c:pt idx="12">
                  <c:v>15.43</c:v>
                </c:pt>
                <c:pt idx="13">
                  <c:v>17.149999999999999</c:v>
                </c:pt>
              </c:numCache>
            </c:numRef>
          </c:val>
          <c:smooth val="0"/>
          <c:extLst>
            <c:ext xmlns:c16="http://schemas.microsoft.com/office/drawing/2014/chart" uri="{C3380CC4-5D6E-409C-BE32-E72D297353CC}">
              <c16:uniqueId val="{00000002-0587-4FD5-AD0A-C44CFB6F6FE5}"/>
            </c:ext>
          </c:extLst>
        </c:ser>
        <c:ser>
          <c:idx val="3"/>
          <c:order val="3"/>
          <c:tx>
            <c:strRef>
              <c:f>P1_5!$O$128</c:f>
              <c:strCache>
                <c:ptCount val="1"/>
                <c:pt idx="0">
                  <c:v>r@5</c:v>
                </c:pt>
              </c:strCache>
            </c:strRef>
          </c:tx>
          <c:spPr>
            <a:ln w="28575" cap="rnd">
              <a:solidFill>
                <a:srgbClr val="FF0000"/>
              </a:solidFill>
              <a:prstDash val="lgDash"/>
              <a:round/>
            </a:ln>
            <a:effectLst/>
          </c:spPr>
          <c:marker>
            <c:symbol val="triangle"/>
            <c:size val="7"/>
            <c:spPr>
              <a:solidFill>
                <a:srgbClr val="FF0000"/>
              </a:solidFill>
              <a:ln w="9525">
                <a:solidFill>
                  <a:schemeClr val="tx1"/>
                </a:solidFill>
              </a:ln>
              <a:effectLst/>
            </c:spPr>
          </c:marker>
          <c:cat>
            <c:strRef>
              <c:f>P1_5!$C$129:$C$142</c:f>
              <c:strCache>
                <c:ptCount val="14"/>
                <c:pt idx="0">
                  <c:v>framework</c:v>
                </c:pt>
                <c:pt idx="1">
                  <c:v>html5rocks</c:v>
                </c:pt>
                <c:pt idx="2">
                  <c:v>yui3</c:v>
                </c:pt>
                <c:pt idx="3">
                  <c:v>khan-exercises</c:v>
                </c:pt>
                <c:pt idx="4">
                  <c:v>ghost</c:v>
                </c:pt>
                <c:pt idx="5">
                  <c:v>fog</c:v>
                </c:pt>
                <c:pt idx="6">
                  <c:v>julia</c:v>
                </c:pt>
                <c:pt idx="7">
                  <c:v>brackets</c:v>
                </c:pt>
                <c:pt idx="8">
                  <c:v>travis-ci</c:v>
                </c:pt>
                <c:pt idx="9">
                  <c:v>elasticsearch</c:v>
                </c:pt>
                <c:pt idx="10">
                  <c:v>salt</c:v>
                </c:pt>
                <c:pt idx="11">
                  <c:v>angular.js</c:v>
                </c:pt>
                <c:pt idx="12">
                  <c:v>rails</c:v>
                </c:pt>
                <c:pt idx="13">
                  <c:v>Total</c:v>
                </c:pt>
              </c:strCache>
            </c:strRef>
          </c:cat>
          <c:val>
            <c:numRef>
              <c:f>P1_5!$O$129:$O$142</c:f>
              <c:numCache>
                <c:formatCode>General</c:formatCode>
                <c:ptCount val="14"/>
                <c:pt idx="0">
                  <c:v>75.56</c:v>
                </c:pt>
                <c:pt idx="1">
                  <c:v>82.24</c:v>
                </c:pt>
                <c:pt idx="2">
                  <c:v>72.75</c:v>
                </c:pt>
                <c:pt idx="3">
                  <c:v>84.38</c:v>
                </c:pt>
                <c:pt idx="4">
                  <c:v>82.23</c:v>
                </c:pt>
                <c:pt idx="5">
                  <c:v>77.819999999999993</c:v>
                </c:pt>
                <c:pt idx="6">
                  <c:v>69.23</c:v>
                </c:pt>
                <c:pt idx="7">
                  <c:v>72.040000000000006</c:v>
                </c:pt>
                <c:pt idx="8">
                  <c:v>73.41</c:v>
                </c:pt>
                <c:pt idx="9">
                  <c:v>70.849999999999994</c:v>
                </c:pt>
                <c:pt idx="10">
                  <c:v>68.64</c:v>
                </c:pt>
                <c:pt idx="11">
                  <c:v>76.97</c:v>
                </c:pt>
                <c:pt idx="12">
                  <c:v>65.89</c:v>
                </c:pt>
                <c:pt idx="13">
                  <c:v>71.75</c:v>
                </c:pt>
              </c:numCache>
            </c:numRef>
          </c:val>
          <c:smooth val="0"/>
          <c:extLst>
            <c:ext xmlns:c16="http://schemas.microsoft.com/office/drawing/2014/chart" uri="{C3380CC4-5D6E-409C-BE32-E72D297353CC}">
              <c16:uniqueId val="{00000003-0587-4FD5-AD0A-C44CFB6F6FE5}"/>
            </c:ext>
          </c:extLst>
        </c:ser>
        <c:ser>
          <c:idx val="4"/>
          <c:order val="4"/>
          <c:tx>
            <c:strRef>
              <c:f>P1_5!$P$128</c:f>
              <c:strCache>
                <c:ptCount val="1"/>
                <c:pt idx="0">
                  <c:v>p@10</c:v>
                </c:pt>
              </c:strCache>
            </c:strRef>
          </c:tx>
          <c:spPr>
            <a:ln w="28575" cap="rnd">
              <a:solidFill>
                <a:schemeClr val="accent1">
                  <a:lumMod val="75000"/>
                </a:schemeClr>
              </a:solidFill>
              <a:prstDash val="lgDashDot"/>
              <a:round/>
            </a:ln>
            <a:effectLst/>
          </c:spPr>
          <c:marker>
            <c:symbol val="square"/>
            <c:size val="7"/>
            <c:spPr>
              <a:solidFill>
                <a:schemeClr val="accent1">
                  <a:lumMod val="75000"/>
                </a:schemeClr>
              </a:solidFill>
              <a:ln w="9525">
                <a:solidFill>
                  <a:schemeClr val="tx1"/>
                </a:solidFill>
              </a:ln>
              <a:effectLst/>
            </c:spPr>
          </c:marker>
          <c:cat>
            <c:strRef>
              <c:f>P1_5!$C$129:$C$142</c:f>
              <c:strCache>
                <c:ptCount val="14"/>
                <c:pt idx="0">
                  <c:v>framework</c:v>
                </c:pt>
                <c:pt idx="1">
                  <c:v>html5rocks</c:v>
                </c:pt>
                <c:pt idx="2">
                  <c:v>yui3</c:v>
                </c:pt>
                <c:pt idx="3">
                  <c:v>khan-exercises</c:v>
                </c:pt>
                <c:pt idx="4">
                  <c:v>ghost</c:v>
                </c:pt>
                <c:pt idx="5">
                  <c:v>fog</c:v>
                </c:pt>
                <c:pt idx="6">
                  <c:v>julia</c:v>
                </c:pt>
                <c:pt idx="7">
                  <c:v>brackets</c:v>
                </c:pt>
                <c:pt idx="8">
                  <c:v>travis-ci</c:v>
                </c:pt>
                <c:pt idx="9">
                  <c:v>elasticsearch</c:v>
                </c:pt>
                <c:pt idx="10">
                  <c:v>salt</c:v>
                </c:pt>
                <c:pt idx="11">
                  <c:v>angular.js</c:v>
                </c:pt>
                <c:pt idx="12">
                  <c:v>rails</c:v>
                </c:pt>
                <c:pt idx="13">
                  <c:v>Total</c:v>
                </c:pt>
              </c:strCache>
            </c:strRef>
          </c:cat>
          <c:val>
            <c:numRef>
              <c:f>P1_5!$P$129:$P$142</c:f>
              <c:numCache>
                <c:formatCode>General</c:formatCode>
                <c:ptCount val="14"/>
                <c:pt idx="0">
                  <c:v>11.77</c:v>
                </c:pt>
                <c:pt idx="1">
                  <c:v>11.5</c:v>
                </c:pt>
                <c:pt idx="2">
                  <c:v>9.7200000000000006</c:v>
                </c:pt>
                <c:pt idx="3">
                  <c:v>10.29</c:v>
                </c:pt>
                <c:pt idx="4">
                  <c:v>12.27</c:v>
                </c:pt>
                <c:pt idx="5">
                  <c:v>9.1199999999999992</c:v>
                </c:pt>
                <c:pt idx="6">
                  <c:v>9.27</c:v>
                </c:pt>
                <c:pt idx="7">
                  <c:v>11.94</c:v>
                </c:pt>
                <c:pt idx="8">
                  <c:v>8.25</c:v>
                </c:pt>
                <c:pt idx="9">
                  <c:v>9.1</c:v>
                </c:pt>
                <c:pt idx="10">
                  <c:v>9.84</c:v>
                </c:pt>
                <c:pt idx="11">
                  <c:v>9.6199999999999992</c:v>
                </c:pt>
                <c:pt idx="12">
                  <c:v>8.9</c:v>
                </c:pt>
                <c:pt idx="13">
                  <c:v>9.81</c:v>
                </c:pt>
              </c:numCache>
            </c:numRef>
          </c:val>
          <c:smooth val="0"/>
          <c:extLst>
            <c:ext xmlns:c16="http://schemas.microsoft.com/office/drawing/2014/chart" uri="{C3380CC4-5D6E-409C-BE32-E72D297353CC}">
              <c16:uniqueId val="{00000004-0587-4FD5-AD0A-C44CFB6F6FE5}"/>
            </c:ext>
          </c:extLst>
        </c:ser>
        <c:ser>
          <c:idx val="5"/>
          <c:order val="5"/>
          <c:tx>
            <c:strRef>
              <c:f>P1_5!$Q$128</c:f>
              <c:strCache>
                <c:ptCount val="1"/>
                <c:pt idx="0">
                  <c:v>r@10</c:v>
                </c:pt>
              </c:strCache>
            </c:strRef>
          </c:tx>
          <c:spPr>
            <a:ln w="28575" cap="rnd">
              <a:solidFill>
                <a:schemeClr val="accent1">
                  <a:lumMod val="75000"/>
                </a:schemeClr>
              </a:solidFill>
              <a:prstDash val="solid"/>
              <a:round/>
            </a:ln>
            <a:effectLst/>
          </c:spPr>
          <c:marker>
            <c:symbol val="square"/>
            <c:size val="7"/>
            <c:spPr>
              <a:solidFill>
                <a:schemeClr val="accent1">
                  <a:lumMod val="75000"/>
                </a:schemeClr>
              </a:solidFill>
              <a:ln w="9525">
                <a:solidFill>
                  <a:schemeClr val="tx1"/>
                </a:solidFill>
                <a:prstDash val="solid"/>
              </a:ln>
              <a:effectLst/>
            </c:spPr>
          </c:marker>
          <c:cat>
            <c:strRef>
              <c:f>P1_5!$C$129:$C$142</c:f>
              <c:strCache>
                <c:ptCount val="14"/>
                <c:pt idx="0">
                  <c:v>framework</c:v>
                </c:pt>
                <c:pt idx="1">
                  <c:v>html5rocks</c:v>
                </c:pt>
                <c:pt idx="2">
                  <c:v>yui3</c:v>
                </c:pt>
                <c:pt idx="3">
                  <c:v>khan-exercises</c:v>
                </c:pt>
                <c:pt idx="4">
                  <c:v>ghost</c:v>
                </c:pt>
                <c:pt idx="5">
                  <c:v>fog</c:v>
                </c:pt>
                <c:pt idx="6">
                  <c:v>julia</c:v>
                </c:pt>
                <c:pt idx="7">
                  <c:v>brackets</c:v>
                </c:pt>
                <c:pt idx="8">
                  <c:v>travis-ci</c:v>
                </c:pt>
                <c:pt idx="9">
                  <c:v>elasticsearch</c:v>
                </c:pt>
                <c:pt idx="10">
                  <c:v>salt</c:v>
                </c:pt>
                <c:pt idx="11">
                  <c:v>angular.js</c:v>
                </c:pt>
                <c:pt idx="12">
                  <c:v>rails</c:v>
                </c:pt>
                <c:pt idx="13">
                  <c:v>Total</c:v>
                </c:pt>
              </c:strCache>
            </c:strRef>
          </c:cat>
          <c:val>
            <c:numRef>
              <c:f>P1_5!$Q$129:$Q$142</c:f>
              <c:numCache>
                <c:formatCode>General</c:formatCode>
                <c:ptCount val="14"/>
                <c:pt idx="0">
                  <c:v>87.19</c:v>
                </c:pt>
                <c:pt idx="1">
                  <c:v>91.37</c:v>
                </c:pt>
                <c:pt idx="2">
                  <c:v>82.99</c:v>
                </c:pt>
                <c:pt idx="3">
                  <c:v>88.82</c:v>
                </c:pt>
                <c:pt idx="4">
                  <c:v>90.62</c:v>
                </c:pt>
                <c:pt idx="5">
                  <c:v>81.2</c:v>
                </c:pt>
                <c:pt idx="6">
                  <c:v>79.52</c:v>
                </c:pt>
                <c:pt idx="7">
                  <c:v>86.54</c:v>
                </c:pt>
                <c:pt idx="8">
                  <c:v>77.12</c:v>
                </c:pt>
                <c:pt idx="9">
                  <c:v>82.29</c:v>
                </c:pt>
                <c:pt idx="10">
                  <c:v>78.84</c:v>
                </c:pt>
                <c:pt idx="11">
                  <c:v>84.57</c:v>
                </c:pt>
                <c:pt idx="12">
                  <c:v>75.73</c:v>
                </c:pt>
                <c:pt idx="13">
                  <c:v>81.63</c:v>
                </c:pt>
              </c:numCache>
            </c:numRef>
          </c:val>
          <c:smooth val="0"/>
          <c:extLst>
            <c:ext xmlns:c16="http://schemas.microsoft.com/office/drawing/2014/chart" uri="{C3380CC4-5D6E-409C-BE32-E72D297353CC}">
              <c16:uniqueId val="{00000005-0587-4FD5-AD0A-C44CFB6F6FE5}"/>
            </c:ext>
          </c:extLst>
        </c:ser>
        <c:dLbls>
          <c:showLegendKey val="0"/>
          <c:showVal val="0"/>
          <c:showCatName val="0"/>
          <c:showSerName val="0"/>
          <c:showPercent val="0"/>
          <c:showBubbleSize val="0"/>
        </c:dLbls>
        <c:marker val="1"/>
        <c:smooth val="0"/>
        <c:axId val="764448896"/>
        <c:axId val="764451848"/>
      </c:lineChart>
      <c:catAx>
        <c:axId val="7644488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endParaRPr lang="en-US"/>
          </a:p>
        </c:txPr>
        <c:crossAx val="764451848"/>
        <c:crosses val="autoZero"/>
        <c:auto val="1"/>
        <c:lblAlgn val="ctr"/>
        <c:lblOffset val="100"/>
        <c:noMultiLvlLbl val="0"/>
      </c:catAx>
      <c:valAx>
        <c:axId val="7644518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endParaRPr lang="en-US"/>
          </a:p>
        </c:txPr>
        <c:crossAx val="764448896"/>
        <c:crosses val="autoZero"/>
        <c:crossBetween val="between"/>
      </c:valAx>
      <c:spPr>
        <a:noFill/>
        <a:ln>
          <a:noFill/>
        </a:ln>
        <a:effectLst/>
      </c:spPr>
    </c:plotArea>
    <c:legend>
      <c:legendPos val="b"/>
      <c:layout>
        <c:manualLayout>
          <c:xMode val="edge"/>
          <c:yMode val="edge"/>
          <c:x val="9.272691620096693E-2"/>
          <c:y val="3.9737171934549259E-2"/>
          <c:w val="0.85631077702822589"/>
          <c:h val="4.4144189499501066E-2"/>
        </c:manualLayout>
      </c:layout>
      <c:overlay val="1"/>
      <c:spPr>
        <a:noFill/>
        <a:ln>
          <a:noFill/>
        </a:ln>
        <a:effectLst/>
      </c:spPr>
      <c:txPr>
        <a:bodyPr rot="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landscape"/>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6"/>
          <c:order val="0"/>
          <c:tx>
            <c:strRef>
              <c:f>P1_5!$F$128</c:f>
              <c:strCache>
                <c:ptCount val="1"/>
                <c:pt idx="0">
                  <c:v>Top1 (tt-tf-idf)</c:v>
                </c:pt>
              </c:strCache>
            </c:strRef>
          </c:tx>
          <c:spPr>
            <a:ln>
              <a:prstDash val="solid"/>
            </a:ln>
          </c:spPr>
          <c:cat>
            <c:strRef>
              <c:f>P1_5!$C$129:$C$142</c:f>
              <c:strCache>
                <c:ptCount val="14"/>
                <c:pt idx="0">
                  <c:v>framework</c:v>
                </c:pt>
                <c:pt idx="1">
                  <c:v>html5rocks</c:v>
                </c:pt>
                <c:pt idx="2">
                  <c:v>yui3</c:v>
                </c:pt>
                <c:pt idx="3">
                  <c:v>khan-exercises</c:v>
                </c:pt>
                <c:pt idx="4">
                  <c:v>ghost</c:v>
                </c:pt>
                <c:pt idx="5">
                  <c:v>fog</c:v>
                </c:pt>
                <c:pt idx="6">
                  <c:v>julia</c:v>
                </c:pt>
                <c:pt idx="7">
                  <c:v>brackets</c:v>
                </c:pt>
                <c:pt idx="8">
                  <c:v>travis-ci</c:v>
                </c:pt>
                <c:pt idx="9">
                  <c:v>elasticsearch</c:v>
                </c:pt>
                <c:pt idx="10">
                  <c:v>salt</c:v>
                </c:pt>
                <c:pt idx="11">
                  <c:v>angular.js</c:v>
                </c:pt>
                <c:pt idx="12">
                  <c:v>rails</c:v>
                </c:pt>
                <c:pt idx="13">
                  <c:v>Total</c:v>
                </c:pt>
              </c:strCache>
            </c:strRef>
          </c:cat>
          <c:val>
            <c:numRef>
              <c:f>P1_5!$F$129:$F$142</c:f>
              <c:numCache>
                <c:formatCode>General</c:formatCode>
                <c:ptCount val="14"/>
                <c:pt idx="0">
                  <c:v>53.53</c:v>
                </c:pt>
                <c:pt idx="1">
                  <c:v>66.63</c:v>
                </c:pt>
                <c:pt idx="2">
                  <c:v>50.11</c:v>
                </c:pt>
                <c:pt idx="3">
                  <c:v>57.18</c:v>
                </c:pt>
                <c:pt idx="4">
                  <c:v>59.39</c:v>
                </c:pt>
                <c:pt idx="5">
                  <c:v>60.96</c:v>
                </c:pt>
                <c:pt idx="6">
                  <c:v>45.66</c:v>
                </c:pt>
                <c:pt idx="7">
                  <c:v>40.869999999999997</c:v>
                </c:pt>
                <c:pt idx="8">
                  <c:v>57.48</c:v>
                </c:pt>
                <c:pt idx="9">
                  <c:v>47.61</c:v>
                </c:pt>
                <c:pt idx="10">
                  <c:v>43.28</c:v>
                </c:pt>
                <c:pt idx="11">
                  <c:v>46.47</c:v>
                </c:pt>
                <c:pt idx="12">
                  <c:v>41.42</c:v>
                </c:pt>
                <c:pt idx="13">
                  <c:v>46.99</c:v>
                </c:pt>
              </c:numCache>
            </c:numRef>
          </c:val>
          <c:smooth val="0"/>
          <c:extLst>
            <c:ext xmlns:c16="http://schemas.microsoft.com/office/drawing/2014/chart" uri="{C3380CC4-5D6E-409C-BE32-E72D297353CC}">
              <c16:uniqueId val="{00000000-005B-42D5-B3D3-9E718DE2C087}"/>
            </c:ext>
          </c:extLst>
        </c:ser>
        <c:ser>
          <c:idx val="7"/>
          <c:order val="1"/>
          <c:tx>
            <c:strRef>
              <c:f>P1_5!$G$128</c:f>
              <c:strCache>
                <c:ptCount val="1"/>
                <c:pt idx="0">
                  <c:v>Top1 (SSA)</c:v>
                </c:pt>
              </c:strCache>
            </c:strRef>
          </c:tx>
          <c:spPr>
            <a:ln>
              <a:prstDash val="sysDash"/>
            </a:ln>
          </c:spPr>
          <c:cat>
            <c:strRef>
              <c:f>P1_5!$C$129:$C$142</c:f>
              <c:strCache>
                <c:ptCount val="14"/>
                <c:pt idx="0">
                  <c:v>framework</c:v>
                </c:pt>
                <c:pt idx="1">
                  <c:v>html5rocks</c:v>
                </c:pt>
                <c:pt idx="2">
                  <c:v>yui3</c:v>
                </c:pt>
                <c:pt idx="3">
                  <c:v>khan-exercises</c:v>
                </c:pt>
                <c:pt idx="4">
                  <c:v>ghost</c:v>
                </c:pt>
                <c:pt idx="5">
                  <c:v>fog</c:v>
                </c:pt>
                <c:pt idx="6">
                  <c:v>julia</c:v>
                </c:pt>
                <c:pt idx="7">
                  <c:v>brackets</c:v>
                </c:pt>
                <c:pt idx="8">
                  <c:v>travis-ci</c:v>
                </c:pt>
                <c:pt idx="9">
                  <c:v>elasticsearch</c:v>
                </c:pt>
                <c:pt idx="10">
                  <c:v>salt</c:v>
                </c:pt>
                <c:pt idx="11">
                  <c:v>angular.js</c:v>
                </c:pt>
                <c:pt idx="12">
                  <c:v>rails</c:v>
                </c:pt>
                <c:pt idx="13">
                  <c:v>Total</c:v>
                </c:pt>
              </c:strCache>
            </c:strRef>
          </c:cat>
          <c:val>
            <c:numRef>
              <c:f>P1_5!$G$129:$G$142</c:f>
              <c:numCache>
                <c:formatCode>General</c:formatCode>
                <c:ptCount val="14"/>
                <c:pt idx="0">
                  <c:v>69.14</c:v>
                </c:pt>
                <c:pt idx="1">
                  <c:v>40.14</c:v>
                </c:pt>
                <c:pt idx="2">
                  <c:v>27.36</c:v>
                </c:pt>
                <c:pt idx="3">
                  <c:v>48.95</c:v>
                </c:pt>
                <c:pt idx="4">
                  <c:v>37.1</c:v>
                </c:pt>
                <c:pt idx="5">
                  <c:v>56.86</c:v>
                </c:pt>
                <c:pt idx="6">
                  <c:v>51.76</c:v>
                </c:pt>
                <c:pt idx="7">
                  <c:v>46.94</c:v>
                </c:pt>
                <c:pt idx="8">
                  <c:v>49.45</c:v>
                </c:pt>
                <c:pt idx="9">
                  <c:v>36.31</c:v>
                </c:pt>
                <c:pt idx="10">
                  <c:v>38.72</c:v>
                </c:pt>
                <c:pt idx="11">
                  <c:v>42.03</c:v>
                </c:pt>
                <c:pt idx="12">
                  <c:v>23.91</c:v>
                </c:pt>
                <c:pt idx="13">
                  <c:v>43.96</c:v>
                </c:pt>
              </c:numCache>
            </c:numRef>
          </c:val>
          <c:smooth val="0"/>
          <c:extLst>
            <c:ext xmlns:c16="http://schemas.microsoft.com/office/drawing/2014/chart" uri="{C3380CC4-5D6E-409C-BE32-E72D297353CC}">
              <c16:uniqueId val="{00000001-005B-42D5-B3D3-9E718DE2C087}"/>
            </c:ext>
          </c:extLst>
        </c:ser>
        <c:ser>
          <c:idx val="8"/>
          <c:order val="2"/>
          <c:tx>
            <c:strRef>
              <c:f>P1_5!$H$128</c:f>
              <c:strCache>
                <c:ptCount val="1"/>
                <c:pt idx="0">
                  <c:v>Top5 (tt-tf-idf)</c:v>
                </c:pt>
              </c:strCache>
            </c:strRef>
          </c:tx>
          <c:spPr>
            <a:ln>
              <a:solidFill>
                <a:srgbClr val="FF0000"/>
              </a:solidFill>
              <a:prstDash val="solid"/>
            </a:ln>
          </c:spPr>
          <c:cat>
            <c:strRef>
              <c:f>P1_5!$C$129:$C$142</c:f>
              <c:strCache>
                <c:ptCount val="14"/>
                <c:pt idx="0">
                  <c:v>framework</c:v>
                </c:pt>
                <c:pt idx="1">
                  <c:v>html5rocks</c:v>
                </c:pt>
                <c:pt idx="2">
                  <c:v>yui3</c:v>
                </c:pt>
                <c:pt idx="3">
                  <c:v>khan-exercises</c:v>
                </c:pt>
                <c:pt idx="4">
                  <c:v>ghost</c:v>
                </c:pt>
                <c:pt idx="5">
                  <c:v>fog</c:v>
                </c:pt>
                <c:pt idx="6">
                  <c:v>julia</c:v>
                </c:pt>
                <c:pt idx="7">
                  <c:v>brackets</c:v>
                </c:pt>
                <c:pt idx="8">
                  <c:v>travis-ci</c:v>
                </c:pt>
                <c:pt idx="9">
                  <c:v>elasticsearch</c:v>
                </c:pt>
                <c:pt idx="10">
                  <c:v>salt</c:v>
                </c:pt>
                <c:pt idx="11">
                  <c:v>angular.js</c:v>
                </c:pt>
                <c:pt idx="12">
                  <c:v>rails</c:v>
                </c:pt>
                <c:pt idx="13">
                  <c:v>Total</c:v>
                </c:pt>
              </c:strCache>
            </c:strRef>
          </c:cat>
          <c:val>
            <c:numRef>
              <c:f>P1_5!$H$129:$H$142</c:f>
              <c:numCache>
                <c:formatCode>General</c:formatCode>
                <c:ptCount val="14"/>
                <c:pt idx="0">
                  <c:v>83.75</c:v>
                </c:pt>
                <c:pt idx="1">
                  <c:v>87.17</c:v>
                </c:pt>
                <c:pt idx="2">
                  <c:v>75.83</c:v>
                </c:pt>
                <c:pt idx="3">
                  <c:v>85.49</c:v>
                </c:pt>
                <c:pt idx="4">
                  <c:v>85.27</c:v>
                </c:pt>
                <c:pt idx="5">
                  <c:v>79.349999999999994</c:v>
                </c:pt>
                <c:pt idx="6">
                  <c:v>71.790000000000006</c:v>
                </c:pt>
                <c:pt idx="7">
                  <c:v>78.03</c:v>
                </c:pt>
                <c:pt idx="8">
                  <c:v>74.72</c:v>
                </c:pt>
                <c:pt idx="9">
                  <c:v>73.97</c:v>
                </c:pt>
                <c:pt idx="10">
                  <c:v>72.63</c:v>
                </c:pt>
                <c:pt idx="11">
                  <c:v>79.87</c:v>
                </c:pt>
                <c:pt idx="12">
                  <c:v>69.91</c:v>
                </c:pt>
                <c:pt idx="13">
                  <c:v>75.22</c:v>
                </c:pt>
              </c:numCache>
            </c:numRef>
          </c:val>
          <c:smooth val="0"/>
          <c:extLst>
            <c:ext xmlns:c16="http://schemas.microsoft.com/office/drawing/2014/chart" uri="{C3380CC4-5D6E-409C-BE32-E72D297353CC}">
              <c16:uniqueId val="{00000002-005B-42D5-B3D3-9E718DE2C087}"/>
            </c:ext>
          </c:extLst>
        </c:ser>
        <c:ser>
          <c:idx val="9"/>
          <c:order val="3"/>
          <c:tx>
            <c:strRef>
              <c:f>P1_5!$I$128</c:f>
              <c:strCache>
                <c:ptCount val="1"/>
                <c:pt idx="0">
                  <c:v>Top5 (SSA)</c:v>
                </c:pt>
              </c:strCache>
            </c:strRef>
          </c:tx>
          <c:spPr>
            <a:ln>
              <a:solidFill>
                <a:schemeClr val="accent4">
                  <a:lumMod val="75000"/>
                </a:schemeClr>
              </a:solidFill>
              <a:prstDash val="sysDash"/>
            </a:ln>
          </c:spPr>
          <c:cat>
            <c:strRef>
              <c:f>P1_5!$C$129:$C$142</c:f>
              <c:strCache>
                <c:ptCount val="14"/>
                <c:pt idx="0">
                  <c:v>framework</c:v>
                </c:pt>
                <c:pt idx="1">
                  <c:v>html5rocks</c:v>
                </c:pt>
                <c:pt idx="2">
                  <c:v>yui3</c:v>
                </c:pt>
                <c:pt idx="3">
                  <c:v>khan-exercises</c:v>
                </c:pt>
                <c:pt idx="4">
                  <c:v>ghost</c:v>
                </c:pt>
                <c:pt idx="5">
                  <c:v>fog</c:v>
                </c:pt>
                <c:pt idx="6">
                  <c:v>julia</c:v>
                </c:pt>
                <c:pt idx="7">
                  <c:v>brackets</c:v>
                </c:pt>
                <c:pt idx="8">
                  <c:v>travis-ci</c:v>
                </c:pt>
                <c:pt idx="9">
                  <c:v>elasticsearch</c:v>
                </c:pt>
                <c:pt idx="10">
                  <c:v>salt</c:v>
                </c:pt>
                <c:pt idx="11">
                  <c:v>angular.js</c:v>
                </c:pt>
                <c:pt idx="12">
                  <c:v>rails</c:v>
                </c:pt>
                <c:pt idx="13">
                  <c:v>Total</c:v>
                </c:pt>
              </c:strCache>
            </c:strRef>
          </c:cat>
          <c:val>
            <c:numRef>
              <c:f>P1_5!$I$129:$I$142</c:f>
              <c:numCache>
                <c:formatCode>General</c:formatCode>
                <c:ptCount val="14"/>
                <c:pt idx="0">
                  <c:v>93.53</c:v>
                </c:pt>
                <c:pt idx="1">
                  <c:v>81.69</c:v>
                </c:pt>
                <c:pt idx="2">
                  <c:v>75.47</c:v>
                </c:pt>
                <c:pt idx="3">
                  <c:v>93.01</c:v>
                </c:pt>
                <c:pt idx="4">
                  <c:v>87.9</c:v>
                </c:pt>
                <c:pt idx="5">
                  <c:v>80.39</c:v>
                </c:pt>
                <c:pt idx="6">
                  <c:v>92.55</c:v>
                </c:pt>
                <c:pt idx="7">
                  <c:v>97.02</c:v>
                </c:pt>
                <c:pt idx="8">
                  <c:v>83.52</c:v>
                </c:pt>
                <c:pt idx="9">
                  <c:v>83.76</c:v>
                </c:pt>
                <c:pt idx="10">
                  <c:v>90.49</c:v>
                </c:pt>
                <c:pt idx="11">
                  <c:v>84.06</c:v>
                </c:pt>
                <c:pt idx="12">
                  <c:v>79.12</c:v>
                </c:pt>
                <c:pt idx="13">
                  <c:v>89.1</c:v>
                </c:pt>
              </c:numCache>
            </c:numRef>
          </c:val>
          <c:smooth val="0"/>
          <c:extLst>
            <c:ext xmlns:c16="http://schemas.microsoft.com/office/drawing/2014/chart" uri="{C3380CC4-5D6E-409C-BE32-E72D297353CC}">
              <c16:uniqueId val="{00000003-005B-42D5-B3D3-9E718DE2C087}"/>
            </c:ext>
          </c:extLst>
        </c:ser>
        <c:ser>
          <c:idx val="10"/>
          <c:order val="4"/>
          <c:tx>
            <c:strRef>
              <c:f>P1_5!$J$128</c:f>
              <c:strCache>
                <c:ptCount val="1"/>
                <c:pt idx="0">
                  <c:v>Top10</c:v>
                </c:pt>
              </c:strCache>
            </c:strRef>
          </c:tx>
          <c:spPr>
            <a:ln>
              <a:solidFill>
                <a:srgbClr val="00B050"/>
              </a:solidFill>
              <a:prstDash val="solid"/>
            </a:ln>
          </c:spPr>
          <c:cat>
            <c:strRef>
              <c:f>P1_5!$C$129:$C$142</c:f>
              <c:strCache>
                <c:ptCount val="14"/>
                <c:pt idx="0">
                  <c:v>framework</c:v>
                </c:pt>
                <c:pt idx="1">
                  <c:v>html5rocks</c:v>
                </c:pt>
                <c:pt idx="2">
                  <c:v>yui3</c:v>
                </c:pt>
                <c:pt idx="3">
                  <c:v>khan-exercises</c:v>
                </c:pt>
                <c:pt idx="4">
                  <c:v>ghost</c:v>
                </c:pt>
                <c:pt idx="5">
                  <c:v>fog</c:v>
                </c:pt>
                <c:pt idx="6">
                  <c:v>julia</c:v>
                </c:pt>
                <c:pt idx="7">
                  <c:v>brackets</c:v>
                </c:pt>
                <c:pt idx="8">
                  <c:v>travis-ci</c:v>
                </c:pt>
                <c:pt idx="9">
                  <c:v>elasticsearch</c:v>
                </c:pt>
                <c:pt idx="10">
                  <c:v>salt</c:v>
                </c:pt>
                <c:pt idx="11">
                  <c:v>angular.js</c:v>
                </c:pt>
                <c:pt idx="12">
                  <c:v>rails</c:v>
                </c:pt>
                <c:pt idx="13">
                  <c:v>Total</c:v>
                </c:pt>
              </c:strCache>
            </c:strRef>
          </c:cat>
          <c:val>
            <c:numRef>
              <c:f>P1_5!$J$129:$J$142</c:f>
              <c:numCache>
                <c:formatCode>General</c:formatCode>
                <c:ptCount val="14"/>
                <c:pt idx="0">
                  <c:v>91.17</c:v>
                </c:pt>
                <c:pt idx="1">
                  <c:v>92.79</c:v>
                </c:pt>
                <c:pt idx="2">
                  <c:v>84.81</c:v>
                </c:pt>
                <c:pt idx="3">
                  <c:v>89.34</c:v>
                </c:pt>
                <c:pt idx="4">
                  <c:v>91.66</c:v>
                </c:pt>
                <c:pt idx="5">
                  <c:v>82.22</c:v>
                </c:pt>
                <c:pt idx="6">
                  <c:v>81.02</c:v>
                </c:pt>
                <c:pt idx="7">
                  <c:v>89.07</c:v>
                </c:pt>
                <c:pt idx="8">
                  <c:v>78.040000000000006</c:v>
                </c:pt>
                <c:pt idx="9">
                  <c:v>84.71</c:v>
                </c:pt>
                <c:pt idx="10">
                  <c:v>81.14</c:v>
                </c:pt>
                <c:pt idx="11">
                  <c:v>86.19</c:v>
                </c:pt>
                <c:pt idx="12">
                  <c:v>78.69</c:v>
                </c:pt>
                <c:pt idx="13">
                  <c:v>83.66</c:v>
                </c:pt>
              </c:numCache>
            </c:numRef>
          </c:val>
          <c:smooth val="0"/>
          <c:extLst>
            <c:ext xmlns:c16="http://schemas.microsoft.com/office/drawing/2014/chart" uri="{C3380CC4-5D6E-409C-BE32-E72D297353CC}">
              <c16:uniqueId val="{00000004-005B-42D5-B3D3-9E718DE2C087}"/>
            </c:ext>
          </c:extLst>
        </c:ser>
        <c:ser>
          <c:idx val="11"/>
          <c:order val="5"/>
          <c:tx>
            <c:strRef>
              <c:f>P1_5!$K$128</c:f>
              <c:strCache>
                <c:ptCount val="1"/>
                <c:pt idx="0">
                  <c:v>SSA-Top10</c:v>
                </c:pt>
              </c:strCache>
            </c:strRef>
          </c:tx>
          <c:spPr>
            <a:ln>
              <a:solidFill>
                <a:schemeClr val="bg1">
                  <a:lumMod val="50000"/>
                </a:schemeClr>
              </a:solidFill>
              <a:prstDash val="sysDash"/>
            </a:ln>
          </c:spPr>
          <c:cat>
            <c:strRef>
              <c:f>P1_5!$C$129:$C$142</c:f>
              <c:strCache>
                <c:ptCount val="14"/>
                <c:pt idx="0">
                  <c:v>framework</c:v>
                </c:pt>
                <c:pt idx="1">
                  <c:v>html5rocks</c:v>
                </c:pt>
                <c:pt idx="2">
                  <c:v>yui3</c:v>
                </c:pt>
                <c:pt idx="3">
                  <c:v>khan-exercises</c:v>
                </c:pt>
                <c:pt idx="4">
                  <c:v>ghost</c:v>
                </c:pt>
                <c:pt idx="5">
                  <c:v>fog</c:v>
                </c:pt>
                <c:pt idx="6">
                  <c:v>julia</c:v>
                </c:pt>
                <c:pt idx="7">
                  <c:v>brackets</c:v>
                </c:pt>
                <c:pt idx="8">
                  <c:v>travis-ci</c:v>
                </c:pt>
                <c:pt idx="9">
                  <c:v>elasticsearch</c:v>
                </c:pt>
                <c:pt idx="10">
                  <c:v>salt</c:v>
                </c:pt>
                <c:pt idx="11">
                  <c:v>angular.js</c:v>
                </c:pt>
                <c:pt idx="12">
                  <c:v>rails</c:v>
                </c:pt>
                <c:pt idx="13">
                  <c:v>Total</c:v>
                </c:pt>
              </c:strCache>
            </c:strRef>
          </c:cat>
          <c:val>
            <c:numRef>
              <c:f>P1_5!$K$129:$K$142</c:f>
              <c:numCache>
                <c:formatCode>General</c:formatCode>
                <c:ptCount val="14"/>
                <c:pt idx="0">
                  <c:v>96.63</c:v>
                </c:pt>
                <c:pt idx="1">
                  <c:v>91.55</c:v>
                </c:pt>
                <c:pt idx="2">
                  <c:v>91.2</c:v>
                </c:pt>
                <c:pt idx="3">
                  <c:v>95.8</c:v>
                </c:pt>
                <c:pt idx="4">
                  <c:v>94.35</c:v>
                </c:pt>
                <c:pt idx="5">
                  <c:v>82.35</c:v>
                </c:pt>
                <c:pt idx="6">
                  <c:v>96.08</c:v>
                </c:pt>
                <c:pt idx="7">
                  <c:v>98.98</c:v>
                </c:pt>
                <c:pt idx="8">
                  <c:v>86.81</c:v>
                </c:pt>
                <c:pt idx="9">
                  <c:v>97.63</c:v>
                </c:pt>
                <c:pt idx="10">
                  <c:v>98.78</c:v>
                </c:pt>
                <c:pt idx="11">
                  <c:v>92.27</c:v>
                </c:pt>
                <c:pt idx="12">
                  <c:v>96.3</c:v>
                </c:pt>
                <c:pt idx="13">
                  <c:v>96.5</c:v>
                </c:pt>
              </c:numCache>
            </c:numRef>
          </c:val>
          <c:smooth val="0"/>
          <c:extLst>
            <c:ext xmlns:c16="http://schemas.microsoft.com/office/drawing/2014/chart" uri="{C3380CC4-5D6E-409C-BE32-E72D297353CC}">
              <c16:uniqueId val="{00000005-005B-42D5-B3D3-9E718DE2C087}"/>
            </c:ext>
          </c:extLst>
        </c:ser>
        <c:ser>
          <c:idx val="0"/>
          <c:order val="6"/>
          <c:tx>
            <c:strRef>
              <c:f>P1_5!$F$128</c:f>
              <c:strCache>
                <c:ptCount val="1"/>
                <c:pt idx="0">
                  <c:v>Top1 (tt-tf-idf)</c:v>
                </c:pt>
              </c:strCache>
            </c:strRef>
          </c:tx>
          <c:spPr>
            <a:ln w="28575" cap="rnd">
              <a:solidFill>
                <a:schemeClr val="accent1"/>
              </a:solidFill>
              <a:prstDash val="solid"/>
              <a:round/>
            </a:ln>
            <a:effectLst/>
          </c:spPr>
          <c:marker>
            <c:symbol val="square"/>
            <c:size val="7"/>
            <c:spPr>
              <a:solidFill>
                <a:schemeClr val="accent1"/>
              </a:solidFill>
              <a:ln w="9525">
                <a:solidFill>
                  <a:schemeClr val="tx1"/>
                </a:solidFill>
              </a:ln>
              <a:effectLst/>
            </c:spPr>
          </c:marker>
          <c:dLbls>
            <c:dLbl>
              <c:idx val="0"/>
              <c:layout>
                <c:manualLayout>
                  <c:x val="-2.6946626046603545E-2"/>
                  <c:y val="2.576921428083138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005B-42D5-B3D3-9E718DE2C087}"/>
                </c:ext>
              </c:extLst>
            </c:dLbl>
            <c:dLbl>
              <c:idx val="6"/>
              <c:layout>
                <c:manualLayout>
                  <c:x val="-3.1482453728009924E-2"/>
                  <c:y val="2.086428683706719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005B-42D5-B3D3-9E718DE2C087}"/>
                </c:ext>
              </c:extLst>
            </c:dLbl>
            <c:dLbl>
              <c:idx val="7"/>
              <c:layout>
                <c:manualLayout>
                  <c:x val="-2.9970511167541094E-2"/>
                  <c:y val="2.576921428083142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005B-42D5-B3D3-9E718DE2C087}"/>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P1_5!$C$129:$C$142</c:f>
              <c:strCache>
                <c:ptCount val="14"/>
                <c:pt idx="0">
                  <c:v>framework</c:v>
                </c:pt>
                <c:pt idx="1">
                  <c:v>html5rocks</c:v>
                </c:pt>
                <c:pt idx="2">
                  <c:v>yui3</c:v>
                </c:pt>
                <c:pt idx="3">
                  <c:v>khan-exercises</c:v>
                </c:pt>
                <c:pt idx="4">
                  <c:v>ghost</c:v>
                </c:pt>
                <c:pt idx="5">
                  <c:v>fog</c:v>
                </c:pt>
                <c:pt idx="6">
                  <c:v>julia</c:v>
                </c:pt>
                <c:pt idx="7">
                  <c:v>brackets</c:v>
                </c:pt>
                <c:pt idx="8">
                  <c:v>travis-ci</c:v>
                </c:pt>
                <c:pt idx="9">
                  <c:v>elasticsearch</c:v>
                </c:pt>
                <c:pt idx="10">
                  <c:v>salt</c:v>
                </c:pt>
                <c:pt idx="11">
                  <c:v>angular.js</c:v>
                </c:pt>
                <c:pt idx="12">
                  <c:v>rails</c:v>
                </c:pt>
                <c:pt idx="13">
                  <c:v>Total</c:v>
                </c:pt>
              </c:strCache>
            </c:strRef>
          </c:cat>
          <c:val>
            <c:numRef>
              <c:f>P1_5!$F$129:$F$142</c:f>
              <c:numCache>
                <c:formatCode>General</c:formatCode>
                <c:ptCount val="14"/>
                <c:pt idx="0">
                  <c:v>53.53</c:v>
                </c:pt>
                <c:pt idx="1">
                  <c:v>66.63</c:v>
                </c:pt>
                <c:pt idx="2">
                  <c:v>50.11</c:v>
                </c:pt>
                <c:pt idx="3">
                  <c:v>57.18</c:v>
                </c:pt>
                <c:pt idx="4">
                  <c:v>59.39</c:v>
                </c:pt>
                <c:pt idx="5">
                  <c:v>60.96</c:v>
                </c:pt>
                <c:pt idx="6">
                  <c:v>45.66</c:v>
                </c:pt>
                <c:pt idx="7">
                  <c:v>40.869999999999997</c:v>
                </c:pt>
                <c:pt idx="8">
                  <c:v>57.48</c:v>
                </c:pt>
                <c:pt idx="9">
                  <c:v>47.61</c:v>
                </c:pt>
                <c:pt idx="10">
                  <c:v>43.28</c:v>
                </c:pt>
                <c:pt idx="11">
                  <c:v>46.47</c:v>
                </c:pt>
                <c:pt idx="12">
                  <c:v>41.42</c:v>
                </c:pt>
                <c:pt idx="13">
                  <c:v>46.99</c:v>
                </c:pt>
              </c:numCache>
            </c:numRef>
          </c:val>
          <c:smooth val="0"/>
          <c:extLst>
            <c:ext xmlns:c16="http://schemas.microsoft.com/office/drawing/2014/chart" uri="{C3380CC4-5D6E-409C-BE32-E72D297353CC}">
              <c16:uniqueId val="{00000009-005B-42D5-B3D3-9E718DE2C087}"/>
            </c:ext>
          </c:extLst>
        </c:ser>
        <c:ser>
          <c:idx val="1"/>
          <c:order val="7"/>
          <c:tx>
            <c:strRef>
              <c:f>P1_5!$G$128</c:f>
              <c:strCache>
                <c:ptCount val="1"/>
                <c:pt idx="0">
                  <c:v>Top1 (SSA)</c:v>
                </c:pt>
              </c:strCache>
            </c:strRef>
          </c:tx>
          <c:spPr>
            <a:ln w="28575" cap="rnd">
              <a:solidFill>
                <a:schemeClr val="accent2"/>
              </a:solidFill>
              <a:prstDash val="sysDash"/>
              <a:round/>
            </a:ln>
            <a:effectLst/>
          </c:spPr>
          <c:marker>
            <c:symbol val="square"/>
            <c:size val="7"/>
            <c:spPr>
              <a:solidFill>
                <a:schemeClr val="accent2"/>
              </a:solidFill>
              <a:ln w="9525">
                <a:solidFill>
                  <a:schemeClr val="tx1"/>
                </a:solidFill>
              </a:ln>
              <a:effectLst/>
            </c:spPr>
          </c:marker>
          <c:dLbls>
            <c:dLbl>
              <c:idx val="0"/>
              <c:layout>
                <c:manualLayout>
                  <c:x val="-3.288789862839029E-2"/>
                  <c:y val="-2.5678573799561094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005B-42D5-B3D3-9E718DE2C087}"/>
                </c:ext>
              </c:extLst>
            </c:dLbl>
            <c:dLbl>
              <c:idx val="1"/>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extLst>
                <c:ext xmlns:c16="http://schemas.microsoft.com/office/drawing/2014/chart" uri="{C3380CC4-5D6E-409C-BE32-E72D297353CC}">
                  <c16:uniqueId val="{0000000B-005B-42D5-B3D3-9E718DE2C087}"/>
                </c:ext>
              </c:extLst>
            </c:dLbl>
            <c:dLbl>
              <c:idx val="2"/>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extLst>
                <c:ext xmlns:c16="http://schemas.microsoft.com/office/drawing/2014/chart" uri="{C3380CC4-5D6E-409C-BE32-E72D297353CC}">
                  <c16:uniqueId val="{0000000C-005B-42D5-B3D3-9E718DE2C087}"/>
                </c:ext>
              </c:extLst>
            </c:dLbl>
            <c:dLbl>
              <c:idx val="3"/>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extLst>
                <c:ext xmlns:c16="http://schemas.microsoft.com/office/drawing/2014/chart" uri="{C3380CC4-5D6E-409C-BE32-E72D297353CC}">
                  <c16:uniqueId val="{0000000D-005B-42D5-B3D3-9E718DE2C087}"/>
                </c:ext>
              </c:extLst>
            </c:dLbl>
            <c:dLbl>
              <c:idx val="4"/>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extLst>
                <c:ext xmlns:c16="http://schemas.microsoft.com/office/drawing/2014/chart" uri="{C3380CC4-5D6E-409C-BE32-E72D297353CC}">
                  <c16:uniqueId val="{0000000E-005B-42D5-B3D3-9E718DE2C087}"/>
                </c:ext>
              </c:extLst>
            </c:dLbl>
            <c:dLbl>
              <c:idx val="5"/>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extLst>
                <c:ext xmlns:c16="http://schemas.microsoft.com/office/drawing/2014/chart" uri="{C3380CC4-5D6E-409C-BE32-E72D297353CC}">
                  <c16:uniqueId val="{0000000F-005B-42D5-B3D3-9E718DE2C087}"/>
                </c:ext>
              </c:extLst>
            </c:dLbl>
            <c:dLbl>
              <c:idx val="6"/>
              <c:layout>
                <c:manualLayout>
                  <c:x val="-2.5329213472981331E-2"/>
                  <c:y val="-2.5678573799561115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005B-42D5-B3D3-9E718DE2C087}"/>
                </c:ext>
              </c:extLst>
            </c:dLbl>
            <c:dLbl>
              <c:idx val="7"/>
              <c:layout>
                <c:manualLayout>
                  <c:x val="-2.8352687535144909E-2"/>
                  <c:y val="-2.0790898918457611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005B-42D5-B3D3-9E718DE2C087}"/>
                </c:ext>
              </c:extLst>
            </c:dLbl>
            <c:dLbl>
              <c:idx val="8"/>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extLst>
                <c:ext xmlns:c16="http://schemas.microsoft.com/office/drawing/2014/chart" uri="{C3380CC4-5D6E-409C-BE32-E72D297353CC}">
                  <c16:uniqueId val="{00000012-005B-42D5-B3D3-9E718DE2C087}"/>
                </c:ext>
              </c:extLst>
            </c:dLbl>
            <c:dLbl>
              <c:idx val="9"/>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extLst>
                <c:ext xmlns:c16="http://schemas.microsoft.com/office/drawing/2014/chart" uri="{C3380CC4-5D6E-409C-BE32-E72D297353CC}">
                  <c16:uniqueId val="{00000013-005B-42D5-B3D3-9E718DE2C087}"/>
                </c:ext>
              </c:extLst>
            </c:dLbl>
            <c:dLbl>
              <c:idx val="1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extLst>
                <c:ext xmlns:c16="http://schemas.microsoft.com/office/drawing/2014/chart" uri="{C3380CC4-5D6E-409C-BE32-E72D297353CC}">
                  <c16:uniqueId val="{00000014-005B-42D5-B3D3-9E718DE2C087}"/>
                </c:ext>
              </c:extLst>
            </c:dLbl>
            <c:dLbl>
              <c:idx val="11"/>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extLst>
                <c:ext xmlns:c16="http://schemas.microsoft.com/office/drawing/2014/chart" uri="{C3380CC4-5D6E-409C-BE32-E72D297353CC}">
                  <c16:uniqueId val="{00000015-005B-42D5-B3D3-9E718DE2C087}"/>
                </c:ext>
              </c:extLst>
            </c:dLbl>
            <c:dLbl>
              <c:idx val="12"/>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extLst>
                <c:ext xmlns:c16="http://schemas.microsoft.com/office/drawing/2014/chart" uri="{C3380CC4-5D6E-409C-BE32-E72D297353CC}">
                  <c16:uniqueId val="{00000016-005B-42D5-B3D3-9E718DE2C087}"/>
                </c:ext>
              </c:extLst>
            </c:dLbl>
            <c:dLbl>
              <c:idx val="13"/>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extLst>
                <c:ext xmlns:c16="http://schemas.microsoft.com/office/drawing/2014/chart" uri="{C3380CC4-5D6E-409C-BE32-E72D297353CC}">
                  <c16:uniqueId val="{00000017-005B-42D5-B3D3-9E718DE2C08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P1_5!$C$129:$C$142</c:f>
              <c:strCache>
                <c:ptCount val="14"/>
                <c:pt idx="0">
                  <c:v>framework</c:v>
                </c:pt>
                <c:pt idx="1">
                  <c:v>html5rocks</c:v>
                </c:pt>
                <c:pt idx="2">
                  <c:v>yui3</c:v>
                </c:pt>
                <c:pt idx="3">
                  <c:v>khan-exercises</c:v>
                </c:pt>
                <c:pt idx="4">
                  <c:v>ghost</c:v>
                </c:pt>
                <c:pt idx="5">
                  <c:v>fog</c:v>
                </c:pt>
                <c:pt idx="6">
                  <c:v>julia</c:v>
                </c:pt>
                <c:pt idx="7">
                  <c:v>brackets</c:v>
                </c:pt>
                <c:pt idx="8">
                  <c:v>travis-ci</c:v>
                </c:pt>
                <c:pt idx="9">
                  <c:v>elasticsearch</c:v>
                </c:pt>
                <c:pt idx="10">
                  <c:v>salt</c:v>
                </c:pt>
                <c:pt idx="11">
                  <c:v>angular.js</c:v>
                </c:pt>
                <c:pt idx="12">
                  <c:v>rails</c:v>
                </c:pt>
                <c:pt idx="13">
                  <c:v>Total</c:v>
                </c:pt>
              </c:strCache>
            </c:strRef>
          </c:cat>
          <c:val>
            <c:numRef>
              <c:f>P1_5!$G$129:$G$142</c:f>
              <c:numCache>
                <c:formatCode>General</c:formatCode>
                <c:ptCount val="14"/>
                <c:pt idx="0">
                  <c:v>69.14</c:v>
                </c:pt>
                <c:pt idx="1">
                  <c:v>40.14</c:v>
                </c:pt>
                <c:pt idx="2">
                  <c:v>27.36</c:v>
                </c:pt>
                <c:pt idx="3">
                  <c:v>48.95</c:v>
                </c:pt>
                <c:pt idx="4">
                  <c:v>37.1</c:v>
                </c:pt>
                <c:pt idx="5">
                  <c:v>56.86</c:v>
                </c:pt>
                <c:pt idx="6">
                  <c:v>51.76</c:v>
                </c:pt>
                <c:pt idx="7">
                  <c:v>46.94</c:v>
                </c:pt>
                <c:pt idx="8">
                  <c:v>49.45</c:v>
                </c:pt>
                <c:pt idx="9">
                  <c:v>36.31</c:v>
                </c:pt>
                <c:pt idx="10">
                  <c:v>38.72</c:v>
                </c:pt>
                <c:pt idx="11">
                  <c:v>42.03</c:v>
                </c:pt>
                <c:pt idx="12">
                  <c:v>23.91</c:v>
                </c:pt>
                <c:pt idx="13">
                  <c:v>43.96</c:v>
                </c:pt>
              </c:numCache>
            </c:numRef>
          </c:val>
          <c:smooth val="0"/>
          <c:extLst>
            <c:ext xmlns:c16="http://schemas.microsoft.com/office/drawing/2014/chart" uri="{C3380CC4-5D6E-409C-BE32-E72D297353CC}">
              <c16:uniqueId val="{00000018-005B-42D5-B3D3-9E718DE2C087}"/>
            </c:ext>
          </c:extLst>
        </c:ser>
        <c:ser>
          <c:idx val="2"/>
          <c:order val="8"/>
          <c:tx>
            <c:strRef>
              <c:f>P1_5!$H$128</c:f>
              <c:strCache>
                <c:ptCount val="1"/>
                <c:pt idx="0">
                  <c:v>Top5 (tt-tf-idf)</c:v>
                </c:pt>
              </c:strCache>
            </c:strRef>
          </c:tx>
          <c:spPr>
            <a:ln w="28575" cap="rnd">
              <a:solidFill>
                <a:srgbClr val="FF0000"/>
              </a:solidFill>
              <a:prstDash val="solid"/>
              <a:round/>
            </a:ln>
            <a:effectLst/>
          </c:spPr>
          <c:marker>
            <c:symbol val="circle"/>
            <c:size val="7"/>
            <c:spPr>
              <a:solidFill>
                <a:srgbClr val="FF0000"/>
              </a:solidFill>
              <a:ln w="9525">
                <a:solidFill>
                  <a:schemeClr val="tx1"/>
                </a:solidFill>
              </a:ln>
              <a:effectLst/>
            </c:spPr>
          </c:marker>
          <c:cat>
            <c:strRef>
              <c:f>P1_5!$C$129:$C$142</c:f>
              <c:strCache>
                <c:ptCount val="14"/>
                <c:pt idx="0">
                  <c:v>framework</c:v>
                </c:pt>
                <c:pt idx="1">
                  <c:v>html5rocks</c:v>
                </c:pt>
                <c:pt idx="2">
                  <c:v>yui3</c:v>
                </c:pt>
                <c:pt idx="3">
                  <c:v>khan-exercises</c:v>
                </c:pt>
                <c:pt idx="4">
                  <c:v>ghost</c:v>
                </c:pt>
                <c:pt idx="5">
                  <c:v>fog</c:v>
                </c:pt>
                <c:pt idx="6">
                  <c:v>julia</c:v>
                </c:pt>
                <c:pt idx="7">
                  <c:v>brackets</c:v>
                </c:pt>
                <c:pt idx="8">
                  <c:v>travis-ci</c:v>
                </c:pt>
                <c:pt idx="9">
                  <c:v>elasticsearch</c:v>
                </c:pt>
                <c:pt idx="10">
                  <c:v>salt</c:v>
                </c:pt>
                <c:pt idx="11">
                  <c:v>angular.js</c:v>
                </c:pt>
                <c:pt idx="12">
                  <c:v>rails</c:v>
                </c:pt>
                <c:pt idx="13">
                  <c:v>Total</c:v>
                </c:pt>
              </c:strCache>
            </c:strRef>
          </c:cat>
          <c:val>
            <c:numRef>
              <c:f>P1_5!$H$129:$H$142</c:f>
              <c:numCache>
                <c:formatCode>General</c:formatCode>
                <c:ptCount val="14"/>
                <c:pt idx="0">
                  <c:v>83.75</c:v>
                </c:pt>
                <c:pt idx="1">
                  <c:v>87.17</c:v>
                </c:pt>
                <c:pt idx="2">
                  <c:v>75.83</c:v>
                </c:pt>
                <c:pt idx="3">
                  <c:v>85.49</c:v>
                </c:pt>
                <c:pt idx="4">
                  <c:v>85.27</c:v>
                </c:pt>
                <c:pt idx="5">
                  <c:v>79.349999999999994</c:v>
                </c:pt>
                <c:pt idx="6">
                  <c:v>71.790000000000006</c:v>
                </c:pt>
                <c:pt idx="7">
                  <c:v>78.03</c:v>
                </c:pt>
                <c:pt idx="8">
                  <c:v>74.72</c:v>
                </c:pt>
                <c:pt idx="9">
                  <c:v>73.97</c:v>
                </c:pt>
                <c:pt idx="10">
                  <c:v>72.63</c:v>
                </c:pt>
                <c:pt idx="11">
                  <c:v>79.87</c:v>
                </c:pt>
                <c:pt idx="12">
                  <c:v>69.91</c:v>
                </c:pt>
                <c:pt idx="13">
                  <c:v>75.22</c:v>
                </c:pt>
              </c:numCache>
            </c:numRef>
          </c:val>
          <c:smooth val="0"/>
          <c:extLst>
            <c:ext xmlns:c16="http://schemas.microsoft.com/office/drawing/2014/chart" uri="{C3380CC4-5D6E-409C-BE32-E72D297353CC}">
              <c16:uniqueId val="{00000019-005B-42D5-B3D3-9E718DE2C087}"/>
            </c:ext>
          </c:extLst>
        </c:ser>
        <c:ser>
          <c:idx val="3"/>
          <c:order val="9"/>
          <c:tx>
            <c:strRef>
              <c:f>P1_5!$I$128</c:f>
              <c:strCache>
                <c:ptCount val="1"/>
                <c:pt idx="0">
                  <c:v>Top5 (SSA)</c:v>
                </c:pt>
              </c:strCache>
            </c:strRef>
          </c:tx>
          <c:spPr>
            <a:ln w="28575" cap="rnd">
              <a:solidFill>
                <a:schemeClr val="accent4">
                  <a:lumMod val="75000"/>
                </a:schemeClr>
              </a:solidFill>
              <a:prstDash val="sysDash"/>
              <a:round/>
            </a:ln>
            <a:effectLst/>
          </c:spPr>
          <c:marker>
            <c:symbol val="circle"/>
            <c:size val="7"/>
            <c:spPr>
              <a:solidFill>
                <a:schemeClr val="accent4"/>
              </a:solidFill>
              <a:ln w="9525">
                <a:solidFill>
                  <a:schemeClr val="tx1"/>
                </a:solidFill>
              </a:ln>
              <a:effectLst/>
            </c:spPr>
          </c:marker>
          <c:cat>
            <c:strRef>
              <c:f>P1_5!$C$129:$C$142</c:f>
              <c:strCache>
                <c:ptCount val="14"/>
                <c:pt idx="0">
                  <c:v>framework</c:v>
                </c:pt>
                <c:pt idx="1">
                  <c:v>html5rocks</c:v>
                </c:pt>
                <c:pt idx="2">
                  <c:v>yui3</c:v>
                </c:pt>
                <c:pt idx="3">
                  <c:v>khan-exercises</c:v>
                </c:pt>
                <c:pt idx="4">
                  <c:v>ghost</c:v>
                </c:pt>
                <c:pt idx="5">
                  <c:v>fog</c:v>
                </c:pt>
                <c:pt idx="6">
                  <c:v>julia</c:v>
                </c:pt>
                <c:pt idx="7">
                  <c:v>brackets</c:v>
                </c:pt>
                <c:pt idx="8">
                  <c:v>travis-ci</c:v>
                </c:pt>
                <c:pt idx="9">
                  <c:v>elasticsearch</c:v>
                </c:pt>
                <c:pt idx="10">
                  <c:v>salt</c:v>
                </c:pt>
                <c:pt idx="11">
                  <c:v>angular.js</c:v>
                </c:pt>
                <c:pt idx="12">
                  <c:v>rails</c:v>
                </c:pt>
                <c:pt idx="13">
                  <c:v>Total</c:v>
                </c:pt>
              </c:strCache>
            </c:strRef>
          </c:cat>
          <c:val>
            <c:numRef>
              <c:f>P1_5!$I$129:$I$142</c:f>
              <c:numCache>
                <c:formatCode>General</c:formatCode>
                <c:ptCount val="14"/>
                <c:pt idx="0">
                  <c:v>93.53</c:v>
                </c:pt>
                <c:pt idx="1">
                  <c:v>81.69</c:v>
                </c:pt>
                <c:pt idx="2">
                  <c:v>75.47</c:v>
                </c:pt>
                <c:pt idx="3">
                  <c:v>93.01</c:v>
                </c:pt>
                <c:pt idx="4">
                  <c:v>87.9</c:v>
                </c:pt>
                <c:pt idx="5">
                  <c:v>80.39</c:v>
                </c:pt>
                <c:pt idx="6">
                  <c:v>92.55</c:v>
                </c:pt>
                <c:pt idx="7">
                  <c:v>97.02</c:v>
                </c:pt>
                <c:pt idx="8">
                  <c:v>83.52</c:v>
                </c:pt>
                <c:pt idx="9">
                  <c:v>83.76</c:v>
                </c:pt>
                <c:pt idx="10">
                  <c:v>90.49</c:v>
                </c:pt>
                <c:pt idx="11">
                  <c:v>84.06</c:v>
                </c:pt>
                <c:pt idx="12">
                  <c:v>79.12</c:v>
                </c:pt>
                <c:pt idx="13">
                  <c:v>89.1</c:v>
                </c:pt>
              </c:numCache>
            </c:numRef>
          </c:val>
          <c:smooth val="0"/>
          <c:extLst>
            <c:ext xmlns:c16="http://schemas.microsoft.com/office/drawing/2014/chart" uri="{C3380CC4-5D6E-409C-BE32-E72D297353CC}">
              <c16:uniqueId val="{0000001A-005B-42D5-B3D3-9E718DE2C087}"/>
            </c:ext>
          </c:extLst>
        </c:ser>
        <c:ser>
          <c:idx val="4"/>
          <c:order val="10"/>
          <c:tx>
            <c:strRef>
              <c:f>P1_5!$J$128</c:f>
              <c:strCache>
                <c:ptCount val="1"/>
                <c:pt idx="0">
                  <c:v>Top10</c:v>
                </c:pt>
              </c:strCache>
            </c:strRef>
          </c:tx>
          <c:spPr>
            <a:ln w="28575" cap="rnd">
              <a:solidFill>
                <a:srgbClr val="00B050"/>
              </a:solidFill>
              <a:prstDash val="solid"/>
              <a:round/>
            </a:ln>
            <a:effectLst/>
          </c:spPr>
          <c:marker>
            <c:symbol val="triangle"/>
            <c:size val="7"/>
            <c:spPr>
              <a:solidFill>
                <a:srgbClr val="00B050"/>
              </a:solidFill>
              <a:ln w="9525">
                <a:solidFill>
                  <a:schemeClr val="tx1"/>
                </a:solidFill>
              </a:ln>
              <a:effectLst/>
            </c:spPr>
          </c:marker>
          <c:cat>
            <c:strRef>
              <c:f>P1_5!$C$129:$C$142</c:f>
              <c:strCache>
                <c:ptCount val="14"/>
                <c:pt idx="0">
                  <c:v>framework</c:v>
                </c:pt>
                <c:pt idx="1">
                  <c:v>html5rocks</c:v>
                </c:pt>
                <c:pt idx="2">
                  <c:v>yui3</c:v>
                </c:pt>
                <c:pt idx="3">
                  <c:v>khan-exercises</c:v>
                </c:pt>
                <c:pt idx="4">
                  <c:v>ghost</c:v>
                </c:pt>
                <c:pt idx="5">
                  <c:v>fog</c:v>
                </c:pt>
                <c:pt idx="6">
                  <c:v>julia</c:v>
                </c:pt>
                <c:pt idx="7">
                  <c:v>brackets</c:v>
                </c:pt>
                <c:pt idx="8">
                  <c:v>travis-ci</c:v>
                </c:pt>
                <c:pt idx="9">
                  <c:v>elasticsearch</c:v>
                </c:pt>
                <c:pt idx="10">
                  <c:v>salt</c:v>
                </c:pt>
                <c:pt idx="11">
                  <c:v>angular.js</c:v>
                </c:pt>
                <c:pt idx="12">
                  <c:v>rails</c:v>
                </c:pt>
                <c:pt idx="13">
                  <c:v>Total</c:v>
                </c:pt>
              </c:strCache>
            </c:strRef>
          </c:cat>
          <c:val>
            <c:numRef>
              <c:f>P1_5!$J$129:$J$142</c:f>
              <c:numCache>
                <c:formatCode>General</c:formatCode>
                <c:ptCount val="14"/>
                <c:pt idx="0">
                  <c:v>91.17</c:v>
                </c:pt>
                <c:pt idx="1">
                  <c:v>92.79</c:v>
                </c:pt>
                <c:pt idx="2">
                  <c:v>84.81</c:v>
                </c:pt>
                <c:pt idx="3">
                  <c:v>89.34</c:v>
                </c:pt>
                <c:pt idx="4">
                  <c:v>91.66</c:v>
                </c:pt>
                <c:pt idx="5">
                  <c:v>82.22</c:v>
                </c:pt>
                <c:pt idx="6">
                  <c:v>81.02</c:v>
                </c:pt>
                <c:pt idx="7">
                  <c:v>89.07</c:v>
                </c:pt>
                <c:pt idx="8">
                  <c:v>78.040000000000006</c:v>
                </c:pt>
                <c:pt idx="9">
                  <c:v>84.71</c:v>
                </c:pt>
                <c:pt idx="10">
                  <c:v>81.14</c:v>
                </c:pt>
                <c:pt idx="11">
                  <c:v>86.19</c:v>
                </c:pt>
                <c:pt idx="12">
                  <c:v>78.69</c:v>
                </c:pt>
                <c:pt idx="13">
                  <c:v>83.66</c:v>
                </c:pt>
              </c:numCache>
            </c:numRef>
          </c:val>
          <c:smooth val="0"/>
          <c:extLst>
            <c:ext xmlns:c16="http://schemas.microsoft.com/office/drawing/2014/chart" uri="{C3380CC4-5D6E-409C-BE32-E72D297353CC}">
              <c16:uniqueId val="{0000001B-005B-42D5-B3D3-9E718DE2C087}"/>
            </c:ext>
          </c:extLst>
        </c:ser>
        <c:ser>
          <c:idx val="5"/>
          <c:order val="11"/>
          <c:tx>
            <c:strRef>
              <c:f>P1_5!$K$128</c:f>
              <c:strCache>
                <c:ptCount val="1"/>
                <c:pt idx="0">
                  <c:v>SSA-Top10</c:v>
                </c:pt>
              </c:strCache>
            </c:strRef>
          </c:tx>
          <c:spPr>
            <a:ln w="28575" cap="rnd">
              <a:solidFill>
                <a:schemeClr val="bg1">
                  <a:lumMod val="50000"/>
                </a:schemeClr>
              </a:solidFill>
              <a:prstDash val="sysDash"/>
              <a:round/>
            </a:ln>
            <a:effectLst/>
          </c:spPr>
          <c:marker>
            <c:symbol val="triangle"/>
            <c:size val="7"/>
            <c:spPr>
              <a:solidFill>
                <a:schemeClr val="bg1">
                  <a:lumMod val="50000"/>
                </a:schemeClr>
              </a:solidFill>
              <a:ln w="9525">
                <a:solidFill>
                  <a:schemeClr val="tx1"/>
                </a:solidFill>
              </a:ln>
              <a:effectLst/>
            </c:spPr>
          </c:marker>
          <c:cat>
            <c:strRef>
              <c:f>P1_5!$C$129:$C$142</c:f>
              <c:strCache>
                <c:ptCount val="14"/>
                <c:pt idx="0">
                  <c:v>framework</c:v>
                </c:pt>
                <c:pt idx="1">
                  <c:v>html5rocks</c:v>
                </c:pt>
                <c:pt idx="2">
                  <c:v>yui3</c:v>
                </c:pt>
                <c:pt idx="3">
                  <c:v>khan-exercises</c:v>
                </c:pt>
                <c:pt idx="4">
                  <c:v>ghost</c:v>
                </c:pt>
                <c:pt idx="5">
                  <c:v>fog</c:v>
                </c:pt>
                <c:pt idx="6">
                  <c:v>julia</c:v>
                </c:pt>
                <c:pt idx="7">
                  <c:v>brackets</c:v>
                </c:pt>
                <c:pt idx="8">
                  <c:v>travis-ci</c:v>
                </c:pt>
                <c:pt idx="9">
                  <c:v>elasticsearch</c:v>
                </c:pt>
                <c:pt idx="10">
                  <c:v>salt</c:v>
                </c:pt>
                <c:pt idx="11">
                  <c:v>angular.js</c:v>
                </c:pt>
                <c:pt idx="12">
                  <c:v>rails</c:v>
                </c:pt>
                <c:pt idx="13">
                  <c:v>Total</c:v>
                </c:pt>
              </c:strCache>
            </c:strRef>
          </c:cat>
          <c:val>
            <c:numRef>
              <c:f>P1_5!$K$129:$K$142</c:f>
              <c:numCache>
                <c:formatCode>General</c:formatCode>
                <c:ptCount val="14"/>
                <c:pt idx="0">
                  <c:v>96.63</c:v>
                </c:pt>
                <c:pt idx="1">
                  <c:v>91.55</c:v>
                </c:pt>
                <c:pt idx="2">
                  <c:v>91.2</c:v>
                </c:pt>
                <c:pt idx="3">
                  <c:v>95.8</c:v>
                </c:pt>
                <c:pt idx="4">
                  <c:v>94.35</c:v>
                </c:pt>
                <c:pt idx="5">
                  <c:v>82.35</c:v>
                </c:pt>
                <c:pt idx="6">
                  <c:v>96.08</c:v>
                </c:pt>
                <c:pt idx="7">
                  <c:v>98.98</c:v>
                </c:pt>
                <c:pt idx="8">
                  <c:v>86.81</c:v>
                </c:pt>
                <c:pt idx="9">
                  <c:v>97.63</c:v>
                </c:pt>
                <c:pt idx="10">
                  <c:v>98.78</c:v>
                </c:pt>
                <c:pt idx="11">
                  <c:v>92.27</c:v>
                </c:pt>
                <c:pt idx="12">
                  <c:v>96.3</c:v>
                </c:pt>
                <c:pt idx="13">
                  <c:v>96.5</c:v>
                </c:pt>
              </c:numCache>
            </c:numRef>
          </c:val>
          <c:smooth val="0"/>
          <c:extLst>
            <c:ext xmlns:c16="http://schemas.microsoft.com/office/drawing/2014/chart" uri="{C3380CC4-5D6E-409C-BE32-E72D297353CC}">
              <c16:uniqueId val="{0000001C-005B-42D5-B3D3-9E718DE2C087}"/>
            </c:ext>
          </c:extLst>
        </c:ser>
        <c:dLbls>
          <c:showLegendKey val="0"/>
          <c:showVal val="0"/>
          <c:showCatName val="0"/>
          <c:showSerName val="0"/>
          <c:showPercent val="0"/>
          <c:showBubbleSize val="0"/>
        </c:dLbls>
        <c:marker val="1"/>
        <c:smooth val="0"/>
        <c:axId val="499284296"/>
        <c:axId val="499284952"/>
      </c:lineChart>
      <c:catAx>
        <c:axId val="499284296"/>
        <c:scaling>
          <c:orientation val="minMax"/>
        </c:scaling>
        <c:delete val="0"/>
        <c:axPos val="b"/>
        <c:majorGridlines>
          <c:spPr>
            <a:ln w="9525" cap="flat" cmpd="sng" algn="ctr">
              <a:solidFill>
                <a:schemeClr val="tx1">
                  <a:lumMod val="15000"/>
                  <a:lumOff val="85000"/>
                </a:schemeClr>
              </a:solidFill>
              <a:round/>
            </a:ln>
            <a:effectLst/>
          </c:spPr>
        </c:majorGridlines>
        <c:title>
          <c:tx>
            <c:rich>
              <a:bodyPr/>
              <a:lstStyle/>
              <a:p>
                <a:pPr>
                  <a:defRPr/>
                </a:pPr>
                <a:r>
                  <a:rPr lang="en-CA" sz="1800" b="1"/>
                  <a:t>Project</a:t>
                </a:r>
              </a:p>
            </c:rich>
          </c:tx>
          <c:overlay val="0"/>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endParaRPr lang="en-US"/>
          </a:p>
        </c:txPr>
        <c:crossAx val="499284952"/>
        <c:crosses val="autoZero"/>
        <c:auto val="1"/>
        <c:lblAlgn val="ctr"/>
        <c:lblOffset val="100"/>
        <c:noMultiLvlLbl val="0"/>
      </c:catAx>
      <c:valAx>
        <c:axId val="499284952"/>
        <c:scaling>
          <c:orientation val="minMax"/>
          <c:max val="100"/>
        </c:scaling>
        <c:delete val="0"/>
        <c:axPos val="l"/>
        <c:majorGridlines>
          <c:spPr>
            <a:ln w="9525" cap="flat" cmpd="sng" algn="ctr">
              <a:solidFill>
                <a:schemeClr val="tx1">
                  <a:lumMod val="15000"/>
                  <a:lumOff val="85000"/>
                </a:schemeClr>
              </a:solidFill>
              <a:round/>
            </a:ln>
            <a:effectLst/>
          </c:spPr>
        </c:majorGridlines>
        <c:title>
          <c:tx>
            <c:rich>
              <a:bodyPr/>
              <a:lstStyle/>
              <a:p>
                <a:pPr>
                  <a:defRPr/>
                </a:pPr>
                <a:r>
                  <a:rPr lang="en-CA" sz="1800" b="1"/>
                  <a:t>Accuracy (%)</a:t>
                </a:r>
              </a:p>
            </c:rich>
          </c:tx>
          <c:overlay val="0"/>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endParaRPr lang="en-US"/>
          </a:p>
        </c:txPr>
        <c:crossAx val="499284296"/>
        <c:crosses val="autoZero"/>
        <c:crossBetween val="between"/>
      </c:valAx>
    </c:plotArea>
    <c:legend>
      <c:legendPos val="b"/>
      <c:layout>
        <c:manualLayout>
          <c:xMode val="edge"/>
          <c:yMode val="edge"/>
          <c:x val="1.6244626191474951E-3"/>
          <c:y val="0.92342321972696373"/>
          <c:w val="0.99372760069954136"/>
          <c:h val="6.1913755629725918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txPr>
    <a:bodyPr/>
    <a:lstStyle/>
    <a:p>
      <a:pPr>
        <a:defRPr/>
      </a:pPr>
      <a:endParaRPr lang="en-US"/>
    </a:p>
  </c:txPr>
  <c:printSettings>
    <c:headerFooter/>
    <c:pageMargins b="0.75" l="0.7" r="0.7" t="0.75" header="0.3" footer="0.3"/>
    <c:pageSetup orientation="landscape"/>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9092774524845593E-2"/>
          <c:y val="3.3790865793473991E-2"/>
          <c:w val="0.91587990145431586"/>
          <c:h val="0.71762814719990198"/>
        </c:manualLayout>
      </c:layout>
      <c:lineChart>
        <c:grouping val="standard"/>
        <c:varyColors val="0"/>
        <c:ser>
          <c:idx val="0"/>
          <c:order val="0"/>
          <c:tx>
            <c:strRef>
              <c:f>P1_5!$G$128</c:f>
              <c:strCache>
                <c:ptCount val="1"/>
                <c:pt idx="0">
                  <c:v>Top1 (SSA)</c:v>
                </c:pt>
              </c:strCache>
            </c:strRef>
          </c:tx>
          <c:spPr>
            <a:ln w="28575" cap="rnd">
              <a:solidFill>
                <a:schemeClr val="accent1">
                  <a:lumMod val="75000"/>
                </a:schemeClr>
              </a:solidFill>
              <a:prstDash val="solid"/>
              <a:round/>
            </a:ln>
            <a:effectLst/>
          </c:spPr>
          <c:marker>
            <c:symbol val="square"/>
            <c:size val="7"/>
            <c:spPr>
              <a:solidFill>
                <a:schemeClr val="accent1">
                  <a:lumMod val="75000"/>
                </a:schemeClr>
              </a:solidFill>
              <a:ln w="9525">
                <a:solidFill>
                  <a:schemeClr val="tx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P1_5!$C$129:$C$142</c:f>
              <c:strCache>
                <c:ptCount val="14"/>
                <c:pt idx="0">
                  <c:v>framework</c:v>
                </c:pt>
                <c:pt idx="1">
                  <c:v>html5rocks</c:v>
                </c:pt>
                <c:pt idx="2">
                  <c:v>yui3</c:v>
                </c:pt>
                <c:pt idx="3">
                  <c:v>khan-exercises</c:v>
                </c:pt>
                <c:pt idx="4">
                  <c:v>ghost</c:v>
                </c:pt>
                <c:pt idx="5">
                  <c:v>fog</c:v>
                </c:pt>
                <c:pt idx="6">
                  <c:v>julia</c:v>
                </c:pt>
                <c:pt idx="7">
                  <c:v>brackets</c:v>
                </c:pt>
                <c:pt idx="8">
                  <c:v>travis-ci</c:v>
                </c:pt>
                <c:pt idx="9">
                  <c:v>elasticsearch</c:v>
                </c:pt>
                <c:pt idx="10">
                  <c:v>salt</c:v>
                </c:pt>
                <c:pt idx="11">
                  <c:v>angular.js</c:v>
                </c:pt>
                <c:pt idx="12">
                  <c:v>rails</c:v>
                </c:pt>
                <c:pt idx="13">
                  <c:v>Total</c:v>
                </c:pt>
              </c:strCache>
            </c:strRef>
          </c:cat>
          <c:val>
            <c:numRef>
              <c:f>P1_5!$G$129:$G$142</c:f>
              <c:numCache>
                <c:formatCode>General</c:formatCode>
                <c:ptCount val="14"/>
                <c:pt idx="0">
                  <c:v>69.14</c:v>
                </c:pt>
                <c:pt idx="1">
                  <c:v>40.14</c:v>
                </c:pt>
                <c:pt idx="2">
                  <c:v>27.36</c:v>
                </c:pt>
                <c:pt idx="3">
                  <c:v>48.95</c:v>
                </c:pt>
                <c:pt idx="4">
                  <c:v>37.1</c:v>
                </c:pt>
                <c:pt idx="5">
                  <c:v>56.86</c:v>
                </c:pt>
                <c:pt idx="6">
                  <c:v>51.76</c:v>
                </c:pt>
                <c:pt idx="7">
                  <c:v>46.94</c:v>
                </c:pt>
                <c:pt idx="8">
                  <c:v>49.45</c:v>
                </c:pt>
                <c:pt idx="9">
                  <c:v>36.31</c:v>
                </c:pt>
                <c:pt idx="10">
                  <c:v>38.72</c:v>
                </c:pt>
                <c:pt idx="11">
                  <c:v>42.03</c:v>
                </c:pt>
                <c:pt idx="12">
                  <c:v>23.91</c:v>
                </c:pt>
                <c:pt idx="13">
                  <c:v>43.96</c:v>
                </c:pt>
              </c:numCache>
            </c:numRef>
          </c:val>
          <c:smooth val="0"/>
          <c:extLst>
            <c:ext xmlns:c16="http://schemas.microsoft.com/office/drawing/2014/chart" uri="{C3380CC4-5D6E-409C-BE32-E72D297353CC}">
              <c16:uniqueId val="{00000000-2644-4730-BF97-E88297413780}"/>
            </c:ext>
          </c:extLst>
        </c:ser>
        <c:ser>
          <c:idx val="1"/>
          <c:order val="1"/>
          <c:tx>
            <c:strRef>
              <c:f>P1_5!$I$128</c:f>
              <c:strCache>
                <c:ptCount val="1"/>
                <c:pt idx="0">
                  <c:v>Top5 (SSA)</c:v>
                </c:pt>
              </c:strCache>
            </c:strRef>
          </c:tx>
          <c:spPr>
            <a:ln w="28575" cap="rnd">
              <a:solidFill>
                <a:srgbClr val="00B050"/>
              </a:solidFill>
              <a:prstDash val="dash"/>
              <a:round/>
            </a:ln>
            <a:effectLst/>
          </c:spPr>
          <c:marker>
            <c:symbol val="circle"/>
            <c:size val="7"/>
            <c:spPr>
              <a:solidFill>
                <a:srgbClr val="00B050"/>
              </a:solidFill>
              <a:ln w="9525">
                <a:solidFill>
                  <a:schemeClr val="tx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P1_5!$C$129:$C$142</c:f>
              <c:strCache>
                <c:ptCount val="14"/>
                <c:pt idx="0">
                  <c:v>framework</c:v>
                </c:pt>
                <c:pt idx="1">
                  <c:v>html5rocks</c:v>
                </c:pt>
                <c:pt idx="2">
                  <c:v>yui3</c:v>
                </c:pt>
                <c:pt idx="3">
                  <c:v>khan-exercises</c:v>
                </c:pt>
                <c:pt idx="4">
                  <c:v>ghost</c:v>
                </c:pt>
                <c:pt idx="5">
                  <c:v>fog</c:v>
                </c:pt>
                <c:pt idx="6">
                  <c:v>julia</c:v>
                </c:pt>
                <c:pt idx="7">
                  <c:v>brackets</c:v>
                </c:pt>
                <c:pt idx="8">
                  <c:v>travis-ci</c:v>
                </c:pt>
                <c:pt idx="9">
                  <c:v>elasticsearch</c:v>
                </c:pt>
                <c:pt idx="10">
                  <c:v>salt</c:v>
                </c:pt>
                <c:pt idx="11">
                  <c:v>angular.js</c:v>
                </c:pt>
                <c:pt idx="12">
                  <c:v>rails</c:v>
                </c:pt>
                <c:pt idx="13">
                  <c:v>Total</c:v>
                </c:pt>
              </c:strCache>
            </c:strRef>
          </c:cat>
          <c:val>
            <c:numRef>
              <c:f>P1_5!$I$129:$I$142</c:f>
              <c:numCache>
                <c:formatCode>General</c:formatCode>
                <c:ptCount val="14"/>
                <c:pt idx="0">
                  <c:v>93.53</c:v>
                </c:pt>
                <c:pt idx="1">
                  <c:v>81.69</c:v>
                </c:pt>
                <c:pt idx="2">
                  <c:v>75.47</c:v>
                </c:pt>
                <c:pt idx="3">
                  <c:v>93.01</c:v>
                </c:pt>
                <c:pt idx="4">
                  <c:v>87.9</c:v>
                </c:pt>
                <c:pt idx="5">
                  <c:v>80.39</c:v>
                </c:pt>
                <c:pt idx="6">
                  <c:v>92.55</c:v>
                </c:pt>
                <c:pt idx="7">
                  <c:v>97.02</c:v>
                </c:pt>
                <c:pt idx="8">
                  <c:v>83.52</c:v>
                </c:pt>
                <c:pt idx="9">
                  <c:v>83.76</c:v>
                </c:pt>
                <c:pt idx="10">
                  <c:v>90.49</c:v>
                </c:pt>
                <c:pt idx="11">
                  <c:v>84.06</c:v>
                </c:pt>
                <c:pt idx="12">
                  <c:v>79.12</c:v>
                </c:pt>
                <c:pt idx="13">
                  <c:v>89.1</c:v>
                </c:pt>
              </c:numCache>
            </c:numRef>
          </c:val>
          <c:smooth val="0"/>
          <c:extLst>
            <c:ext xmlns:c16="http://schemas.microsoft.com/office/drawing/2014/chart" uri="{C3380CC4-5D6E-409C-BE32-E72D297353CC}">
              <c16:uniqueId val="{00000001-2644-4730-BF97-E88297413780}"/>
            </c:ext>
          </c:extLst>
        </c:ser>
        <c:ser>
          <c:idx val="2"/>
          <c:order val="2"/>
          <c:tx>
            <c:strRef>
              <c:f>P1_5!$K$128</c:f>
              <c:strCache>
                <c:ptCount val="1"/>
                <c:pt idx="0">
                  <c:v>SSA-Top10</c:v>
                </c:pt>
              </c:strCache>
            </c:strRef>
          </c:tx>
          <c:spPr>
            <a:ln w="28575" cap="rnd">
              <a:solidFill>
                <a:srgbClr val="FF0000"/>
              </a:solidFill>
              <a:prstDash val="sysDot"/>
              <a:round/>
            </a:ln>
            <a:effectLst/>
          </c:spPr>
          <c:marker>
            <c:symbol val="triangle"/>
            <c:size val="7"/>
            <c:spPr>
              <a:solidFill>
                <a:srgbClr val="FF0000"/>
              </a:solidFill>
              <a:ln w="9525">
                <a:solidFill>
                  <a:schemeClr val="tx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P1_5!$C$129:$C$142</c:f>
              <c:strCache>
                <c:ptCount val="14"/>
                <c:pt idx="0">
                  <c:v>framework</c:v>
                </c:pt>
                <c:pt idx="1">
                  <c:v>html5rocks</c:v>
                </c:pt>
                <c:pt idx="2">
                  <c:v>yui3</c:v>
                </c:pt>
                <c:pt idx="3">
                  <c:v>khan-exercises</c:v>
                </c:pt>
                <c:pt idx="4">
                  <c:v>ghost</c:v>
                </c:pt>
                <c:pt idx="5">
                  <c:v>fog</c:v>
                </c:pt>
                <c:pt idx="6">
                  <c:v>julia</c:v>
                </c:pt>
                <c:pt idx="7">
                  <c:v>brackets</c:v>
                </c:pt>
                <c:pt idx="8">
                  <c:v>travis-ci</c:v>
                </c:pt>
                <c:pt idx="9">
                  <c:v>elasticsearch</c:v>
                </c:pt>
                <c:pt idx="10">
                  <c:v>salt</c:v>
                </c:pt>
                <c:pt idx="11">
                  <c:v>angular.js</c:v>
                </c:pt>
                <c:pt idx="12">
                  <c:v>rails</c:v>
                </c:pt>
                <c:pt idx="13">
                  <c:v>Total</c:v>
                </c:pt>
              </c:strCache>
            </c:strRef>
          </c:cat>
          <c:val>
            <c:numRef>
              <c:f>P1_5!$K$129:$K$142</c:f>
              <c:numCache>
                <c:formatCode>General</c:formatCode>
                <c:ptCount val="14"/>
                <c:pt idx="0">
                  <c:v>96.63</c:v>
                </c:pt>
                <c:pt idx="1">
                  <c:v>91.55</c:v>
                </c:pt>
                <c:pt idx="2">
                  <c:v>91.2</c:v>
                </c:pt>
                <c:pt idx="3">
                  <c:v>95.8</c:v>
                </c:pt>
                <c:pt idx="4">
                  <c:v>94.35</c:v>
                </c:pt>
                <c:pt idx="5">
                  <c:v>82.35</c:v>
                </c:pt>
                <c:pt idx="6">
                  <c:v>96.08</c:v>
                </c:pt>
                <c:pt idx="7">
                  <c:v>98.98</c:v>
                </c:pt>
                <c:pt idx="8">
                  <c:v>86.81</c:v>
                </c:pt>
                <c:pt idx="9">
                  <c:v>97.63</c:v>
                </c:pt>
                <c:pt idx="10">
                  <c:v>98.78</c:v>
                </c:pt>
                <c:pt idx="11">
                  <c:v>92.27</c:v>
                </c:pt>
                <c:pt idx="12">
                  <c:v>96.3</c:v>
                </c:pt>
                <c:pt idx="13">
                  <c:v>96.5</c:v>
                </c:pt>
              </c:numCache>
            </c:numRef>
          </c:val>
          <c:smooth val="0"/>
          <c:extLst>
            <c:ext xmlns:c16="http://schemas.microsoft.com/office/drawing/2014/chart" uri="{C3380CC4-5D6E-409C-BE32-E72D297353CC}">
              <c16:uniqueId val="{00000002-2644-4730-BF97-E88297413780}"/>
            </c:ext>
          </c:extLst>
        </c:ser>
        <c:dLbls>
          <c:showLegendKey val="0"/>
          <c:showVal val="0"/>
          <c:showCatName val="0"/>
          <c:showSerName val="0"/>
          <c:showPercent val="0"/>
          <c:showBubbleSize val="0"/>
        </c:dLbls>
        <c:marker val="1"/>
        <c:smooth val="0"/>
        <c:axId val="687093584"/>
        <c:axId val="687095552"/>
      </c:lineChart>
      <c:catAx>
        <c:axId val="68709358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endParaRPr lang="en-US"/>
          </a:p>
        </c:txPr>
        <c:crossAx val="687095552"/>
        <c:crosses val="autoZero"/>
        <c:auto val="1"/>
        <c:lblAlgn val="ctr"/>
        <c:lblOffset val="100"/>
        <c:noMultiLvlLbl val="0"/>
      </c:catAx>
      <c:valAx>
        <c:axId val="687095552"/>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endParaRPr lang="en-US"/>
          </a:p>
        </c:txPr>
        <c:crossAx val="687093584"/>
        <c:crosses val="autoZero"/>
        <c:crossBetween val="between"/>
      </c:valAx>
      <c:spPr>
        <a:noFill/>
        <a:ln>
          <a:noFill/>
        </a:ln>
        <a:effectLst/>
      </c:spPr>
    </c:plotArea>
    <c:legend>
      <c:legendPos val="b"/>
      <c:layout>
        <c:manualLayout>
          <c:xMode val="edge"/>
          <c:yMode val="edge"/>
          <c:x val="0.26112250560674083"/>
          <c:y val="0.94433954194164049"/>
          <c:w val="0.47775488121798559"/>
          <c:h val="5.3546928578133084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b="1"/>
      </a:pPr>
      <a:endParaRPr lang="en-US"/>
    </a:p>
  </c:txPr>
  <c:printSettings>
    <c:headerFooter/>
    <c:pageMargins b="0.75" l="0.7" r="0.7" t="0.75" header="0.3" footer="0.3"/>
    <c:pageSetup orientation="landscape"/>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4966261733718998E-2"/>
          <c:y val="2.1933558028972264E-2"/>
          <c:w val="0.90503373826628097"/>
          <c:h val="0.66308423504293379"/>
        </c:manualLayout>
      </c:layout>
      <c:lineChart>
        <c:grouping val="standard"/>
        <c:varyColors val="0"/>
        <c:ser>
          <c:idx val="0"/>
          <c:order val="0"/>
          <c:tx>
            <c:strRef>
              <c:f>P1_5!$AB$147</c:f>
              <c:strCache>
                <c:ptCount val="1"/>
                <c:pt idx="0">
                  <c:v>tt-tf-idf</c:v>
                </c:pt>
              </c:strCache>
            </c:strRef>
          </c:tx>
          <c:spPr>
            <a:ln w="28575" cap="rnd">
              <a:solidFill>
                <a:schemeClr val="accent1">
                  <a:lumMod val="75000"/>
                </a:schemeClr>
              </a:solidFill>
              <a:round/>
            </a:ln>
            <a:effectLst/>
          </c:spPr>
          <c:marker>
            <c:symbol val="square"/>
            <c:size val="7"/>
            <c:spPr>
              <a:solidFill>
                <a:schemeClr val="accent1"/>
              </a:solidFill>
              <a:ln w="9525">
                <a:solidFill>
                  <a:schemeClr val="tx1"/>
                </a:solidFill>
              </a:ln>
              <a:effectLst/>
            </c:spPr>
          </c:marker>
          <c:cat>
            <c:strRef>
              <c:f>P1_5!$W$148:$W$161</c:f>
              <c:strCache>
                <c:ptCount val="14"/>
                <c:pt idx="0">
                  <c:v>framework</c:v>
                </c:pt>
                <c:pt idx="1">
                  <c:v>html5rocks</c:v>
                </c:pt>
                <c:pt idx="2">
                  <c:v>yui3</c:v>
                </c:pt>
                <c:pt idx="3">
                  <c:v>khan-exercises</c:v>
                </c:pt>
                <c:pt idx="4">
                  <c:v>ghost</c:v>
                </c:pt>
                <c:pt idx="5">
                  <c:v>fog</c:v>
                </c:pt>
                <c:pt idx="6">
                  <c:v>julia</c:v>
                </c:pt>
                <c:pt idx="7">
                  <c:v>brackets</c:v>
                </c:pt>
                <c:pt idx="8">
                  <c:v>travis-ci</c:v>
                </c:pt>
                <c:pt idx="9">
                  <c:v>elasticsearch</c:v>
                </c:pt>
                <c:pt idx="10">
                  <c:v>salt</c:v>
                </c:pt>
                <c:pt idx="11">
                  <c:v>angular.js</c:v>
                </c:pt>
                <c:pt idx="12">
                  <c:v>rails</c:v>
                </c:pt>
                <c:pt idx="13">
                  <c:v>Total</c:v>
                </c:pt>
              </c:strCache>
            </c:strRef>
          </c:cat>
          <c:val>
            <c:numRef>
              <c:f>P1_5!$AB$148:$AB$161</c:f>
              <c:numCache>
                <c:formatCode>General</c:formatCode>
                <c:ptCount val="14"/>
                <c:pt idx="0">
                  <c:v>0.66</c:v>
                </c:pt>
                <c:pt idx="1">
                  <c:v>0.76</c:v>
                </c:pt>
                <c:pt idx="2">
                  <c:v>0.62</c:v>
                </c:pt>
                <c:pt idx="3">
                  <c:v>0.69</c:v>
                </c:pt>
                <c:pt idx="4">
                  <c:v>0.7</c:v>
                </c:pt>
                <c:pt idx="5">
                  <c:v>0.69</c:v>
                </c:pt>
                <c:pt idx="6">
                  <c:v>0.56999999999999995</c:v>
                </c:pt>
                <c:pt idx="7">
                  <c:v>0.56000000000000005</c:v>
                </c:pt>
                <c:pt idx="8">
                  <c:v>0.65</c:v>
                </c:pt>
                <c:pt idx="9">
                  <c:v>0.59</c:v>
                </c:pt>
                <c:pt idx="10">
                  <c:v>0.56000000000000005</c:v>
                </c:pt>
                <c:pt idx="11">
                  <c:v>0.6</c:v>
                </c:pt>
                <c:pt idx="12">
                  <c:v>0.54</c:v>
                </c:pt>
                <c:pt idx="13">
                  <c:v>0.59</c:v>
                </c:pt>
              </c:numCache>
            </c:numRef>
          </c:val>
          <c:smooth val="0"/>
          <c:extLst>
            <c:ext xmlns:c16="http://schemas.microsoft.com/office/drawing/2014/chart" uri="{C3380CC4-5D6E-409C-BE32-E72D297353CC}">
              <c16:uniqueId val="{00000000-AD26-489C-9C46-6DEC2752845D}"/>
            </c:ext>
          </c:extLst>
        </c:ser>
        <c:ser>
          <c:idx val="1"/>
          <c:order val="1"/>
          <c:tx>
            <c:strRef>
              <c:f>P1_5!$AC$147</c:f>
              <c:strCache>
                <c:ptCount val="1"/>
                <c:pt idx="0">
                  <c:v>SSA</c:v>
                </c:pt>
              </c:strCache>
            </c:strRef>
          </c:tx>
          <c:spPr>
            <a:ln w="28575" cap="rnd">
              <a:solidFill>
                <a:srgbClr val="FF0000"/>
              </a:solidFill>
              <a:prstDash val="sysDash"/>
              <a:round/>
            </a:ln>
            <a:effectLst/>
          </c:spPr>
          <c:marker>
            <c:symbol val="circle"/>
            <c:size val="7"/>
            <c:spPr>
              <a:solidFill>
                <a:srgbClr val="FF0000"/>
              </a:solidFill>
              <a:ln w="9525">
                <a:solidFill>
                  <a:schemeClr val="tx1"/>
                </a:solidFill>
                <a:prstDash val="sysDash"/>
              </a:ln>
              <a:effectLst/>
            </c:spPr>
          </c:marker>
          <c:cat>
            <c:strRef>
              <c:f>P1_5!$W$148:$W$161</c:f>
              <c:strCache>
                <c:ptCount val="14"/>
                <c:pt idx="0">
                  <c:v>framework</c:v>
                </c:pt>
                <c:pt idx="1">
                  <c:v>html5rocks</c:v>
                </c:pt>
                <c:pt idx="2">
                  <c:v>yui3</c:v>
                </c:pt>
                <c:pt idx="3">
                  <c:v>khan-exercises</c:v>
                </c:pt>
                <c:pt idx="4">
                  <c:v>ghost</c:v>
                </c:pt>
                <c:pt idx="5">
                  <c:v>fog</c:v>
                </c:pt>
                <c:pt idx="6">
                  <c:v>julia</c:v>
                </c:pt>
                <c:pt idx="7">
                  <c:v>brackets</c:v>
                </c:pt>
                <c:pt idx="8">
                  <c:v>travis-ci</c:v>
                </c:pt>
                <c:pt idx="9">
                  <c:v>elasticsearch</c:v>
                </c:pt>
                <c:pt idx="10">
                  <c:v>salt</c:v>
                </c:pt>
                <c:pt idx="11">
                  <c:v>angular.js</c:v>
                </c:pt>
                <c:pt idx="12">
                  <c:v>rails</c:v>
                </c:pt>
                <c:pt idx="13">
                  <c:v>Total</c:v>
                </c:pt>
              </c:strCache>
            </c:strRef>
          </c:cat>
          <c:val>
            <c:numRef>
              <c:f>P1_5!$AC$148:$AC$161</c:f>
              <c:numCache>
                <c:formatCode>General</c:formatCode>
                <c:ptCount val="14"/>
                <c:pt idx="0">
                  <c:v>0.79</c:v>
                </c:pt>
                <c:pt idx="1">
                  <c:v>0.57999999999999996</c:v>
                </c:pt>
                <c:pt idx="2">
                  <c:v>0.47</c:v>
                </c:pt>
                <c:pt idx="3">
                  <c:v>0.68</c:v>
                </c:pt>
                <c:pt idx="4">
                  <c:v>0.57999999999999996</c:v>
                </c:pt>
                <c:pt idx="5">
                  <c:v>0.66</c:v>
                </c:pt>
                <c:pt idx="6">
                  <c:v>0.69</c:v>
                </c:pt>
                <c:pt idx="7">
                  <c:v>0.68</c:v>
                </c:pt>
                <c:pt idx="8">
                  <c:v>0.65</c:v>
                </c:pt>
                <c:pt idx="9">
                  <c:v>0.55000000000000004</c:v>
                </c:pt>
                <c:pt idx="10">
                  <c:v>0.57999999999999996</c:v>
                </c:pt>
                <c:pt idx="11">
                  <c:v>0.61</c:v>
                </c:pt>
                <c:pt idx="12">
                  <c:v>0.46</c:v>
                </c:pt>
                <c:pt idx="13">
                  <c:v>0.62</c:v>
                </c:pt>
              </c:numCache>
            </c:numRef>
          </c:val>
          <c:smooth val="0"/>
          <c:extLst>
            <c:ext xmlns:c16="http://schemas.microsoft.com/office/drawing/2014/chart" uri="{C3380CC4-5D6E-409C-BE32-E72D297353CC}">
              <c16:uniqueId val="{00000001-AD26-489C-9C46-6DEC2752845D}"/>
            </c:ext>
          </c:extLst>
        </c:ser>
        <c:dLbls>
          <c:showLegendKey val="0"/>
          <c:showVal val="0"/>
          <c:showCatName val="0"/>
          <c:showSerName val="0"/>
          <c:showPercent val="0"/>
          <c:showBubbleSize val="0"/>
        </c:dLbls>
        <c:marker val="1"/>
        <c:smooth val="0"/>
        <c:axId val="760800128"/>
        <c:axId val="760800456"/>
      </c:lineChart>
      <c:catAx>
        <c:axId val="7608001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sz="1600" b="1"/>
                  <a:t>Project</a:t>
                </a:r>
              </a:p>
            </c:rich>
          </c:tx>
          <c:layout>
            <c:manualLayout>
              <c:xMode val="edge"/>
              <c:yMode val="edge"/>
              <c:x val="0.51140105698660687"/>
              <c:y val="0.9406906446166163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crossAx val="760800456"/>
        <c:crosses val="autoZero"/>
        <c:auto val="1"/>
        <c:lblAlgn val="ctr"/>
        <c:lblOffset val="100"/>
        <c:noMultiLvlLbl val="0"/>
      </c:catAx>
      <c:valAx>
        <c:axId val="7608004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sz="1600" b="1"/>
                  <a:t>MRR</a:t>
                </a:r>
              </a:p>
            </c:rich>
          </c:tx>
          <c:layout>
            <c:manualLayout>
              <c:xMode val="edge"/>
              <c:yMode val="edge"/>
              <c:x val="2.4362657019462042E-2"/>
              <c:y val="0.32525816800246615"/>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crossAx val="76080012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1600" b="1"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b"/>
      <c:layout>
        <c:manualLayout>
          <c:xMode val="edge"/>
          <c:yMode val="edge"/>
          <c:x val="0.3655976445699341"/>
          <c:y val="4.5109380272032117E-2"/>
          <c:w val="0.21018146929579462"/>
          <c:h val="5.6288289813927618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P1_4!$D$100</c:f>
              <c:strCache>
                <c:ptCount val="1"/>
                <c:pt idx="0">
                  <c:v>MRR</c:v>
                </c:pt>
              </c:strCache>
            </c:strRef>
          </c:tx>
          <c:spPr>
            <a:ln w="28575" cap="rnd">
              <a:solidFill>
                <a:schemeClr val="accent1">
                  <a:lumMod val="75000"/>
                </a:schemeClr>
              </a:solidFill>
              <a:round/>
            </a:ln>
            <a:effectLst/>
          </c:spPr>
          <c:marker>
            <c:symbol val="circle"/>
            <c:size val="7"/>
            <c:spPr>
              <a:solidFill>
                <a:schemeClr val="accent1">
                  <a:lumMod val="75000"/>
                </a:schemeClr>
              </a:solidFill>
              <a:ln w="9525">
                <a:solidFill>
                  <a:schemeClr val="tx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P1_4!$C$101:$C$114</c:f>
              <c:strCache>
                <c:ptCount val="14"/>
                <c:pt idx="0">
                  <c:v>framework</c:v>
                </c:pt>
                <c:pt idx="1">
                  <c:v>html5rocks</c:v>
                </c:pt>
                <c:pt idx="2">
                  <c:v>yui3</c:v>
                </c:pt>
                <c:pt idx="3">
                  <c:v>khan-exercises</c:v>
                </c:pt>
                <c:pt idx="4">
                  <c:v>ghost</c:v>
                </c:pt>
                <c:pt idx="5">
                  <c:v>fog</c:v>
                </c:pt>
                <c:pt idx="6">
                  <c:v>julia</c:v>
                </c:pt>
                <c:pt idx="7">
                  <c:v>brackets</c:v>
                </c:pt>
                <c:pt idx="8">
                  <c:v>travis-ci</c:v>
                </c:pt>
                <c:pt idx="9">
                  <c:v>elasticsearch</c:v>
                </c:pt>
                <c:pt idx="10">
                  <c:v>salt</c:v>
                </c:pt>
                <c:pt idx="11">
                  <c:v>angular.js</c:v>
                </c:pt>
                <c:pt idx="12">
                  <c:v>rails</c:v>
                </c:pt>
                <c:pt idx="13">
                  <c:v>Total</c:v>
                </c:pt>
              </c:strCache>
            </c:strRef>
          </c:cat>
          <c:val>
            <c:numRef>
              <c:f>P1_4!$D$101:$D$114</c:f>
              <c:numCache>
                <c:formatCode>General</c:formatCode>
                <c:ptCount val="14"/>
                <c:pt idx="0">
                  <c:v>0.56000000000000005</c:v>
                </c:pt>
                <c:pt idx="1">
                  <c:v>0.68</c:v>
                </c:pt>
                <c:pt idx="2">
                  <c:v>0.56999999999999995</c:v>
                </c:pt>
                <c:pt idx="3">
                  <c:v>0.65</c:v>
                </c:pt>
                <c:pt idx="4">
                  <c:v>0.61</c:v>
                </c:pt>
                <c:pt idx="5">
                  <c:v>0.66</c:v>
                </c:pt>
                <c:pt idx="6">
                  <c:v>0.53</c:v>
                </c:pt>
                <c:pt idx="7">
                  <c:v>0.48</c:v>
                </c:pt>
                <c:pt idx="8">
                  <c:v>0.63</c:v>
                </c:pt>
                <c:pt idx="9">
                  <c:v>0.56000000000000005</c:v>
                </c:pt>
                <c:pt idx="10">
                  <c:v>0.5</c:v>
                </c:pt>
                <c:pt idx="11">
                  <c:v>0.56999999999999995</c:v>
                </c:pt>
                <c:pt idx="12">
                  <c:v>0.49</c:v>
                </c:pt>
                <c:pt idx="13">
                  <c:v>0.54</c:v>
                </c:pt>
              </c:numCache>
            </c:numRef>
          </c:val>
          <c:smooth val="0"/>
          <c:extLst>
            <c:ext xmlns:c16="http://schemas.microsoft.com/office/drawing/2014/chart" uri="{C3380CC4-5D6E-409C-BE32-E72D297353CC}">
              <c16:uniqueId val="{00000000-247F-4570-8828-CC24120655DE}"/>
            </c:ext>
          </c:extLst>
        </c:ser>
        <c:dLbls>
          <c:showLegendKey val="0"/>
          <c:showVal val="0"/>
          <c:showCatName val="0"/>
          <c:showSerName val="0"/>
          <c:showPercent val="0"/>
          <c:showBubbleSize val="0"/>
        </c:dLbls>
        <c:marker val="1"/>
        <c:smooth val="0"/>
        <c:axId val="423281280"/>
        <c:axId val="423281608"/>
      </c:lineChart>
      <c:catAx>
        <c:axId val="42328128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sz="1800" b="1"/>
                  <a:t>Project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endParaRPr lang="en-US"/>
          </a:p>
        </c:txPr>
        <c:crossAx val="423281608"/>
        <c:crosses val="autoZero"/>
        <c:auto val="1"/>
        <c:lblAlgn val="ctr"/>
        <c:lblOffset val="100"/>
        <c:noMultiLvlLbl val="0"/>
      </c:catAx>
      <c:valAx>
        <c:axId val="423281608"/>
        <c:scaling>
          <c:orientation val="minMax"/>
          <c:max val="0.8"/>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sz="1800" b="1"/>
                  <a:t>MRR</a:t>
                </a:r>
                <a:r>
                  <a:rPr lang="en-CA" sz="1800" b="1" baseline="0"/>
                  <a:t> or the real assignee</a:t>
                </a:r>
                <a:endParaRPr lang="en-CA" sz="1800" b="1"/>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endParaRPr lang="en-US"/>
          </a:p>
        </c:txPr>
        <c:crossAx val="42328128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landscape"/>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5794725563483534E-2"/>
          <c:y val="4.5492648886706226E-2"/>
          <c:w val="0.9359396032330255"/>
          <c:h val="0.80558925392668435"/>
        </c:manualLayout>
      </c:layout>
      <c:lineChart>
        <c:grouping val="standard"/>
        <c:varyColors val="0"/>
        <c:ser>
          <c:idx val="0"/>
          <c:order val="0"/>
          <c:tx>
            <c:strRef>
              <c:f>P1_5!$C$62</c:f>
              <c:strCache>
                <c:ptCount val="1"/>
                <c:pt idx="0">
                  <c:v>T1_AUTHOR</c:v>
                </c:pt>
              </c:strCache>
            </c:strRef>
          </c:tx>
          <c:spPr>
            <a:ln w="44450" cap="rnd">
              <a:noFill/>
              <a:prstDash val="dashDot"/>
              <a:miter lim="800000"/>
            </a:ln>
            <a:effectLst/>
          </c:spPr>
          <c:marker>
            <c:symbol val="triangle"/>
            <c:size val="18"/>
            <c:spPr>
              <a:solidFill>
                <a:srgbClr val="FF0000"/>
              </a:solidFill>
              <a:ln w="9525">
                <a:solidFill>
                  <a:schemeClr val="tx1"/>
                </a:solidFill>
              </a:ln>
              <a:effectLst/>
            </c:spPr>
          </c:marker>
          <c:val>
            <c:numRef>
              <c:f>P1_5!$D$62:$Q$62</c:f>
              <c:numCache>
                <c:formatCode>General</c:formatCode>
                <c:ptCount val="14"/>
                <c:pt idx="0">
                  <c:v>61.88</c:v>
                </c:pt>
                <c:pt idx="1">
                  <c:v>71.569999999999993</c:v>
                </c:pt>
                <c:pt idx="2">
                  <c:v>46.95</c:v>
                </c:pt>
                <c:pt idx="3">
                  <c:v>25.44</c:v>
                </c:pt>
                <c:pt idx="4">
                  <c:v>42.38</c:v>
                </c:pt>
                <c:pt idx="5">
                  <c:v>50.53</c:v>
                </c:pt>
                <c:pt idx="6">
                  <c:v>46.96</c:v>
                </c:pt>
                <c:pt idx="7">
                  <c:v>44.17</c:v>
                </c:pt>
                <c:pt idx="8">
                  <c:v>25.78</c:v>
                </c:pt>
                <c:pt idx="9">
                  <c:v>48.98</c:v>
                </c:pt>
                <c:pt idx="10">
                  <c:v>48.71</c:v>
                </c:pt>
                <c:pt idx="11">
                  <c:v>43.75</c:v>
                </c:pt>
                <c:pt idx="12">
                  <c:v>31.03</c:v>
                </c:pt>
                <c:pt idx="13">
                  <c:v>45.96</c:v>
                </c:pt>
              </c:numCache>
            </c:numRef>
          </c:val>
          <c:smooth val="0"/>
          <c:extLst>
            <c:ext xmlns:c15="http://schemas.microsoft.com/office/drawing/2012/chart" uri="{02D57815-91ED-43cb-92C2-25804820EDAC}">
              <c15:filteredCategoryTitle>
                <c15:cat>
                  <c:strRef>
                    <c:extLst>
                      <c:ext uri="{02D57815-91ED-43cb-92C2-25804820EDAC}">
                        <c15:formulaRef>
                          <c15:sqref>P1_5!$D$61:$Q$61</c15:sqref>
                        </c15:formulaRef>
                      </c:ext>
                    </c:extLst>
                    <c:strCache>
                      <c:ptCount val="14"/>
                      <c:pt idx="0">
                        <c:v>framework</c:v>
                      </c:pt>
                      <c:pt idx="1">
                        <c:v>html5rocks</c:v>
                      </c:pt>
                      <c:pt idx="2">
                        <c:v>yui3</c:v>
                      </c:pt>
                      <c:pt idx="3">
                        <c:v>khan-exercises</c:v>
                      </c:pt>
                      <c:pt idx="4">
                        <c:v>ghost</c:v>
                      </c:pt>
                      <c:pt idx="5">
                        <c:v>fog</c:v>
                      </c:pt>
                      <c:pt idx="6">
                        <c:v>julia</c:v>
                      </c:pt>
                      <c:pt idx="7">
                        <c:v>brackets</c:v>
                      </c:pt>
                      <c:pt idx="8">
                        <c:v>travis-ci</c:v>
                      </c:pt>
                      <c:pt idx="9">
                        <c:v>elasticsearch</c:v>
                      </c:pt>
                      <c:pt idx="10">
                        <c:v>salt</c:v>
                      </c:pt>
                      <c:pt idx="11">
                        <c:v>angular.js</c:v>
                      </c:pt>
                      <c:pt idx="12">
                        <c:v>rails</c:v>
                      </c:pt>
                      <c:pt idx="13">
                        <c:v>Total</c:v>
                      </c:pt>
                    </c:strCache>
                  </c:strRef>
                </c15:cat>
              </c15:filteredCategoryTitle>
            </c:ext>
            <c:ext xmlns:c16="http://schemas.microsoft.com/office/drawing/2014/chart" uri="{C3380CC4-5D6E-409C-BE32-E72D297353CC}">
              <c16:uniqueId val="{00000000-B664-4752-9475-2945B0559B00}"/>
            </c:ext>
          </c:extLst>
        </c:ser>
        <c:ser>
          <c:idx val="1"/>
          <c:order val="1"/>
          <c:tx>
            <c:strRef>
              <c:f>P1_5!$C$63</c:f>
              <c:strCache>
                <c:ptCount val="1"/>
                <c:pt idx="0">
                  <c:v>T2_COAUTHOR</c:v>
                </c:pt>
              </c:strCache>
            </c:strRef>
          </c:tx>
          <c:spPr>
            <a:ln w="38100" cap="rnd">
              <a:noFill/>
              <a:prstDash val="lgDash"/>
              <a:round/>
            </a:ln>
            <a:effectLst/>
          </c:spPr>
          <c:marker>
            <c:symbol val="circle"/>
            <c:size val="18"/>
            <c:spPr>
              <a:solidFill>
                <a:schemeClr val="tx1">
                  <a:lumMod val="50000"/>
                  <a:lumOff val="50000"/>
                </a:schemeClr>
              </a:solidFill>
              <a:ln w="9525">
                <a:solidFill>
                  <a:schemeClr val="tx1"/>
                </a:solidFill>
              </a:ln>
              <a:effectLst/>
            </c:spPr>
          </c:marker>
          <c:val>
            <c:numRef>
              <c:f>P1_5!$D$63:$Q$63</c:f>
              <c:numCache>
                <c:formatCode>General</c:formatCode>
                <c:ptCount val="14"/>
                <c:pt idx="0">
                  <c:v>83.24</c:v>
                </c:pt>
                <c:pt idx="1">
                  <c:v>3.1</c:v>
                </c:pt>
                <c:pt idx="2">
                  <c:v>26.61</c:v>
                </c:pt>
                <c:pt idx="3">
                  <c:v>1.99</c:v>
                </c:pt>
                <c:pt idx="4">
                  <c:v>78.319999999999993</c:v>
                </c:pt>
                <c:pt idx="5">
                  <c:v>57.84</c:v>
                </c:pt>
                <c:pt idx="6">
                  <c:v>39.94</c:v>
                </c:pt>
                <c:pt idx="7">
                  <c:v>42.18</c:v>
                </c:pt>
                <c:pt idx="8">
                  <c:v>50.7</c:v>
                </c:pt>
                <c:pt idx="9">
                  <c:v>55.33</c:v>
                </c:pt>
                <c:pt idx="10">
                  <c:v>77.42</c:v>
                </c:pt>
                <c:pt idx="11">
                  <c:v>54.54</c:v>
                </c:pt>
                <c:pt idx="12">
                  <c:v>20.23</c:v>
                </c:pt>
                <c:pt idx="13">
                  <c:v>58.36</c:v>
                </c:pt>
              </c:numCache>
            </c:numRef>
          </c:val>
          <c:smooth val="0"/>
          <c:extLst>
            <c:ext xmlns:c15="http://schemas.microsoft.com/office/drawing/2012/chart" uri="{02D57815-91ED-43cb-92C2-25804820EDAC}">
              <c15:filteredCategoryTitle>
                <c15:cat>
                  <c:strRef>
                    <c:extLst>
                      <c:ext uri="{02D57815-91ED-43cb-92C2-25804820EDAC}">
                        <c15:formulaRef>
                          <c15:sqref>P1_5!$D$61:$Q$61</c15:sqref>
                        </c15:formulaRef>
                      </c:ext>
                    </c:extLst>
                    <c:strCache>
                      <c:ptCount val="14"/>
                      <c:pt idx="0">
                        <c:v>framework</c:v>
                      </c:pt>
                      <c:pt idx="1">
                        <c:v>html5rocks</c:v>
                      </c:pt>
                      <c:pt idx="2">
                        <c:v>yui3</c:v>
                      </c:pt>
                      <c:pt idx="3">
                        <c:v>khan-exercises</c:v>
                      </c:pt>
                      <c:pt idx="4">
                        <c:v>ghost</c:v>
                      </c:pt>
                      <c:pt idx="5">
                        <c:v>fog</c:v>
                      </c:pt>
                      <c:pt idx="6">
                        <c:v>julia</c:v>
                      </c:pt>
                      <c:pt idx="7">
                        <c:v>brackets</c:v>
                      </c:pt>
                      <c:pt idx="8">
                        <c:v>travis-ci</c:v>
                      </c:pt>
                      <c:pt idx="9">
                        <c:v>elasticsearch</c:v>
                      </c:pt>
                      <c:pt idx="10">
                        <c:v>salt</c:v>
                      </c:pt>
                      <c:pt idx="11">
                        <c:v>angular.js</c:v>
                      </c:pt>
                      <c:pt idx="12">
                        <c:v>rails</c:v>
                      </c:pt>
                      <c:pt idx="13">
                        <c:v>Total</c:v>
                      </c:pt>
                    </c:strCache>
                  </c:strRef>
                </c15:cat>
              </c15:filteredCategoryTitle>
            </c:ext>
            <c:ext xmlns:c16="http://schemas.microsoft.com/office/drawing/2014/chart" uri="{C3380CC4-5D6E-409C-BE32-E72D297353CC}">
              <c16:uniqueId val="{00000001-B664-4752-9475-2945B0559B00}"/>
            </c:ext>
          </c:extLst>
        </c:ser>
        <c:ser>
          <c:idx val="2"/>
          <c:order val="2"/>
          <c:tx>
            <c:strRef>
              <c:f>P1_5!$C$64</c:f>
              <c:strCache>
                <c:ptCount val="1"/>
                <c:pt idx="0">
                  <c:v>T3_ADMIN_CLOSER</c:v>
                </c:pt>
              </c:strCache>
            </c:strRef>
          </c:tx>
          <c:spPr>
            <a:ln w="44450" cap="rnd">
              <a:noFill/>
              <a:prstDash val="sysDash"/>
              <a:bevel/>
            </a:ln>
            <a:effectLst/>
          </c:spPr>
          <c:marker>
            <c:symbol val="square"/>
            <c:size val="18"/>
            <c:spPr>
              <a:solidFill>
                <a:srgbClr val="00B050"/>
              </a:solidFill>
              <a:ln w="9525">
                <a:solidFill>
                  <a:schemeClr val="tx1"/>
                </a:solidFill>
              </a:ln>
              <a:effectLst/>
            </c:spPr>
          </c:marker>
          <c:val>
            <c:numRef>
              <c:f>P1_5!$D$64:$Q$64</c:f>
              <c:numCache>
                <c:formatCode>General</c:formatCode>
                <c:ptCount val="14"/>
                <c:pt idx="0">
                  <c:v>59.68</c:v>
                </c:pt>
                <c:pt idx="1">
                  <c:v>81.3</c:v>
                </c:pt>
                <c:pt idx="2">
                  <c:v>51.2</c:v>
                </c:pt>
                <c:pt idx="3">
                  <c:v>63.73</c:v>
                </c:pt>
                <c:pt idx="4">
                  <c:v>79.510000000000005</c:v>
                </c:pt>
                <c:pt idx="5">
                  <c:v>69.86</c:v>
                </c:pt>
                <c:pt idx="6">
                  <c:v>49.28</c:v>
                </c:pt>
                <c:pt idx="7">
                  <c:v>49.79</c:v>
                </c:pt>
                <c:pt idx="8">
                  <c:v>61.89</c:v>
                </c:pt>
                <c:pt idx="9">
                  <c:v>53.94</c:v>
                </c:pt>
                <c:pt idx="10">
                  <c:v>49.4</c:v>
                </c:pt>
                <c:pt idx="11">
                  <c:v>56.9</c:v>
                </c:pt>
                <c:pt idx="12">
                  <c:v>49.9</c:v>
                </c:pt>
                <c:pt idx="13">
                  <c:v>54.64</c:v>
                </c:pt>
              </c:numCache>
            </c:numRef>
          </c:val>
          <c:smooth val="0"/>
          <c:extLst>
            <c:ext xmlns:c15="http://schemas.microsoft.com/office/drawing/2012/chart" uri="{02D57815-91ED-43cb-92C2-25804820EDAC}">
              <c15:filteredCategoryTitle>
                <c15:cat>
                  <c:strRef>
                    <c:extLst>
                      <c:ext uri="{02D57815-91ED-43cb-92C2-25804820EDAC}">
                        <c15:formulaRef>
                          <c15:sqref>P1_5!$D$61:$Q$61</c15:sqref>
                        </c15:formulaRef>
                      </c:ext>
                    </c:extLst>
                    <c:strCache>
                      <c:ptCount val="14"/>
                      <c:pt idx="0">
                        <c:v>framework</c:v>
                      </c:pt>
                      <c:pt idx="1">
                        <c:v>html5rocks</c:v>
                      </c:pt>
                      <c:pt idx="2">
                        <c:v>yui3</c:v>
                      </c:pt>
                      <c:pt idx="3">
                        <c:v>khan-exercises</c:v>
                      </c:pt>
                      <c:pt idx="4">
                        <c:v>ghost</c:v>
                      </c:pt>
                      <c:pt idx="5">
                        <c:v>fog</c:v>
                      </c:pt>
                      <c:pt idx="6">
                        <c:v>julia</c:v>
                      </c:pt>
                      <c:pt idx="7">
                        <c:v>brackets</c:v>
                      </c:pt>
                      <c:pt idx="8">
                        <c:v>travis-ci</c:v>
                      </c:pt>
                      <c:pt idx="9">
                        <c:v>elasticsearch</c:v>
                      </c:pt>
                      <c:pt idx="10">
                        <c:v>salt</c:v>
                      </c:pt>
                      <c:pt idx="11">
                        <c:v>angular.js</c:v>
                      </c:pt>
                      <c:pt idx="12">
                        <c:v>rails</c:v>
                      </c:pt>
                      <c:pt idx="13">
                        <c:v>Total</c:v>
                      </c:pt>
                    </c:strCache>
                  </c:strRef>
                </c15:cat>
              </c15:filteredCategoryTitle>
            </c:ext>
            <c:ext xmlns:c16="http://schemas.microsoft.com/office/drawing/2014/chart" uri="{C3380CC4-5D6E-409C-BE32-E72D297353CC}">
              <c16:uniqueId val="{00000002-B664-4752-9475-2945B0559B00}"/>
            </c:ext>
          </c:extLst>
        </c:ser>
        <c:ser>
          <c:idx val="3"/>
          <c:order val="3"/>
          <c:tx>
            <c:strRef>
              <c:f>P1_5!$C$65</c:f>
              <c:strCache>
                <c:ptCount val="1"/>
                <c:pt idx="0">
                  <c:v>T4_DRAFTED_A</c:v>
                </c:pt>
              </c:strCache>
            </c:strRef>
          </c:tx>
          <c:spPr>
            <a:ln w="50800" cap="rnd">
              <a:noFill/>
              <a:prstDash val="sysDot"/>
              <a:round/>
            </a:ln>
            <a:effectLst/>
          </c:spPr>
          <c:marker>
            <c:symbol val="diamond"/>
            <c:size val="18"/>
            <c:spPr>
              <a:solidFill>
                <a:srgbClr val="FFC000"/>
              </a:solidFill>
              <a:ln w="9525">
                <a:solidFill>
                  <a:schemeClr val="tx1"/>
                </a:solidFill>
              </a:ln>
              <a:effectLst/>
            </c:spPr>
          </c:marker>
          <c:val>
            <c:numRef>
              <c:f>P1_5!$D$65:$Q$65</c:f>
              <c:numCache>
                <c:formatCode>General</c:formatCode>
                <c:ptCount val="14"/>
                <c:pt idx="0">
                  <c:v>53.32</c:v>
                </c:pt>
                <c:pt idx="1">
                  <c:v>46.46</c:v>
                </c:pt>
                <c:pt idx="2">
                  <c:v>48.67</c:v>
                </c:pt>
                <c:pt idx="3">
                  <c:v>63.47</c:v>
                </c:pt>
                <c:pt idx="4">
                  <c:v>49.5</c:v>
                </c:pt>
                <c:pt idx="5">
                  <c:v>46.43</c:v>
                </c:pt>
                <c:pt idx="6">
                  <c:v>66.22</c:v>
                </c:pt>
                <c:pt idx="7">
                  <c:v>49.16</c:v>
                </c:pt>
                <c:pt idx="8">
                  <c:v>68.81</c:v>
                </c:pt>
                <c:pt idx="9">
                  <c:v>39.159999999999997</c:v>
                </c:pt>
                <c:pt idx="10">
                  <c:v>54.49</c:v>
                </c:pt>
                <c:pt idx="11">
                  <c:v>53.84</c:v>
                </c:pt>
                <c:pt idx="12">
                  <c:v>51.44</c:v>
                </c:pt>
                <c:pt idx="13">
                  <c:v>50.89</c:v>
                </c:pt>
              </c:numCache>
            </c:numRef>
          </c:val>
          <c:smooth val="0"/>
          <c:extLst>
            <c:ext xmlns:c15="http://schemas.microsoft.com/office/drawing/2012/chart" uri="{02D57815-91ED-43cb-92C2-25804820EDAC}">
              <c15:filteredCategoryTitle>
                <c15:cat>
                  <c:strRef>
                    <c:extLst>
                      <c:ext uri="{02D57815-91ED-43cb-92C2-25804820EDAC}">
                        <c15:formulaRef>
                          <c15:sqref>P1_5!$D$61:$Q$61</c15:sqref>
                        </c15:formulaRef>
                      </c:ext>
                    </c:extLst>
                    <c:strCache>
                      <c:ptCount val="14"/>
                      <c:pt idx="0">
                        <c:v>framework</c:v>
                      </c:pt>
                      <c:pt idx="1">
                        <c:v>html5rocks</c:v>
                      </c:pt>
                      <c:pt idx="2">
                        <c:v>yui3</c:v>
                      </c:pt>
                      <c:pt idx="3">
                        <c:v>khan-exercises</c:v>
                      </c:pt>
                      <c:pt idx="4">
                        <c:v>ghost</c:v>
                      </c:pt>
                      <c:pt idx="5">
                        <c:v>fog</c:v>
                      </c:pt>
                      <c:pt idx="6">
                        <c:v>julia</c:v>
                      </c:pt>
                      <c:pt idx="7">
                        <c:v>brackets</c:v>
                      </c:pt>
                      <c:pt idx="8">
                        <c:v>travis-ci</c:v>
                      </c:pt>
                      <c:pt idx="9">
                        <c:v>elasticsearch</c:v>
                      </c:pt>
                      <c:pt idx="10">
                        <c:v>salt</c:v>
                      </c:pt>
                      <c:pt idx="11">
                        <c:v>angular.js</c:v>
                      </c:pt>
                      <c:pt idx="12">
                        <c:v>rails</c:v>
                      </c:pt>
                      <c:pt idx="13">
                        <c:v>Total</c:v>
                      </c:pt>
                    </c:strCache>
                  </c:strRef>
                </c15:cat>
              </c15:filteredCategoryTitle>
            </c:ext>
            <c:ext xmlns:c16="http://schemas.microsoft.com/office/drawing/2014/chart" uri="{C3380CC4-5D6E-409C-BE32-E72D297353CC}">
              <c16:uniqueId val="{00000003-B664-4752-9475-2945B0559B00}"/>
            </c:ext>
          </c:extLst>
        </c:ser>
        <c:ser>
          <c:idx val="4"/>
          <c:order val="4"/>
          <c:tx>
            <c:strRef>
              <c:f>P1_5!$C$66</c:f>
              <c:strCache>
                <c:ptCount val="1"/>
                <c:pt idx="0">
                  <c:v>T5_ALL_TYPES</c:v>
                </c:pt>
              </c:strCache>
            </c:strRef>
          </c:tx>
          <c:spPr>
            <a:ln w="63500" cap="rnd">
              <a:noFill/>
              <a:round/>
            </a:ln>
            <a:effectLst/>
          </c:spPr>
          <c:marker>
            <c:symbol val="picture"/>
            <c:spPr>
              <a:blipFill>
                <a:blip xmlns:r="http://schemas.openxmlformats.org/officeDocument/2006/relationships" r:embed="rId1"/>
                <a:stretch>
                  <a:fillRect/>
                </a:stretch>
              </a:blipFill>
              <a:ln w="9525">
                <a:solidFill>
                  <a:schemeClr val="tx1"/>
                </a:solidFill>
              </a:ln>
              <a:effectLst/>
            </c:spPr>
          </c:marker>
          <c:val>
            <c:numRef>
              <c:f>P1_5!$D$66:$Q$66</c:f>
              <c:numCache>
                <c:formatCode>General</c:formatCode>
                <c:ptCount val="14"/>
                <c:pt idx="0">
                  <c:v>60.04</c:v>
                </c:pt>
                <c:pt idx="1">
                  <c:v>71.45</c:v>
                </c:pt>
                <c:pt idx="2">
                  <c:v>58.95</c:v>
                </c:pt>
                <c:pt idx="3">
                  <c:v>66.989999999999995</c:v>
                </c:pt>
                <c:pt idx="4">
                  <c:v>66.92</c:v>
                </c:pt>
                <c:pt idx="5">
                  <c:v>68.03</c:v>
                </c:pt>
                <c:pt idx="6">
                  <c:v>55.43</c:v>
                </c:pt>
                <c:pt idx="7">
                  <c:v>52.45</c:v>
                </c:pt>
                <c:pt idx="8">
                  <c:v>63.75</c:v>
                </c:pt>
                <c:pt idx="9">
                  <c:v>56.92</c:v>
                </c:pt>
                <c:pt idx="10">
                  <c:v>53.01</c:v>
                </c:pt>
                <c:pt idx="11">
                  <c:v>58.13</c:v>
                </c:pt>
                <c:pt idx="12">
                  <c:v>50.82</c:v>
                </c:pt>
                <c:pt idx="13">
                  <c:v>56.52</c:v>
                </c:pt>
              </c:numCache>
            </c:numRef>
          </c:val>
          <c:smooth val="0"/>
          <c:extLst>
            <c:ext xmlns:c15="http://schemas.microsoft.com/office/drawing/2012/chart" uri="{02D57815-91ED-43cb-92C2-25804820EDAC}">
              <c15:filteredCategoryTitle>
                <c15:cat>
                  <c:strRef>
                    <c:extLst>
                      <c:ext uri="{02D57815-91ED-43cb-92C2-25804820EDAC}">
                        <c15:formulaRef>
                          <c15:sqref>P1_5!$D$61:$Q$61</c15:sqref>
                        </c15:formulaRef>
                      </c:ext>
                    </c:extLst>
                    <c:strCache>
                      <c:ptCount val="14"/>
                      <c:pt idx="0">
                        <c:v>framework</c:v>
                      </c:pt>
                      <c:pt idx="1">
                        <c:v>html5rocks</c:v>
                      </c:pt>
                      <c:pt idx="2">
                        <c:v>yui3</c:v>
                      </c:pt>
                      <c:pt idx="3">
                        <c:v>khan-exercises</c:v>
                      </c:pt>
                      <c:pt idx="4">
                        <c:v>ghost</c:v>
                      </c:pt>
                      <c:pt idx="5">
                        <c:v>fog</c:v>
                      </c:pt>
                      <c:pt idx="6">
                        <c:v>julia</c:v>
                      </c:pt>
                      <c:pt idx="7">
                        <c:v>brackets</c:v>
                      </c:pt>
                      <c:pt idx="8">
                        <c:v>travis-ci</c:v>
                      </c:pt>
                      <c:pt idx="9">
                        <c:v>elasticsearch</c:v>
                      </c:pt>
                      <c:pt idx="10">
                        <c:v>salt</c:v>
                      </c:pt>
                      <c:pt idx="11">
                        <c:v>angular.js</c:v>
                      </c:pt>
                      <c:pt idx="12">
                        <c:v>rails</c:v>
                      </c:pt>
                      <c:pt idx="13">
                        <c:v>Total</c:v>
                      </c:pt>
                    </c:strCache>
                  </c:strRef>
                </c15:cat>
              </c15:filteredCategoryTitle>
            </c:ext>
            <c:ext xmlns:c16="http://schemas.microsoft.com/office/drawing/2014/chart" uri="{C3380CC4-5D6E-409C-BE32-E72D297353CC}">
              <c16:uniqueId val="{00000004-B664-4752-9475-2945B0559B00}"/>
            </c:ext>
          </c:extLst>
        </c:ser>
        <c:dLbls>
          <c:showLegendKey val="0"/>
          <c:showVal val="0"/>
          <c:showCatName val="0"/>
          <c:showSerName val="0"/>
          <c:showPercent val="0"/>
          <c:showBubbleSize val="0"/>
        </c:dLbls>
        <c:marker val="1"/>
        <c:smooth val="0"/>
        <c:axId val="417780632"/>
        <c:axId val="417784568"/>
      </c:lineChart>
      <c:catAx>
        <c:axId val="41778063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sz="1800" b="1"/>
                  <a:t>Project</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endParaRPr lang="en-US"/>
          </a:p>
        </c:txPr>
        <c:crossAx val="417784568"/>
        <c:crosses val="autoZero"/>
        <c:auto val="1"/>
        <c:lblAlgn val="ctr"/>
        <c:lblOffset val="100"/>
        <c:noMultiLvlLbl val="0"/>
      </c:catAx>
      <c:valAx>
        <c:axId val="4177845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sz="1800" b="1"/>
                  <a:t>MAP (Percent)</a:t>
                </a:r>
              </a:p>
            </c:rich>
          </c:tx>
          <c:overlay val="0"/>
          <c:spPr>
            <a:noFill/>
            <a:ln>
              <a:noFill/>
            </a:ln>
            <a:effectLst/>
          </c:sp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endParaRPr lang="en-US"/>
          </a:p>
        </c:txPr>
        <c:crossAx val="417780632"/>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20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landscape"/>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P1_5!$E$223</c:f>
              <c:strCache>
                <c:ptCount val="1"/>
                <c:pt idx="0">
                  <c:v>framework</c:v>
                </c:pt>
              </c:strCache>
            </c:strRef>
          </c:tx>
          <c:spPr>
            <a:ln w="28575" cap="rnd">
              <a:solidFill>
                <a:schemeClr val="accent1">
                  <a:lumMod val="75000"/>
                </a:schemeClr>
              </a:solidFill>
              <a:round/>
            </a:ln>
            <a:effectLst/>
          </c:spPr>
          <c:marker>
            <c:symbol val="diamond"/>
            <c:size val="15"/>
            <c:spPr>
              <a:solidFill>
                <a:schemeClr val="accent1">
                  <a:lumMod val="75000"/>
                </a:schemeClr>
              </a:solidFill>
              <a:ln w="9525">
                <a:solidFill>
                  <a:schemeClr val="tx1"/>
                </a:solidFill>
              </a:ln>
              <a:effectLst/>
            </c:spPr>
          </c:marker>
          <c:cat>
            <c:strRef>
              <c:f>P1_5!$D$224:$D$228</c:f>
              <c:strCache>
                <c:ptCount val="5"/>
                <c:pt idx="0">
                  <c:v>T2</c:v>
                </c:pt>
                <c:pt idx="1">
                  <c:v>T1</c:v>
                </c:pt>
                <c:pt idx="2">
                  <c:v>T4</c:v>
                </c:pt>
                <c:pt idx="3">
                  <c:v>T3</c:v>
                </c:pt>
                <c:pt idx="4">
                  <c:v>T5</c:v>
                </c:pt>
              </c:strCache>
            </c:strRef>
          </c:cat>
          <c:val>
            <c:numRef>
              <c:f>P1_5!$E$224:$E$228</c:f>
              <c:numCache>
                <c:formatCode>General</c:formatCode>
                <c:ptCount val="5"/>
                <c:pt idx="0">
                  <c:v>83.24</c:v>
                </c:pt>
                <c:pt idx="1">
                  <c:v>61.88</c:v>
                </c:pt>
                <c:pt idx="2">
                  <c:v>53.32</c:v>
                </c:pt>
                <c:pt idx="3">
                  <c:v>59.68</c:v>
                </c:pt>
                <c:pt idx="4">
                  <c:v>60.04</c:v>
                </c:pt>
              </c:numCache>
            </c:numRef>
          </c:val>
          <c:smooth val="0"/>
          <c:extLst>
            <c:ext xmlns:c16="http://schemas.microsoft.com/office/drawing/2014/chart" uri="{C3380CC4-5D6E-409C-BE32-E72D297353CC}">
              <c16:uniqueId val="{00000000-9C26-48E8-974F-8E39B329CB83}"/>
            </c:ext>
          </c:extLst>
        </c:ser>
        <c:ser>
          <c:idx val="1"/>
          <c:order val="1"/>
          <c:tx>
            <c:strRef>
              <c:f>P1_5!$F$223</c:f>
              <c:strCache>
                <c:ptCount val="1"/>
                <c:pt idx="0">
                  <c:v>html5rocks</c:v>
                </c:pt>
              </c:strCache>
            </c:strRef>
          </c:tx>
          <c:spPr>
            <a:ln w="28575" cap="rnd">
              <a:solidFill>
                <a:srgbClr val="FF0000"/>
              </a:solidFill>
              <a:prstDash val="sysDot"/>
              <a:round/>
            </a:ln>
            <a:effectLst/>
          </c:spPr>
          <c:marker>
            <c:symbol val="circle"/>
            <c:size val="15"/>
            <c:spPr>
              <a:solidFill>
                <a:srgbClr val="FF0000"/>
              </a:solidFill>
              <a:ln w="9525">
                <a:solidFill>
                  <a:schemeClr val="tx1"/>
                </a:solidFill>
              </a:ln>
              <a:effectLst/>
            </c:spPr>
          </c:marker>
          <c:cat>
            <c:strRef>
              <c:f>P1_5!$D$224:$D$228</c:f>
              <c:strCache>
                <c:ptCount val="5"/>
                <c:pt idx="0">
                  <c:v>T2</c:v>
                </c:pt>
                <c:pt idx="1">
                  <c:v>T1</c:v>
                </c:pt>
                <c:pt idx="2">
                  <c:v>T4</c:v>
                </c:pt>
                <c:pt idx="3">
                  <c:v>T3</c:v>
                </c:pt>
                <c:pt idx="4">
                  <c:v>T5</c:v>
                </c:pt>
              </c:strCache>
            </c:strRef>
          </c:cat>
          <c:val>
            <c:numRef>
              <c:f>P1_5!$F$224:$F$228</c:f>
              <c:numCache>
                <c:formatCode>General</c:formatCode>
                <c:ptCount val="5"/>
                <c:pt idx="0">
                  <c:v>3.1</c:v>
                </c:pt>
                <c:pt idx="1">
                  <c:v>71.569999999999993</c:v>
                </c:pt>
                <c:pt idx="2">
                  <c:v>46.46</c:v>
                </c:pt>
                <c:pt idx="3">
                  <c:v>81.3</c:v>
                </c:pt>
                <c:pt idx="4">
                  <c:v>71.45</c:v>
                </c:pt>
              </c:numCache>
            </c:numRef>
          </c:val>
          <c:smooth val="0"/>
          <c:extLst>
            <c:ext xmlns:c16="http://schemas.microsoft.com/office/drawing/2014/chart" uri="{C3380CC4-5D6E-409C-BE32-E72D297353CC}">
              <c16:uniqueId val="{00000001-9C26-48E8-974F-8E39B329CB83}"/>
            </c:ext>
          </c:extLst>
        </c:ser>
        <c:ser>
          <c:idx val="2"/>
          <c:order val="2"/>
          <c:tx>
            <c:strRef>
              <c:f>P1_5!$G$223</c:f>
              <c:strCache>
                <c:ptCount val="1"/>
                <c:pt idx="0">
                  <c:v>yui3</c:v>
                </c:pt>
              </c:strCache>
            </c:strRef>
          </c:tx>
          <c:spPr>
            <a:ln w="28575" cap="rnd">
              <a:solidFill>
                <a:srgbClr val="00B050"/>
              </a:solidFill>
              <a:prstDash val="sysDot"/>
              <a:round/>
            </a:ln>
            <a:effectLst/>
          </c:spPr>
          <c:marker>
            <c:symbol val="square"/>
            <c:size val="15"/>
            <c:spPr>
              <a:solidFill>
                <a:srgbClr val="00B050"/>
              </a:solidFill>
              <a:ln w="9525">
                <a:solidFill>
                  <a:schemeClr val="tx1"/>
                </a:solidFill>
              </a:ln>
              <a:effectLst/>
            </c:spPr>
          </c:marker>
          <c:cat>
            <c:strRef>
              <c:f>P1_5!$D$224:$D$228</c:f>
              <c:strCache>
                <c:ptCount val="5"/>
                <c:pt idx="0">
                  <c:v>T2</c:v>
                </c:pt>
                <c:pt idx="1">
                  <c:v>T1</c:v>
                </c:pt>
                <c:pt idx="2">
                  <c:v>T4</c:v>
                </c:pt>
                <c:pt idx="3">
                  <c:v>T3</c:v>
                </c:pt>
                <c:pt idx="4">
                  <c:v>T5</c:v>
                </c:pt>
              </c:strCache>
            </c:strRef>
          </c:cat>
          <c:val>
            <c:numRef>
              <c:f>P1_5!$G$224:$G$228</c:f>
              <c:numCache>
                <c:formatCode>General</c:formatCode>
                <c:ptCount val="5"/>
                <c:pt idx="0">
                  <c:v>26.61</c:v>
                </c:pt>
                <c:pt idx="1">
                  <c:v>46.95</c:v>
                </c:pt>
                <c:pt idx="2">
                  <c:v>48.67</c:v>
                </c:pt>
                <c:pt idx="3">
                  <c:v>51.2</c:v>
                </c:pt>
                <c:pt idx="4">
                  <c:v>58.95</c:v>
                </c:pt>
              </c:numCache>
            </c:numRef>
          </c:val>
          <c:smooth val="0"/>
          <c:extLst>
            <c:ext xmlns:c16="http://schemas.microsoft.com/office/drawing/2014/chart" uri="{C3380CC4-5D6E-409C-BE32-E72D297353CC}">
              <c16:uniqueId val="{00000002-9C26-48E8-974F-8E39B329CB83}"/>
            </c:ext>
          </c:extLst>
        </c:ser>
        <c:ser>
          <c:idx val="3"/>
          <c:order val="3"/>
          <c:tx>
            <c:strRef>
              <c:f>P1_5!$H$223</c:f>
              <c:strCache>
                <c:ptCount val="1"/>
                <c:pt idx="0">
                  <c:v>khan-exercises</c:v>
                </c:pt>
              </c:strCache>
            </c:strRef>
          </c:tx>
          <c:spPr>
            <a:ln w="28575" cap="rnd">
              <a:solidFill>
                <a:schemeClr val="accent4"/>
              </a:solidFill>
              <a:prstDash val="lgDashDotDot"/>
              <a:round/>
            </a:ln>
            <a:effectLst/>
          </c:spPr>
          <c:marker>
            <c:symbol val="star"/>
            <c:size val="15"/>
            <c:spPr>
              <a:solidFill>
                <a:schemeClr val="accent4"/>
              </a:solidFill>
              <a:ln w="9525">
                <a:solidFill>
                  <a:schemeClr val="tx1"/>
                </a:solidFill>
              </a:ln>
              <a:effectLst/>
            </c:spPr>
          </c:marker>
          <c:cat>
            <c:strRef>
              <c:f>P1_5!$D$224:$D$228</c:f>
              <c:strCache>
                <c:ptCount val="5"/>
                <c:pt idx="0">
                  <c:v>T2</c:v>
                </c:pt>
                <c:pt idx="1">
                  <c:v>T1</c:v>
                </c:pt>
                <c:pt idx="2">
                  <c:v>T4</c:v>
                </c:pt>
                <c:pt idx="3">
                  <c:v>T3</c:v>
                </c:pt>
                <c:pt idx="4">
                  <c:v>T5</c:v>
                </c:pt>
              </c:strCache>
            </c:strRef>
          </c:cat>
          <c:val>
            <c:numRef>
              <c:f>P1_5!$H$224:$H$228</c:f>
              <c:numCache>
                <c:formatCode>General</c:formatCode>
                <c:ptCount val="5"/>
                <c:pt idx="0">
                  <c:v>1.99</c:v>
                </c:pt>
                <c:pt idx="1">
                  <c:v>25.44</c:v>
                </c:pt>
                <c:pt idx="2">
                  <c:v>63.47</c:v>
                </c:pt>
                <c:pt idx="3">
                  <c:v>63.73</c:v>
                </c:pt>
                <c:pt idx="4">
                  <c:v>66.989999999999995</c:v>
                </c:pt>
              </c:numCache>
            </c:numRef>
          </c:val>
          <c:smooth val="0"/>
          <c:extLst>
            <c:ext xmlns:c16="http://schemas.microsoft.com/office/drawing/2014/chart" uri="{C3380CC4-5D6E-409C-BE32-E72D297353CC}">
              <c16:uniqueId val="{00000003-9C26-48E8-974F-8E39B329CB83}"/>
            </c:ext>
          </c:extLst>
        </c:ser>
        <c:ser>
          <c:idx val="4"/>
          <c:order val="4"/>
          <c:tx>
            <c:strRef>
              <c:f>P1_5!$I$223</c:f>
              <c:strCache>
                <c:ptCount val="1"/>
                <c:pt idx="0">
                  <c:v>ghost</c:v>
                </c:pt>
              </c:strCache>
            </c:strRef>
          </c:tx>
          <c:spPr>
            <a:ln w="28575" cap="rnd">
              <a:solidFill>
                <a:schemeClr val="bg1">
                  <a:lumMod val="50000"/>
                </a:schemeClr>
              </a:solidFill>
              <a:round/>
            </a:ln>
            <a:effectLst/>
          </c:spPr>
          <c:marker>
            <c:symbol val="triangle"/>
            <c:size val="15"/>
            <c:spPr>
              <a:solidFill>
                <a:schemeClr val="bg1">
                  <a:lumMod val="50000"/>
                </a:schemeClr>
              </a:solidFill>
              <a:ln w="9525">
                <a:solidFill>
                  <a:schemeClr val="tx1"/>
                </a:solidFill>
              </a:ln>
              <a:effectLst/>
            </c:spPr>
          </c:marker>
          <c:cat>
            <c:strRef>
              <c:f>P1_5!$D$224:$D$228</c:f>
              <c:strCache>
                <c:ptCount val="5"/>
                <c:pt idx="0">
                  <c:v>T2</c:v>
                </c:pt>
                <c:pt idx="1">
                  <c:v>T1</c:v>
                </c:pt>
                <c:pt idx="2">
                  <c:v>T4</c:v>
                </c:pt>
                <c:pt idx="3">
                  <c:v>T3</c:v>
                </c:pt>
                <c:pt idx="4">
                  <c:v>T5</c:v>
                </c:pt>
              </c:strCache>
            </c:strRef>
          </c:cat>
          <c:val>
            <c:numRef>
              <c:f>P1_5!$I$224:$I$228</c:f>
              <c:numCache>
                <c:formatCode>General</c:formatCode>
                <c:ptCount val="5"/>
                <c:pt idx="0">
                  <c:v>78.319999999999993</c:v>
                </c:pt>
                <c:pt idx="1">
                  <c:v>42.38</c:v>
                </c:pt>
                <c:pt idx="2">
                  <c:v>49.5</c:v>
                </c:pt>
                <c:pt idx="3">
                  <c:v>79.510000000000005</c:v>
                </c:pt>
                <c:pt idx="4">
                  <c:v>66.92</c:v>
                </c:pt>
              </c:numCache>
            </c:numRef>
          </c:val>
          <c:smooth val="0"/>
          <c:extLst>
            <c:ext xmlns:c16="http://schemas.microsoft.com/office/drawing/2014/chart" uri="{C3380CC4-5D6E-409C-BE32-E72D297353CC}">
              <c16:uniqueId val="{00000004-9C26-48E8-974F-8E39B329CB83}"/>
            </c:ext>
          </c:extLst>
        </c:ser>
        <c:ser>
          <c:idx val="5"/>
          <c:order val="5"/>
          <c:tx>
            <c:strRef>
              <c:f>P1_5!$J$223</c:f>
              <c:strCache>
                <c:ptCount val="1"/>
                <c:pt idx="0">
                  <c:v>fog</c:v>
                </c:pt>
              </c:strCache>
            </c:strRef>
          </c:tx>
          <c:spPr>
            <a:ln w="28575" cap="rnd">
              <a:solidFill>
                <a:srgbClr val="FF0000"/>
              </a:solidFill>
              <a:prstDash val="solid"/>
              <a:round/>
            </a:ln>
            <a:effectLst/>
          </c:spPr>
          <c:marker>
            <c:symbol val="diamond"/>
            <c:size val="15"/>
            <c:spPr>
              <a:solidFill>
                <a:srgbClr val="FF0000"/>
              </a:solidFill>
              <a:ln w="9525">
                <a:solidFill>
                  <a:schemeClr val="accent6"/>
                </a:solidFill>
              </a:ln>
              <a:effectLst/>
            </c:spPr>
          </c:marker>
          <c:cat>
            <c:strRef>
              <c:f>P1_5!$D$224:$D$228</c:f>
              <c:strCache>
                <c:ptCount val="5"/>
                <c:pt idx="0">
                  <c:v>T2</c:v>
                </c:pt>
                <c:pt idx="1">
                  <c:v>T1</c:v>
                </c:pt>
                <c:pt idx="2">
                  <c:v>T4</c:v>
                </c:pt>
                <c:pt idx="3">
                  <c:v>T3</c:v>
                </c:pt>
                <c:pt idx="4">
                  <c:v>T5</c:v>
                </c:pt>
              </c:strCache>
            </c:strRef>
          </c:cat>
          <c:val>
            <c:numRef>
              <c:f>P1_5!$J$224:$J$228</c:f>
              <c:numCache>
                <c:formatCode>General</c:formatCode>
                <c:ptCount val="5"/>
                <c:pt idx="0">
                  <c:v>57.84</c:v>
                </c:pt>
                <c:pt idx="1">
                  <c:v>50.53</c:v>
                </c:pt>
                <c:pt idx="2">
                  <c:v>46.43</c:v>
                </c:pt>
                <c:pt idx="3">
                  <c:v>69.86</c:v>
                </c:pt>
                <c:pt idx="4">
                  <c:v>68.03</c:v>
                </c:pt>
              </c:numCache>
            </c:numRef>
          </c:val>
          <c:smooth val="0"/>
          <c:extLst>
            <c:ext xmlns:c16="http://schemas.microsoft.com/office/drawing/2014/chart" uri="{C3380CC4-5D6E-409C-BE32-E72D297353CC}">
              <c16:uniqueId val="{00000005-9C26-48E8-974F-8E39B329CB83}"/>
            </c:ext>
          </c:extLst>
        </c:ser>
        <c:ser>
          <c:idx val="6"/>
          <c:order val="6"/>
          <c:tx>
            <c:strRef>
              <c:f>P1_5!$K$223</c:f>
              <c:strCache>
                <c:ptCount val="1"/>
                <c:pt idx="0">
                  <c:v>julia</c:v>
                </c:pt>
              </c:strCache>
            </c:strRef>
          </c:tx>
          <c:spPr>
            <a:ln w="28575" cap="rnd">
              <a:solidFill>
                <a:schemeClr val="accent1">
                  <a:lumMod val="75000"/>
                </a:schemeClr>
              </a:solidFill>
              <a:prstDash val="sysDot"/>
              <a:round/>
            </a:ln>
            <a:effectLst/>
          </c:spPr>
          <c:marker>
            <c:symbol val="diamond"/>
            <c:size val="15"/>
            <c:spPr>
              <a:solidFill>
                <a:schemeClr val="accent1">
                  <a:lumMod val="75000"/>
                </a:schemeClr>
              </a:solidFill>
              <a:ln w="9525">
                <a:solidFill>
                  <a:schemeClr val="tx1"/>
                </a:solidFill>
              </a:ln>
              <a:effectLst/>
            </c:spPr>
          </c:marker>
          <c:cat>
            <c:strRef>
              <c:f>P1_5!$D$224:$D$228</c:f>
              <c:strCache>
                <c:ptCount val="5"/>
                <c:pt idx="0">
                  <c:v>T2</c:v>
                </c:pt>
                <c:pt idx="1">
                  <c:v>T1</c:v>
                </c:pt>
                <c:pt idx="2">
                  <c:v>T4</c:v>
                </c:pt>
                <c:pt idx="3">
                  <c:v>T3</c:v>
                </c:pt>
                <c:pt idx="4">
                  <c:v>T5</c:v>
                </c:pt>
              </c:strCache>
            </c:strRef>
          </c:cat>
          <c:val>
            <c:numRef>
              <c:f>P1_5!$K$224:$K$228</c:f>
              <c:numCache>
                <c:formatCode>General</c:formatCode>
                <c:ptCount val="5"/>
                <c:pt idx="0">
                  <c:v>39.94</c:v>
                </c:pt>
                <c:pt idx="1">
                  <c:v>46.96</c:v>
                </c:pt>
                <c:pt idx="2">
                  <c:v>66.22</c:v>
                </c:pt>
                <c:pt idx="3">
                  <c:v>49.28</c:v>
                </c:pt>
                <c:pt idx="4">
                  <c:v>55.43</c:v>
                </c:pt>
              </c:numCache>
            </c:numRef>
          </c:val>
          <c:smooth val="0"/>
          <c:extLst>
            <c:ext xmlns:c16="http://schemas.microsoft.com/office/drawing/2014/chart" uri="{C3380CC4-5D6E-409C-BE32-E72D297353CC}">
              <c16:uniqueId val="{00000006-9C26-48E8-974F-8E39B329CB83}"/>
            </c:ext>
          </c:extLst>
        </c:ser>
        <c:ser>
          <c:idx val="7"/>
          <c:order val="7"/>
          <c:tx>
            <c:strRef>
              <c:f>P1_5!$L$223</c:f>
              <c:strCache>
                <c:ptCount val="1"/>
                <c:pt idx="0">
                  <c:v>brackets</c:v>
                </c:pt>
              </c:strCache>
            </c:strRef>
          </c:tx>
          <c:spPr>
            <a:ln w="28575" cap="rnd">
              <a:solidFill>
                <a:srgbClr val="FF0000"/>
              </a:solidFill>
              <a:prstDash val="lgDash"/>
              <a:round/>
            </a:ln>
            <a:effectLst/>
          </c:spPr>
          <c:marker>
            <c:symbol val="circle"/>
            <c:size val="15"/>
            <c:spPr>
              <a:solidFill>
                <a:srgbClr val="FF0000"/>
              </a:solidFill>
              <a:ln w="9525">
                <a:solidFill>
                  <a:schemeClr val="tx1"/>
                </a:solidFill>
              </a:ln>
              <a:effectLst/>
            </c:spPr>
          </c:marker>
          <c:cat>
            <c:strRef>
              <c:f>P1_5!$D$224:$D$228</c:f>
              <c:strCache>
                <c:ptCount val="5"/>
                <c:pt idx="0">
                  <c:v>T2</c:v>
                </c:pt>
                <c:pt idx="1">
                  <c:v>T1</c:v>
                </c:pt>
                <c:pt idx="2">
                  <c:v>T4</c:v>
                </c:pt>
                <c:pt idx="3">
                  <c:v>T3</c:v>
                </c:pt>
                <c:pt idx="4">
                  <c:v>T5</c:v>
                </c:pt>
              </c:strCache>
            </c:strRef>
          </c:cat>
          <c:val>
            <c:numRef>
              <c:f>P1_5!$L$224:$L$228</c:f>
              <c:numCache>
                <c:formatCode>General</c:formatCode>
                <c:ptCount val="5"/>
                <c:pt idx="0">
                  <c:v>42.18</c:v>
                </c:pt>
                <c:pt idx="1">
                  <c:v>44.17</c:v>
                </c:pt>
                <c:pt idx="2">
                  <c:v>49.16</c:v>
                </c:pt>
                <c:pt idx="3">
                  <c:v>49.79</c:v>
                </c:pt>
                <c:pt idx="4">
                  <c:v>52.45</c:v>
                </c:pt>
              </c:numCache>
            </c:numRef>
          </c:val>
          <c:smooth val="0"/>
          <c:extLst>
            <c:ext xmlns:c16="http://schemas.microsoft.com/office/drawing/2014/chart" uri="{C3380CC4-5D6E-409C-BE32-E72D297353CC}">
              <c16:uniqueId val="{00000007-9C26-48E8-974F-8E39B329CB83}"/>
            </c:ext>
          </c:extLst>
        </c:ser>
        <c:ser>
          <c:idx val="8"/>
          <c:order val="8"/>
          <c:tx>
            <c:strRef>
              <c:f>P1_5!$M$223</c:f>
              <c:strCache>
                <c:ptCount val="1"/>
                <c:pt idx="0">
                  <c:v>travis-ci</c:v>
                </c:pt>
              </c:strCache>
            </c:strRef>
          </c:tx>
          <c:spPr>
            <a:ln w="28575" cap="rnd">
              <a:solidFill>
                <a:schemeClr val="accent1">
                  <a:lumMod val="75000"/>
                </a:schemeClr>
              </a:solidFill>
              <a:prstDash val="lgDash"/>
              <a:round/>
            </a:ln>
            <a:effectLst/>
          </c:spPr>
          <c:marker>
            <c:symbol val="diamond"/>
            <c:size val="15"/>
            <c:spPr>
              <a:solidFill>
                <a:schemeClr val="accent1">
                  <a:lumMod val="75000"/>
                </a:schemeClr>
              </a:solidFill>
              <a:ln w="9525">
                <a:solidFill>
                  <a:schemeClr val="tx1"/>
                </a:solidFill>
              </a:ln>
              <a:effectLst/>
            </c:spPr>
          </c:marker>
          <c:cat>
            <c:strRef>
              <c:f>P1_5!$D$224:$D$228</c:f>
              <c:strCache>
                <c:ptCount val="5"/>
                <c:pt idx="0">
                  <c:v>T2</c:v>
                </c:pt>
                <c:pt idx="1">
                  <c:v>T1</c:v>
                </c:pt>
                <c:pt idx="2">
                  <c:v>T4</c:v>
                </c:pt>
                <c:pt idx="3">
                  <c:v>T3</c:v>
                </c:pt>
                <c:pt idx="4">
                  <c:v>T5</c:v>
                </c:pt>
              </c:strCache>
            </c:strRef>
          </c:cat>
          <c:val>
            <c:numRef>
              <c:f>P1_5!$M$224:$M$228</c:f>
              <c:numCache>
                <c:formatCode>General</c:formatCode>
                <c:ptCount val="5"/>
                <c:pt idx="0">
                  <c:v>50.7</c:v>
                </c:pt>
                <c:pt idx="1">
                  <c:v>25.78</c:v>
                </c:pt>
                <c:pt idx="2">
                  <c:v>68.81</c:v>
                </c:pt>
                <c:pt idx="3">
                  <c:v>61.89</c:v>
                </c:pt>
                <c:pt idx="4">
                  <c:v>63.75</c:v>
                </c:pt>
              </c:numCache>
            </c:numRef>
          </c:val>
          <c:smooth val="0"/>
          <c:extLst>
            <c:ext xmlns:c16="http://schemas.microsoft.com/office/drawing/2014/chart" uri="{C3380CC4-5D6E-409C-BE32-E72D297353CC}">
              <c16:uniqueId val="{00000008-9C26-48E8-974F-8E39B329CB83}"/>
            </c:ext>
          </c:extLst>
        </c:ser>
        <c:ser>
          <c:idx val="9"/>
          <c:order val="9"/>
          <c:tx>
            <c:strRef>
              <c:f>P1_5!$N$223</c:f>
              <c:strCache>
                <c:ptCount val="1"/>
                <c:pt idx="0">
                  <c:v>elasticsearch</c:v>
                </c:pt>
              </c:strCache>
            </c:strRef>
          </c:tx>
          <c:spPr>
            <a:ln w="28575" cap="rnd">
              <a:solidFill>
                <a:srgbClr val="00B050"/>
              </a:solidFill>
              <a:prstDash val="lgDash"/>
              <a:round/>
            </a:ln>
            <a:effectLst/>
          </c:spPr>
          <c:marker>
            <c:symbol val="square"/>
            <c:size val="15"/>
            <c:spPr>
              <a:solidFill>
                <a:srgbClr val="00B050"/>
              </a:solidFill>
              <a:ln w="9525">
                <a:solidFill>
                  <a:schemeClr val="tx1"/>
                </a:solidFill>
              </a:ln>
              <a:effectLst/>
            </c:spPr>
          </c:marker>
          <c:cat>
            <c:strRef>
              <c:f>P1_5!$D$224:$D$228</c:f>
              <c:strCache>
                <c:ptCount val="5"/>
                <c:pt idx="0">
                  <c:v>T2</c:v>
                </c:pt>
                <c:pt idx="1">
                  <c:v>T1</c:v>
                </c:pt>
                <c:pt idx="2">
                  <c:v>T4</c:v>
                </c:pt>
                <c:pt idx="3">
                  <c:v>T3</c:v>
                </c:pt>
                <c:pt idx="4">
                  <c:v>T5</c:v>
                </c:pt>
              </c:strCache>
            </c:strRef>
          </c:cat>
          <c:val>
            <c:numRef>
              <c:f>P1_5!$N$224:$N$228</c:f>
              <c:numCache>
                <c:formatCode>General</c:formatCode>
                <c:ptCount val="5"/>
                <c:pt idx="0">
                  <c:v>55.33</c:v>
                </c:pt>
                <c:pt idx="1">
                  <c:v>48.98</c:v>
                </c:pt>
                <c:pt idx="2">
                  <c:v>39.159999999999997</c:v>
                </c:pt>
                <c:pt idx="3">
                  <c:v>53.94</c:v>
                </c:pt>
                <c:pt idx="4">
                  <c:v>56.92</c:v>
                </c:pt>
              </c:numCache>
            </c:numRef>
          </c:val>
          <c:smooth val="0"/>
          <c:extLst>
            <c:ext xmlns:c16="http://schemas.microsoft.com/office/drawing/2014/chart" uri="{C3380CC4-5D6E-409C-BE32-E72D297353CC}">
              <c16:uniqueId val="{00000009-9C26-48E8-974F-8E39B329CB83}"/>
            </c:ext>
          </c:extLst>
        </c:ser>
        <c:ser>
          <c:idx val="10"/>
          <c:order val="10"/>
          <c:tx>
            <c:strRef>
              <c:f>P1_5!$O$223</c:f>
              <c:strCache>
                <c:ptCount val="1"/>
                <c:pt idx="0">
                  <c:v>salt</c:v>
                </c:pt>
              </c:strCache>
            </c:strRef>
          </c:tx>
          <c:spPr>
            <a:ln w="28575" cap="rnd">
              <a:solidFill>
                <a:srgbClr val="00B050"/>
              </a:solidFill>
              <a:round/>
            </a:ln>
            <a:effectLst/>
          </c:spPr>
          <c:marker>
            <c:symbol val="square"/>
            <c:size val="15"/>
            <c:spPr>
              <a:solidFill>
                <a:srgbClr val="00B050"/>
              </a:solidFill>
              <a:ln w="9525">
                <a:solidFill>
                  <a:schemeClr val="accent5">
                    <a:lumMod val="60000"/>
                  </a:schemeClr>
                </a:solidFill>
              </a:ln>
              <a:effectLst/>
            </c:spPr>
          </c:marker>
          <c:cat>
            <c:strRef>
              <c:f>P1_5!$D$224:$D$228</c:f>
              <c:strCache>
                <c:ptCount val="5"/>
                <c:pt idx="0">
                  <c:v>T2</c:v>
                </c:pt>
                <c:pt idx="1">
                  <c:v>T1</c:v>
                </c:pt>
                <c:pt idx="2">
                  <c:v>T4</c:v>
                </c:pt>
                <c:pt idx="3">
                  <c:v>T3</c:v>
                </c:pt>
                <c:pt idx="4">
                  <c:v>T5</c:v>
                </c:pt>
              </c:strCache>
            </c:strRef>
          </c:cat>
          <c:val>
            <c:numRef>
              <c:f>P1_5!$O$224:$O$228</c:f>
              <c:numCache>
                <c:formatCode>General</c:formatCode>
                <c:ptCount val="5"/>
                <c:pt idx="0">
                  <c:v>77.42</c:v>
                </c:pt>
                <c:pt idx="1">
                  <c:v>48.71</c:v>
                </c:pt>
                <c:pt idx="2">
                  <c:v>54.49</c:v>
                </c:pt>
                <c:pt idx="3">
                  <c:v>49.4</c:v>
                </c:pt>
                <c:pt idx="4">
                  <c:v>53.01</c:v>
                </c:pt>
              </c:numCache>
            </c:numRef>
          </c:val>
          <c:smooth val="0"/>
          <c:extLst>
            <c:ext xmlns:c16="http://schemas.microsoft.com/office/drawing/2014/chart" uri="{C3380CC4-5D6E-409C-BE32-E72D297353CC}">
              <c16:uniqueId val="{0000000A-9C26-48E8-974F-8E39B329CB83}"/>
            </c:ext>
          </c:extLst>
        </c:ser>
        <c:ser>
          <c:idx val="11"/>
          <c:order val="11"/>
          <c:tx>
            <c:strRef>
              <c:f>P1_5!$P$223</c:f>
              <c:strCache>
                <c:ptCount val="1"/>
                <c:pt idx="0">
                  <c:v>angular.js</c:v>
                </c:pt>
              </c:strCache>
            </c:strRef>
          </c:tx>
          <c:spPr>
            <a:ln w="28575" cap="rnd">
              <a:solidFill>
                <a:schemeClr val="bg1">
                  <a:lumMod val="50000"/>
                </a:schemeClr>
              </a:solidFill>
              <a:prstDash val="lgDash"/>
              <a:round/>
            </a:ln>
            <a:effectLst/>
          </c:spPr>
          <c:marker>
            <c:symbol val="triangle"/>
            <c:size val="15"/>
            <c:spPr>
              <a:solidFill>
                <a:schemeClr val="bg1">
                  <a:lumMod val="50000"/>
                </a:schemeClr>
              </a:solidFill>
              <a:ln w="9525">
                <a:solidFill>
                  <a:schemeClr val="tx1"/>
                </a:solidFill>
              </a:ln>
              <a:effectLst/>
            </c:spPr>
          </c:marker>
          <c:cat>
            <c:strRef>
              <c:f>P1_5!$D$224:$D$228</c:f>
              <c:strCache>
                <c:ptCount val="5"/>
                <c:pt idx="0">
                  <c:v>T2</c:v>
                </c:pt>
                <c:pt idx="1">
                  <c:v>T1</c:v>
                </c:pt>
                <c:pt idx="2">
                  <c:v>T4</c:v>
                </c:pt>
                <c:pt idx="3">
                  <c:v>T3</c:v>
                </c:pt>
                <c:pt idx="4">
                  <c:v>T5</c:v>
                </c:pt>
              </c:strCache>
            </c:strRef>
          </c:cat>
          <c:val>
            <c:numRef>
              <c:f>P1_5!$P$224:$P$228</c:f>
              <c:numCache>
                <c:formatCode>General</c:formatCode>
                <c:ptCount val="5"/>
                <c:pt idx="0">
                  <c:v>54.54</c:v>
                </c:pt>
                <c:pt idx="1">
                  <c:v>43.75</c:v>
                </c:pt>
                <c:pt idx="2">
                  <c:v>53.84</c:v>
                </c:pt>
                <c:pt idx="3">
                  <c:v>56.9</c:v>
                </c:pt>
                <c:pt idx="4">
                  <c:v>58.13</c:v>
                </c:pt>
              </c:numCache>
            </c:numRef>
          </c:val>
          <c:smooth val="0"/>
          <c:extLst>
            <c:ext xmlns:c16="http://schemas.microsoft.com/office/drawing/2014/chart" uri="{C3380CC4-5D6E-409C-BE32-E72D297353CC}">
              <c16:uniqueId val="{0000000B-9C26-48E8-974F-8E39B329CB83}"/>
            </c:ext>
          </c:extLst>
        </c:ser>
        <c:ser>
          <c:idx val="12"/>
          <c:order val="12"/>
          <c:tx>
            <c:strRef>
              <c:f>P1_5!$Q$223</c:f>
              <c:strCache>
                <c:ptCount val="1"/>
                <c:pt idx="0">
                  <c:v>rails</c:v>
                </c:pt>
              </c:strCache>
            </c:strRef>
          </c:tx>
          <c:spPr>
            <a:ln w="28575" cap="rnd">
              <a:solidFill>
                <a:schemeClr val="bg1">
                  <a:lumMod val="50000"/>
                </a:schemeClr>
              </a:solidFill>
              <a:prstDash val="sysDot"/>
              <a:round/>
            </a:ln>
            <a:effectLst/>
          </c:spPr>
          <c:marker>
            <c:symbol val="triangle"/>
            <c:size val="15"/>
            <c:spPr>
              <a:solidFill>
                <a:schemeClr val="bg1">
                  <a:lumMod val="50000"/>
                </a:schemeClr>
              </a:solidFill>
              <a:ln w="9525">
                <a:solidFill>
                  <a:schemeClr val="accent1">
                    <a:lumMod val="80000"/>
                    <a:lumOff val="20000"/>
                  </a:schemeClr>
                </a:solidFill>
              </a:ln>
              <a:effectLst/>
            </c:spPr>
          </c:marker>
          <c:cat>
            <c:strRef>
              <c:f>P1_5!$D$224:$D$228</c:f>
              <c:strCache>
                <c:ptCount val="5"/>
                <c:pt idx="0">
                  <c:v>T2</c:v>
                </c:pt>
                <c:pt idx="1">
                  <c:v>T1</c:v>
                </c:pt>
                <c:pt idx="2">
                  <c:v>T4</c:v>
                </c:pt>
                <c:pt idx="3">
                  <c:v>T3</c:v>
                </c:pt>
                <c:pt idx="4">
                  <c:v>T5</c:v>
                </c:pt>
              </c:strCache>
            </c:strRef>
          </c:cat>
          <c:val>
            <c:numRef>
              <c:f>P1_5!$Q$224:$Q$228</c:f>
              <c:numCache>
                <c:formatCode>General</c:formatCode>
                <c:ptCount val="5"/>
                <c:pt idx="0">
                  <c:v>20.23</c:v>
                </c:pt>
                <c:pt idx="1">
                  <c:v>31.03</c:v>
                </c:pt>
                <c:pt idx="2">
                  <c:v>51.44</c:v>
                </c:pt>
                <c:pt idx="3">
                  <c:v>49.9</c:v>
                </c:pt>
                <c:pt idx="4">
                  <c:v>50.82</c:v>
                </c:pt>
              </c:numCache>
            </c:numRef>
          </c:val>
          <c:smooth val="0"/>
          <c:extLst>
            <c:ext xmlns:c16="http://schemas.microsoft.com/office/drawing/2014/chart" uri="{C3380CC4-5D6E-409C-BE32-E72D297353CC}">
              <c16:uniqueId val="{0000000C-9C26-48E8-974F-8E39B329CB83}"/>
            </c:ext>
          </c:extLst>
        </c:ser>
        <c:ser>
          <c:idx val="13"/>
          <c:order val="13"/>
          <c:tx>
            <c:strRef>
              <c:f>P1_5!$R$223</c:f>
              <c:strCache>
                <c:ptCount val="1"/>
                <c:pt idx="0">
                  <c:v>Total</c:v>
                </c:pt>
              </c:strCache>
            </c:strRef>
          </c:tx>
          <c:spPr>
            <a:ln w="88900" cap="rnd">
              <a:solidFill>
                <a:schemeClr val="accent1">
                  <a:lumMod val="75000"/>
                </a:schemeClr>
              </a:solidFill>
              <a:prstDash val="solid"/>
              <a:round/>
            </a:ln>
            <a:effectLst/>
          </c:spPr>
          <c:marker>
            <c:symbol val="picture"/>
            <c:spPr>
              <a:blipFill>
                <a:blip xmlns:r="http://schemas.openxmlformats.org/officeDocument/2006/relationships" r:embed="rId1"/>
                <a:stretch>
                  <a:fillRect/>
                </a:stretch>
              </a:blipFill>
              <a:ln w="9525">
                <a:solidFill>
                  <a:schemeClr val="tx1"/>
                </a:solidFill>
              </a:ln>
              <a:effectLst/>
            </c:spPr>
          </c:marker>
          <c:cat>
            <c:strRef>
              <c:f>P1_5!$D$224:$D$228</c:f>
              <c:strCache>
                <c:ptCount val="5"/>
                <c:pt idx="0">
                  <c:v>T2</c:v>
                </c:pt>
                <c:pt idx="1">
                  <c:v>T1</c:v>
                </c:pt>
                <c:pt idx="2">
                  <c:v>T4</c:v>
                </c:pt>
                <c:pt idx="3">
                  <c:v>T3</c:v>
                </c:pt>
                <c:pt idx="4">
                  <c:v>T5</c:v>
                </c:pt>
              </c:strCache>
            </c:strRef>
          </c:cat>
          <c:val>
            <c:numRef>
              <c:f>P1_5!$R$224:$R$228</c:f>
              <c:numCache>
                <c:formatCode>General</c:formatCode>
                <c:ptCount val="5"/>
                <c:pt idx="0">
                  <c:v>58.36</c:v>
                </c:pt>
                <c:pt idx="1">
                  <c:v>45.96</c:v>
                </c:pt>
                <c:pt idx="2">
                  <c:v>50.89</c:v>
                </c:pt>
                <c:pt idx="3">
                  <c:v>54.64</c:v>
                </c:pt>
                <c:pt idx="4">
                  <c:v>56.52</c:v>
                </c:pt>
              </c:numCache>
            </c:numRef>
          </c:val>
          <c:smooth val="0"/>
          <c:extLst>
            <c:ext xmlns:c16="http://schemas.microsoft.com/office/drawing/2014/chart" uri="{C3380CC4-5D6E-409C-BE32-E72D297353CC}">
              <c16:uniqueId val="{0000000D-9C26-48E8-974F-8E39B329CB83}"/>
            </c:ext>
          </c:extLst>
        </c:ser>
        <c:dLbls>
          <c:showLegendKey val="0"/>
          <c:showVal val="0"/>
          <c:showCatName val="0"/>
          <c:showSerName val="0"/>
          <c:showPercent val="0"/>
          <c:showBubbleSize val="0"/>
        </c:dLbls>
        <c:marker val="1"/>
        <c:smooth val="0"/>
        <c:axId val="726075448"/>
        <c:axId val="726070856"/>
      </c:lineChart>
      <c:catAx>
        <c:axId val="72607544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800" b="1" i="0" u="none" strike="noStrike" kern="1200" baseline="0">
                <a:solidFill>
                  <a:schemeClr val="tx1">
                    <a:lumMod val="65000"/>
                    <a:lumOff val="35000"/>
                  </a:schemeClr>
                </a:solidFill>
                <a:latin typeface="+mn-lt"/>
                <a:ea typeface="+mn-ea"/>
                <a:cs typeface="+mn-cs"/>
              </a:defRPr>
            </a:pPr>
            <a:endParaRPr lang="en-US"/>
          </a:p>
        </c:txPr>
        <c:crossAx val="726070856"/>
        <c:crosses val="autoZero"/>
        <c:auto val="1"/>
        <c:lblAlgn val="ctr"/>
        <c:lblOffset val="100"/>
        <c:noMultiLvlLbl val="0"/>
      </c:catAx>
      <c:valAx>
        <c:axId val="7260708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2400" b="1" i="0" u="none" strike="noStrike" kern="1200" baseline="0">
                <a:solidFill>
                  <a:schemeClr val="tx1">
                    <a:lumMod val="65000"/>
                    <a:lumOff val="35000"/>
                  </a:schemeClr>
                </a:solidFill>
                <a:latin typeface="+mn-lt"/>
                <a:ea typeface="+mn-ea"/>
                <a:cs typeface="+mn-cs"/>
              </a:defRPr>
            </a:pPr>
            <a:endParaRPr lang="en-US"/>
          </a:p>
        </c:txPr>
        <c:crossAx val="7260754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24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landscape"/>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P1_5!$E$223</c:f>
              <c:strCache>
                <c:ptCount val="1"/>
                <c:pt idx="0">
                  <c:v>framework</c:v>
                </c:pt>
              </c:strCache>
            </c:strRef>
          </c:tx>
          <c:spPr>
            <a:solidFill>
              <a:schemeClr val="accent1"/>
            </a:solidFill>
            <a:ln>
              <a:noFill/>
            </a:ln>
            <a:effectLst/>
          </c:spPr>
          <c:invertIfNegative val="0"/>
          <c:cat>
            <c:strRef>
              <c:f>P1_5!$D$224:$D$228</c:f>
              <c:strCache>
                <c:ptCount val="5"/>
                <c:pt idx="0">
                  <c:v>T2</c:v>
                </c:pt>
                <c:pt idx="1">
                  <c:v>T1</c:v>
                </c:pt>
                <c:pt idx="2">
                  <c:v>T4</c:v>
                </c:pt>
                <c:pt idx="3">
                  <c:v>T3</c:v>
                </c:pt>
                <c:pt idx="4">
                  <c:v>T5</c:v>
                </c:pt>
              </c:strCache>
            </c:strRef>
          </c:cat>
          <c:val>
            <c:numRef>
              <c:f>P1_5!$E$224:$E$228</c:f>
              <c:numCache>
                <c:formatCode>General</c:formatCode>
                <c:ptCount val="5"/>
                <c:pt idx="0">
                  <c:v>83.24</c:v>
                </c:pt>
                <c:pt idx="1">
                  <c:v>61.88</c:v>
                </c:pt>
                <c:pt idx="2">
                  <c:v>53.32</c:v>
                </c:pt>
                <c:pt idx="3">
                  <c:v>59.68</c:v>
                </c:pt>
                <c:pt idx="4">
                  <c:v>60.04</c:v>
                </c:pt>
              </c:numCache>
            </c:numRef>
          </c:val>
          <c:extLst>
            <c:ext xmlns:c16="http://schemas.microsoft.com/office/drawing/2014/chart" uri="{C3380CC4-5D6E-409C-BE32-E72D297353CC}">
              <c16:uniqueId val="{00000000-5881-4C9C-9CE2-05ACF597271C}"/>
            </c:ext>
          </c:extLst>
        </c:ser>
        <c:ser>
          <c:idx val="1"/>
          <c:order val="1"/>
          <c:tx>
            <c:strRef>
              <c:f>P1_5!$F$223</c:f>
              <c:strCache>
                <c:ptCount val="1"/>
                <c:pt idx="0">
                  <c:v>html5rocks</c:v>
                </c:pt>
              </c:strCache>
            </c:strRef>
          </c:tx>
          <c:spPr>
            <a:solidFill>
              <a:schemeClr val="accent2"/>
            </a:solidFill>
            <a:ln>
              <a:noFill/>
            </a:ln>
            <a:effectLst/>
          </c:spPr>
          <c:invertIfNegative val="0"/>
          <c:cat>
            <c:strRef>
              <c:f>P1_5!$D$224:$D$228</c:f>
              <c:strCache>
                <c:ptCount val="5"/>
                <c:pt idx="0">
                  <c:v>T2</c:v>
                </c:pt>
                <c:pt idx="1">
                  <c:v>T1</c:v>
                </c:pt>
                <c:pt idx="2">
                  <c:v>T4</c:v>
                </c:pt>
                <c:pt idx="3">
                  <c:v>T3</c:v>
                </c:pt>
                <c:pt idx="4">
                  <c:v>T5</c:v>
                </c:pt>
              </c:strCache>
            </c:strRef>
          </c:cat>
          <c:val>
            <c:numRef>
              <c:f>P1_5!$F$224:$F$228</c:f>
              <c:numCache>
                <c:formatCode>General</c:formatCode>
                <c:ptCount val="5"/>
                <c:pt idx="0">
                  <c:v>3.1</c:v>
                </c:pt>
                <c:pt idx="1">
                  <c:v>71.569999999999993</c:v>
                </c:pt>
                <c:pt idx="2">
                  <c:v>46.46</c:v>
                </c:pt>
                <c:pt idx="3">
                  <c:v>81.3</c:v>
                </c:pt>
                <c:pt idx="4">
                  <c:v>71.45</c:v>
                </c:pt>
              </c:numCache>
            </c:numRef>
          </c:val>
          <c:extLst>
            <c:ext xmlns:c16="http://schemas.microsoft.com/office/drawing/2014/chart" uri="{C3380CC4-5D6E-409C-BE32-E72D297353CC}">
              <c16:uniqueId val="{00000001-5881-4C9C-9CE2-05ACF597271C}"/>
            </c:ext>
          </c:extLst>
        </c:ser>
        <c:ser>
          <c:idx val="2"/>
          <c:order val="2"/>
          <c:tx>
            <c:strRef>
              <c:f>P1_5!$G$223</c:f>
              <c:strCache>
                <c:ptCount val="1"/>
                <c:pt idx="0">
                  <c:v>yui3</c:v>
                </c:pt>
              </c:strCache>
            </c:strRef>
          </c:tx>
          <c:spPr>
            <a:solidFill>
              <a:schemeClr val="accent3"/>
            </a:solidFill>
            <a:ln>
              <a:noFill/>
            </a:ln>
            <a:effectLst/>
          </c:spPr>
          <c:invertIfNegative val="0"/>
          <c:cat>
            <c:strRef>
              <c:f>P1_5!$D$224:$D$228</c:f>
              <c:strCache>
                <c:ptCount val="5"/>
                <c:pt idx="0">
                  <c:v>T2</c:v>
                </c:pt>
                <c:pt idx="1">
                  <c:v>T1</c:v>
                </c:pt>
                <c:pt idx="2">
                  <c:v>T4</c:v>
                </c:pt>
                <c:pt idx="3">
                  <c:v>T3</c:v>
                </c:pt>
                <c:pt idx="4">
                  <c:v>T5</c:v>
                </c:pt>
              </c:strCache>
            </c:strRef>
          </c:cat>
          <c:val>
            <c:numRef>
              <c:f>P1_5!$G$224:$G$228</c:f>
              <c:numCache>
                <c:formatCode>General</c:formatCode>
                <c:ptCount val="5"/>
                <c:pt idx="0">
                  <c:v>26.61</c:v>
                </c:pt>
                <c:pt idx="1">
                  <c:v>46.95</c:v>
                </c:pt>
                <c:pt idx="2">
                  <c:v>48.67</c:v>
                </c:pt>
                <c:pt idx="3">
                  <c:v>51.2</c:v>
                </c:pt>
                <c:pt idx="4">
                  <c:v>58.95</c:v>
                </c:pt>
              </c:numCache>
            </c:numRef>
          </c:val>
          <c:extLst>
            <c:ext xmlns:c16="http://schemas.microsoft.com/office/drawing/2014/chart" uri="{C3380CC4-5D6E-409C-BE32-E72D297353CC}">
              <c16:uniqueId val="{00000002-5881-4C9C-9CE2-05ACF597271C}"/>
            </c:ext>
          </c:extLst>
        </c:ser>
        <c:ser>
          <c:idx val="3"/>
          <c:order val="3"/>
          <c:tx>
            <c:strRef>
              <c:f>P1_5!$H$223</c:f>
              <c:strCache>
                <c:ptCount val="1"/>
                <c:pt idx="0">
                  <c:v>khan-exercises</c:v>
                </c:pt>
              </c:strCache>
            </c:strRef>
          </c:tx>
          <c:spPr>
            <a:solidFill>
              <a:schemeClr val="accent4"/>
            </a:solidFill>
            <a:ln>
              <a:noFill/>
            </a:ln>
            <a:effectLst/>
          </c:spPr>
          <c:invertIfNegative val="0"/>
          <c:cat>
            <c:strRef>
              <c:f>P1_5!$D$224:$D$228</c:f>
              <c:strCache>
                <c:ptCount val="5"/>
                <c:pt idx="0">
                  <c:v>T2</c:v>
                </c:pt>
                <c:pt idx="1">
                  <c:v>T1</c:v>
                </c:pt>
                <c:pt idx="2">
                  <c:v>T4</c:v>
                </c:pt>
                <c:pt idx="3">
                  <c:v>T3</c:v>
                </c:pt>
                <c:pt idx="4">
                  <c:v>T5</c:v>
                </c:pt>
              </c:strCache>
            </c:strRef>
          </c:cat>
          <c:val>
            <c:numRef>
              <c:f>P1_5!$H$224:$H$228</c:f>
              <c:numCache>
                <c:formatCode>General</c:formatCode>
                <c:ptCount val="5"/>
                <c:pt idx="0">
                  <c:v>1.99</c:v>
                </c:pt>
                <c:pt idx="1">
                  <c:v>25.44</c:v>
                </c:pt>
                <c:pt idx="2">
                  <c:v>63.47</c:v>
                </c:pt>
                <c:pt idx="3">
                  <c:v>63.73</c:v>
                </c:pt>
                <c:pt idx="4">
                  <c:v>66.989999999999995</c:v>
                </c:pt>
              </c:numCache>
            </c:numRef>
          </c:val>
          <c:extLst>
            <c:ext xmlns:c16="http://schemas.microsoft.com/office/drawing/2014/chart" uri="{C3380CC4-5D6E-409C-BE32-E72D297353CC}">
              <c16:uniqueId val="{00000003-5881-4C9C-9CE2-05ACF597271C}"/>
            </c:ext>
          </c:extLst>
        </c:ser>
        <c:ser>
          <c:idx val="4"/>
          <c:order val="4"/>
          <c:tx>
            <c:strRef>
              <c:f>P1_5!$I$223</c:f>
              <c:strCache>
                <c:ptCount val="1"/>
                <c:pt idx="0">
                  <c:v>ghost</c:v>
                </c:pt>
              </c:strCache>
            </c:strRef>
          </c:tx>
          <c:spPr>
            <a:solidFill>
              <a:schemeClr val="accent5"/>
            </a:solidFill>
            <a:ln>
              <a:noFill/>
            </a:ln>
            <a:effectLst/>
          </c:spPr>
          <c:invertIfNegative val="0"/>
          <c:cat>
            <c:strRef>
              <c:f>P1_5!$D$224:$D$228</c:f>
              <c:strCache>
                <c:ptCount val="5"/>
                <c:pt idx="0">
                  <c:v>T2</c:v>
                </c:pt>
                <c:pt idx="1">
                  <c:v>T1</c:v>
                </c:pt>
                <c:pt idx="2">
                  <c:v>T4</c:v>
                </c:pt>
                <c:pt idx="3">
                  <c:v>T3</c:v>
                </c:pt>
                <c:pt idx="4">
                  <c:v>T5</c:v>
                </c:pt>
              </c:strCache>
            </c:strRef>
          </c:cat>
          <c:val>
            <c:numRef>
              <c:f>P1_5!$I$224:$I$228</c:f>
              <c:numCache>
                <c:formatCode>General</c:formatCode>
                <c:ptCount val="5"/>
                <c:pt idx="0">
                  <c:v>78.319999999999993</c:v>
                </c:pt>
                <c:pt idx="1">
                  <c:v>42.38</c:v>
                </c:pt>
                <c:pt idx="2">
                  <c:v>49.5</c:v>
                </c:pt>
                <c:pt idx="3">
                  <c:v>79.510000000000005</c:v>
                </c:pt>
                <c:pt idx="4">
                  <c:v>66.92</c:v>
                </c:pt>
              </c:numCache>
            </c:numRef>
          </c:val>
          <c:extLst>
            <c:ext xmlns:c16="http://schemas.microsoft.com/office/drawing/2014/chart" uri="{C3380CC4-5D6E-409C-BE32-E72D297353CC}">
              <c16:uniqueId val="{00000004-5881-4C9C-9CE2-05ACF597271C}"/>
            </c:ext>
          </c:extLst>
        </c:ser>
        <c:ser>
          <c:idx val="5"/>
          <c:order val="5"/>
          <c:tx>
            <c:strRef>
              <c:f>P1_5!$J$223</c:f>
              <c:strCache>
                <c:ptCount val="1"/>
                <c:pt idx="0">
                  <c:v>fog</c:v>
                </c:pt>
              </c:strCache>
            </c:strRef>
          </c:tx>
          <c:spPr>
            <a:solidFill>
              <a:schemeClr val="accent6"/>
            </a:solidFill>
            <a:ln>
              <a:noFill/>
            </a:ln>
            <a:effectLst/>
          </c:spPr>
          <c:invertIfNegative val="0"/>
          <c:cat>
            <c:strRef>
              <c:f>P1_5!$D$224:$D$228</c:f>
              <c:strCache>
                <c:ptCount val="5"/>
                <c:pt idx="0">
                  <c:v>T2</c:v>
                </c:pt>
                <c:pt idx="1">
                  <c:v>T1</c:v>
                </c:pt>
                <c:pt idx="2">
                  <c:v>T4</c:v>
                </c:pt>
                <c:pt idx="3">
                  <c:v>T3</c:v>
                </c:pt>
                <c:pt idx="4">
                  <c:v>T5</c:v>
                </c:pt>
              </c:strCache>
            </c:strRef>
          </c:cat>
          <c:val>
            <c:numRef>
              <c:f>P1_5!$J$224:$J$228</c:f>
              <c:numCache>
                <c:formatCode>General</c:formatCode>
                <c:ptCount val="5"/>
                <c:pt idx="0">
                  <c:v>57.84</c:v>
                </c:pt>
                <c:pt idx="1">
                  <c:v>50.53</c:v>
                </c:pt>
                <c:pt idx="2">
                  <c:v>46.43</c:v>
                </c:pt>
                <c:pt idx="3">
                  <c:v>69.86</c:v>
                </c:pt>
                <c:pt idx="4">
                  <c:v>68.03</c:v>
                </c:pt>
              </c:numCache>
            </c:numRef>
          </c:val>
          <c:extLst>
            <c:ext xmlns:c16="http://schemas.microsoft.com/office/drawing/2014/chart" uri="{C3380CC4-5D6E-409C-BE32-E72D297353CC}">
              <c16:uniqueId val="{00000005-5881-4C9C-9CE2-05ACF597271C}"/>
            </c:ext>
          </c:extLst>
        </c:ser>
        <c:ser>
          <c:idx val="6"/>
          <c:order val="6"/>
          <c:tx>
            <c:strRef>
              <c:f>P1_5!$K$223</c:f>
              <c:strCache>
                <c:ptCount val="1"/>
                <c:pt idx="0">
                  <c:v>julia</c:v>
                </c:pt>
              </c:strCache>
            </c:strRef>
          </c:tx>
          <c:spPr>
            <a:solidFill>
              <a:schemeClr val="accent1">
                <a:lumMod val="60000"/>
              </a:schemeClr>
            </a:solidFill>
            <a:ln>
              <a:noFill/>
            </a:ln>
            <a:effectLst/>
          </c:spPr>
          <c:invertIfNegative val="0"/>
          <c:cat>
            <c:strRef>
              <c:f>P1_5!$D$224:$D$228</c:f>
              <c:strCache>
                <c:ptCount val="5"/>
                <c:pt idx="0">
                  <c:v>T2</c:v>
                </c:pt>
                <c:pt idx="1">
                  <c:v>T1</c:v>
                </c:pt>
                <c:pt idx="2">
                  <c:v>T4</c:v>
                </c:pt>
                <c:pt idx="3">
                  <c:v>T3</c:v>
                </c:pt>
                <c:pt idx="4">
                  <c:v>T5</c:v>
                </c:pt>
              </c:strCache>
            </c:strRef>
          </c:cat>
          <c:val>
            <c:numRef>
              <c:f>P1_5!$K$224:$K$228</c:f>
              <c:numCache>
                <c:formatCode>General</c:formatCode>
                <c:ptCount val="5"/>
                <c:pt idx="0">
                  <c:v>39.94</c:v>
                </c:pt>
                <c:pt idx="1">
                  <c:v>46.96</c:v>
                </c:pt>
                <c:pt idx="2">
                  <c:v>66.22</c:v>
                </c:pt>
                <c:pt idx="3">
                  <c:v>49.28</c:v>
                </c:pt>
                <c:pt idx="4">
                  <c:v>55.43</c:v>
                </c:pt>
              </c:numCache>
            </c:numRef>
          </c:val>
          <c:extLst>
            <c:ext xmlns:c16="http://schemas.microsoft.com/office/drawing/2014/chart" uri="{C3380CC4-5D6E-409C-BE32-E72D297353CC}">
              <c16:uniqueId val="{00000006-5881-4C9C-9CE2-05ACF597271C}"/>
            </c:ext>
          </c:extLst>
        </c:ser>
        <c:ser>
          <c:idx val="7"/>
          <c:order val="7"/>
          <c:tx>
            <c:strRef>
              <c:f>P1_5!$L$223</c:f>
              <c:strCache>
                <c:ptCount val="1"/>
                <c:pt idx="0">
                  <c:v>brackets</c:v>
                </c:pt>
              </c:strCache>
            </c:strRef>
          </c:tx>
          <c:spPr>
            <a:solidFill>
              <a:schemeClr val="accent2">
                <a:lumMod val="60000"/>
              </a:schemeClr>
            </a:solidFill>
            <a:ln>
              <a:noFill/>
            </a:ln>
            <a:effectLst/>
          </c:spPr>
          <c:invertIfNegative val="0"/>
          <c:cat>
            <c:strRef>
              <c:f>P1_5!$D$224:$D$228</c:f>
              <c:strCache>
                <c:ptCount val="5"/>
                <c:pt idx="0">
                  <c:v>T2</c:v>
                </c:pt>
                <c:pt idx="1">
                  <c:v>T1</c:v>
                </c:pt>
                <c:pt idx="2">
                  <c:v>T4</c:v>
                </c:pt>
                <c:pt idx="3">
                  <c:v>T3</c:v>
                </c:pt>
                <c:pt idx="4">
                  <c:v>T5</c:v>
                </c:pt>
              </c:strCache>
            </c:strRef>
          </c:cat>
          <c:val>
            <c:numRef>
              <c:f>P1_5!$L$224:$L$228</c:f>
              <c:numCache>
                <c:formatCode>General</c:formatCode>
                <c:ptCount val="5"/>
                <c:pt idx="0">
                  <c:v>42.18</c:v>
                </c:pt>
                <c:pt idx="1">
                  <c:v>44.17</c:v>
                </c:pt>
                <c:pt idx="2">
                  <c:v>49.16</c:v>
                </c:pt>
                <c:pt idx="3">
                  <c:v>49.79</c:v>
                </c:pt>
                <c:pt idx="4">
                  <c:v>52.45</c:v>
                </c:pt>
              </c:numCache>
            </c:numRef>
          </c:val>
          <c:extLst>
            <c:ext xmlns:c16="http://schemas.microsoft.com/office/drawing/2014/chart" uri="{C3380CC4-5D6E-409C-BE32-E72D297353CC}">
              <c16:uniqueId val="{00000007-5881-4C9C-9CE2-05ACF597271C}"/>
            </c:ext>
          </c:extLst>
        </c:ser>
        <c:ser>
          <c:idx val="8"/>
          <c:order val="8"/>
          <c:tx>
            <c:strRef>
              <c:f>P1_5!$M$223</c:f>
              <c:strCache>
                <c:ptCount val="1"/>
                <c:pt idx="0">
                  <c:v>travis-ci</c:v>
                </c:pt>
              </c:strCache>
            </c:strRef>
          </c:tx>
          <c:spPr>
            <a:solidFill>
              <a:schemeClr val="accent3">
                <a:lumMod val="60000"/>
              </a:schemeClr>
            </a:solidFill>
            <a:ln>
              <a:noFill/>
            </a:ln>
            <a:effectLst/>
          </c:spPr>
          <c:invertIfNegative val="0"/>
          <c:cat>
            <c:strRef>
              <c:f>P1_5!$D$224:$D$228</c:f>
              <c:strCache>
                <c:ptCount val="5"/>
                <c:pt idx="0">
                  <c:v>T2</c:v>
                </c:pt>
                <c:pt idx="1">
                  <c:v>T1</c:v>
                </c:pt>
                <c:pt idx="2">
                  <c:v>T4</c:v>
                </c:pt>
                <c:pt idx="3">
                  <c:v>T3</c:v>
                </c:pt>
                <c:pt idx="4">
                  <c:v>T5</c:v>
                </c:pt>
              </c:strCache>
            </c:strRef>
          </c:cat>
          <c:val>
            <c:numRef>
              <c:f>P1_5!$M$224:$M$228</c:f>
              <c:numCache>
                <c:formatCode>General</c:formatCode>
                <c:ptCount val="5"/>
                <c:pt idx="0">
                  <c:v>50.7</c:v>
                </c:pt>
                <c:pt idx="1">
                  <c:v>25.78</c:v>
                </c:pt>
                <c:pt idx="2">
                  <c:v>68.81</c:v>
                </c:pt>
                <c:pt idx="3">
                  <c:v>61.89</c:v>
                </c:pt>
                <c:pt idx="4">
                  <c:v>63.75</c:v>
                </c:pt>
              </c:numCache>
            </c:numRef>
          </c:val>
          <c:extLst>
            <c:ext xmlns:c16="http://schemas.microsoft.com/office/drawing/2014/chart" uri="{C3380CC4-5D6E-409C-BE32-E72D297353CC}">
              <c16:uniqueId val="{00000008-5881-4C9C-9CE2-05ACF597271C}"/>
            </c:ext>
          </c:extLst>
        </c:ser>
        <c:ser>
          <c:idx val="9"/>
          <c:order val="9"/>
          <c:tx>
            <c:strRef>
              <c:f>P1_5!$N$223</c:f>
              <c:strCache>
                <c:ptCount val="1"/>
                <c:pt idx="0">
                  <c:v>elasticsearch</c:v>
                </c:pt>
              </c:strCache>
            </c:strRef>
          </c:tx>
          <c:spPr>
            <a:solidFill>
              <a:schemeClr val="accent4">
                <a:lumMod val="60000"/>
              </a:schemeClr>
            </a:solidFill>
            <a:ln>
              <a:noFill/>
            </a:ln>
            <a:effectLst/>
          </c:spPr>
          <c:invertIfNegative val="0"/>
          <c:cat>
            <c:strRef>
              <c:f>P1_5!$D$224:$D$228</c:f>
              <c:strCache>
                <c:ptCount val="5"/>
                <c:pt idx="0">
                  <c:v>T2</c:v>
                </c:pt>
                <c:pt idx="1">
                  <c:v>T1</c:v>
                </c:pt>
                <c:pt idx="2">
                  <c:v>T4</c:v>
                </c:pt>
                <c:pt idx="3">
                  <c:v>T3</c:v>
                </c:pt>
                <c:pt idx="4">
                  <c:v>T5</c:v>
                </c:pt>
              </c:strCache>
            </c:strRef>
          </c:cat>
          <c:val>
            <c:numRef>
              <c:f>P1_5!$N$224:$N$228</c:f>
              <c:numCache>
                <c:formatCode>General</c:formatCode>
                <c:ptCount val="5"/>
                <c:pt idx="0">
                  <c:v>55.33</c:v>
                </c:pt>
                <c:pt idx="1">
                  <c:v>48.98</c:v>
                </c:pt>
                <c:pt idx="2">
                  <c:v>39.159999999999997</c:v>
                </c:pt>
                <c:pt idx="3">
                  <c:v>53.94</c:v>
                </c:pt>
                <c:pt idx="4">
                  <c:v>56.92</c:v>
                </c:pt>
              </c:numCache>
            </c:numRef>
          </c:val>
          <c:extLst>
            <c:ext xmlns:c16="http://schemas.microsoft.com/office/drawing/2014/chart" uri="{C3380CC4-5D6E-409C-BE32-E72D297353CC}">
              <c16:uniqueId val="{00000009-5881-4C9C-9CE2-05ACF597271C}"/>
            </c:ext>
          </c:extLst>
        </c:ser>
        <c:ser>
          <c:idx val="10"/>
          <c:order val="10"/>
          <c:tx>
            <c:strRef>
              <c:f>P1_5!$O$223</c:f>
              <c:strCache>
                <c:ptCount val="1"/>
                <c:pt idx="0">
                  <c:v>salt</c:v>
                </c:pt>
              </c:strCache>
            </c:strRef>
          </c:tx>
          <c:spPr>
            <a:solidFill>
              <a:schemeClr val="accent5">
                <a:lumMod val="60000"/>
              </a:schemeClr>
            </a:solidFill>
            <a:ln>
              <a:noFill/>
            </a:ln>
            <a:effectLst/>
          </c:spPr>
          <c:invertIfNegative val="0"/>
          <c:cat>
            <c:strRef>
              <c:f>P1_5!$D$224:$D$228</c:f>
              <c:strCache>
                <c:ptCount val="5"/>
                <c:pt idx="0">
                  <c:v>T2</c:v>
                </c:pt>
                <c:pt idx="1">
                  <c:v>T1</c:v>
                </c:pt>
                <c:pt idx="2">
                  <c:v>T4</c:v>
                </c:pt>
                <c:pt idx="3">
                  <c:v>T3</c:v>
                </c:pt>
                <c:pt idx="4">
                  <c:v>T5</c:v>
                </c:pt>
              </c:strCache>
            </c:strRef>
          </c:cat>
          <c:val>
            <c:numRef>
              <c:f>P1_5!$O$224:$O$228</c:f>
              <c:numCache>
                <c:formatCode>General</c:formatCode>
                <c:ptCount val="5"/>
                <c:pt idx="0">
                  <c:v>77.42</c:v>
                </c:pt>
                <c:pt idx="1">
                  <c:v>48.71</c:v>
                </c:pt>
                <c:pt idx="2">
                  <c:v>54.49</c:v>
                </c:pt>
                <c:pt idx="3">
                  <c:v>49.4</c:v>
                </c:pt>
                <c:pt idx="4">
                  <c:v>53.01</c:v>
                </c:pt>
              </c:numCache>
            </c:numRef>
          </c:val>
          <c:extLst>
            <c:ext xmlns:c16="http://schemas.microsoft.com/office/drawing/2014/chart" uri="{C3380CC4-5D6E-409C-BE32-E72D297353CC}">
              <c16:uniqueId val="{0000000A-5881-4C9C-9CE2-05ACF597271C}"/>
            </c:ext>
          </c:extLst>
        </c:ser>
        <c:ser>
          <c:idx val="11"/>
          <c:order val="11"/>
          <c:tx>
            <c:strRef>
              <c:f>P1_5!$P$223</c:f>
              <c:strCache>
                <c:ptCount val="1"/>
                <c:pt idx="0">
                  <c:v>angular.js</c:v>
                </c:pt>
              </c:strCache>
            </c:strRef>
          </c:tx>
          <c:spPr>
            <a:solidFill>
              <a:schemeClr val="accent6">
                <a:lumMod val="60000"/>
              </a:schemeClr>
            </a:solidFill>
            <a:ln>
              <a:noFill/>
            </a:ln>
            <a:effectLst/>
          </c:spPr>
          <c:invertIfNegative val="0"/>
          <c:cat>
            <c:strRef>
              <c:f>P1_5!$D$224:$D$228</c:f>
              <c:strCache>
                <c:ptCount val="5"/>
                <c:pt idx="0">
                  <c:v>T2</c:v>
                </c:pt>
                <c:pt idx="1">
                  <c:v>T1</c:v>
                </c:pt>
                <c:pt idx="2">
                  <c:v>T4</c:v>
                </c:pt>
                <c:pt idx="3">
                  <c:v>T3</c:v>
                </c:pt>
                <c:pt idx="4">
                  <c:v>T5</c:v>
                </c:pt>
              </c:strCache>
            </c:strRef>
          </c:cat>
          <c:val>
            <c:numRef>
              <c:f>P1_5!$P$224:$P$228</c:f>
              <c:numCache>
                <c:formatCode>General</c:formatCode>
                <c:ptCount val="5"/>
                <c:pt idx="0">
                  <c:v>54.54</c:v>
                </c:pt>
                <c:pt idx="1">
                  <c:v>43.75</c:v>
                </c:pt>
                <c:pt idx="2">
                  <c:v>53.84</c:v>
                </c:pt>
                <c:pt idx="3">
                  <c:v>56.9</c:v>
                </c:pt>
                <c:pt idx="4">
                  <c:v>58.13</c:v>
                </c:pt>
              </c:numCache>
            </c:numRef>
          </c:val>
          <c:extLst>
            <c:ext xmlns:c16="http://schemas.microsoft.com/office/drawing/2014/chart" uri="{C3380CC4-5D6E-409C-BE32-E72D297353CC}">
              <c16:uniqueId val="{0000000B-5881-4C9C-9CE2-05ACF597271C}"/>
            </c:ext>
          </c:extLst>
        </c:ser>
        <c:ser>
          <c:idx val="12"/>
          <c:order val="12"/>
          <c:tx>
            <c:strRef>
              <c:f>P1_5!$Q$223</c:f>
              <c:strCache>
                <c:ptCount val="1"/>
                <c:pt idx="0">
                  <c:v>rails</c:v>
                </c:pt>
              </c:strCache>
            </c:strRef>
          </c:tx>
          <c:spPr>
            <a:solidFill>
              <a:schemeClr val="accent1">
                <a:lumMod val="80000"/>
                <a:lumOff val="20000"/>
              </a:schemeClr>
            </a:solidFill>
            <a:ln>
              <a:noFill/>
            </a:ln>
            <a:effectLst/>
          </c:spPr>
          <c:invertIfNegative val="0"/>
          <c:cat>
            <c:strRef>
              <c:f>P1_5!$D$224:$D$228</c:f>
              <c:strCache>
                <c:ptCount val="5"/>
                <c:pt idx="0">
                  <c:v>T2</c:v>
                </c:pt>
                <c:pt idx="1">
                  <c:v>T1</c:v>
                </c:pt>
                <c:pt idx="2">
                  <c:v>T4</c:v>
                </c:pt>
                <c:pt idx="3">
                  <c:v>T3</c:v>
                </c:pt>
                <c:pt idx="4">
                  <c:v>T5</c:v>
                </c:pt>
              </c:strCache>
            </c:strRef>
          </c:cat>
          <c:val>
            <c:numRef>
              <c:f>P1_5!$Q$224:$Q$228</c:f>
              <c:numCache>
                <c:formatCode>General</c:formatCode>
                <c:ptCount val="5"/>
                <c:pt idx="0">
                  <c:v>20.23</c:v>
                </c:pt>
                <c:pt idx="1">
                  <c:v>31.03</c:v>
                </c:pt>
                <c:pt idx="2">
                  <c:v>51.44</c:v>
                </c:pt>
                <c:pt idx="3">
                  <c:v>49.9</c:v>
                </c:pt>
                <c:pt idx="4">
                  <c:v>50.82</c:v>
                </c:pt>
              </c:numCache>
            </c:numRef>
          </c:val>
          <c:extLst>
            <c:ext xmlns:c16="http://schemas.microsoft.com/office/drawing/2014/chart" uri="{C3380CC4-5D6E-409C-BE32-E72D297353CC}">
              <c16:uniqueId val="{0000000C-5881-4C9C-9CE2-05ACF597271C}"/>
            </c:ext>
          </c:extLst>
        </c:ser>
        <c:ser>
          <c:idx val="13"/>
          <c:order val="13"/>
          <c:tx>
            <c:strRef>
              <c:f>P1_5!$R$223</c:f>
              <c:strCache>
                <c:ptCount val="1"/>
                <c:pt idx="0">
                  <c:v>Total</c:v>
                </c:pt>
              </c:strCache>
            </c:strRef>
          </c:tx>
          <c:spPr>
            <a:solidFill>
              <a:schemeClr val="accent2">
                <a:lumMod val="80000"/>
                <a:lumOff val="20000"/>
              </a:schemeClr>
            </a:solidFill>
            <a:ln>
              <a:noFill/>
            </a:ln>
            <a:effectLst/>
          </c:spPr>
          <c:invertIfNegative val="0"/>
          <c:cat>
            <c:strRef>
              <c:f>P1_5!$D$224:$D$228</c:f>
              <c:strCache>
                <c:ptCount val="5"/>
                <c:pt idx="0">
                  <c:v>T2</c:v>
                </c:pt>
                <c:pt idx="1">
                  <c:v>T1</c:v>
                </c:pt>
                <c:pt idx="2">
                  <c:v>T4</c:v>
                </c:pt>
                <c:pt idx="3">
                  <c:v>T3</c:v>
                </c:pt>
                <c:pt idx="4">
                  <c:v>T5</c:v>
                </c:pt>
              </c:strCache>
            </c:strRef>
          </c:cat>
          <c:val>
            <c:numRef>
              <c:f>P1_5!$R$224:$R$228</c:f>
              <c:numCache>
                <c:formatCode>General</c:formatCode>
                <c:ptCount val="5"/>
                <c:pt idx="0">
                  <c:v>58.36</c:v>
                </c:pt>
                <c:pt idx="1">
                  <c:v>45.96</c:v>
                </c:pt>
                <c:pt idx="2">
                  <c:v>50.89</c:v>
                </c:pt>
                <c:pt idx="3">
                  <c:v>54.64</c:v>
                </c:pt>
                <c:pt idx="4">
                  <c:v>56.52</c:v>
                </c:pt>
              </c:numCache>
            </c:numRef>
          </c:val>
          <c:extLst>
            <c:ext xmlns:c16="http://schemas.microsoft.com/office/drawing/2014/chart" uri="{C3380CC4-5D6E-409C-BE32-E72D297353CC}">
              <c16:uniqueId val="{0000000D-5881-4C9C-9CE2-05ACF597271C}"/>
            </c:ext>
          </c:extLst>
        </c:ser>
        <c:dLbls>
          <c:showLegendKey val="0"/>
          <c:showVal val="0"/>
          <c:showCatName val="0"/>
          <c:showSerName val="0"/>
          <c:showPercent val="0"/>
          <c:showBubbleSize val="0"/>
        </c:dLbls>
        <c:gapWidth val="219"/>
        <c:overlap val="-27"/>
        <c:axId val="647145304"/>
        <c:axId val="647141696"/>
      </c:barChart>
      <c:catAx>
        <c:axId val="647145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400" b="1" i="0" u="none" strike="noStrike" kern="1200" baseline="0">
                <a:solidFill>
                  <a:schemeClr val="tx1">
                    <a:lumMod val="65000"/>
                    <a:lumOff val="35000"/>
                  </a:schemeClr>
                </a:solidFill>
                <a:latin typeface="+mn-lt"/>
                <a:ea typeface="+mn-ea"/>
                <a:cs typeface="+mn-cs"/>
              </a:defRPr>
            </a:pPr>
            <a:endParaRPr lang="en-US"/>
          </a:p>
        </c:txPr>
        <c:crossAx val="647141696"/>
        <c:crosses val="autoZero"/>
        <c:auto val="1"/>
        <c:lblAlgn val="ctr"/>
        <c:lblOffset val="100"/>
        <c:noMultiLvlLbl val="0"/>
      </c:catAx>
      <c:valAx>
        <c:axId val="647141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2400" b="1" i="0" u="none" strike="noStrike" kern="1200" baseline="0">
                <a:solidFill>
                  <a:schemeClr val="tx1">
                    <a:lumMod val="65000"/>
                    <a:lumOff val="35000"/>
                  </a:schemeClr>
                </a:solidFill>
                <a:latin typeface="+mn-lt"/>
                <a:ea typeface="+mn-ea"/>
                <a:cs typeface="+mn-cs"/>
              </a:defRPr>
            </a:pPr>
            <a:endParaRPr lang="en-US"/>
          </a:p>
        </c:txPr>
        <c:crossAx val="64714530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24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landscape"/>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P1_5!$C$300</c:f>
              <c:strCache>
                <c:ptCount val="1"/>
                <c:pt idx="0">
                  <c:v>Top1</c:v>
                </c:pt>
              </c:strCache>
            </c:strRef>
          </c:tx>
          <c:spPr>
            <a:ln w="28575" cap="rnd">
              <a:noFill/>
              <a:round/>
            </a:ln>
            <a:effectLst/>
          </c:spPr>
          <c:marker>
            <c:symbol val="square"/>
            <c:size val="15"/>
            <c:spPr>
              <a:solidFill>
                <a:schemeClr val="accent1"/>
              </a:solidFill>
              <a:ln w="9525">
                <a:solidFill>
                  <a:schemeClr val="tx1"/>
                </a:solidFill>
              </a:ln>
              <a:effectLst/>
            </c:spPr>
          </c:marker>
          <c:cat>
            <c:strRef>
              <c:f>P1_5!$B$301:$B$314</c:f>
              <c:strCache>
                <c:ptCount val="14"/>
                <c:pt idx="0">
                  <c:v>framework</c:v>
                </c:pt>
                <c:pt idx="1">
                  <c:v>html5rocks</c:v>
                </c:pt>
                <c:pt idx="2">
                  <c:v>yui3</c:v>
                </c:pt>
                <c:pt idx="3">
                  <c:v>khan-exercises</c:v>
                </c:pt>
                <c:pt idx="4">
                  <c:v>ghost</c:v>
                </c:pt>
                <c:pt idx="5">
                  <c:v>fog</c:v>
                </c:pt>
                <c:pt idx="6">
                  <c:v>julia</c:v>
                </c:pt>
                <c:pt idx="7">
                  <c:v>brackets</c:v>
                </c:pt>
                <c:pt idx="8">
                  <c:v>travis-ci</c:v>
                </c:pt>
                <c:pt idx="9">
                  <c:v>elasticsearch</c:v>
                </c:pt>
                <c:pt idx="10">
                  <c:v>salt</c:v>
                </c:pt>
                <c:pt idx="11">
                  <c:v>angular.js</c:v>
                </c:pt>
                <c:pt idx="12">
                  <c:v>rails</c:v>
                </c:pt>
                <c:pt idx="13">
                  <c:v>Total</c:v>
                </c:pt>
              </c:strCache>
            </c:strRef>
          </c:cat>
          <c:val>
            <c:numRef>
              <c:f>P1_5!$C$301:$C$314</c:f>
              <c:numCache>
                <c:formatCode>General</c:formatCode>
                <c:ptCount val="14"/>
                <c:pt idx="0">
                  <c:v>53.53</c:v>
                </c:pt>
                <c:pt idx="1">
                  <c:v>66.63</c:v>
                </c:pt>
                <c:pt idx="2">
                  <c:v>50.11</c:v>
                </c:pt>
                <c:pt idx="3">
                  <c:v>57.18</c:v>
                </c:pt>
                <c:pt idx="4">
                  <c:v>59.39</c:v>
                </c:pt>
                <c:pt idx="5">
                  <c:v>60.96</c:v>
                </c:pt>
                <c:pt idx="6">
                  <c:v>45.66</c:v>
                </c:pt>
                <c:pt idx="7">
                  <c:v>40.869999999999997</c:v>
                </c:pt>
                <c:pt idx="8">
                  <c:v>57.48</c:v>
                </c:pt>
                <c:pt idx="9">
                  <c:v>47.61</c:v>
                </c:pt>
                <c:pt idx="10">
                  <c:v>43.28</c:v>
                </c:pt>
                <c:pt idx="11">
                  <c:v>46.47</c:v>
                </c:pt>
                <c:pt idx="12">
                  <c:v>41.42</c:v>
                </c:pt>
                <c:pt idx="13">
                  <c:v>46.99</c:v>
                </c:pt>
              </c:numCache>
            </c:numRef>
          </c:val>
          <c:smooth val="0"/>
          <c:extLst>
            <c:ext xmlns:c16="http://schemas.microsoft.com/office/drawing/2014/chart" uri="{C3380CC4-5D6E-409C-BE32-E72D297353CC}">
              <c16:uniqueId val="{00000000-F8BD-4576-98C9-FA7CDDAEA0EC}"/>
            </c:ext>
          </c:extLst>
        </c:ser>
        <c:ser>
          <c:idx val="1"/>
          <c:order val="1"/>
          <c:tx>
            <c:strRef>
              <c:f>P1_5!$D$300</c:f>
              <c:strCache>
                <c:ptCount val="1"/>
                <c:pt idx="0">
                  <c:v>SSA-Top1</c:v>
                </c:pt>
              </c:strCache>
            </c:strRef>
          </c:tx>
          <c:spPr>
            <a:ln w="28575" cap="rnd">
              <a:noFill/>
              <a:round/>
            </a:ln>
            <a:effectLst/>
          </c:spPr>
          <c:marker>
            <c:symbol val="triangle"/>
            <c:size val="18"/>
            <c:spPr>
              <a:solidFill>
                <a:srgbClr val="FF0000"/>
              </a:solidFill>
              <a:ln w="9525">
                <a:solidFill>
                  <a:schemeClr val="tx1"/>
                </a:solidFill>
              </a:ln>
              <a:effectLst/>
            </c:spPr>
          </c:marker>
          <c:cat>
            <c:strRef>
              <c:f>P1_5!$B$301:$B$314</c:f>
              <c:strCache>
                <c:ptCount val="14"/>
                <c:pt idx="0">
                  <c:v>framework</c:v>
                </c:pt>
                <c:pt idx="1">
                  <c:v>html5rocks</c:v>
                </c:pt>
                <c:pt idx="2">
                  <c:v>yui3</c:v>
                </c:pt>
                <c:pt idx="3">
                  <c:v>khan-exercises</c:v>
                </c:pt>
                <c:pt idx="4">
                  <c:v>ghost</c:v>
                </c:pt>
                <c:pt idx="5">
                  <c:v>fog</c:v>
                </c:pt>
                <c:pt idx="6">
                  <c:v>julia</c:v>
                </c:pt>
                <c:pt idx="7">
                  <c:v>brackets</c:v>
                </c:pt>
                <c:pt idx="8">
                  <c:v>travis-ci</c:v>
                </c:pt>
                <c:pt idx="9">
                  <c:v>elasticsearch</c:v>
                </c:pt>
                <c:pt idx="10">
                  <c:v>salt</c:v>
                </c:pt>
                <c:pt idx="11">
                  <c:v>angular.js</c:v>
                </c:pt>
                <c:pt idx="12">
                  <c:v>rails</c:v>
                </c:pt>
                <c:pt idx="13">
                  <c:v>Total</c:v>
                </c:pt>
              </c:strCache>
            </c:strRef>
          </c:cat>
          <c:val>
            <c:numRef>
              <c:f>P1_5!$D$301:$D$314</c:f>
              <c:numCache>
                <c:formatCode>General</c:formatCode>
                <c:ptCount val="14"/>
                <c:pt idx="0">
                  <c:v>69.14</c:v>
                </c:pt>
                <c:pt idx="1">
                  <c:v>40.14</c:v>
                </c:pt>
                <c:pt idx="2">
                  <c:v>27.36</c:v>
                </c:pt>
                <c:pt idx="3">
                  <c:v>48.95</c:v>
                </c:pt>
                <c:pt idx="4">
                  <c:v>37.1</c:v>
                </c:pt>
                <c:pt idx="5">
                  <c:v>56.86</c:v>
                </c:pt>
                <c:pt idx="6">
                  <c:v>51.76</c:v>
                </c:pt>
                <c:pt idx="7">
                  <c:v>46.94</c:v>
                </c:pt>
                <c:pt idx="8">
                  <c:v>49.45</c:v>
                </c:pt>
                <c:pt idx="9">
                  <c:v>36.31</c:v>
                </c:pt>
                <c:pt idx="10">
                  <c:v>38.72</c:v>
                </c:pt>
                <c:pt idx="11">
                  <c:v>42.03</c:v>
                </c:pt>
                <c:pt idx="12">
                  <c:v>23.91</c:v>
                </c:pt>
                <c:pt idx="13">
                  <c:v>43.96</c:v>
                </c:pt>
              </c:numCache>
            </c:numRef>
          </c:val>
          <c:smooth val="0"/>
          <c:extLst>
            <c:ext xmlns:c16="http://schemas.microsoft.com/office/drawing/2014/chart" uri="{C3380CC4-5D6E-409C-BE32-E72D297353CC}">
              <c16:uniqueId val="{00000001-F8BD-4576-98C9-FA7CDDAEA0EC}"/>
            </c:ext>
          </c:extLst>
        </c:ser>
        <c:ser>
          <c:idx val="2"/>
          <c:order val="2"/>
          <c:tx>
            <c:strRef>
              <c:f>P1_5!$E$300</c:f>
              <c:strCache>
                <c:ptCount val="1"/>
                <c:pt idx="0">
                  <c:v>Top5</c:v>
                </c:pt>
              </c:strCache>
            </c:strRef>
          </c:tx>
          <c:spPr>
            <a:ln w="28575" cap="rnd">
              <a:noFill/>
              <a:round/>
            </a:ln>
            <a:effectLst/>
          </c:spPr>
          <c:marker>
            <c:symbol val="diamond"/>
            <c:size val="21"/>
            <c:spPr>
              <a:solidFill>
                <a:srgbClr val="00B050"/>
              </a:solidFill>
              <a:ln w="9525">
                <a:solidFill>
                  <a:schemeClr val="tx1"/>
                </a:solidFill>
              </a:ln>
              <a:effectLst/>
            </c:spPr>
          </c:marker>
          <c:cat>
            <c:strRef>
              <c:f>P1_5!$B$301:$B$314</c:f>
              <c:strCache>
                <c:ptCount val="14"/>
                <c:pt idx="0">
                  <c:v>framework</c:v>
                </c:pt>
                <c:pt idx="1">
                  <c:v>html5rocks</c:v>
                </c:pt>
                <c:pt idx="2">
                  <c:v>yui3</c:v>
                </c:pt>
                <c:pt idx="3">
                  <c:v>khan-exercises</c:v>
                </c:pt>
                <c:pt idx="4">
                  <c:v>ghost</c:v>
                </c:pt>
                <c:pt idx="5">
                  <c:v>fog</c:v>
                </c:pt>
                <c:pt idx="6">
                  <c:v>julia</c:v>
                </c:pt>
                <c:pt idx="7">
                  <c:v>brackets</c:v>
                </c:pt>
                <c:pt idx="8">
                  <c:v>travis-ci</c:v>
                </c:pt>
                <c:pt idx="9">
                  <c:v>elasticsearch</c:v>
                </c:pt>
                <c:pt idx="10">
                  <c:v>salt</c:v>
                </c:pt>
                <c:pt idx="11">
                  <c:v>angular.js</c:v>
                </c:pt>
                <c:pt idx="12">
                  <c:v>rails</c:v>
                </c:pt>
                <c:pt idx="13">
                  <c:v>Total</c:v>
                </c:pt>
              </c:strCache>
            </c:strRef>
          </c:cat>
          <c:val>
            <c:numRef>
              <c:f>P1_5!$E$301:$E$314</c:f>
              <c:numCache>
                <c:formatCode>General</c:formatCode>
                <c:ptCount val="14"/>
                <c:pt idx="0">
                  <c:v>83.75</c:v>
                </c:pt>
                <c:pt idx="1">
                  <c:v>87.17</c:v>
                </c:pt>
                <c:pt idx="2">
                  <c:v>75.83</c:v>
                </c:pt>
                <c:pt idx="3">
                  <c:v>85.49</c:v>
                </c:pt>
                <c:pt idx="4">
                  <c:v>85.27</c:v>
                </c:pt>
                <c:pt idx="5">
                  <c:v>79.349999999999994</c:v>
                </c:pt>
                <c:pt idx="6">
                  <c:v>71.790000000000006</c:v>
                </c:pt>
                <c:pt idx="7">
                  <c:v>78.03</c:v>
                </c:pt>
                <c:pt idx="8">
                  <c:v>74.72</c:v>
                </c:pt>
                <c:pt idx="9">
                  <c:v>73.97</c:v>
                </c:pt>
                <c:pt idx="10">
                  <c:v>72.63</c:v>
                </c:pt>
                <c:pt idx="11">
                  <c:v>79.87</c:v>
                </c:pt>
                <c:pt idx="12">
                  <c:v>69.91</c:v>
                </c:pt>
                <c:pt idx="13">
                  <c:v>75.22</c:v>
                </c:pt>
              </c:numCache>
            </c:numRef>
          </c:val>
          <c:smooth val="0"/>
          <c:extLst>
            <c:ext xmlns:c16="http://schemas.microsoft.com/office/drawing/2014/chart" uri="{C3380CC4-5D6E-409C-BE32-E72D297353CC}">
              <c16:uniqueId val="{00000002-F8BD-4576-98C9-FA7CDDAEA0EC}"/>
            </c:ext>
          </c:extLst>
        </c:ser>
        <c:ser>
          <c:idx val="3"/>
          <c:order val="3"/>
          <c:tx>
            <c:strRef>
              <c:f>P1_5!$F$300</c:f>
              <c:strCache>
                <c:ptCount val="1"/>
                <c:pt idx="0">
                  <c:v>SSA-Top5</c:v>
                </c:pt>
              </c:strCache>
            </c:strRef>
          </c:tx>
          <c:spPr>
            <a:ln w="28575" cap="rnd">
              <a:noFill/>
              <a:round/>
            </a:ln>
            <a:effectLst/>
          </c:spPr>
          <c:marker>
            <c:symbol val="circle"/>
            <c:size val="17"/>
            <c:spPr>
              <a:solidFill>
                <a:srgbClr val="FFC000"/>
              </a:solidFill>
              <a:ln w="9525">
                <a:solidFill>
                  <a:schemeClr val="tx1"/>
                </a:solidFill>
              </a:ln>
              <a:effectLst/>
            </c:spPr>
          </c:marker>
          <c:cat>
            <c:strRef>
              <c:f>P1_5!$B$301:$B$314</c:f>
              <c:strCache>
                <c:ptCount val="14"/>
                <c:pt idx="0">
                  <c:v>framework</c:v>
                </c:pt>
                <c:pt idx="1">
                  <c:v>html5rocks</c:v>
                </c:pt>
                <c:pt idx="2">
                  <c:v>yui3</c:v>
                </c:pt>
                <c:pt idx="3">
                  <c:v>khan-exercises</c:v>
                </c:pt>
                <c:pt idx="4">
                  <c:v>ghost</c:v>
                </c:pt>
                <c:pt idx="5">
                  <c:v>fog</c:v>
                </c:pt>
                <c:pt idx="6">
                  <c:v>julia</c:v>
                </c:pt>
                <c:pt idx="7">
                  <c:v>brackets</c:v>
                </c:pt>
                <c:pt idx="8">
                  <c:v>travis-ci</c:v>
                </c:pt>
                <c:pt idx="9">
                  <c:v>elasticsearch</c:v>
                </c:pt>
                <c:pt idx="10">
                  <c:v>salt</c:v>
                </c:pt>
                <c:pt idx="11">
                  <c:v>angular.js</c:v>
                </c:pt>
                <c:pt idx="12">
                  <c:v>rails</c:v>
                </c:pt>
                <c:pt idx="13">
                  <c:v>Total</c:v>
                </c:pt>
              </c:strCache>
            </c:strRef>
          </c:cat>
          <c:val>
            <c:numRef>
              <c:f>P1_5!$F$301:$F$314</c:f>
              <c:numCache>
                <c:formatCode>General</c:formatCode>
                <c:ptCount val="14"/>
                <c:pt idx="0">
                  <c:v>93.53</c:v>
                </c:pt>
                <c:pt idx="1">
                  <c:v>81.69</c:v>
                </c:pt>
                <c:pt idx="2">
                  <c:v>75.47</c:v>
                </c:pt>
                <c:pt idx="3">
                  <c:v>93.01</c:v>
                </c:pt>
                <c:pt idx="4">
                  <c:v>87.9</c:v>
                </c:pt>
                <c:pt idx="5">
                  <c:v>80.39</c:v>
                </c:pt>
                <c:pt idx="6">
                  <c:v>92.55</c:v>
                </c:pt>
                <c:pt idx="7">
                  <c:v>97.02</c:v>
                </c:pt>
                <c:pt idx="8">
                  <c:v>83.52</c:v>
                </c:pt>
                <c:pt idx="9">
                  <c:v>83.76</c:v>
                </c:pt>
                <c:pt idx="10">
                  <c:v>90.49</c:v>
                </c:pt>
                <c:pt idx="11">
                  <c:v>84.06</c:v>
                </c:pt>
                <c:pt idx="12">
                  <c:v>79.12</c:v>
                </c:pt>
                <c:pt idx="13">
                  <c:v>89.1</c:v>
                </c:pt>
              </c:numCache>
            </c:numRef>
          </c:val>
          <c:smooth val="0"/>
          <c:extLst>
            <c:ext xmlns:c16="http://schemas.microsoft.com/office/drawing/2014/chart" uri="{C3380CC4-5D6E-409C-BE32-E72D297353CC}">
              <c16:uniqueId val="{00000003-F8BD-4576-98C9-FA7CDDAEA0EC}"/>
            </c:ext>
          </c:extLst>
        </c:ser>
        <c:dLbls>
          <c:showLegendKey val="0"/>
          <c:showVal val="0"/>
          <c:showCatName val="0"/>
          <c:showSerName val="0"/>
          <c:showPercent val="0"/>
          <c:showBubbleSize val="0"/>
        </c:dLbls>
        <c:marker val="1"/>
        <c:smooth val="0"/>
        <c:axId val="574377752"/>
        <c:axId val="574379720"/>
      </c:lineChart>
      <c:catAx>
        <c:axId val="57437775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sz="1800" b="1"/>
                  <a:t>Project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endParaRPr lang="en-US"/>
          </a:p>
        </c:txPr>
        <c:crossAx val="574379720"/>
        <c:crosses val="autoZero"/>
        <c:auto val="1"/>
        <c:lblAlgn val="ctr"/>
        <c:lblOffset val="100"/>
        <c:noMultiLvlLbl val="0"/>
      </c:catAx>
      <c:valAx>
        <c:axId val="574379720"/>
        <c:scaling>
          <c:orientation val="minMax"/>
          <c:max val="1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sz="1800" b="1"/>
                  <a:t>Accuracy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endParaRPr lang="en-US"/>
          </a:p>
        </c:txPr>
        <c:crossAx val="574377752"/>
        <c:crosses val="autoZero"/>
        <c:crossBetween val="between"/>
      </c:valAx>
      <c:spPr>
        <a:noFill/>
        <a:ln>
          <a:noFill/>
        </a:ln>
        <a:effectLst/>
      </c:spPr>
    </c:plotArea>
    <c:legend>
      <c:legendPos val="b"/>
      <c:layout>
        <c:manualLayout>
          <c:xMode val="edge"/>
          <c:yMode val="edge"/>
          <c:x val="0.13925233017457683"/>
          <c:y val="0.94996961585264728"/>
          <c:w val="0.71964183895639466"/>
          <c:h val="4.1137462970961575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landscape"/>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P1_5!$F$128</c:f>
              <c:strCache>
                <c:ptCount val="1"/>
                <c:pt idx="0">
                  <c:v>Top1 (tt-tf-idf)</c:v>
                </c:pt>
              </c:strCache>
            </c:strRef>
          </c:tx>
          <c:spPr>
            <a:ln w="28575" cap="rnd">
              <a:solidFill>
                <a:schemeClr val="accent1">
                  <a:lumMod val="75000"/>
                </a:schemeClr>
              </a:solidFill>
              <a:round/>
            </a:ln>
            <a:effectLst/>
          </c:spPr>
          <c:marker>
            <c:symbol val="square"/>
            <c:size val="7"/>
            <c:spPr>
              <a:solidFill>
                <a:schemeClr val="accent1">
                  <a:lumMod val="75000"/>
                </a:schemeClr>
              </a:solidFill>
              <a:ln w="9525">
                <a:solidFill>
                  <a:schemeClr val="tx1"/>
                </a:solidFill>
              </a:ln>
              <a:effectLst/>
            </c:spPr>
          </c:marker>
          <c:cat>
            <c:strRef>
              <c:f>P1_5!$C$129:$C$142</c:f>
              <c:strCache>
                <c:ptCount val="14"/>
                <c:pt idx="0">
                  <c:v>framework</c:v>
                </c:pt>
                <c:pt idx="1">
                  <c:v>html5rocks</c:v>
                </c:pt>
                <c:pt idx="2">
                  <c:v>yui3</c:v>
                </c:pt>
                <c:pt idx="3">
                  <c:v>khan-exercises</c:v>
                </c:pt>
                <c:pt idx="4">
                  <c:v>ghost</c:v>
                </c:pt>
                <c:pt idx="5">
                  <c:v>fog</c:v>
                </c:pt>
                <c:pt idx="6">
                  <c:v>julia</c:v>
                </c:pt>
                <c:pt idx="7">
                  <c:v>brackets</c:v>
                </c:pt>
                <c:pt idx="8">
                  <c:v>travis-ci</c:v>
                </c:pt>
                <c:pt idx="9">
                  <c:v>elasticsearch</c:v>
                </c:pt>
                <c:pt idx="10">
                  <c:v>salt</c:v>
                </c:pt>
                <c:pt idx="11">
                  <c:v>angular.js</c:v>
                </c:pt>
                <c:pt idx="12">
                  <c:v>rails</c:v>
                </c:pt>
                <c:pt idx="13">
                  <c:v>Total</c:v>
                </c:pt>
              </c:strCache>
            </c:strRef>
          </c:cat>
          <c:val>
            <c:numRef>
              <c:f>P1_5!$F$129:$F$142</c:f>
              <c:numCache>
                <c:formatCode>General</c:formatCode>
                <c:ptCount val="14"/>
                <c:pt idx="0">
                  <c:v>53.53</c:v>
                </c:pt>
                <c:pt idx="1">
                  <c:v>66.63</c:v>
                </c:pt>
                <c:pt idx="2">
                  <c:v>50.11</c:v>
                </c:pt>
                <c:pt idx="3">
                  <c:v>57.18</c:v>
                </c:pt>
                <c:pt idx="4">
                  <c:v>59.39</c:v>
                </c:pt>
                <c:pt idx="5">
                  <c:v>60.96</c:v>
                </c:pt>
                <c:pt idx="6">
                  <c:v>45.66</c:v>
                </c:pt>
                <c:pt idx="7">
                  <c:v>40.869999999999997</c:v>
                </c:pt>
                <c:pt idx="8">
                  <c:v>57.48</c:v>
                </c:pt>
                <c:pt idx="9">
                  <c:v>47.61</c:v>
                </c:pt>
                <c:pt idx="10">
                  <c:v>43.28</c:v>
                </c:pt>
                <c:pt idx="11">
                  <c:v>46.47</c:v>
                </c:pt>
                <c:pt idx="12">
                  <c:v>41.42</c:v>
                </c:pt>
                <c:pt idx="13">
                  <c:v>46.99</c:v>
                </c:pt>
              </c:numCache>
            </c:numRef>
          </c:val>
          <c:smooth val="0"/>
          <c:extLst>
            <c:ext xmlns:c16="http://schemas.microsoft.com/office/drawing/2014/chart" uri="{C3380CC4-5D6E-409C-BE32-E72D297353CC}">
              <c16:uniqueId val="{00000000-54CF-4655-9C8E-83C4507BB40D}"/>
            </c:ext>
          </c:extLst>
        </c:ser>
        <c:ser>
          <c:idx val="1"/>
          <c:order val="1"/>
          <c:tx>
            <c:strRef>
              <c:f>P1_5!$G$128</c:f>
              <c:strCache>
                <c:ptCount val="1"/>
                <c:pt idx="0">
                  <c:v>Top1 (SSA)</c:v>
                </c:pt>
              </c:strCache>
            </c:strRef>
          </c:tx>
          <c:spPr>
            <a:ln w="28575" cap="rnd">
              <a:solidFill>
                <a:srgbClr val="FF0000"/>
              </a:solidFill>
              <a:prstDash val="dash"/>
              <a:round/>
            </a:ln>
            <a:effectLst/>
          </c:spPr>
          <c:marker>
            <c:symbol val="circle"/>
            <c:size val="7"/>
            <c:spPr>
              <a:solidFill>
                <a:srgbClr val="FF0000"/>
              </a:solidFill>
              <a:ln w="9525">
                <a:solidFill>
                  <a:schemeClr val="tx1"/>
                </a:solidFill>
              </a:ln>
              <a:effectLst/>
            </c:spPr>
          </c:marker>
          <c:cat>
            <c:strRef>
              <c:f>P1_5!$C$129:$C$142</c:f>
              <c:strCache>
                <c:ptCount val="14"/>
                <c:pt idx="0">
                  <c:v>framework</c:v>
                </c:pt>
                <c:pt idx="1">
                  <c:v>html5rocks</c:v>
                </c:pt>
                <c:pt idx="2">
                  <c:v>yui3</c:v>
                </c:pt>
                <c:pt idx="3">
                  <c:v>khan-exercises</c:v>
                </c:pt>
                <c:pt idx="4">
                  <c:v>ghost</c:v>
                </c:pt>
                <c:pt idx="5">
                  <c:v>fog</c:v>
                </c:pt>
                <c:pt idx="6">
                  <c:v>julia</c:v>
                </c:pt>
                <c:pt idx="7">
                  <c:v>brackets</c:v>
                </c:pt>
                <c:pt idx="8">
                  <c:v>travis-ci</c:v>
                </c:pt>
                <c:pt idx="9">
                  <c:v>elasticsearch</c:v>
                </c:pt>
                <c:pt idx="10">
                  <c:v>salt</c:v>
                </c:pt>
                <c:pt idx="11">
                  <c:v>angular.js</c:v>
                </c:pt>
                <c:pt idx="12">
                  <c:v>rails</c:v>
                </c:pt>
                <c:pt idx="13">
                  <c:v>Total</c:v>
                </c:pt>
              </c:strCache>
            </c:strRef>
          </c:cat>
          <c:val>
            <c:numRef>
              <c:f>P1_5!$G$129:$G$142</c:f>
              <c:numCache>
                <c:formatCode>General</c:formatCode>
                <c:ptCount val="14"/>
                <c:pt idx="0">
                  <c:v>69.14</c:v>
                </c:pt>
                <c:pt idx="1">
                  <c:v>40.14</c:v>
                </c:pt>
                <c:pt idx="2">
                  <c:v>27.36</c:v>
                </c:pt>
                <c:pt idx="3">
                  <c:v>48.95</c:v>
                </c:pt>
                <c:pt idx="4">
                  <c:v>37.1</c:v>
                </c:pt>
                <c:pt idx="5">
                  <c:v>56.86</c:v>
                </c:pt>
                <c:pt idx="6">
                  <c:v>51.76</c:v>
                </c:pt>
                <c:pt idx="7">
                  <c:v>46.94</c:v>
                </c:pt>
                <c:pt idx="8">
                  <c:v>49.45</c:v>
                </c:pt>
                <c:pt idx="9">
                  <c:v>36.31</c:v>
                </c:pt>
                <c:pt idx="10">
                  <c:v>38.72</c:v>
                </c:pt>
                <c:pt idx="11">
                  <c:v>42.03</c:v>
                </c:pt>
                <c:pt idx="12">
                  <c:v>23.91</c:v>
                </c:pt>
                <c:pt idx="13">
                  <c:v>43.96</c:v>
                </c:pt>
              </c:numCache>
            </c:numRef>
          </c:val>
          <c:smooth val="0"/>
          <c:extLst>
            <c:ext xmlns:c16="http://schemas.microsoft.com/office/drawing/2014/chart" uri="{C3380CC4-5D6E-409C-BE32-E72D297353CC}">
              <c16:uniqueId val="{00000001-54CF-4655-9C8E-83C4507BB40D}"/>
            </c:ext>
          </c:extLst>
        </c:ser>
        <c:ser>
          <c:idx val="2"/>
          <c:order val="2"/>
          <c:tx>
            <c:strRef>
              <c:f>P1_5!$H$128</c:f>
              <c:strCache>
                <c:ptCount val="1"/>
                <c:pt idx="0">
                  <c:v>Top5 (tt-tf-idf)</c:v>
                </c:pt>
              </c:strCache>
            </c:strRef>
          </c:tx>
          <c:spPr>
            <a:ln w="28575" cap="rnd">
              <a:solidFill>
                <a:srgbClr val="00B050"/>
              </a:solidFill>
              <a:prstDash val="solid"/>
              <a:round/>
            </a:ln>
            <a:effectLst/>
          </c:spPr>
          <c:marker>
            <c:symbol val="triangle"/>
            <c:size val="7"/>
            <c:spPr>
              <a:solidFill>
                <a:srgbClr val="00B050"/>
              </a:solidFill>
              <a:ln w="9525">
                <a:solidFill>
                  <a:schemeClr val="tx1"/>
                </a:solidFill>
              </a:ln>
              <a:effectLst/>
            </c:spPr>
          </c:marker>
          <c:cat>
            <c:strRef>
              <c:f>P1_5!$C$129:$C$142</c:f>
              <c:strCache>
                <c:ptCount val="14"/>
                <c:pt idx="0">
                  <c:v>framework</c:v>
                </c:pt>
                <c:pt idx="1">
                  <c:v>html5rocks</c:v>
                </c:pt>
                <c:pt idx="2">
                  <c:v>yui3</c:v>
                </c:pt>
                <c:pt idx="3">
                  <c:v>khan-exercises</c:v>
                </c:pt>
                <c:pt idx="4">
                  <c:v>ghost</c:v>
                </c:pt>
                <c:pt idx="5">
                  <c:v>fog</c:v>
                </c:pt>
                <c:pt idx="6">
                  <c:v>julia</c:v>
                </c:pt>
                <c:pt idx="7">
                  <c:v>brackets</c:v>
                </c:pt>
                <c:pt idx="8">
                  <c:v>travis-ci</c:v>
                </c:pt>
                <c:pt idx="9">
                  <c:v>elasticsearch</c:v>
                </c:pt>
                <c:pt idx="10">
                  <c:v>salt</c:v>
                </c:pt>
                <c:pt idx="11">
                  <c:v>angular.js</c:v>
                </c:pt>
                <c:pt idx="12">
                  <c:v>rails</c:v>
                </c:pt>
                <c:pt idx="13">
                  <c:v>Total</c:v>
                </c:pt>
              </c:strCache>
            </c:strRef>
          </c:cat>
          <c:val>
            <c:numRef>
              <c:f>P1_5!$H$129:$H$142</c:f>
              <c:numCache>
                <c:formatCode>General</c:formatCode>
                <c:ptCount val="14"/>
                <c:pt idx="0">
                  <c:v>83.75</c:v>
                </c:pt>
                <c:pt idx="1">
                  <c:v>87.17</c:v>
                </c:pt>
                <c:pt idx="2">
                  <c:v>75.83</c:v>
                </c:pt>
                <c:pt idx="3">
                  <c:v>85.49</c:v>
                </c:pt>
                <c:pt idx="4">
                  <c:v>85.27</c:v>
                </c:pt>
                <c:pt idx="5">
                  <c:v>79.349999999999994</c:v>
                </c:pt>
                <c:pt idx="6">
                  <c:v>71.790000000000006</c:v>
                </c:pt>
                <c:pt idx="7">
                  <c:v>78.03</c:v>
                </c:pt>
                <c:pt idx="8">
                  <c:v>74.72</c:v>
                </c:pt>
                <c:pt idx="9">
                  <c:v>73.97</c:v>
                </c:pt>
                <c:pt idx="10">
                  <c:v>72.63</c:v>
                </c:pt>
                <c:pt idx="11">
                  <c:v>79.87</c:v>
                </c:pt>
                <c:pt idx="12">
                  <c:v>69.91</c:v>
                </c:pt>
                <c:pt idx="13">
                  <c:v>75.22</c:v>
                </c:pt>
              </c:numCache>
            </c:numRef>
          </c:val>
          <c:smooth val="0"/>
          <c:extLst>
            <c:ext xmlns:c16="http://schemas.microsoft.com/office/drawing/2014/chart" uri="{C3380CC4-5D6E-409C-BE32-E72D297353CC}">
              <c16:uniqueId val="{00000002-54CF-4655-9C8E-83C4507BB40D}"/>
            </c:ext>
          </c:extLst>
        </c:ser>
        <c:ser>
          <c:idx val="3"/>
          <c:order val="3"/>
          <c:tx>
            <c:strRef>
              <c:f>P1_5!$I$128</c:f>
              <c:strCache>
                <c:ptCount val="1"/>
                <c:pt idx="0">
                  <c:v>Top5 (SSA)</c:v>
                </c:pt>
              </c:strCache>
            </c:strRef>
          </c:tx>
          <c:spPr>
            <a:ln w="28575" cap="rnd">
              <a:solidFill>
                <a:schemeClr val="accent2">
                  <a:lumMod val="75000"/>
                </a:schemeClr>
              </a:solidFill>
              <a:prstDash val="sysDot"/>
              <a:round/>
            </a:ln>
            <a:effectLst/>
          </c:spPr>
          <c:marker>
            <c:symbol val="diamond"/>
            <c:size val="7"/>
            <c:spPr>
              <a:solidFill>
                <a:schemeClr val="accent2">
                  <a:lumMod val="75000"/>
                </a:schemeClr>
              </a:solidFill>
              <a:ln w="9525">
                <a:solidFill>
                  <a:schemeClr val="tx1"/>
                </a:solidFill>
              </a:ln>
              <a:effectLst/>
            </c:spPr>
          </c:marker>
          <c:cat>
            <c:strRef>
              <c:f>P1_5!$C$129:$C$142</c:f>
              <c:strCache>
                <c:ptCount val="14"/>
                <c:pt idx="0">
                  <c:v>framework</c:v>
                </c:pt>
                <c:pt idx="1">
                  <c:v>html5rocks</c:v>
                </c:pt>
                <c:pt idx="2">
                  <c:v>yui3</c:v>
                </c:pt>
                <c:pt idx="3">
                  <c:v>khan-exercises</c:v>
                </c:pt>
                <c:pt idx="4">
                  <c:v>ghost</c:v>
                </c:pt>
                <c:pt idx="5">
                  <c:v>fog</c:v>
                </c:pt>
                <c:pt idx="6">
                  <c:v>julia</c:v>
                </c:pt>
                <c:pt idx="7">
                  <c:v>brackets</c:v>
                </c:pt>
                <c:pt idx="8">
                  <c:v>travis-ci</c:v>
                </c:pt>
                <c:pt idx="9">
                  <c:v>elasticsearch</c:v>
                </c:pt>
                <c:pt idx="10">
                  <c:v>salt</c:v>
                </c:pt>
                <c:pt idx="11">
                  <c:v>angular.js</c:v>
                </c:pt>
                <c:pt idx="12">
                  <c:v>rails</c:v>
                </c:pt>
                <c:pt idx="13">
                  <c:v>Total</c:v>
                </c:pt>
              </c:strCache>
            </c:strRef>
          </c:cat>
          <c:val>
            <c:numRef>
              <c:f>P1_5!$I$129:$I$142</c:f>
              <c:numCache>
                <c:formatCode>General</c:formatCode>
                <c:ptCount val="14"/>
                <c:pt idx="0">
                  <c:v>93.53</c:v>
                </c:pt>
                <c:pt idx="1">
                  <c:v>81.69</c:v>
                </c:pt>
                <c:pt idx="2">
                  <c:v>75.47</c:v>
                </c:pt>
                <c:pt idx="3">
                  <c:v>93.01</c:v>
                </c:pt>
                <c:pt idx="4">
                  <c:v>87.9</c:v>
                </c:pt>
                <c:pt idx="5">
                  <c:v>80.39</c:v>
                </c:pt>
                <c:pt idx="6">
                  <c:v>92.55</c:v>
                </c:pt>
                <c:pt idx="7">
                  <c:v>97.02</c:v>
                </c:pt>
                <c:pt idx="8">
                  <c:v>83.52</c:v>
                </c:pt>
                <c:pt idx="9">
                  <c:v>83.76</c:v>
                </c:pt>
                <c:pt idx="10">
                  <c:v>90.49</c:v>
                </c:pt>
                <c:pt idx="11">
                  <c:v>84.06</c:v>
                </c:pt>
                <c:pt idx="12">
                  <c:v>79.12</c:v>
                </c:pt>
                <c:pt idx="13">
                  <c:v>89.1</c:v>
                </c:pt>
              </c:numCache>
            </c:numRef>
          </c:val>
          <c:smooth val="0"/>
          <c:extLst>
            <c:ext xmlns:c16="http://schemas.microsoft.com/office/drawing/2014/chart" uri="{C3380CC4-5D6E-409C-BE32-E72D297353CC}">
              <c16:uniqueId val="{00000003-54CF-4655-9C8E-83C4507BB40D}"/>
            </c:ext>
          </c:extLst>
        </c:ser>
        <c:dLbls>
          <c:showLegendKey val="0"/>
          <c:showVal val="0"/>
          <c:showCatName val="0"/>
          <c:showSerName val="0"/>
          <c:showPercent val="0"/>
          <c:showBubbleSize val="0"/>
        </c:dLbls>
        <c:marker val="1"/>
        <c:smooth val="0"/>
        <c:axId val="705392616"/>
        <c:axId val="705396224"/>
      </c:lineChart>
      <c:catAx>
        <c:axId val="70539261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sz="1800" b="1"/>
                  <a:t>Project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crossAx val="705396224"/>
        <c:crosses val="autoZero"/>
        <c:auto val="1"/>
        <c:lblAlgn val="ctr"/>
        <c:lblOffset val="100"/>
        <c:noMultiLvlLbl val="0"/>
      </c:catAx>
      <c:valAx>
        <c:axId val="7053962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sz="1800" b="1"/>
                  <a:t>Accuracy</a:t>
                </a:r>
                <a:r>
                  <a:rPr lang="en-CA" sz="1800" b="1" baseline="0"/>
                  <a:t> (%)</a:t>
                </a:r>
                <a:endParaRPr lang="en-CA" sz="1800" b="1"/>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crossAx val="705392616"/>
        <c:crosses val="autoZero"/>
        <c:crossBetween val="between"/>
      </c:valAx>
      <c:spPr>
        <a:noFill/>
        <a:ln>
          <a:noFill/>
        </a:ln>
        <a:effectLst/>
      </c:spPr>
    </c:plotArea>
    <c:legend>
      <c:legendPos val="b"/>
      <c:layout>
        <c:manualLayout>
          <c:xMode val="edge"/>
          <c:yMode val="edge"/>
          <c:x val="0.27262144992020643"/>
          <c:y val="4.4637036914171029E-2"/>
          <c:w val="0.46835843606909278"/>
          <c:h val="6.3836989867659052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landscape"/>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P1_5!$F$128</c:f>
              <c:strCache>
                <c:ptCount val="1"/>
                <c:pt idx="0">
                  <c:v>Top1 (tt-tf-idf)</c:v>
                </c:pt>
              </c:strCache>
            </c:strRef>
          </c:tx>
          <c:spPr>
            <a:solidFill>
              <a:schemeClr val="accent1">
                <a:lumMod val="75000"/>
              </a:schemeClr>
            </a:solidFill>
            <a:ln>
              <a:solidFill>
                <a:schemeClr val="tx1"/>
              </a:solidFill>
            </a:ln>
            <a:effectLst/>
          </c:spPr>
          <c:invertIfNegative val="0"/>
          <c:cat>
            <c:strRef>
              <c:f>P1_5!$C$129:$C$142</c:f>
              <c:strCache>
                <c:ptCount val="14"/>
                <c:pt idx="0">
                  <c:v>framework</c:v>
                </c:pt>
                <c:pt idx="1">
                  <c:v>html5rocks</c:v>
                </c:pt>
                <c:pt idx="2">
                  <c:v>yui3</c:v>
                </c:pt>
                <c:pt idx="3">
                  <c:v>khan-exercises</c:v>
                </c:pt>
                <c:pt idx="4">
                  <c:v>ghost</c:v>
                </c:pt>
                <c:pt idx="5">
                  <c:v>fog</c:v>
                </c:pt>
                <c:pt idx="6">
                  <c:v>julia</c:v>
                </c:pt>
                <c:pt idx="7">
                  <c:v>brackets</c:v>
                </c:pt>
                <c:pt idx="8">
                  <c:v>travis-ci</c:v>
                </c:pt>
                <c:pt idx="9">
                  <c:v>elasticsearch</c:v>
                </c:pt>
                <c:pt idx="10">
                  <c:v>salt</c:v>
                </c:pt>
                <c:pt idx="11">
                  <c:v>angular.js</c:v>
                </c:pt>
                <c:pt idx="12">
                  <c:v>rails</c:v>
                </c:pt>
                <c:pt idx="13">
                  <c:v>Total</c:v>
                </c:pt>
              </c:strCache>
            </c:strRef>
          </c:cat>
          <c:val>
            <c:numRef>
              <c:f>P1_5!$F$129:$F$142</c:f>
              <c:numCache>
                <c:formatCode>General</c:formatCode>
                <c:ptCount val="14"/>
                <c:pt idx="0">
                  <c:v>53.53</c:v>
                </c:pt>
                <c:pt idx="1">
                  <c:v>66.63</c:v>
                </c:pt>
                <c:pt idx="2">
                  <c:v>50.11</c:v>
                </c:pt>
                <c:pt idx="3">
                  <c:v>57.18</c:v>
                </c:pt>
                <c:pt idx="4">
                  <c:v>59.39</c:v>
                </c:pt>
                <c:pt idx="5">
                  <c:v>60.96</c:v>
                </c:pt>
                <c:pt idx="6">
                  <c:v>45.66</c:v>
                </c:pt>
                <c:pt idx="7">
                  <c:v>40.869999999999997</c:v>
                </c:pt>
                <c:pt idx="8">
                  <c:v>57.48</c:v>
                </c:pt>
                <c:pt idx="9">
                  <c:v>47.61</c:v>
                </c:pt>
                <c:pt idx="10">
                  <c:v>43.28</c:v>
                </c:pt>
                <c:pt idx="11">
                  <c:v>46.47</c:v>
                </c:pt>
                <c:pt idx="12">
                  <c:v>41.42</c:v>
                </c:pt>
                <c:pt idx="13">
                  <c:v>46.99</c:v>
                </c:pt>
              </c:numCache>
            </c:numRef>
          </c:val>
          <c:extLst>
            <c:ext xmlns:c16="http://schemas.microsoft.com/office/drawing/2014/chart" uri="{C3380CC4-5D6E-409C-BE32-E72D297353CC}">
              <c16:uniqueId val="{00000000-A8E8-4A17-9719-6FEA62067B1B}"/>
            </c:ext>
          </c:extLst>
        </c:ser>
        <c:ser>
          <c:idx val="1"/>
          <c:order val="1"/>
          <c:tx>
            <c:strRef>
              <c:f>P1_5!$G$128</c:f>
              <c:strCache>
                <c:ptCount val="1"/>
                <c:pt idx="0">
                  <c:v>Top1 (SSA)</c:v>
                </c:pt>
              </c:strCache>
            </c:strRef>
          </c:tx>
          <c:spPr>
            <a:pattFill prst="dkUpDiag">
              <a:fgClr>
                <a:srgbClr val="FF0000"/>
              </a:fgClr>
              <a:bgClr>
                <a:schemeClr val="bg1"/>
              </a:bgClr>
            </a:pattFill>
            <a:ln>
              <a:solidFill>
                <a:schemeClr val="tx1"/>
              </a:solidFill>
            </a:ln>
            <a:effectLst/>
          </c:spPr>
          <c:invertIfNegative val="0"/>
          <c:cat>
            <c:strRef>
              <c:f>P1_5!$C$129:$C$142</c:f>
              <c:strCache>
                <c:ptCount val="14"/>
                <c:pt idx="0">
                  <c:v>framework</c:v>
                </c:pt>
                <c:pt idx="1">
                  <c:v>html5rocks</c:v>
                </c:pt>
                <c:pt idx="2">
                  <c:v>yui3</c:v>
                </c:pt>
                <c:pt idx="3">
                  <c:v>khan-exercises</c:v>
                </c:pt>
                <c:pt idx="4">
                  <c:v>ghost</c:v>
                </c:pt>
                <c:pt idx="5">
                  <c:v>fog</c:v>
                </c:pt>
                <c:pt idx="6">
                  <c:v>julia</c:v>
                </c:pt>
                <c:pt idx="7">
                  <c:v>brackets</c:v>
                </c:pt>
                <c:pt idx="8">
                  <c:v>travis-ci</c:v>
                </c:pt>
                <c:pt idx="9">
                  <c:v>elasticsearch</c:v>
                </c:pt>
                <c:pt idx="10">
                  <c:v>salt</c:v>
                </c:pt>
                <c:pt idx="11">
                  <c:v>angular.js</c:v>
                </c:pt>
                <c:pt idx="12">
                  <c:v>rails</c:v>
                </c:pt>
                <c:pt idx="13">
                  <c:v>Total</c:v>
                </c:pt>
              </c:strCache>
            </c:strRef>
          </c:cat>
          <c:val>
            <c:numRef>
              <c:f>P1_5!$G$129:$G$142</c:f>
              <c:numCache>
                <c:formatCode>General</c:formatCode>
                <c:ptCount val="14"/>
                <c:pt idx="0">
                  <c:v>69.14</c:v>
                </c:pt>
                <c:pt idx="1">
                  <c:v>40.14</c:v>
                </c:pt>
                <c:pt idx="2">
                  <c:v>27.36</c:v>
                </c:pt>
                <c:pt idx="3">
                  <c:v>48.95</c:v>
                </c:pt>
                <c:pt idx="4">
                  <c:v>37.1</c:v>
                </c:pt>
                <c:pt idx="5">
                  <c:v>56.86</c:v>
                </c:pt>
                <c:pt idx="6">
                  <c:v>51.76</c:v>
                </c:pt>
                <c:pt idx="7">
                  <c:v>46.94</c:v>
                </c:pt>
                <c:pt idx="8">
                  <c:v>49.45</c:v>
                </c:pt>
                <c:pt idx="9">
                  <c:v>36.31</c:v>
                </c:pt>
                <c:pt idx="10">
                  <c:v>38.72</c:v>
                </c:pt>
                <c:pt idx="11">
                  <c:v>42.03</c:v>
                </c:pt>
                <c:pt idx="12">
                  <c:v>23.91</c:v>
                </c:pt>
                <c:pt idx="13">
                  <c:v>43.96</c:v>
                </c:pt>
              </c:numCache>
            </c:numRef>
          </c:val>
          <c:extLst>
            <c:ext xmlns:c16="http://schemas.microsoft.com/office/drawing/2014/chart" uri="{C3380CC4-5D6E-409C-BE32-E72D297353CC}">
              <c16:uniqueId val="{00000001-A8E8-4A17-9719-6FEA62067B1B}"/>
            </c:ext>
          </c:extLst>
        </c:ser>
        <c:ser>
          <c:idx val="2"/>
          <c:order val="2"/>
          <c:tx>
            <c:strRef>
              <c:f>P1_5!$H$128</c:f>
              <c:strCache>
                <c:ptCount val="1"/>
                <c:pt idx="0">
                  <c:v>Top5 (tt-tf-idf)</c:v>
                </c:pt>
              </c:strCache>
            </c:strRef>
          </c:tx>
          <c:spPr>
            <a:pattFill prst="lgCheck">
              <a:fgClr>
                <a:schemeClr val="accent1">
                  <a:lumMod val="75000"/>
                </a:schemeClr>
              </a:fgClr>
              <a:bgClr>
                <a:schemeClr val="bg1"/>
              </a:bgClr>
            </a:pattFill>
            <a:ln>
              <a:solidFill>
                <a:schemeClr val="tx1"/>
              </a:solidFill>
            </a:ln>
            <a:effectLst/>
          </c:spPr>
          <c:invertIfNegative val="0"/>
          <c:cat>
            <c:strRef>
              <c:f>P1_5!$C$129:$C$142</c:f>
              <c:strCache>
                <c:ptCount val="14"/>
                <c:pt idx="0">
                  <c:v>framework</c:v>
                </c:pt>
                <c:pt idx="1">
                  <c:v>html5rocks</c:v>
                </c:pt>
                <c:pt idx="2">
                  <c:v>yui3</c:v>
                </c:pt>
                <c:pt idx="3">
                  <c:v>khan-exercises</c:v>
                </c:pt>
                <c:pt idx="4">
                  <c:v>ghost</c:v>
                </c:pt>
                <c:pt idx="5">
                  <c:v>fog</c:v>
                </c:pt>
                <c:pt idx="6">
                  <c:v>julia</c:v>
                </c:pt>
                <c:pt idx="7">
                  <c:v>brackets</c:v>
                </c:pt>
                <c:pt idx="8">
                  <c:v>travis-ci</c:v>
                </c:pt>
                <c:pt idx="9">
                  <c:v>elasticsearch</c:v>
                </c:pt>
                <c:pt idx="10">
                  <c:v>salt</c:v>
                </c:pt>
                <c:pt idx="11">
                  <c:v>angular.js</c:v>
                </c:pt>
                <c:pt idx="12">
                  <c:v>rails</c:v>
                </c:pt>
                <c:pt idx="13">
                  <c:v>Total</c:v>
                </c:pt>
              </c:strCache>
            </c:strRef>
          </c:cat>
          <c:val>
            <c:numRef>
              <c:f>P1_5!$H$129:$H$142</c:f>
              <c:numCache>
                <c:formatCode>General</c:formatCode>
                <c:ptCount val="14"/>
                <c:pt idx="0">
                  <c:v>83.75</c:v>
                </c:pt>
                <c:pt idx="1">
                  <c:v>87.17</c:v>
                </c:pt>
                <c:pt idx="2">
                  <c:v>75.83</c:v>
                </c:pt>
                <c:pt idx="3">
                  <c:v>85.49</c:v>
                </c:pt>
                <c:pt idx="4">
                  <c:v>85.27</c:v>
                </c:pt>
                <c:pt idx="5">
                  <c:v>79.349999999999994</c:v>
                </c:pt>
                <c:pt idx="6">
                  <c:v>71.790000000000006</c:v>
                </c:pt>
                <c:pt idx="7">
                  <c:v>78.03</c:v>
                </c:pt>
                <c:pt idx="8">
                  <c:v>74.72</c:v>
                </c:pt>
                <c:pt idx="9">
                  <c:v>73.97</c:v>
                </c:pt>
                <c:pt idx="10">
                  <c:v>72.63</c:v>
                </c:pt>
                <c:pt idx="11">
                  <c:v>79.87</c:v>
                </c:pt>
                <c:pt idx="12">
                  <c:v>69.91</c:v>
                </c:pt>
                <c:pt idx="13">
                  <c:v>75.22</c:v>
                </c:pt>
              </c:numCache>
            </c:numRef>
          </c:val>
          <c:extLst>
            <c:ext xmlns:c16="http://schemas.microsoft.com/office/drawing/2014/chart" uri="{C3380CC4-5D6E-409C-BE32-E72D297353CC}">
              <c16:uniqueId val="{00000002-A8E8-4A17-9719-6FEA62067B1B}"/>
            </c:ext>
          </c:extLst>
        </c:ser>
        <c:ser>
          <c:idx val="3"/>
          <c:order val="3"/>
          <c:tx>
            <c:strRef>
              <c:f>P1_5!$I$128</c:f>
              <c:strCache>
                <c:ptCount val="1"/>
                <c:pt idx="0">
                  <c:v>Top5 (SSA)</c:v>
                </c:pt>
              </c:strCache>
            </c:strRef>
          </c:tx>
          <c:spPr>
            <a:pattFill prst="openDmnd">
              <a:fgClr>
                <a:srgbClr val="FF0000"/>
              </a:fgClr>
              <a:bgClr>
                <a:schemeClr val="bg1"/>
              </a:bgClr>
            </a:pattFill>
            <a:ln>
              <a:solidFill>
                <a:schemeClr val="tx1"/>
              </a:solidFill>
            </a:ln>
            <a:effectLst/>
          </c:spPr>
          <c:invertIfNegative val="0"/>
          <c:cat>
            <c:strRef>
              <c:f>P1_5!$C$129:$C$142</c:f>
              <c:strCache>
                <c:ptCount val="14"/>
                <c:pt idx="0">
                  <c:v>framework</c:v>
                </c:pt>
                <c:pt idx="1">
                  <c:v>html5rocks</c:v>
                </c:pt>
                <c:pt idx="2">
                  <c:v>yui3</c:v>
                </c:pt>
                <c:pt idx="3">
                  <c:v>khan-exercises</c:v>
                </c:pt>
                <c:pt idx="4">
                  <c:v>ghost</c:v>
                </c:pt>
                <c:pt idx="5">
                  <c:v>fog</c:v>
                </c:pt>
                <c:pt idx="6">
                  <c:v>julia</c:v>
                </c:pt>
                <c:pt idx="7">
                  <c:v>brackets</c:v>
                </c:pt>
                <c:pt idx="8">
                  <c:v>travis-ci</c:v>
                </c:pt>
                <c:pt idx="9">
                  <c:v>elasticsearch</c:v>
                </c:pt>
                <c:pt idx="10">
                  <c:v>salt</c:v>
                </c:pt>
                <c:pt idx="11">
                  <c:v>angular.js</c:v>
                </c:pt>
                <c:pt idx="12">
                  <c:v>rails</c:v>
                </c:pt>
                <c:pt idx="13">
                  <c:v>Total</c:v>
                </c:pt>
              </c:strCache>
            </c:strRef>
          </c:cat>
          <c:val>
            <c:numRef>
              <c:f>P1_5!$I$129:$I$142</c:f>
              <c:numCache>
                <c:formatCode>General</c:formatCode>
                <c:ptCount val="14"/>
                <c:pt idx="0">
                  <c:v>93.53</c:v>
                </c:pt>
                <c:pt idx="1">
                  <c:v>81.69</c:v>
                </c:pt>
                <c:pt idx="2">
                  <c:v>75.47</c:v>
                </c:pt>
                <c:pt idx="3">
                  <c:v>93.01</c:v>
                </c:pt>
                <c:pt idx="4">
                  <c:v>87.9</c:v>
                </c:pt>
                <c:pt idx="5">
                  <c:v>80.39</c:v>
                </c:pt>
                <c:pt idx="6">
                  <c:v>92.55</c:v>
                </c:pt>
                <c:pt idx="7">
                  <c:v>97.02</c:v>
                </c:pt>
                <c:pt idx="8">
                  <c:v>83.52</c:v>
                </c:pt>
                <c:pt idx="9">
                  <c:v>83.76</c:v>
                </c:pt>
                <c:pt idx="10">
                  <c:v>90.49</c:v>
                </c:pt>
                <c:pt idx="11">
                  <c:v>84.06</c:v>
                </c:pt>
                <c:pt idx="12">
                  <c:v>79.12</c:v>
                </c:pt>
                <c:pt idx="13">
                  <c:v>89.1</c:v>
                </c:pt>
              </c:numCache>
            </c:numRef>
          </c:val>
          <c:extLst>
            <c:ext xmlns:c16="http://schemas.microsoft.com/office/drawing/2014/chart" uri="{C3380CC4-5D6E-409C-BE32-E72D297353CC}">
              <c16:uniqueId val="{00000003-A8E8-4A17-9719-6FEA62067B1B}"/>
            </c:ext>
          </c:extLst>
        </c:ser>
        <c:dLbls>
          <c:showLegendKey val="0"/>
          <c:showVal val="0"/>
          <c:showCatName val="0"/>
          <c:showSerName val="0"/>
          <c:showPercent val="0"/>
          <c:showBubbleSize val="0"/>
        </c:dLbls>
        <c:gapWidth val="219"/>
        <c:overlap val="-27"/>
        <c:axId val="620072032"/>
        <c:axId val="620073672"/>
      </c:barChart>
      <c:catAx>
        <c:axId val="6200720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sz="1800" b="1"/>
                  <a:t>Project</a:t>
                </a:r>
              </a:p>
            </c:rich>
          </c:tx>
          <c:layout>
            <c:manualLayout>
              <c:xMode val="edge"/>
              <c:yMode val="edge"/>
              <c:x val="0.48414715142295284"/>
              <c:y val="0.9317831823833739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crossAx val="620073672"/>
        <c:crosses val="autoZero"/>
        <c:auto val="1"/>
        <c:lblAlgn val="ctr"/>
        <c:lblOffset val="100"/>
        <c:noMultiLvlLbl val="0"/>
      </c:catAx>
      <c:valAx>
        <c:axId val="620073672"/>
        <c:scaling>
          <c:orientation val="minMax"/>
          <c:max val="1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sz="1800" b="1"/>
                  <a:t>Percent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endParaRPr lang="en-US"/>
          </a:p>
        </c:txPr>
        <c:crossAx val="620072032"/>
        <c:crosses val="autoZero"/>
        <c:crossBetween val="between"/>
      </c:valAx>
      <c:spPr>
        <a:noFill/>
        <a:ln>
          <a:noFill/>
        </a:ln>
        <a:effectLst/>
      </c:spPr>
    </c:plotArea>
    <c:legend>
      <c:legendPos val="b"/>
      <c:layout>
        <c:manualLayout>
          <c:xMode val="edge"/>
          <c:yMode val="edge"/>
          <c:x val="8.5555949711452903E-2"/>
          <c:y val="2.3163900765003544E-2"/>
          <c:w val="0.47783340655281464"/>
          <c:h val="3.660086131034429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landscape"/>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P1_5!$AB$147</c:f>
              <c:strCache>
                <c:ptCount val="1"/>
                <c:pt idx="0">
                  <c:v>tt-tf-idf</c:v>
                </c:pt>
              </c:strCache>
            </c:strRef>
          </c:tx>
          <c:spPr>
            <a:solidFill>
              <a:schemeClr val="accent1">
                <a:lumMod val="75000"/>
              </a:schemeClr>
            </a:solidFill>
            <a:ln>
              <a:noFill/>
            </a:ln>
            <a:effectLst/>
          </c:spPr>
          <c:invertIfNegative val="0"/>
          <c:cat>
            <c:strRef>
              <c:f>P1_5!$W$148:$W$161</c:f>
              <c:strCache>
                <c:ptCount val="14"/>
                <c:pt idx="0">
                  <c:v>framework</c:v>
                </c:pt>
                <c:pt idx="1">
                  <c:v>html5rocks</c:v>
                </c:pt>
                <c:pt idx="2">
                  <c:v>yui3</c:v>
                </c:pt>
                <c:pt idx="3">
                  <c:v>khan-exercises</c:v>
                </c:pt>
                <c:pt idx="4">
                  <c:v>ghost</c:v>
                </c:pt>
                <c:pt idx="5">
                  <c:v>fog</c:v>
                </c:pt>
                <c:pt idx="6">
                  <c:v>julia</c:v>
                </c:pt>
                <c:pt idx="7">
                  <c:v>brackets</c:v>
                </c:pt>
                <c:pt idx="8">
                  <c:v>travis-ci</c:v>
                </c:pt>
                <c:pt idx="9">
                  <c:v>elasticsearch</c:v>
                </c:pt>
                <c:pt idx="10">
                  <c:v>salt</c:v>
                </c:pt>
                <c:pt idx="11">
                  <c:v>angular.js</c:v>
                </c:pt>
                <c:pt idx="12">
                  <c:v>rails</c:v>
                </c:pt>
                <c:pt idx="13">
                  <c:v>Total</c:v>
                </c:pt>
              </c:strCache>
            </c:strRef>
          </c:cat>
          <c:val>
            <c:numRef>
              <c:f>P1_5!$AB$148:$AB$161</c:f>
              <c:numCache>
                <c:formatCode>General</c:formatCode>
                <c:ptCount val="14"/>
                <c:pt idx="0">
                  <c:v>0.66</c:v>
                </c:pt>
                <c:pt idx="1">
                  <c:v>0.76</c:v>
                </c:pt>
                <c:pt idx="2">
                  <c:v>0.62</c:v>
                </c:pt>
                <c:pt idx="3">
                  <c:v>0.69</c:v>
                </c:pt>
                <c:pt idx="4">
                  <c:v>0.7</c:v>
                </c:pt>
                <c:pt idx="5">
                  <c:v>0.69</c:v>
                </c:pt>
                <c:pt idx="6">
                  <c:v>0.56999999999999995</c:v>
                </c:pt>
                <c:pt idx="7">
                  <c:v>0.56000000000000005</c:v>
                </c:pt>
                <c:pt idx="8">
                  <c:v>0.65</c:v>
                </c:pt>
                <c:pt idx="9">
                  <c:v>0.59</c:v>
                </c:pt>
                <c:pt idx="10">
                  <c:v>0.56000000000000005</c:v>
                </c:pt>
                <c:pt idx="11">
                  <c:v>0.6</c:v>
                </c:pt>
                <c:pt idx="12">
                  <c:v>0.54</c:v>
                </c:pt>
                <c:pt idx="13">
                  <c:v>0.59</c:v>
                </c:pt>
              </c:numCache>
            </c:numRef>
          </c:val>
          <c:extLst>
            <c:ext xmlns:c16="http://schemas.microsoft.com/office/drawing/2014/chart" uri="{C3380CC4-5D6E-409C-BE32-E72D297353CC}">
              <c16:uniqueId val="{00000000-7E7E-428D-B100-F38AD350EC3C}"/>
            </c:ext>
          </c:extLst>
        </c:ser>
        <c:ser>
          <c:idx val="1"/>
          <c:order val="1"/>
          <c:tx>
            <c:strRef>
              <c:f>P1_5!$AC$147</c:f>
              <c:strCache>
                <c:ptCount val="1"/>
                <c:pt idx="0">
                  <c:v>SSA</c:v>
                </c:pt>
              </c:strCache>
            </c:strRef>
          </c:tx>
          <c:spPr>
            <a:pattFill prst="dkUpDiag">
              <a:fgClr>
                <a:srgbClr val="FF0000"/>
              </a:fgClr>
              <a:bgClr>
                <a:schemeClr val="bg1"/>
              </a:bgClr>
            </a:pattFill>
            <a:ln>
              <a:noFill/>
            </a:ln>
            <a:effectLst/>
          </c:spPr>
          <c:invertIfNegative val="0"/>
          <c:cat>
            <c:strRef>
              <c:f>P1_5!$W$148:$W$161</c:f>
              <c:strCache>
                <c:ptCount val="14"/>
                <c:pt idx="0">
                  <c:v>framework</c:v>
                </c:pt>
                <c:pt idx="1">
                  <c:v>html5rocks</c:v>
                </c:pt>
                <c:pt idx="2">
                  <c:v>yui3</c:v>
                </c:pt>
                <c:pt idx="3">
                  <c:v>khan-exercises</c:v>
                </c:pt>
                <c:pt idx="4">
                  <c:v>ghost</c:v>
                </c:pt>
                <c:pt idx="5">
                  <c:v>fog</c:v>
                </c:pt>
                <c:pt idx="6">
                  <c:v>julia</c:v>
                </c:pt>
                <c:pt idx="7">
                  <c:v>brackets</c:v>
                </c:pt>
                <c:pt idx="8">
                  <c:v>travis-ci</c:v>
                </c:pt>
                <c:pt idx="9">
                  <c:v>elasticsearch</c:v>
                </c:pt>
                <c:pt idx="10">
                  <c:v>salt</c:v>
                </c:pt>
                <c:pt idx="11">
                  <c:v>angular.js</c:v>
                </c:pt>
                <c:pt idx="12">
                  <c:v>rails</c:v>
                </c:pt>
                <c:pt idx="13">
                  <c:v>Total</c:v>
                </c:pt>
              </c:strCache>
            </c:strRef>
          </c:cat>
          <c:val>
            <c:numRef>
              <c:f>P1_5!$AC$148:$AC$161</c:f>
              <c:numCache>
                <c:formatCode>General</c:formatCode>
                <c:ptCount val="14"/>
                <c:pt idx="0">
                  <c:v>0.79</c:v>
                </c:pt>
                <c:pt idx="1">
                  <c:v>0.57999999999999996</c:v>
                </c:pt>
                <c:pt idx="2">
                  <c:v>0.47</c:v>
                </c:pt>
                <c:pt idx="3">
                  <c:v>0.68</c:v>
                </c:pt>
                <c:pt idx="4">
                  <c:v>0.57999999999999996</c:v>
                </c:pt>
                <c:pt idx="5">
                  <c:v>0.66</c:v>
                </c:pt>
                <c:pt idx="6">
                  <c:v>0.69</c:v>
                </c:pt>
                <c:pt idx="7">
                  <c:v>0.68</c:v>
                </c:pt>
                <c:pt idx="8">
                  <c:v>0.65</c:v>
                </c:pt>
                <c:pt idx="9">
                  <c:v>0.55000000000000004</c:v>
                </c:pt>
                <c:pt idx="10">
                  <c:v>0.57999999999999996</c:v>
                </c:pt>
                <c:pt idx="11">
                  <c:v>0.61</c:v>
                </c:pt>
                <c:pt idx="12">
                  <c:v>0.46</c:v>
                </c:pt>
                <c:pt idx="13">
                  <c:v>0.62</c:v>
                </c:pt>
              </c:numCache>
            </c:numRef>
          </c:val>
          <c:extLst>
            <c:ext xmlns:c16="http://schemas.microsoft.com/office/drawing/2014/chart" uri="{C3380CC4-5D6E-409C-BE32-E72D297353CC}">
              <c16:uniqueId val="{00000001-7E7E-428D-B100-F38AD350EC3C}"/>
            </c:ext>
          </c:extLst>
        </c:ser>
        <c:dLbls>
          <c:showLegendKey val="0"/>
          <c:showVal val="0"/>
          <c:showCatName val="0"/>
          <c:showSerName val="0"/>
          <c:showPercent val="0"/>
          <c:showBubbleSize val="0"/>
        </c:dLbls>
        <c:gapWidth val="219"/>
        <c:overlap val="-27"/>
        <c:axId val="700716752"/>
        <c:axId val="700707568"/>
      </c:barChart>
      <c:catAx>
        <c:axId val="7007167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sz="1800" b="1"/>
                  <a:t>Project</a:t>
                </a:r>
              </a:p>
            </c:rich>
          </c:tx>
          <c:layout>
            <c:manualLayout>
              <c:xMode val="edge"/>
              <c:yMode val="edge"/>
              <c:x val="0.49677139367136974"/>
              <c:y val="0.9277252070993251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crossAx val="700707568"/>
        <c:crosses val="autoZero"/>
        <c:auto val="1"/>
        <c:lblAlgn val="ctr"/>
        <c:lblOffset val="100"/>
        <c:noMultiLvlLbl val="0"/>
      </c:catAx>
      <c:valAx>
        <c:axId val="700707568"/>
        <c:scaling>
          <c:orientation val="minMax"/>
          <c:max val="0.8"/>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sz="1800" b="1"/>
                  <a:t>MRR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endParaRPr lang="en-US"/>
          </a:p>
        </c:txPr>
        <c:crossAx val="700716752"/>
        <c:crosses val="autoZero"/>
        <c:crossBetween val="between"/>
      </c:valAx>
      <c:spPr>
        <a:noFill/>
        <a:ln>
          <a:noFill/>
        </a:ln>
        <a:effectLst/>
      </c:spPr>
    </c:plotArea>
    <c:legend>
      <c:legendPos val="b"/>
      <c:layout>
        <c:manualLayout>
          <c:xMode val="edge"/>
          <c:yMode val="edge"/>
          <c:x val="0.76732320035688673"/>
          <c:y val="5.2111114526452638E-2"/>
          <c:w val="0.13602070950280093"/>
          <c:h val="4.3865968559804284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landscape"/>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400" b="1"/>
              <a:t>#of developers in each project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'C&amp;B'!$B$2</c:f>
              <c:strCache>
                <c:ptCount val="1"/>
                <c:pt idx="0">
                  <c:v>SSA</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'C&amp;B'!$A$3:$A$15</c:f>
              <c:strCache>
                <c:ptCount val="13"/>
                <c:pt idx="0">
                  <c:v>framework</c:v>
                </c:pt>
                <c:pt idx="1">
                  <c:v>html5rocks</c:v>
                </c:pt>
                <c:pt idx="2">
                  <c:v>yui3</c:v>
                </c:pt>
                <c:pt idx="3">
                  <c:v>khan-exercises</c:v>
                </c:pt>
                <c:pt idx="4">
                  <c:v>ghost</c:v>
                </c:pt>
                <c:pt idx="5">
                  <c:v>fog</c:v>
                </c:pt>
                <c:pt idx="6">
                  <c:v>julia</c:v>
                </c:pt>
                <c:pt idx="7">
                  <c:v>brackets</c:v>
                </c:pt>
                <c:pt idx="8">
                  <c:v>travis-ci</c:v>
                </c:pt>
                <c:pt idx="9">
                  <c:v>elasticsearch</c:v>
                </c:pt>
                <c:pt idx="10">
                  <c:v>salt</c:v>
                </c:pt>
                <c:pt idx="11">
                  <c:v>angular.js</c:v>
                </c:pt>
                <c:pt idx="12">
                  <c:v>rails</c:v>
                </c:pt>
              </c:strCache>
            </c:strRef>
          </c:cat>
          <c:val>
            <c:numRef>
              <c:f>'C&amp;B'!$B$3:$B$15</c:f>
              <c:numCache>
                <c:formatCode>General</c:formatCode>
                <c:ptCount val="13"/>
                <c:pt idx="0">
                  <c:v>96</c:v>
                </c:pt>
                <c:pt idx="1">
                  <c:v>37</c:v>
                </c:pt>
                <c:pt idx="2">
                  <c:v>54</c:v>
                </c:pt>
                <c:pt idx="3">
                  <c:v>61</c:v>
                </c:pt>
                <c:pt idx="4">
                  <c:v>28</c:v>
                </c:pt>
                <c:pt idx="5">
                  <c:v>117</c:v>
                </c:pt>
                <c:pt idx="6">
                  <c:v>73</c:v>
                </c:pt>
                <c:pt idx="7">
                  <c:v>123</c:v>
                </c:pt>
                <c:pt idx="8">
                  <c:v>102</c:v>
                </c:pt>
                <c:pt idx="9">
                  <c:v>79</c:v>
                </c:pt>
                <c:pt idx="10">
                  <c:v>167</c:v>
                </c:pt>
                <c:pt idx="11">
                  <c:v>182</c:v>
                </c:pt>
                <c:pt idx="12">
                  <c:v>822</c:v>
                </c:pt>
              </c:numCache>
            </c:numRef>
          </c:val>
          <c:extLst>
            <c:ext xmlns:c16="http://schemas.microsoft.com/office/drawing/2014/chart" uri="{C3380CC4-5D6E-409C-BE32-E72D297353CC}">
              <c16:uniqueId val="{00000000-3016-467E-BD5D-FEAB740741EA}"/>
            </c:ext>
          </c:extLst>
        </c:ser>
        <c:dLbls>
          <c:showLegendKey val="0"/>
          <c:showVal val="0"/>
          <c:showCatName val="0"/>
          <c:showSerName val="0"/>
          <c:showPercent val="0"/>
          <c:showBubbleSize val="0"/>
        </c:dLbls>
        <c:gapWidth val="219"/>
        <c:overlap val="-27"/>
        <c:axId val="310847056"/>
        <c:axId val="310843120"/>
      </c:barChart>
      <c:catAx>
        <c:axId val="3108470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crossAx val="310843120"/>
        <c:crosses val="autoZero"/>
        <c:auto val="1"/>
        <c:lblAlgn val="ctr"/>
        <c:lblOffset val="100"/>
        <c:noMultiLvlLbl val="0"/>
      </c:catAx>
      <c:valAx>
        <c:axId val="3108431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crossAx val="31084705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landscape" horizontalDpi="-1" verticalDpi="-1"/>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sz="2400" b="1"/>
              <a:t># of bugs in each project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'C&amp;B'!$G$2</c:f>
              <c:strCache>
                <c:ptCount val="1"/>
                <c:pt idx="0">
                  <c:v>SSA</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'C&amp;B'!$F$3:$F$15</c:f>
              <c:strCache>
                <c:ptCount val="13"/>
                <c:pt idx="0">
                  <c:v>framework</c:v>
                </c:pt>
                <c:pt idx="1">
                  <c:v>html5rocks</c:v>
                </c:pt>
                <c:pt idx="2">
                  <c:v>yui3</c:v>
                </c:pt>
                <c:pt idx="3">
                  <c:v>khan-exercises</c:v>
                </c:pt>
                <c:pt idx="4">
                  <c:v>ghost</c:v>
                </c:pt>
                <c:pt idx="5">
                  <c:v>fog</c:v>
                </c:pt>
                <c:pt idx="6">
                  <c:v>julia</c:v>
                </c:pt>
                <c:pt idx="7">
                  <c:v>brackets</c:v>
                </c:pt>
                <c:pt idx="8">
                  <c:v>travis-ci</c:v>
                </c:pt>
                <c:pt idx="9">
                  <c:v>elasticsearch</c:v>
                </c:pt>
                <c:pt idx="10">
                  <c:v>salt</c:v>
                </c:pt>
                <c:pt idx="11">
                  <c:v>angular.js</c:v>
                </c:pt>
                <c:pt idx="12">
                  <c:v>rails</c:v>
                </c:pt>
              </c:strCache>
            </c:strRef>
          </c:cat>
          <c:val>
            <c:numRef>
              <c:f>'C&amp;B'!$G$3:$G$15</c:f>
              <c:numCache>
                <c:formatCode>General</c:formatCode>
                <c:ptCount val="13"/>
                <c:pt idx="0">
                  <c:v>742</c:v>
                </c:pt>
                <c:pt idx="1">
                  <c:v>142</c:v>
                </c:pt>
                <c:pt idx="2">
                  <c:v>318</c:v>
                </c:pt>
                <c:pt idx="3">
                  <c:v>286</c:v>
                </c:pt>
                <c:pt idx="4">
                  <c:v>124</c:v>
                </c:pt>
                <c:pt idx="5">
                  <c:v>51</c:v>
                </c:pt>
                <c:pt idx="6">
                  <c:v>255</c:v>
                </c:pt>
                <c:pt idx="7">
                  <c:v>1274</c:v>
                </c:pt>
                <c:pt idx="8">
                  <c:v>91</c:v>
                </c:pt>
                <c:pt idx="9">
                  <c:v>548</c:v>
                </c:pt>
                <c:pt idx="10">
                  <c:v>736</c:v>
                </c:pt>
                <c:pt idx="11">
                  <c:v>207</c:v>
                </c:pt>
                <c:pt idx="12">
                  <c:v>594</c:v>
                </c:pt>
              </c:numCache>
            </c:numRef>
          </c:val>
          <c:extLst>
            <c:ext xmlns:c16="http://schemas.microsoft.com/office/drawing/2014/chart" uri="{C3380CC4-5D6E-409C-BE32-E72D297353CC}">
              <c16:uniqueId val="{00000000-BD8F-45B2-83C2-4420DD11D7F7}"/>
            </c:ext>
          </c:extLst>
        </c:ser>
        <c:dLbls>
          <c:showLegendKey val="0"/>
          <c:showVal val="0"/>
          <c:showCatName val="0"/>
          <c:showSerName val="0"/>
          <c:showPercent val="0"/>
          <c:showBubbleSize val="0"/>
        </c:dLbls>
        <c:gapWidth val="219"/>
        <c:overlap val="-27"/>
        <c:axId val="676088104"/>
        <c:axId val="559672408"/>
      </c:barChart>
      <c:catAx>
        <c:axId val="676088104"/>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crossAx val="559672408"/>
        <c:crosses val="autoZero"/>
        <c:auto val="1"/>
        <c:lblAlgn val="ctr"/>
        <c:lblOffset val="100"/>
        <c:noMultiLvlLbl val="0"/>
      </c:catAx>
      <c:valAx>
        <c:axId val="559672408"/>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crossAx val="6760881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sz="2000" b="1"/>
              <a:t>Number of bug assignments per type</a:t>
            </a:r>
            <a:r>
              <a:rPr lang="en-CA" sz="2000" b="1" baseline="0"/>
              <a:t> in each project</a:t>
            </a:r>
            <a:endParaRPr lang="en-CA" sz="20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4113109015313916E-2"/>
          <c:y val="5.0916974592993838E-2"/>
          <c:w val="0.93505707514504555"/>
          <c:h val="0.7566702857134564"/>
        </c:manualLayout>
      </c:layout>
      <c:barChart>
        <c:barDir val="col"/>
        <c:grouping val="clustered"/>
        <c:varyColors val="0"/>
        <c:ser>
          <c:idx val="0"/>
          <c:order val="0"/>
          <c:tx>
            <c:strRef>
              <c:f>'C&amp;B'!$W$20</c:f>
              <c:strCache>
                <c:ptCount val="1"/>
                <c:pt idx="0">
                  <c:v># of T1 assignments</c:v>
                </c:pt>
              </c:strCache>
            </c:strRef>
          </c:tx>
          <c:spPr>
            <a:solidFill>
              <a:schemeClr val="accent1"/>
            </a:solidFill>
            <a:ln>
              <a:noFill/>
            </a:ln>
            <a:effectLst/>
          </c:spPr>
          <c:invertIfNegative val="0"/>
          <c:cat>
            <c:strRef>
              <c:f>'C&amp;B'!$V$21:$V$33</c:f>
              <c:strCache>
                <c:ptCount val="13"/>
                <c:pt idx="0">
                  <c:v>lift/framework</c:v>
                </c:pt>
                <c:pt idx="1">
                  <c:v>html5rocks/www.html5rocks.com</c:v>
                </c:pt>
                <c:pt idx="2">
                  <c:v>yui/yui3</c:v>
                </c:pt>
                <c:pt idx="3">
                  <c:v>Khan/khan-exercises</c:v>
                </c:pt>
                <c:pt idx="4">
                  <c:v>TryGhost/Ghost</c:v>
                </c:pt>
                <c:pt idx="5">
                  <c:v>fog/fog</c:v>
                </c:pt>
                <c:pt idx="6">
                  <c:v>JuliaLang/julia</c:v>
                </c:pt>
                <c:pt idx="7">
                  <c:v>adobe/brackets</c:v>
                </c:pt>
                <c:pt idx="8">
                  <c:v>travis-ci/travis-ci</c:v>
                </c:pt>
                <c:pt idx="9">
                  <c:v>elastic/elasticsearch</c:v>
                </c:pt>
                <c:pt idx="10">
                  <c:v>saltstack/salt</c:v>
                </c:pt>
                <c:pt idx="11">
                  <c:v>angular/angular.js</c:v>
                </c:pt>
                <c:pt idx="12">
                  <c:v>rails/rails</c:v>
                </c:pt>
              </c:strCache>
            </c:strRef>
          </c:cat>
          <c:val>
            <c:numRef>
              <c:f>'C&amp;B'!$W$21:$W$33</c:f>
              <c:numCache>
                <c:formatCode>General</c:formatCode>
                <c:ptCount val="13"/>
                <c:pt idx="0">
                  <c:v>129</c:v>
                </c:pt>
                <c:pt idx="1">
                  <c:v>90</c:v>
                </c:pt>
                <c:pt idx="2">
                  <c:v>120</c:v>
                </c:pt>
                <c:pt idx="3">
                  <c:v>19</c:v>
                </c:pt>
                <c:pt idx="4">
                  <c:v>1370</c:v>
                </c:pt>
                <c:pt idx="5">
                  <c:v>91</c:v>
                </c:pt>
                <c:pt idx="6">
                  <c:v>1753</c:v>
                </c:pt>
                <c:pt idx="7">
                  <c:v>171</c:v>
                </c:pt>
                <c:pt idx="8">
                  <c:v>13</c:v>
                </c:pt>
                <c:pt idx="9">
                  <c:v>2188</c:v>
                </c:pt>
                <c:pt idx="10">
                  <c:v>2341</c:v>
                </c:pt>
                <c:pt idx="11">
                  <c:v>503</c:v>
                </c:pt>
                <c:pt idx="12">
                  <c:v>854</c:v>
                </c:pt>
              </c:numCache>
            </c:numRef>
          </c:val>
          <c:extLst>
            <c:ext xmlns:c16="http://schemas.microsoft.com/office/drawing/2014/chart" uri="{C3380CC4-5D6E-409C-BE32-E72D297353CC}">
              <c16:uniqueId val="{00000000-3F90-46A8-8DD7-161055197556}"/>
            </c:ext>
          </c:extLst>
        </c:ser>
        <c:ser>
          <c:idx val="1"/>
          <c:order val="1"/>
          <c:tx>
            <c:strRef>
              <c:f>'C&amp;B'!$X$20</c:f>
              <c:strCache>
                <c:ptCount val="1"/>
                <c:pt idx="0">
                  <c:v># of T2 assignments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'C&amp;B'!$V$21:$V$33</c:f>
              <c:strCache>
                <c:ptCount val="13"/>
                <c:pt idx="0">
                  <c:v>lift/framework</c:v>
                </c:pt>
                <c:pt idx="1">
                  <c:v>html5rocks/www.html5rocks.com</c:v>
                </c:pt>
                <c:pt idx="2">
                  <c:v>yui/yui3</c:v>
                </c:pt>
                <c:pt idx="3">
                  <c:v>Khan/khan-exercises</c:v>
                </c:pt>
                <c:pt idx="4">
                  <c:v>TryGhost/Ghost</c:v>
                </c:pt>
                <c:pt idx="5">
                  <c:v>fog/fog</c:v>
                </c:pt>
                <c:pt idx="6">
                  <c:v>JuliaLang/julia</c:v>
                </c:pt>
                <c:pt idx="7">
                  <c:v>adobe/brackets</c:v>
                </c:pt>
                <c:pt idx="8">
                  <c:v>travis-ci/travis-ci</c:v>
                </c:pt>
                <c:pt idx="9">
                  <c:v>elastic/elasticsearch</c:v>
                </c:pt>
                <c:pt idx="10">
                  <c:v>saltstack/salt</c:v>
                </c:pt>
                <c:pt idx="11">
                  <c:v>angular/angular.js</c:v>
                </c:pt>
                <c:pt idx="12">
                  <c:v>rails/rails</c:v>
                </c:pt>
              </c:strCache>
            </c:strRef>
          </c:cat>
          <c:val>
            <c:numRef>
              <c:f>'C&amp;B'!$X$21:$X$33</c:f>
              <c:numCache>
                <c:formatCode>General</c:formatCode>
                <c:ptCount val="13"/>
                <c:pt idx="0">
                  <c:v>97</c:v>
                </c:pt>
                <c:pt idx="1">
                  <c:v>1</c:v>
                </c:pt>
                <c:pt idx="2">
                  <c:v>4</c:v>
                </c:pt>
                <c:pt idx="3">
                  <c:v>5</c:v>
                </c:pt>
                <c:pt idx="4">
                  <c:v>113</c:v>
                </c:pt>
                <c:pt idx="5">
                  <c:v>27</c:v>
                </c:pt>
                <c:pt idx="6">
                  <c:v>54</c:v>
                </c:pt>
                <c:pt idx="7">
                  <c:v>6</c:v>
                </c:pt>
                <c:pt idx="8">
                  <c:v>2</c:v>
                </c:pt>
                <c:pt idx="9">
                  <c:v>498</c:v>
                </c:pt>
                <c:pt idx="10">
                  <c:v>233</c:v>
                </c:pt>
                <c:pt idx="11">
                  <c:v>196</c:v>
                </c:pt>
                <c:pt idx="12">
                  <c:v>138</c:v>
                </c:pt>
              </c:numCache>
            </c:numRef>
          </c:val>
          <c:extLst>
            <c:ext xmlns:c16="http://schemas.microsoft.com/office/drawing/2014/chart" uri="{C3380CC4-5D6E-409C-BE32-E72D297353CC}">
              <c16:uniqueId val="{00000001-3F90-46A8-8DD7-161055197556}"/>
            </c:ext>
          </c:extLst>
        </c:ser>
        <c:ser>
          <c:idx val="2"/>
          <c:order val="2"/>
          <c:tx>
            <c:strRef>
              <c:f>'C&amp;B'!$Y$20</c:f>
              <c:strCache>
                <c:ptCount val="1"/>
                <c:pt idx="0">
                  <c:v># of T3 assignments</c:v>
                </c:pt>
              </c:strCache>
            </c:strRef>
          </c:tx>
          <c:spPr>
            <a:solidFill>
              <a:schemeClr val="accent3"/>
            </a:solidFill>
            <a:ln>
              <a:noFill/>
            </a:ln>
            <a:effectLst/>
          </c:spPr>
          <c:invertIfNegative val="0"/>
          <c:cat>
            <c:strRef>
              <c:f>'C&amp;B'!$V$21:$V$33</c:f>
              <c:strCache>
                <c:ptCount val="13"/>
                <c:pt idx="0">
                  <c:v>lift/framework</c:v>
                </c:pt>
                <c:pt idx="1">
                  <c:v>html5rocks/www.html5rocks.com</c:v>
                </c:pt>
                <c:pt idx="2">
                  <c:v>yui/yui3</c:v>
                </c:pt>
                <c:pt idx="3">
                  <c:v>Khan/khan-exercises</c:v>
                </c:pt>
                <c:pt idx="4">
                  <c:v>TryGhost/Ghost</c:v>
                </c:pt>
                <c:pt idx="5">
                  <c:v>fog/fog</c:v>
                </c:pt>
                <c:pt idx="6">
                  <c:v>JuliaLang/julia</c:v>
                </c:pt>
                <c:pt idx="7">
                  <c:v>adobe/brackets</c:v>
                </c:pt>
                <c:pt idx="8">
                  <c:v>travis-ci/travis-ci</c:v>
                </c:pt>
                <c:pt idx="9">
                  <c:v>elastic/elasticsearch</c:v>
                </c:pt>
                <c:pt idx="10">
                  <c:v>saltstack/salt</c:v>
                </c:pt>
                <c:pt idx="11">
                  <c:v>angular/angular.js</c:v>
                </c:pt>
                <c:pt idx="12">
                  <c:v>rails/rails</c:v>
                </c:pt>
              </c:strCache>
            </c:strRef>
          </c:cat>
          <c:val>
            <c:numRef>
              <c:f>'C&amp;B'!$Y$21:$Y$33</c:f>
              <c:numCache>
                <c:formatCode>General</c:formatCode>
                <c:ptCount val="13"/>
                <c:pt idx="0">
                  <c:v>225</c:v>
                </c:pt>
                <c:pt idx="1">
                  <c:v>638</c:v>
                </c:pt>
                <c:pt idx="2">
                  <c:v>541</c:v>
                </c:pt>
                <c:pt idx="3">
                  <c:v>654</c:v>
                </c:pt>
                <c:pt idx="4">
                  <c:v>3713</c:v>
                </c:pt>
                <c:pt idx="5">
                  <c:v>1146</c:v>
                </c:pt>
                <c:pt idx="6">
                  <c:v>9589</c:v>
                </c:pt>
                <c:pt idx="7">
                  <c:v>6554</c:v>
                </c:pt>
                <c:pt idx="8">
                  <c:v>5716</c:v>
                </c:pt>
                <c:pt idx="9">
                  <c:v>10362</c:v>
                </c:pt>
                <c:pt idx="10">
                  <c:v>10681</c:v>
                </c:pt>
                <c:pt idx="11">
                  <c:v>7671</c:v>
                </c:pt>
                <c:pt idx="12">
                  <c:v>9366</c:v>
                </c:pt>
              </c:numCache>
            </c:numRef>
          </c:val>
          <c:extLst>
            <c:ext xmlns:c16="http://schemas.microsoft.com/office/drawing/2014/chart" uri="{C3380CC4-5D6E-409C-BE32-E72D297353CC}">
              <c16:uniqueId val="{00000002-3F90-46A8-8DD7-161055197556}"/>
            </c:ext>
          </c:extLst>
        </c:ser>
        <c:ser>
          <c:idx val="3"/>
          <c:order val="3"/>
          <c:tx>
            <c:strRef>
              <c:f>'C&amp;B'!$Z$20</c:f>
              <c:strCache>
                <c:ptCount val="1"/>
                <c:pt idx="0">
                  <c:v># of T4 assignments</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'C&amp;B'!$V$21:$V$33</c:f>
              <c:strCache>
                <c:ptCount val="13"/>
                <c:pt idx="0">
                  <c:v>lift/framework</c:v>
                </c:pt>
                <c:pt idx="1">
                  <c:v>html5rocks/www.html5rocks.com</c:v>
                </c:pt>
                <c:pt idx="2">
                  <c:v>yui/yui3</c:v>
                </c:pt>
                <c:pt idx="3">
                  <c:v>Khan/khan-exercises</c:v>
                </c:pt>
                <c:pt idx="4">
                  <c:v>TryGhost/Ghost</c:v>
                </c:pt>
                <c:pt idx="5">
                  <c:v>fog/fog</c:v>
                </c:pt>
                <c:pt idx="6">
                  <c:v>JuliaLang/julia</c:v>
                </c:pt>
                <c:pt idx="7">
                  <c:v>adobe/brackets</c:v>
                </c:pt>
                <c:pt idx="8">
                  <c:v>travis-ci/travis-ci</c:v>
                </c:pt>
                <c:pt idx="9">
                  <c:v>elastic/elasticsearch</c:v>
                </c:pt>
                <c:pt idx="10">
                  <c:v>saltstack/salt</c:v>
                </c:pt>
                <c:pt idx="11">
                  <c:v>angular/angular.js</c:v>
                </c:pt>
                <c:pt idx="12">
                  <c:v>rails/rails</c:v>
                </c:pt>
              </c:strCache>
            </c:strRef>
          </c:cat>
          <c:val>
            <c:numRef>
              <c:f>'C&amp;B'!$Z$21:$Z$33</c:f>
              <c:numCache>
                <c:formatCode>General</c:formatCode>
                <c:ptCount val="13"/>
                <c:pt idx="0">
                  <c:v>115</c:v>
                </c:pt>
                <c:pt idx="1">
                  <c:v>269</c:v>
                </c:pt>
                <c:pt idx="2">
                  <c:v>235</c:v>
                </c:pt>
                <c:pt idx="3">
                  <c:v>179</c:v>
                </c:pt>
                <c:pt idx="4">
                  <c:v>945</c:v>
                </c:pt>
                <c:pt idx="5">
                  <c:v>63</c:v>
                </c:pt>
                <c:pt idx="6">
                  <c:v>1345</c:v>
                </c:pt>
                <c:pt idx="7">
                  <c:v>3731</c:v>
                </c:pt>
                <c:pt idx="8">
                  <c:v>603</c:v>
                </c:pt>
                <c:pt idx="9">
                  <c:v>3132</c:v>
                </c:pt>
                <c:pt idx="10">
                  <c:v>2274</c:v>
                </c:pt>
                <c:pt idx="11">
                  <c:v>1288</c:v>
                </c:pt>
                <c:pt idx="12">
                  <c:v>944</c:v>
                </c:pt>
              </c:numCache>
            </c:numRef>
          </c:val>
          <c:extLst>
            <c:ext xmlns:c16="http://schemas.microsoft.com/office/drawing/2014/chart" uri="{C3380CC4-5D6E-409C-BE32-E72D297353CC}">
              <c16:uniqueId val="{00000003-3F90-46A8-8DD7-161055197556}"/>
            </c:ext>
          </c:extLst>
        </c:ser>
        <c:ser>
          <c:idx val="4"/>
          <c:order val="4"/>
          <c:tx>
            <c:strRef>
              <c:f>'C&amp;B'!$AA$20</c:f>
              <c:strCache>
                <c:ptCount val="1"/>
                <c:pt idx="0">
                  <c:v># of T5 assignments</c:v>
                </c:pt>
              </c:strCache>
            </c:strRef>
          </c:tx>
          <c:spPr>
            <a:solidFill>
              <a:schemeClr val="accent5"/>
            </a:solidFill>
            <a:ln>
              <a:noFill/>
            </a:ln>
            <a:effectLst/>
          </c:spPr>
          <c:invertIfNegative val="0"/>
          <c:cat>
            <c:strRef>
              <c:f>'C&amp;B'!$V$21:$V$33</c:f>
              <c:strCache>
                <c:ptCount val="13"/>
                <c:pt idx="0">
                  <c:v>lift/framework</c:v>
                </c:pt>
                <c:pt idx="1">
                  <c:v>html5rocks/www.html5rocks.com</c:v>
                </c:pt>
                <c:pt idx="2">
                  <c:v>yui/yui3</c:v>
                </c:pt>
                <c:pt idx="3">
                  <c:v>Khan/khan-exercises</c:v>
                </c:pt>
                <c:pt idx="4">
                  <c:v>TryGhost/Ghost</c:v>
                </c:pt>
                <c:pt idx="5">
                  <c:v>fog/fog</c:v>
                </c:pt>
                <c:pt idx="6">
                  <c:v>JuliaLang/julia</c:v>
                </c:pt>
                <c:pt idx="7">
                  <c:v>adobe/brackets</c:v>
                </c:pt>
                <c:pt idx="8">
                  <c:v>travis-ci/travis-ci</c:v>
                </c:pt>
                <c:pt idx="9">
                  <c:v>elastic/elasticsearch</c:v>
                </c:pt>
                <c:pt idx="10">
                  <c:v>saltstack/salt</c:v>
                </c:pt>
                <c:pt idx="11">
                  <c:v>angular/angular.js</c:v>
                </c:pt>
                <c:pt idx="12">
                  <c:v>rails/rails</c:v>
                </c:pt>
              </c:strCache>
            </c:strRef>
          </c:cat>
          <c:val>
            <c:numRef>
              <c:f>'C&amp;B'!$AA$21:$AA$33</c:f>
              <c:numCache>
                <c:formatCode>General</c:formatCode>
                <c:ptCount val="13"/>
                <c:pt idx="0">
                  <c:v>566</c:v>
                </c:pt>
                <c:pt idx="1">
                  <c:v>998</c:v>
                </c:pt>
                <c:pt idx="2">
                  <c:v>902</c:v>
                </c:pt>
                <c:pt idx="3">
                  <c:v>857</c:v>
                </c:pt>
                <c:pt idx="4">
                  <c:v>6142</c:v>
                </c:pt>
                <c:pt idx="5">
                  <c:v>1327</c:v>
                </c:pt>
                <c:pt idx="6">
                  <c:v>12748</c:v>
                </c:pt>
                <c:pt idx="7">
                  <c:v>10462</c:v>
                </c:pt>
                <c:pt idx="8">
                  <c:v>6334</c:v>
                </c:pt>
                <c:pt idx="9">
                  <c:v>16184</c:v>
                </c:pt>
                <c:pt idx="10">
                  <c:v>15533</c:v>
                </c:pt>
                <c:pt idx="11">
                  <c:v>9658</c:v>
                </c:pt>
                <c:pt idx="12">
                  <c:v>11305</c:v>
                </c:pt>
              </c:numCache>
            </c:numRef>
          </c:val>
          <c:extLst>
            <c:ext xmlns:c16="http://schemas.microsoft.com/office/drawing/2014/chart" uri="{C3380CC4-5D6E-409C-BE32-E72D297353CC}">
              <c16:uniqueId val="{00000004-3F90-46A8-8DD7-161055197556}"/>
            </c:ext>
          </c:extLst>
        </c:ser>
        <c:dLbls>
          <c:showLegendKey val="0"/>
          <c:showVal val="0"/>
          <c:showCatName val="0"/>
          <c:showSerName val="0"/>
          <c:showPercent val="0"/>
          <c:showBubbleSize val="0"/>
        </c:dLbls>
        <c:gapWidth val="219"/>
        <c:overlap val="-27"/>
        <c:axId val="683229096"/>
        <c:axId val="683226144"/>
      </c:barChart>
      <c:catAx>
        <c:axId val="6832290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crossAx val="683226144"/>
        <c:crosses val="autoZero"/>
        <c:auto val="1"/>
        <c:lblAlgn val="ctr"/>
        <c:lblOffset val="100"/>
        <c:noMultiLvlLbl val="0"/>
      </c:catAx>
      <c:valAx>
        <c:axId val="683226144"/>
        <c:scaling>
          <c:orientation val="minMax"/>
          <c:max val="180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crossAx val="6832290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4845117562735066E-2"/>
          <c:y val="2.7560456603259998E-2"/>
          <c:w val="0.93194595819682768"/>
          <c:h val="0.74668854671237039"/>
        </c:manualLayout>
      </c:layout>
      <c:lineChart>
        <c:grouping val="standard"/>
        <c:varyColors val="0"/>
        <c:ser>
          <c:idx val="0"/>
          <c:order val="0"/>
          <c:tx>
            <c:strRef>
              <c:f>P1_4!$F$100</c:f>
              <c:strCache>
                <c:ptCount val="1"/>
                <c:pt idx="0">
                  <c:v>Top1</c:v>
                </c:pt>
              </c:strCache>
            </c:strRef>
          </c:tx>
          <c:spPr>
            <a:ln w="28575" cap="rnd">
              <a:solidFill>
                <a:schemeClr val="accent1">
                  <a:lumMod val="75000"/>
                </a:schemeClr>
              </a:solidFill>
              <a:prstDash val="solid"/>
              <a:round/>
            </a:ln>
            <a:effectLst/>
          </c:spPr>
          <c:marker>
            <c:symbol val="square"/>
            <c:size val="7"/>
            <c:spPr>
              <a:solidFill>
                <a:schemeClr val="accent1">
                  <a:lumMod val="75000"/>
                </a:schemeClr>
              </a:solidFill>
              <a:ln w="9525">
                <a:solidFill>
                  <a:schemeClr val="tx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P1_4!$C$101:$C$114</c:f>
              <c:strCache>
                <c:ptCount val="14"/>
                <c:pt idx="0">
                  <c:v>framework</c:v>
                </c:pt>
                <c:pt idx="1">
                  <c:v>html5rocks</c:v>
                </c:pt>
                <c:pt idx="2">
                  <c:v>yui3</c:v>
                </c:pt>
                <c:pt idx="3">
                  <c:v>khan-exercises</c:v>
                </c:pt>
                <c:pt idx="4">
                  <c:v>ghost</c:v>
                </c:pt>
                <c:pt idx="5">
                  <c:v>fog</c:v>
                </c:pt>
                <c:pt idx="6">
                  <c:v>julia</c:v>
                </c:pt>
                <c:pt idx="7">
                  <c:v>brackets</c:v>
                </c:pt>
                <c:pt idx="8">
                  <c:v>travis-ci</c:v>
                </c:pt>
                <c:pt idx="9">
                  <c:v>elasticsearch</c:v>
                </c:pt>
                <c:pt idx="10">
                  <c:v>salt</c:v>
                </c:pt>
                <c:pt idx="11">
                  <c:v>angular.js</c:v>
                </c:pt>
                <c:pt idx="12">
                  <c:v>rails</c:v>
                </c:pt>
                <c:pt idx="13">
                  <c:v>Total</c:v>
                </c:pt>
              </c:strCache>
            </c:strRef>
          </c:cat>
          <c:val>
            <c:numRef>
              <c:f>P1_4!$F$101:$F$114</c:f>
              <c:numCache>
                <c:formatCode>General</c:formatCode>
                <c:ptCount val="14"/>
                <c:pt idx="0">
                  <c:v>53.53</c:v>
                </c:pt>
                <c:pt idx="1">
                  <c:v>66.63</c:v>
                </c:pt>
                <c:pt idx="2">
                  <c:v>50.11</c:v>
                </c:pt>
                <c:pt idx="3">
                  <c:v>57.18</c:v>
                </c:pt>
                <c:pt idx="4">
                  <c:v>59.39</c:v>
                </c:pt>
                <c:pt idx="5">
                  <c:v>60.96</c:v>
                </c:pt>
                <c:pt idx="6">
                  <c:v>45.66</c:v>
                </c:pt>
                <c:pt idx="7">
                  <c:v>40.869999999999997</c:v>
                </c:pt>
                <c:pt idx="8">
                  <c:v>57.48</c:v>
                </c:pt>
                <c:pt idx="9">
                  <c:v>47.61</c:v>
                </c:pt>
                <c:pt idx="10">
                  <c:v>43.28</c:v>
                </c:pt>
                <c:pt idx="11">
                  <c:v>46.47</c:v>
                </c:pt>
                <c:pt idx="12">
                  <c:v>41.42</c:v>
                </c:pt>
                <c:pt idx="13">
                  <c:v>46.99</c:v>
                </c:pt>
              </c:numCache>
            </c:numRef>
          </c:val>
          <c:smooth val="0"/>
          <c:extLst>
            <c:ext xmlns:c16="http://schemas.microsoft.com/office/drawing/2014/chart" uri="{C3380CC4-5D6E-409C-BE32-E72D297353CC}">
              <c16:uniqueId val="{00000000-F987-4F2D-B921-807CE111C3EA}"/>
            </c:ext>
          </c:extLst>
        </c:ser>
        <c:ser>
          <c:idx val="1"/>
          <c:order val="1"/>
          <c:tx>
            <c:strRef>
              <c:f>P1_4!$H$100</c:f>
              <c:strCache>
                <c:ptCount val="1"/>
                <c:pt idx="0">
                  <c:v>Top5</c:v>
                </c:pt>
              </c:strCache>
            </c:strRef>
          </c:tx>
          <c:spPr>
            <a:ln w="28575" cap="rnd">
              <a:solidFill>
                <a:srgbClr val="00B050"/>
              </a:solidFill>
              <a:prstDash val="dash"/>
              <a:round/>
            </a:ln>
            <a:effectLst/>
          </c:spPr>
          <c:marker>
            <c:symbol val="circle"/>
            <c:size val="7"/>
            <c:spPr>
              <a:solidFill>
                <a:srgbClr val="00B050"/>
              </a:solidFill>
              <a:ln w="9525">
                <a:solidFill>
                  <a:schemeClr val="tx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P1_4!$C$101:$C$114</c:f>
              <c:strCache>
                <c:ptCount val="14"/>
                <c:pt idx="0">
                  <c:v>framework</c:v>
                </c:pt>
                <c:pt idx="1">
                  <c:v>html5rocks</c:v>
                </c:pt>
                <c:pt idx="2">
                  <c:v>yui3</c:v>
                </c:pt>
                <c:pt idx="3">
                  <c:v>khan-exercises</c:v>
                </c:pt>
                <c:pt idx="4">
                  <c:v>ghost</c:v>
                </c:pt>
                <c:pt idx="5">
                  <c:v>fog</c:v>
                </c:pt>
                <c:pt idx="6">
                  <c:v>julia</c:v>
                </c:pt>
                <c:pt idx="7">
                  <c:v>brackets</c:v>
                </c:pt>
                <c:pt idx="8">
                  <c:v>travis-ci</c:v>
                </c:pt>
                <c:pt idx="9">
                  <c:v>elasticsearch</c:v>
                </c:pt>
                <c:pt idx="10">
                  <c:v>salt</c:v>
                </c:pt>
                <c:pt idx="11">
                  <c:v>angular.js</c:v>
                </c:pt>
                <c:pt idx="12">
                  <c:v>rails</c:v>
                </c:pt>
                <c:pt idx="13">
                  <c:v>Total</c:v>
                </c:pt>
              </c:strCache>
            </c:strRef>
          </c:cat>
          <c:val>
            <c:numRef>
              <c:f>P1_4!$H$101:$H$114</c:f>
              <c:numCache>
                <c:formatCode>General</c:formatCode>
                <c:ptCount val="14"/>
                <c:pt idx="0">
                  <c:v>83.75</c:v>
                </c:pt>
                <c:pt idx="1">
                  <c:v>87.17</c:v>
                </c:pt>
                <c:pt idx="2">
                  <c:v>75.83</c:v>
                </c:pt>
                <c:pt idx="3">
                  <c:v>85.49</c:v>
                </c:pt>
                <c:pt idx="4">
                  <c:v>85.27</c:v>
                </c:pt>
                <c:pt idx="5">
                  <c:v>79.349999999999994</c:v>
                </c:pt>
                <c:pt idx="6">
                  <c:v>71.790000000000006</c:v>
                </c:pt>
                <c:pt idx="7">
                  <c:v>78.03</c:v>
                </c:pt>
                <c:pt idx="8">
                  <c:v>74.72</c:v>
                </c:pt>
                <c:pt idx="9">
                  <c:v>73.97</c:v>
                </c:pt>
                <c:pt idx="10">
                  <c:v>72.63</c:v>
                </c:pt>
                <c:pt idx="11">
                  <c:v>79.87</c:v>
                </c:pt>
                <c:pt idx="12">
                  <c:v>69.91</c:v>
                </c:pt>
                <c:pt idx="13">
                  <c:v>75.22</c:v>
                </c:pt>
              </c:numCache>
            </c:numRef>
          </c:val>
          <c:smooth val="0"/>
          <c:extLst>
            <c:ext xmlns:c16="http://schemas.microsoft.com/office/drawing/2014/chart" uri="{C3380CC4-5D6E-409C-BE32-E72D297353CC}">
              <c16:uniqueId val="{00000001-F987-4F2D-B921-807CE111C3EA}"/>
            </c:ext>
          </c:extLst>
        </c:ser>
        <c:ser>
          <c:idx val="2"/>
          <c:order val="2"/>
          <c:tx>
            <c:strRef>
              <c:f>P1_4!$J$100</c:f>
              <c:strCache>
                <c:ptCount val="1"/>
                <c:pt idx="0">
                  <c:v>Top10</c:v>
                </c:pt>
              </c:strCache>
            </c:strRef>
          </c:tx>
          <c:spPr>
            <a:ln w="28575" cap="rnd">
              <a:solidFill>
                <a:srgbClr val="FF0000"/>
              </a:solidFill>
              <a:prstDash val="sysDot"/>
              <a:round/>
            </a:ln>
            <a:effectLst/>
          </c:spPr>
          <c:marker>
            <c:symbol val="triangle"/>
            <c:size val="7"/>
            <c:spPr>
              <a:solidFill>
                <a:srgbClr val="FF0000"/>
              </a:solidFill>
              <a:ln w="9525">
                <a:solidFill>
                  <a:schemeClr val="tx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P1_4!$C$101:$C$114</c:f>
              <c:strCache>
                <c:ptCount val="14"/>
                <c:pt idx="0">
                  <c:v>framework</c:v>
                </c:pt>
                <c:pt idx="1">
                  <c:v>html5rocks</c:v>
                </c:pt>
                <c:pt idx="2">
                  <c:v>yui3</c:v>
                </c:pt>
                <c:pt idx="3">
                  <c:v>khan-exercises</c:v>
                </c:pt>
                <c:pt idx="4">
                  <c:v>ghost</c:v>
                </c:pt>
                <c:pt idx="5">
                  <c:v>fog</c:v>
                </c:pt>
                <c:pt idx="6">
                  <c:v>julia</c:v>
                </c:pt>
                <c:pt idx="7">
                  <c:v>brackets</c:v>
                </c:pt>
                <c:pt idx="8">
                  <c:v>travis-ci</c:v>
                </c:pt>
                <c:pt idx="9">
                  <c:v>elasticsearch</c:v>
                </c:pt>
                <c:pt idx="10">
                  <c:v>salt</c:v>
                </c:pt>
                <c:pt idx="11">
                  <c:v>angular.js</c:v>
                </c:pt>
                <c:pt idx="12">
                  <c:v>rails</c:v>
                </c:pt>
                <c:pt idx="13">
                  <c:v>Total</c:v>
                </c:pt>
              </c:strCache>
            </c:strRef>
          </c:cat>
          <c:val>
            <c:numRef>
              <c:f>P1_4!$J$101:$J$114</c:f>
              <c:numCache>
                <c:formatCode>General</c:formatCode>
                <c:ptCount val="14"/>
                <c:pt idx="0">
                  <c:v>91.17</c:v>
                </c:pt>
                <c:pt idx="1">
                  <c:v>92.79</c:v>
                </c:pt>
                <c:pt idx="2">
                  <c:v>84.81</c:v>
                </c:pt>
                <c:pt idx="3">
                  <c:v>89.34</c:v>
                </c:pt>
                <c:pt idx="4">
                  <c:v>91.66</c:v>
                </c:pt>
                <c:pt idx="5">
                  <c:v>82.22</c:v>
                </c:pt>
                <c:pt idx="6">
                  <c:v>81.02</c:v>
                </c:pt>
                <c:pt idx="7">
                  <c:v>89.07</c:v>
                </c:pt>
                <c:pt idx="8">
                  <c:v>78.040000000000006</c:v>
                </c:pt>
                <c:pt idx="9">
                  <c:v>84.71</c:v>
                </c:pt>
                <c:pt idx="10">
                  <c:v>81.14</c:v>
                </c:pt>
                <c:pt idx="11">
                  <c:v>86.19</c:v>
                </c:pt>
                <c:pt idx="12">
                  <c:v>78.69</c:v>
                </c:pt>
                <c:pt idx="13">
                  <c:v>83.66</c:v>
                </c:pt>
              </c:numCache>
            </c:numRef>
          </c:val>
          <c:smooth val="0"/>
          <c:extLst>
            <c:ext xmlns:c16="http://schemas.microsoft.com/office/drawing/2014/chart" uri="{C3380CC4-5D6E-409C-BE32-E72D297353CC}">
              <c16:uniqueId val="{00000002-F987-4F2D-B921-807CE111C3EA}"/>
            </c:ext>
          </c:extLst>
        </c:ser>
        <c:dLbls>
          <c:showLegendKey val="0"/>
          <c:showVal val="0"/>
          <c:showCatName val="0"/>
          <c:showSerName val="0"/>
          <c:showPercent val="0"/>
          <c:showBubbleSize val="0"/>
        </c:dLbls>
        <c:marker val="1"/>
        <c:smooth val="0"/>
        <c:axId val="561467560"/>
        <c:axId val="561463296"/>
      </c:lineChart>
      <c:catAx>
        <c:axId val="56146756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crossAx val="561463296"/>
        <c:crosses val="autoZero"/>
        <c:auto val="1"/>
        <c:lblAlgn val="ctr"/>
        <c:lblOffset val="100"/>
        <c:noMultiLvlLbl val="0"/>
      </c:catAx>
      <c:valAx>
        <c:axId val="561463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crossAx val="561467560"/>
        <c:crosses val="autoZero"/>
        <c:crossBetween val="between"/>
      </c:valAx>
      <c:spPr>
        <a:noFill/>
        <a:ln>
          <a:noFill/>
        </a:ln>
        <a:effectLst/>
      </c:spPr>
    </c:plotArea>
    <c:legend>
      <c:legendPos val="b"/>
      <c:layout>
        <c:manualLayout>
          <c:xMode val="edge"/>
          <c:yMode val="edge"/>
          <c:x val="0.34308927707175108"/>
          <c:y val="0.94593070636842425"/>
          <c:w val="0.32944673341247949"/>
          <c:h val="5.3603335318642052E-2"/>
        </c:manualLayout>
      </c:layout>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landscape"/>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0690989912069733E-2"/>
          <c:y val="2.311039495545545E-2"/>
          <c:w val="0.93131316403584063"/>
          <c:h val="0.87547036711641202"/>
        </c:manualLayout>
      </c:layout>
      <c:barChart>
        <c:barDir val="col"/>
        <c:grouping val="clustered"/>
        <c:varyColors val="0"/>
        <c:ser>
          <c:idx val="0"/>
          <c:order val="0"/>
          <c:tx>
            <c:strRef>
              <c:f>'C&amp;B'!$V$21</c:f>
              <c:strCache>
                <c:ptCount val="1"/>
                <c:pt idx="0">
                  <c:v>lift/framework</c:v>
                </c:pt>
              </c:strCache>
            </c:strRef>
          </c:tx>
          <c:spPr>
            <a:solidFill>
              <a:schemeClr val="accent1"/>
            </a:solidFill>
            <a:ln>
              <a:noFill/>
            </a:ln>
            <a:effectLst/>
          </c:spPr>
          <c:invertIfNegative val="0"/>
          <c:cat>
            <c:strRef>
              <c:f>'C&amp;B'!$W$20:$AA$20</c:f>
              <c:strCache>
                <c:ptCount val="5"/>
                <c:pt idx="0">
                  <c:v># of T1 assignments</c:v>
                </c:pt>
                <c:pt idx="1">
                  <c:v># of T2 assignments</c:v>
                </c:pt>
                <c:pt idx="2">
                  <c:v># of T3 assignments</c:v>
                </c:pt>
                <c:pt idx="3">
                  <c:v># of T4 assignments</c:v>
                </c:pt>
                <c:pt idx="4">
                  <c:v># of T5 assignments</c:v>
                </c:pt>
              </c:strCache>
            </c:strRef>
          </c:cat>
          <c:val>
            <c:numRef>
              <c:f>'C&amp;B'!$W$21:$AA$21</c:f>
              <c:numCache>
                <c:formatCode>General</c:formatCode>
                <c:ptCount val="5"/>
                <c:pt idx="0">
                  <c:v>129</c:v>
                </c:pt>
                <c:pt idx="1">
                  <c:v>97</c:v>
                </c:pt>
                <c:pt idx="2">
                  <c:v>225</c:v>
                </c:pt>
                <c:pt idx="3">
                  <c:v>115</c:v>
                </c:pt>
                <c:pt idx="4">
                  <c:v>566</c:v>
                </c:pt>
              </c:numCache>
            </c:numRef>
          </c:val>
          <c:extLst>
            <c:ext xmlns:c16="http://schemas.microsoft.com/office/drawing/2014/chart" uri="{C3380CC4-5D6E-409C-BE32-E72D297353CC}">
              <c16:uniqueId val="{00000000-12F9-4856-9996-FB0B2E74BB2F}"/>
            </c:ext>
          </c:extLst>
        </c:ser>
        <c:ser>
          <c:idx val="1"/>
          <c:order val="1"/>
          <c:tx>
            <c:strRef>
              <c:f>'C&amp;B'!$V$22</c:f>
              <c:strCache>
                <c:ptCount val="1"/>
                <c:pt idx="0">
                  <c:v>html5rocks/www.html5rocks.com</c:v>
                </c:pt>
              </c:strCache>
            </c:strRef>
          </c:tx>
          <c:spPr>
            <a:solidFill>
              <a:schemeClr val="accent2"/>
            </a:solidFill>
            <a:ln>
              <a:noFill/>
            </a:ln>
            <a:effectLst/>
          </c:spPr>
          <c:invertIfNegative val="0"/>
          <c:cat>
            <c:strRef>
              <c:f>'C&amp;B'!$W$20:$AA$20</c:f>
              <c:strCache>
                <c:ptCount val="5"/>
                <c:pt idx="0">
                  <c:v># of T1 assignments</c:v>
                </c:pt>
                <c:pt idx="1">
                  <c:v># of T2 assignments</c:v>
                </c:pt>
                <c:pt idx="2">
                  <c:v># of T3 assignments</c:v>
                </c:pt>
                <c:pt idx="3">
                  <c:v># of T4 assignments</c:v>
                </c:pt>
                <c:pt idx="4">
                  <c:v># of T5 assignments</c:v>
                </c:pt>
              </c:strCache>
            </c:strRef>
          </c:cat>
          <c:val>
            <c:numRef>
              <c:f>'C&amp;B'!$W$22:$AA$22</c:f>
              <c:numCache>
                <c:formatCode>General</c:formatCode>
                <c:ptCount val="5"/>
                <c:pt idx="0">
                  <c:v>90</c:v>
                </c:pt>
                <c:pt idx="1">
                  <c:v>1</c:v>
                </c:pt>
                <c:pt idx="2">
                  <c:v>638</c:v>
                </c:pt>
                <c:pt idx="3">
                  <c:v>269</c:v>
                </c:pt>
                <c:pt idx="4">
                  <c:v>998</c:v>
                </c:pt>
              </c:numCache>
            </c:numRef>
          </c:val>
          <c:extLst>
            <c:ext xmlns:c16="http://schemas.microsoft.com/office/drawing/2014/chart" uri="{C3380CC4-5D6E-409C-BE32-E72D297353CC}">
              <c16:uniqueId val="{00000001-12F9-4856-9996-FB0B2E74BB2F}"/>
            </c:ext>
          </c:extLst>
        </c:ser>
        <c:ser>
          <c:idx val="2"/>
          <c:order val="2"/>
          <c:tx>
            <c:strRef>
              <c:f>'C&amp;B'!$V$23</c:f>
              <c:strCache>
                <c:ptCount val="1"/>
                <c:pt idx="0">
                  <c:v>yui/yui3</c:v>
                </c:pt>
              </c:strCache>
            </c:strRef>
          </c:tx>
          <c:spPr>
            <a:solidFill>
              <a:schemeClr val="accent3"/>
            </a:solidFill>
            <a:ln>
              <a:noFill/>
            </a:ln>
            <a:effectLst/>
          </c:spPr>
          <c:invertIfNegative val="0"/>
          <c:cat>
            <c:strRef>
              <c:f>'C&amp;B'!$W$20:$AA$20</c:f>
              <c:strCache>
                <c:ptCount val="5"/>
                <c:pt idx="0">
                  <c:v># of T1 assignments</c:v>
                </c:pt>
                <c:pt idx="1">
                  <c:v># of T2 assignments</c:v>
                </c:pt>
                <c:pt idx="2">
                  <c:v># of T3 assignments</c:v>
                </c:pt>
                <c:pt idx="3">
                  <c:v># of T4 assignments</c:v>
                </c:pt>
                <c:pt idx="4">
                  <c:v># of T5 assignments</c:v>
                </c:pt>
              </c:strCache>
            </c:strRef>
          </c:cat>
          <c:val>
            <c:numRef>
              <c:f>'C&amp;B'!$W$23:$AA$23</c:f>
              <c:numCache>
                <c:formatCode>General</c:formatCode>
                <c:ptCount val="5"/>
                <c:pt idx="0">
                  <c:v>120</c:v>
                </c:pt>
                <c:pt idx="1">
                  <c:v>4</c:v>
                </c:pt>
                <c:pt idx="2">
                  <c:v>541</c:v>
                </c:pt>
                <c:pt idx="3">
                  <c:v>235</c:v>
                </c:pt>
                <c:pt idx="4">
                  <c:v>902</c:v>
                </c:pt>
              </c:numCache>
            </c:numRef>
          </c:val>
          <c:extLst>
            <c:ext xmlns:c16="http://schemas.microsoft.com/office/drawing/2014/chart" uri="{C3380CC4-5D6E-409C-BE32-E72D297353CC}">
              <c16:uniqueId val="{00000002-12F9-4856-9996-FB0B2E74BB2F}"/>
            </c:ext>
          </c:extLst>
        </c:ser>
        <c:ser>
          <c:idx val="3"/>
          <c:order val="3"/>
          <c:tx>
            <c:strRef>
              <c:f>'C&amp;B'!$V$24</c:f>
              <c:strCache>
                <c:ptCount val="1"/>
                <c:pt idx="0">
                  <c:v>Khan/khan-exercises</c:v>
                </c:pt>
              </c:strCache>
            </c:strRef>
          </c:tx>
          <c:spPr>
            <a:solidFill>
              <a:schemeClr val="accent4"/>
            </a:solidFill>
            <a:ln>
              <a:noFill/>
            </a:ln>
            <a:effectLst/>
          </c:spPr>
          <c:invertIfNegative val="0"/>
          <c:cat>
            <c:strRef>
              <c:f>'C&amp;B'!$W$20:$AA$20</c:f>
              <c:strCache>
                <c:ptCount val="5"/>
                <c:pt idx="0">
                  <c:v># of T1 assignments</c:v>
                </c:pt>
                <c:pt idx="1">
                  <c:v># of T2 assignments</c:v>
                </c:pt>
                <c:pt idx="2">
                  <c:v># of T3 assignments</c:v>
                </c:pt>
                <c:pt idx="3">
                  <c:v># of T4 assignments</c:v>
                </c:pt>
                <c:pt idx="4">
                  <c:v># of T5 assignments</c:v>
                </c:pt>
              </c:strCache>
            </c:strRef>
          </c:cat>
          <c:val>
            <c:numRef>
              <c:f>'C&amp;B'!$W$24:$AA$24</c:f>
              <c:numCache>
                <c:formatCode>General</c:formatCode>
                <c:ptCount val="5"/>
                <c:pt idx="0">
                  <c:v>19</c:v>
                </c:pt>
                <c:pt idx="1">
                  <c:v>5</c:v>
                </c:pt>
                <c:pt idx="2">
                  <c:v>654</c:v>
                </c:pt>
                <c:pt idx="3">
                  <c:v>179</c:v>
                </c:pt>
                <c:pt idx="4">
                  <c:v>857</c:v>
                </c:pt>
              </c:numCache>
            </c:numRef>
          </c:val>
          <c:extLst>
            <c:ext xmlns:c16="http://schemas.microsoft.com/office/drawing/2014/chart" uri="{C3380CC4-5D6E-409C-BE32-E72D297353CC}">
              <c16:uniqueId val="{00000003-12F9-4856-9996-FB0B2E74BB2F}"/>
            </c:ext>
          </c:extLst>
        </c:ser>
        <c:ser>
          <c:idx val="4"/>
          <c:order val="4"/>
          <c:tx>
            <c:strRef>
              <c:f>'C&amp;B'!$V$25</c:f>
              <c:strCache>
                <c:ptCount val="1"/>
                <c:pt idx="0">
                  <c:v>TryGhost/Ghost</c:v>
                </c:pt>
              </c:strCache>
            </c:strRef>
          </c:tx>
          <c:spPr>
            <a:solidFill>
              <a:schemeClr val="accent5"/>
            </a:solidFill>
            <a:ln>
              <a:noFill/>
            </a:ln>
            <a:effectLst/>
          </c:spPr>
          <c:invertIfNegative val="0"/>
          <c:cat>
            <c:strRef>
              <c:f>'C&amp;B'!$W$20:$AA$20</c:f>
              <c:strCache>
                <c:ptCount val="5"/>
                <c:pt idx="0">
                  <c:v># of T1 assignments</c:v>
                </c:pt>
                <c:pt idx="1">
                  <c:v># of T2 assignments</c:v>
                </c:pt>
                <c:pt idx="2">
                  <c:v># of T3 assignments</c:v>
                </c:pt>
                <c:pt idx="3">
                  <c:v># of T4 assignments</c:v>
                </c:pt>
                <c:pt idx="4">
                  <c:v># of T5 assignments</c:v>
                </c:pt>
              </c:strCache>
            </c:strRef>
          </c:cat>
          <c:val>
            <c:numRef>
              <c:f>'C&amp;B'!$W$25:$AA$25</c:f>
              <c:numCache>
                <c:formatCode>General</c:formatCode>
                <c:ptCount val="5"/>
                <c:pt idx="0">
                  <c:v>1370</c:v>
                </c:pt>
                <c:pt idx="1">
                  <c:v>113</c:v>
                </c:pt>
                <c:pt idx="2">
                  <c:v>3713</c:v>
                </c:pt>
                <c:pt idx="3">
                  <c:v>945</c:v>
                </c:pt>
                <c:pt idx="4">
                  <c:v>6142</c:v>
                </c:pt>
              </c:numCache>
            </c:numRef>
          </c:val>
          <c:extLst>
            <c:ext xmlns:c16="http://schemas.microsoft.com/office/drawing/2014/chart" uri="{C3380CC4-5D6E-409C-BE32-E72D297353CC}">
              <c16:uniqueId val="{00000004-12F9-4856-9996-FB0B2E74BB2F}"/>
            </c:ext>
          </c:extLst>
        </c:ser>
        <c:ser>
          <c:idx val="5"/>
          <c:order val="5"/>
          <c:tx>
            <c:strRef>
              <c:f>'C&amp;B'!$V$26</c:f>
              <c:strCache>
                <c:ptCount val="1"/>
                <c:pt idx="0">
                  <c:v>fog/fog</c:v>
                </c:pt>
              </c:strCache>
            </c:strRef>
          </c:tx>
          <c:spPr>
            <a:solidFill>
              <a:schemeClr val="accent6"/>
            </a:solidFill>
            <a:ln>
              <a:noFill/>
            </a:ln>
            <a:effectLst/>
          </c:spPr>
          <c:invertIfNegative val="0"/>
          <c:cat>
            <c:strRef>
              <c:f>'C&amp;B'!$W$20:$AA$20</c:f>
              <c:strCache>
                <c:ptCount val="5"/>
                <c:pt idx="0">
                  <c:v># of T1 assignments</c:v>
                </c:pt>
                <c:pt idx="1">
                  <c:v># of T2 assignments</c:v>
                </c:pt>
                <c:pt idx="2">
                  <c:v># of T3 assignments</c:v>
                </c:pt>
                <c:pt idx="3">
                  <c:v># of T4 assignments</c:v>
                </c:pt>
                <c:pt idx="4">
                  <c:v># of T5 assignments</c:v>
                </c:pt>
              </c:strCache>
            </c:strRef>
          </c:cat>
          <c:val>
            <c:numRef>
              <c:f>'C&amp;B'!$W$26:$AA$26</c:f>
              <c:numCache>
                <c:formatCode>General</c:formatCode>
                <c:ptCount val="5"/>
                <c:pt idx="0">
                  <c:v>91</c:v>
                </c:pt>
                <c:pt idx="1">
                  <c:v>27</c:v>
                </c:pt>
                <c:pt idx="2">
                  <c:v>1146</c:v>
                </c:pt>
                <c:pt idx="3">
                  <c:v>63</c:v>
                </c:pt>
                <c:pt idx="4">
                  <c:v>1327</c:v>
                </c:pt>
              </c:numCache>
            </c:numRef>
          </c:val>
          <c:extLst>
            <c:ext xmlns:c16="http://schemas.microsoft.com/office/drawing/2014/chart" uri="{C3380CC4-5D6E-409C-BE32-E72D297353CC}">
              <c16:uniqueId val="{00000005-12F9-4856-9996-FB0B2E74BB2F}"/>
            </c:ext>
          </c:extLst>
        </c:ser>
        <c:ser>
          <c:idx val="6"/>
          <c:order val="6"/>
          <c:tx>
            <c:strRef>
              <c:f>'C&amp;B'!$V$27</c:f>
              <c:strCache>
                <c:ptCount val="1"/>
                <c:pt idx="0">
                  <c:v>JuliaLang/julia</c:v>
                </c:pt>
              </c:strCache>
            </c:strRef>
          </c:tx>
          <c:spPr>
            <a:solidFill>
              <a:schemeClr val="accent1">
                <a:lumMod val="60000"/>
              </a:schemeClr>
            </a:solidFill>
            <a:ln>
              <a:noFill/>
            </a:ln>
            <a:effectLst/>
          </c:spPr>
          <c:invertIfNegative val="0"/>
          <c:cat>
            <c:strRef>
              <c:f>'C&amp;B'!$W$20:$AA$20</c:f>
              <c:strCache>
                <c:ptCount val="5"/>
                <c:pt idx="0">
                  <c:v># of T1 assignments</c:v>
                </c:pt>
                <c:pt idx="1">
                  <c:v># of T2 assignments</c:v>
                </c:pt>
                <c:pt idx="2">
                  <c:v># of T3 assignments</c:v>
                </c:pt>
                <c:pt idx="3">
                  <c:v># of T4 assignments</c:v>
                </c:pt>
                <c:pt idx="4">
                  <c:v># of T5 assignments</c:v>
                </c:pt>
              </c:strCache>
            </c:strRef>
          </c:cat>
          <c:val>
            <c:numRef>
              <c:f>'C&amp;B'!$W$27:$AA$27</c:f>
              <c:numCache>
                <c:formatCode>General</c:formatCode>
                <c:ptCount val="5"/>
                <c:pt idx="0">
                  <c:v>1753</c:v>
                </c:pt>
                <c:pt idx="1">
                  <c:v>54</c:v>
                </c:pt>
                <c:pt idx="2">
                  <c:v>9589</c:v>
                </c:pt>
                <c:pt idx="3">
                  <c:v>1345</c:v>
                </c:pt>
                <c:pt idx="4">
                  <c:v>12748</c:v>
                </c:pt>
              </c:numCache>
            </c:numRef>
          </c:val>
          <c:extLst>
            <c:ext xmlns:c16="http://schemas.microsoft.com/office/drawing/2014/chart" uri="{C3380CC4-5D6E-409C-BE32-E72D297353CC}">
              <c16:uniqueId val="{00000006-12F9-4856-9996-FB0B2E74BB2F}"/>
            </c:ext>
          </c:extLst>
        </c:ser>
        <c:ser>
          <c:idx val="7"/>
          <c:order val="7"/>
          <c:tx>
            <c:strRef>
              <c:f>'C&amp;B'!$V$28</c:f>
              <c:strCache>
                <c:ptCount val="1"/>
                <c:pt idx="0">
                  <c:v>adobe/brackets</c:v>
                </c:pt>
              </c:strCache>
            </c:strRef>
          </c:tx>
          <c:spPr>
            <a:solidFill>
              <a:schemeClr val="accent2">
                <a:lumMod val="60000"/>
              </a:schemeClr>
            </a:solidFill>
            <a:ln>
              <a:noFill/>
            </a:ln>
            <a:effectLst/>
          </c:spPr>
          <c:invertIfNegative val="0"/>
          <c:cat>
            <c:strRef>
              <c:f>'C&amp;B'!$W$20:$AA$20</c:f>
              <c:strCache>
                <c:ptCount val="5"/>
                <c:pt idx="0">
                  <c:v># of T1 assignments</c:v>
                </c:pt>
                <c:pt idx="1">
                  <c:v># of T2 assignments</c:v>
                </c:pt>
                <c:pt idx="2">
                  <c:v># of T3 assignments</c:v>
                </c:pt>
                <c:pt idx="3">
                  <c:v># of T4 assignments</c:v>
                </c:pt>
                <c:pt idx="4">
                  <c:v># of T5 assignments</c:v>
                </c:pt>
              </c:strCache>
            </c:strRef>
          </c:cat>
          <c:val>
            <c:numRef>
              <c:f>'C&amp;B'!$W$28:$AA$28</c:f>
              <c:numCache>
                <c:formatCode>General</c:formatCode>
                <c:ptCount val="5"/>
                <c:pt idx="0">
                  <c:v>171</c:v>
                </c:pt>
                <c:pt idx="1">
                  <c:v>6</c:v>
                </c:pt>
                <c:pt idx="2">
                  <c:v>6554</c:v>
                </c:pt>
                <c:pt idx="3">
                  <c:v>3731</c:v>
                </c:pt>
                <c:pt idx="4">
                  <c:v>10462</c:v>
                </c:pt>
              </c:numCache>
            </c:numRef>
          </c:val>
          <c:extLst>
            <c:ext xmlns:c16="http://schemas.microsoft.com/office/drawing/2014/chart" uri="{C3380CC4-5D6E-409C-BE32-E72D297353CC}">
              <c16:uniqueId val="{00000007-12F9-4856-9996-FB0B2E74BB2F}"/>
            </c:ext>
          </c:extLst>
        </c:ser>
        <c:ser>
          <c:idx val="8"/>
          <c:order val="8"/>
          <c:tx>
            <c:strRef>
              <c:f>'C&amp;B'!$V$29</c:f>
              <c:strCache>
                <c:ptCount val="1"/>
                <c:pt idx="0">
                  <c:v>travis-ci/travis-ci</c:v>
                </c:pt>
              </c:strCache>
            </c:strRef>
          </c:tx>
          <c:spPr>
            <a:solidFill>
              <a:schemeClr val="accent3">
                <a:lumMod val="60000"/>
              </a:schemeClr>
            </a:solidFill>
            <a:ln>
              <a:noFill/>
            </a:ln>
            <a:effectLst/>
          </c:spPr>
          <c:invertIfNegative val="0"/>
          <c:cat>
            <c:strRef>
              <c:f>'C&amp;B'!$W$20:$AA$20</c:f>
              <c:strCache>
                <c:ptCount val="5"/>
                <c:pt idx="0">
                  <c:v># of T1 assignments</c:v>
                </c:pt>
                <c:pt idx="1">
                  <c:v># of T2 assignments</c:v>
                </c:pt>
                <c:pt idx="2">
                  <c:v># of T3 assignments</c:v>
                </c:pt>
                <c:pt idx="3">
                  <c:v># of T4 assignments</c:v>
                </c:pt>
                <c:pt idx="4">
                  <c:v># of T5 assignments</c:v>
                </c:pt>
              </c:strCache>
            </c:strRef>
          </c:cat>
          <c:val>
            <c:numRef>
              <c:f>'C&amp;B'!$W$29:$AA$29</c:f>
              <c:numCache>
                <c:formatCode>General</c:formatCode>
                <c:ptCount val="5"/>
                <c:pt idx="0">
                  <c:v>13</c:v>
                </c:pt>
                <c:pt idx="1">
                  <c:v>2</c:v>
                </c:pt>
                <c:pt idx="2">
                  <c:v>5716</c:v>
                </c:pt>
                <c:pt idx="3">
                  <c:v>603</c:v>
                </c:pt>
                <c:pt idx="4">
                  <c:v>6334</c:v>
                </c:pt>
              </c:numCache>
            </c:numRef>
          </c:val>
          <c:extLst>
            <c:ext xmlns:c16="http://schemas.microsoft.com/office/drawing/2014/chart" uri="{C3380CC4-5D6E-409C-BE32-E72D297353CC}">
              <c16:uniqueId val="{00000008-12F9-4856-9996-FB0B2E74BB2F}"/>
            </c:ext>
          </c:extLst>
        </c:ser>
        <c:ser>
          <c:idx val="9"/>
          <c:order val="9"/>
          <c:tx>
            <c:strRef>
              <c:f>'C&amp;B'!$V$30</c:f>
              <c:strCache>
                <c:ptCount val="1"/>
                <c:pt idx="0">
                  <c:v>elastic/elasticsearch</c:v>
                </c:pt>
              </c:strCache>
            </c:strRef>
          </c:tx>
          <c:spPr>
            <a:solidFill>
              <a:schemeClr val="accent4">
                <a:lumMod val="60000"/>
              </a:schemeClr>
            </a:solidFill>
            <a:ln>
              <a:noFill/>
            </a:ln>
            <a:effectLst/>
          </c:spPr>
          <c:invertIfNegative val="0"/>
          <c:cat>
            <c:strRef>
              <c:f>'C&amp;B'!$W$20:$AA$20</c:f>
              <c:strCache>
                <c:ptCount val="5"/>
                <c:pt idx="0">
                  <c:v># of T1 assignments</c:v>
                </c:pt>
                <c:pt idx="1">
                  <c:v># of T2 assignments</c:v>
                </c:pt>
                <c:pt idx="2">
                  <c:v># of T3 assignments</c:v>
                </c:pt>
                <c:pt idx="3">
                  <c:v># of T4 assignments</c:v>
                </c:pt>
                <c:pt idx="4">
                  <c:v># of T5 assignments</c:v>
                </c:pt>
              </c:strCache>
            </c:strRef>
          </c:cat>
          <c:val>
            <c:numRef>
              <c:f>'C&amp;B'!$W$30:$AA$30</c:f>
              <c:numCache>
                <c:formatCode>General</c:formatCode>
                <c:ptCount val="5"/>
                <c:pt idx="0">
                  <c:v>2188</c:v>
                </c:pt>
                <c:pt idx="1">
                  <c:v>498</c:v>
                </c:pt>
                <c:pt idx="2">
                  <c:v>10362</c:v>
                </c:pt>
                <c:pt idx="3">
                  <c:v>3132</c:v>
                </c:pt>
                <c:pt idx="4">
                  <c:v>16184</c:v>
                </c:pt>
              </c:numCache>
            </c:numRef>
          </c:val>
          <c:extLst>
            <c:ext xmlns:c16="http://schemas.microsoft.com/office/drawing/2014/chart" uri="{C3380CC4-5D6E-409C-BE32-E72D297353CC}">
              <c16:uniqueId val="{00000009-12F9-4856-9996-FB0B2E74BB2F}"/>
            </c:ext>
          </c:extLst>
        </c:ser>
        <c:ser>
          <c:idx val="10"/>
          <c:order val="10"/>
          <c:tx>
            <c:strRef>
              <c:f>'C&amp;B'!$V$31</c:f>
              <c:strCache>
                <c:ptCount val="1"/>
                <c:pt idx="0">
                  <c:v>saltstack/salt</c:v>
                </c:pt>
              </c:strCache>
            </c:strRef>
          </c:tx>
          <c:spPr>
            <a:solidFill>
              <a:schemeClr val="accent5">
                <a:lumMod val="60000"/>
              </a:schemeClr>
            </a:solidFill>
            <a:ln>
              <a:noFill/>
            </a:ln>
            <a:effectLst/>
          </c:spPr>
          <c:invertIfNegative val="0"/>
          <c:cat>
            <c:strRef>
              <c:f>'C&amp;B'!$W$20:$AA$20</c:f>
              <c:strCache>
                <c:ptCount val="5"/>
                <c:pt idx="0">
                  <c:v># of T1 assignments</c:v>
                </c:pt>
                <c:pt idx="1">
                  <c:v># of T2 assignments</c:v>
                </c:pt>
                <c:pt idx="2">
                  <c:v># of T3 assignments</c:v>
                </c:pt>
                <c:pt idx="3">
                  <c:v># of T4 assignments</c:v>
                </c:pt>
                <c:pt idx="4">
                  <c:v># of T5 assignments</c:v>
                </c:pt>
              </c:strCache>
            </c:strRef>
          </c:cat>
          <c:val>
            <c:numRef>
              <c:f>'C&amp;B'!$W$31:$AA$31</c:f>
              <c:numCache>
                <c:formatCode>General</c:formatCode>
                <c:ptCount val="5"/>
                <c:pt idx="0">
                  <c:v>2341</c:v>
                </c:pt>
                <c:pt idx="1">
                  <c:v>233</c:v>
                </c:pt>
                <c:pt idx="2">
                  <c:v>10681</c:v>
                </c:pt>
                <c:pt idx="3">
                  <c:v>2274</c:v>
                </c:pt>
                <c:pt idx="4">
                  <c:v>15533</c:v>
                </c:pt>
              </c:numCache>
            </c:numRef>
          </c:val>
          <c:extLst>
            <c:ext xmlns:c16="http://schemas.microsoft.com/office/drawing/2014/chart" uri="{C3380CC4-5D6E-409C-BE32-E72D297353CC}">
              <c16:uniqueId val="{0000000A-12F9-4856-9996-FB0B2E74BB2F}"/>
            </c:ext>
          </c:extLst>
        </c:ser>
        <c:ser>
          <c:idx val="11"/>
          <c:order val="11"/>
          <c:tx>
            <c:strRef>
              <c:f>'C&amp;B'!$V$32</c:f>
              <c:strCache>
                <c:ptCount val="1"/>
                <c:pt idx="0">
                  <c:v>angular/angular.js</c:v>
                </c:pt>
              </c:strCache>
            </c:strRef>
          </c:tx>
          <c:spPr>
            <a:solidFill>
              <a:schemeClr val="accent6">
                <a:lumMod val="60000"/>
              </a:schemeClr>
            </a:solidFill>
            <a:ln>
              <a:noFill/>
            </a:ln>
            <a:effectLst/>
          </c:spPr>
          <c:invertIfNegative val="0"/>
          <c:cat>
            <c:strRef>
              <c:f>'C&amp;B'!$W$20:$AA$20</c:f>
              <c:strCache>
                <c:ptCount val="5"/>
                <c:pt idx="0">
                  <c:v># of T1 assignments</c:v>
                </c:pt>
                <c:pt idx="1">
                  <c:v># of T2 assignments</c:v>
                </c:pt>
                <c:pt idx="2">
                  <c:v># of T3 assignments</c:v>
                </c:pt>
                <c:pt idx="3">
                  <c:v># of T4 assignments</c:v>
                </c:pt>
                <c:pt idx="4">
                  <c:v># of T5 assignments</c:v>
                </c:pt>
              </c:strCache>
            </c:strRef>
          </c:cat>
          <c:val>
            <c:numRef>
              <c:f>'C&amp;B'!$W$32:$AA$32</c:f>
              <c:numCache>
                <c:formatCode>General</c:formatCode>
                <c:ptCount val="5"/>
                <c:pt idx="0">
                  <c:v>503</c:v>
                </c:pt>
                <c:pt idx="1">
                  <c:v>196</c:v>
                </c:pt>
                <c:pt idx="2">
                  <c:v>7671</c:v>
                </c:pt>
                <c:pt idx="3">
                  <c:v>1288</c:v>
                </c:pt>
                <c:pt idx="4">
                  <c:v>9658</c:v>
                </c:pt>
              </c:numCache>
            </c:numRef>
          </c:val>
          <c:extLst>
            <c:ext xmlns:c16="http://schemas.microsoft.com/office/drawing/2014/chart" uri="{C3380CC4-5D6E-409C-BE32-E72D297353CC}">
              <c16:uniqueId val="{0000000B-12F9-4856-9996-FB0B2E74BB2F}"/>
            </c:ext>
          </c:extLst>
        </c:ser>
        <c:ser>
          <c:idx val="12"/>
          <c:order val="12"/>
          <c:tx>
            <c:strRef>
              <c:f>'C&amp;B'!$V$33</c:f>
              <c:strCache>
                <c:ptCount val="1"/>
                <c:pt idx="0">
                  <c:v>rails/rails</c:v>
                </c:pt>
              </c:strCache>
            </c:strRef>
          </c:tx>
          <c:spPr>
            <a:solidFill>
              <a:schemeClr val="accent1">
                <a:lumMod val="80000"/>
                <a:lumOff val="20000"/>
              </a:schemeClr>
            </a:solidFill>
            <a:ln>
              <a:noFill/>
            </a:ln>
            <a:effectLst/>
          </c:spPr>
          <c:invertIfNegative val="0"/>
          <c:cat>
            <c:strRef>
              <c:f>'C&amp;B'!$W$20:$AA$20</c:f>
              <c:strCache>
                <c:ptCount val="5"/>
                <c:pt idx="0">
                  <c:v># of T1 assignments</c:v>
                </c:pt>
                <c:pt idx="1">
                  <c:v># of T2 assignments</c:v>
                </c:pt>
                <c:pt idx="2">
                  <c:v># of T3 assignments</c:v>
                </c:pt>
                <c:pt idx="3">
                  <c:v># of T4 assignments</c:v>
                </c:pt>
                <c:pt idx="4">
                  <c:v># of T5 assignments</c:v>
                </c:pt>
              </c:strCache>
            </c:strRef>
          </c:cat>
          <c:val>
            <c:numRef>
              <c:f>'C&amp;B'!$W$33:$AA$33</c:f>
              <c:numCache>
                <c:formatCode>General</c:formatCode>
                <c:ptCount val="5"/>
                <c:pt idx="0">
                  <c:v>854</c:v>
                </c:pt>
                <c:pt idx="1">
                  <c:v>138</c:v>
                </c:pt>
                <c:pt idx="2">
                  <c:v>9366</c:v>
                </c:pt>
                <c:pt idx="3">
                  <c:v>944</c:v>
                </c:pt>
                <c:pt idx="4">
                  <c:v>11305</c:v>
                </c:pt>
              </c:numCache>
            </c:numRef>
          </c:val>
          <c:extLst>
            <c:ext xmlns:c16="http://schemas.microsoft.com/office/drawing/2014/chart" uri="{C3380CC4-5D6E-409C-BE32-E72D297353CC}">
              <c16:uniqueId val="{0000000C-12F9-4856-9996-FB0B2E74BB2F}"/>
            </c:ext>
          </c:extLst>
        </c:ser>
        <c:dLbls>
          <c:showLegendKey val="0"/>
          <c:showVal val="0"/>
          <c:showCatName val="0"/>
          <c:showSerName val="0"/>
          <c:showPercent val="0"/>
          <c:showBubbleSize val="0"/>
        </c:dLbls>
        <c:gapWidth val="219"/>
        <c:overlap val="-27"/>
        <c:axId val="676099912"/>
        <c:axId val="676120576"/>
      </c:barChart>
      <c:catAx>
        <c:axId val="67609991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sz="1600" b="1"/>
                  <a:t>Assignment type (golden truth)</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crossAx val="676120576"/>
        <c:crosses val="autoZero"/>
        <c:auto val="1"/>
        <c:lblAlgn val="ctr"/>
        <c:lblOffset val="100"/>
        <c:noMultiLvlLbl val="0"/>
      </c:catAx>
      <c:valAx>
        <c:axId val="676120576"/>
        <c:scaling>
          <c:orientation val="minMax"/>
          <c:max val="16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sz="1600" b="1"/>
                  <a:t>Number</a:t>
                </a:r>
                <a:r>
                  <a:rPr lang="en-CA" sz="1600" b="1" baseline="0"/>
                  <a:t> of bug assignments</a:t>
                </a:r>
                <a:endParaRPr lang="en-CA" sz="1600" b="1"/>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crossAx val="676099912"/>
        <c:crosses val="autoZero"/>
        <c:crossBetween val="between"/>
      </c:valAx>
      <c:spPr>
        <a:noFill/>
        <a:ln>
          <a:noFill/>
        </a:ln>
        <a:effectLst/>
      </c:spPr>
    </c:plotArea>
    <c:legend>
      <c:legendPos val="b"/>
      <c:layout>
        <c:manualLayout>
          <c:xMode val="edge"/>
          <c:yMode val="edge"/>
          <c:x val="8.2139603694504418E-2"/>
          <c:y val="4.7081278337845388E-2"/>
          <c:w val="0.77102707186279518"/>
          <c:h val="0.12711852452230801"/>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landscape" horizontalDpi="-1" verticalDpi="-1"/>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2730253544937808"/>
          <c:y val="3.2573964383973794E-2"/>
          <c:w val="0.87180656578943716"/>
          <c:h val="0.75460319208035753"/>
        </c:manualLayout>
      </c:layout>
      <c:barChart>
        <c:barDir val="col"/>
        <c:grouping val="clustered"/>
        <c:varyColors val="0"/>
        <c:ser>
          <c:idx val="0"/>
          <c:order val="0"/>
          <c:tx>
            <c:strRef>
              <c:f>'C&amp;B'!$B$2</c:f>
              <c:strCache>
                <c:ptCount val="1"/>
                <c:pt idx="0">
                  <c:v>SSA</c:v>
                </c:pt>
              </c:strCache>
            </c:strRef>
          </c:tx>
          <c:spPr>
            <a:pattFill prst="dkUpDiag">
              <a:fgClr>
                <a:srgbClr val="FF0000"/>
              </a:fgClr>
              <a:bgClr>
                <a:schemeClr val="bg1"/>
              </a:bgClr>
            </a:patt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'C&amp;B'!$A$3:$A$15</c:f>
              <c:strCache>
                <c:ptCount val="13"/>
                <c:pt idx="0">
                  <c:v>framework</c:v>
                </c:pt>
                <c:pt idx="1">
                  <c:v>html5rocks</c:v>
                </c:pt>
                <c:pt idx="2">
                  <c:v>yui3</c:v>
                </c:pt>
                <c:pt idx="3">
                  <c:v>khan-exercises</c:v>
                </c:pt>
                <c:pt idx="4">
                  <c:v>ghost</c:v>
                </c:pt>
                <c:pt idx="5">
                  <c:v>fog</c:v>
                </c:pt>
                <c:pt idx="6">
                  <c:v>julia</c:v>
                </c:pt>
                <c:pt idx="7">
                  <c:v>brackets</c:v>
                </c:pt>
                <c:pt idx="8">
                  <c:v>travis-ci</c:v>
                </c:pt>
                <c:pt idx="9">
                  <c:v>elasticsearch</c:v>
                </c:pt>
                <c:pt idx="10">
                  <c:v>salt</c:v>
                </c:pt>
                <c:pt idx="11">
                  <c:v>angular.js</c:v>
                </c:pt>
                <c:pt idx="12">
                  <c:v>rails</c:v>
                </c:pt>
              </c:strCache>
            </c:strRef>
          </c:cat>
          <c:val>
            <c:numRef>
              <c:f>'C&amp;B'!$B$3:$B$15</c:f>
              <c:numCache>
                <c:formatCode>General</c:formatCode>
                <c:ptCount val="13"/>
                <c:pt idx="0">
                  <c:v>96</c:v>
                </c:pt>
                <c:pt idx="1">
                  <c:v>37</c:v>
                </c:pt>
                <c:pt idx="2">
                  <c:v>54</c:v>
                </c:pt>
                <c:pt idx="3">
                  <c:v>61</c:v>
                </c:pt>
                <c:pt idx="4">
                  <c:v>28</c:v>
                </c:pt>
                <c:pt idx="5">
                  <c:v>117</c:v>
                </c:pt>
                <c:pt idx="6">
                  <c:v>73</c:v>
                </c:pt>
                <c:pt idx="7">
                  <c:v>123</c:v>
                </c:pt>
                <c:pt idx="8">
                  <c:v>102</c:v>
                </c:pt>
                <c:pt idx="9">
                  <c:v>79</c:v>
                </c:pt>
                <c:pt idx="10">
                  <c:v>167</c:v>
                </c:pt>
                <c:pt idx="11">
                  <c:v>182</c:v>
                </c:pt>
                <c:pt idx="12">
                  <c:v>822</c:v>
                </c:pt>
              </c:numCache>
            </c:numRef>
          </c:val>
          <c:extLst>
            <c:ext xmlns:c16="http://schemas.microsoft.com/office/drawing/2014/chart" uri="{C3380CC4-5D6E-409C-BE32-E72D297353CC}">
              <c16:uniqueId val="{00000000-61D6-4F0F-97A7-09045656369F}"/>
            </c:ext>
          </c:extLst>
        </c:ser>
        <c:ser>
          <c:idx val="1"/>
          <c:order val="1"/>
          <c:tx>
            <c:strRef>
              <c:f>'C&amp;B'!$C$2</c:f>
              <c:strCache>
                <c:ptCount val="1"/>
                <c:pt idx="0">
                  <c:v>tt-tf-idf</c:v>
                </c:pt>
              </c:strCache>
            </c:strRef>
          </c:tx>
          <c:spPr>
            <a:solidFill>
              <a:schemeClr val="accent1">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'C&amp;B'!$A$3:$A$15</c:f>
              <c:strCache>
                <c:ptCount val="13"/>
                <c:pt idx="0">
                  <c:v>framework</c:v>
                </c:pt>
                <c:pt idx="1">
                  <c:v>html5rocks</c:v>
                </c:pt>
                <c:pt idx="2">
                  <c:v>yui3</c:v>
                </c:pt>
                <c:pt idx="3">
                  <c:v>khan-exercises</c:v>
                </c:pt>
                <c:pt idx="4">
                  <c:v>ghost</c:v>
                </c:pt>
                <c:pt idx="5">
                  <c:v>fog</c:v>
                </c:pt>
                <c:pt idx="6">
                  <c:v>julia</c:v>
                </c:pt>
                <c:pt idx="7">
                  <c:v>brackets</c:v>
                </c:pt>
                <c:pt idx="8">
                  <c:v>travis-ci</c:v>
                </c:pt>
                <c:pt idx="9">
                  <c:v>elasticsearch</c:v>
                </c:pt>
                <c:pt idx="10">
                  <c:v>salt</c:v>
                </c:pt>
                <c:pt idx="11">
                  <c:v>angular.js</c:v>
                </c:pt>
                <c:pt idx="12">
                  <c:v>rails</c:v>
                </c:pt>
              </c:strCache>
            </c:strRef>
          </c:cat>
          <c:val>
            <c:numRef>
              <c:f>'C&amp;B'!$C$3:$C$15</c:f>
              <c:numCache>
                <c:formatCode>General</c:formatCode>
                <c:ptCount val="13"/>
                <c:pt idx="0">
                  <c:v>75</c:v>
                </c:pt>
                <c:pt idx="1">
                  <c:v>159</c:v>
                </c:pt>
                <c:pt idx="2">
                  <c:v>175</c:v>
                </c:pt>
                <c:pt idx="3">
                  <c:v>206</c:v>
                </c:pt>
                <c:pt idx="4">
                  <c:v>473</c:v>
                </c:pt>
                <c:pt idx="5">
                  <c:v>770</c:v>
                </c:pt>
                <c:pt idx="6">
                  <c:v>831</c:v>
                </c:pt>
                <c:pt idx="7">
                  <c:v>864</c:v>
                </c:pt>
                <c:pt idx="8">
                  <c:v>1159</c:v>
                </c:pt>
                <c:pt idx="9">
                  <c:v>1262</c:v>
                </c:pt>
                <c:pt idx="10">
                  <c:v>2283</c:v>
                </c:pt>
                <c:pt idx="11">
                  <c:v>2386</c:v>
                </c:pt>
                <c:pt idx="12">
                  <c:v>4079</c:v>
                </c:pt>
              </c:numCache>
            </c:numRef>
          </c:val>
          <c:extLst>
            <c:ext xmlns:c16="http://schemas.microsoft.com/office/drawing/2014/chart" uri="{C3380CC4-5D6E-409C-BE32-E72D297353CC}">
              <c16:uniqueId val="{00000001-61D6-4F0F-97A7-09045656369F}"/>
            </c:ext>
          </c:extLst>
        </c:ser>
        <c:dLbls>
          <c:showLegendKey val="0"/>
          <c:showVal val="0"/>
          <c:showCatName val="0"/>
          <c:showSerName val="0"/>
          <c:showPercent val="0"/>
          <c:showBubbleSize val="0"/>
        </c:dLbls>
        <c:gapWidth val="85"/>
        <c:overlap val="-5"/>
        <c:axId val="726041664"/>
        <c:axId val="726042320"/>
      </c:barChart>
      <c:catAx>
        <c:axId val="72604166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sz="1800" b="1"/>
                  <a:t>Project</a:t>
                </a:r>
              </a:p>
            </c:rich>
          </c:tx>
          <c:layout>
            <c:manualLayout>
              <c:xMode val="edge"/>
              <c:yMode val="edge"/>
              <c:x val="0.52130282275523954"/>
              <c:y val="0.9352770250878303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crossAx val="726042320"/>
        <c:crosses val="autoZero"/>
        <c:auto val="1"/>
        <c:lblAlgn val="ctr"/>
        <c:lblOffset val="100"/>
        <c:noMultiLvlLbl val="0"/>
      </c:catAx>
      <c:valAx>
        <c:axId val="726042320"/>
        <c:scaling>
          <c:orientation val="minMax"/>
          <c:max val="4100"/>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sz="1800" b="1"/>
                  <a:t>Number of developers</a:t>
                </a:r>
              </a:p>
            </c:rich>
          </c:tx>
          <c:layout>
            <c:manualLayout>
              <c:xMode val="edge"/>
              <c:yMode val="edge"/>
              <c:x val="7.4993297214932949E-4"/>
              <c:y val="0.2487939979209707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crossAx val="726041664"/>
        <c:crosses val="autoZero"/>
        <c:crossBetween val="between"/>
      </c:valAx>
      <c:spPr>
        <a:noFill/>
        <a:ln>
          <a:noFill/>
        </a:ln>
        <a:effectLst/>
      </c:spPr>
    </c:plotArea>
    <c:legend>
      <c:legendPos val="b"/>
      <c:layout>
        <c:manualLayout>
          <c:xMode val="edge"/>
          <c:yMode val="edge"/>
          <c:x val="0.24775762553105671"/>
          <c:y val="7.9683852712266343E-2"/>
          <c:w val="0.15638743313356948"/>
          <c:h val="5.5338158717578807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landscape"/>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2582114940086375"/>
          <c:y val="3.2368740851216618E-2"/>
          <c:w val="0.85878247153653664"/>
          <c:h val="0.75476081973099129"/>
        </c:manualLayout>
      </c:layout>
      <c:barChart>
        <c:barDir val="col"/>
        <c:grouping val="clustered"/>
        <c:varyColors val="0"/>
        <c:ser>
          <c:idx val="0"/>
          <c:order val="0"/>
          <c:tx>
            <c:strRef>
              <c:f>'C&amp;B'!$G$2</c:f>
              <c:strCache>
                <c:ptCount val="1"/>
                <c:pt idx="0">
                  <c:v>SSA</c:v>
                </c:pt>
              </c:strCache>
            </c:strRef>
          </c:tx>
          <c:spPr>
            <a:pattFill prst="dkUpDiag">
              <a:fgClr>
                <a:srgbClr val="FF0000"/>
              </a:fgClr>
              <a:bgClr>
                <a:schemeClr val="bg1"/>
              </a:bgClr>
            </a:patt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'C&amp;B'!$F$3:$F$15</c:f>
              <c:strCache>
                <c:ptCount val="13"/>
                <c:pt idx="0">
                  <c:v>framework</c:v>
                </c:pt>
                <c:pt idx="1">
                  <c:v>html5rocks</c:v>
                </c:pt>
                <c:pt idx="2">
                  <c:v>yui3</c:v>
                </c:pt>
                <c:pt idx="3">
                  <c:v>khan-exercises</c:v>
                </c:pt>
                <c:pt idx="4">
                  <c:v>ghost</c:v>
                </c:pt>
                <c:pt idx="5">
                  <c:v>fog</c:v>
                </c:pt>
                <c:pt idx="6">
                  <c:v>julia</c:v>
                </c:pt>
                <c:pt idx="7">
                  <c:v>brackets</c:v>
                </c:pt>
                <c:pt idx="8">
                  <c:v>travis-ci</c:v>
                </c:pt>
                <c:pt idx="9">
                  <c:v>elasticsearch</c:v>
                </c:pt>
                <c:pt idx="10">
                  <c:v>salt</c:v>
                </c:pt>
                <c:pt idx="11">
                  <c:v>angular.js</c:v>
                </c:pt>
                <c:pt idx="12">
                  <c:v>rails</c:v>
                </c:pt>
              </c:strCache>
            </c:strRef>
          </c:cat>
          <c:val>
            <c:numRef>
              <c:f>'C&amp;B'!$G$3:$G$15</c:f>
              <c:numCache>
                <c:formatCode>General</c:formatCode>
                <c:ptCount val="13"/>
                <c:pt idx="0">
                  <c:v>742</c:v>
                </c:pt>
                <c:pt idx="1">
                  <c:v>142</c:v>
                </c:pt>
                <c:pt idx="2">
                  <c:v>318</c:v>
                </c:pt>
                <c:pt idx="3">
                  <c:v>286</c:v>
                </c:pt>
                <c:pt idx="4">
                  <c:v>124</c:v>
                </c:pt>
                <c:pt idx="5">
                  <c:v>51</c:v>
                </c:pt>
                <c:pt idx="6">
                  <c:v>255</c:v>
                </c:pt>
                <c:pt idx="7">
                  <c:v>1274</c:v>
                </c:pt>
                <c:pt idx="8">
                  <c:v>91</c:v>
                </c:pt>
                <c:pt idx="9">
                  <c:v>548</c:v>
                </c:pt>
                <c:pt idx="10">
                  <c:v>736</c:v>
                </c:pt>
                <c:pt idx="11">
                  <c:v>207</c:v>
                </c:pt>
                <c:pt idx="12">
                  <c:v>594</c:v>
                </c:pt>
              </c:numCache>
            </c:numRef>
          </c:val>
          <c:extLst>
            <c:ext xmlns:c16="http://schemas.microsoft.com/office/drawing/2014/chart" uri="{C3380CC4-5D6E-409C-BE32-E72D297353CC}">
              <c16:uniqueId val="{00000000-F893-4081-A8B0-407A0B8F7425}"/>
            </c:ext>
          </c:extLst>
        </c:ser>
        <c:ser>
          <c:idx val="1"/>
          <c:order val="1"/>
          <c:tx>
            <c:strRef>
              <c:f>'C&amp;B'!$I$2</c:f>
              <c:strCache>
                <c:ptCount val="1"/>
                <c:pt idx="0">
                  <c:v>tt-tf-idf</c:v>
                </c:pt>
              </c:strCache>
            </c:strRef>
          </c:tx>
          <c:spPr>
            <a:solidFill>
              <a:schemeClr val="accent1">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'C&amp;B'!$F$3:$F$15</c:f>
              <c:strCache>
                <c:ptCount val="13"/>
                <c:pt idx="0">
                  <c:v>framework</c:v>
                </c:pt>
                <c:pt idx="1">
                  <c:v>html5rocks</c:v>
                </c:pt>
                <c:pt idx="2">
                  <c:v>yui3</c:v>
                </c:pt>
                <c:pt idx="3">
                  <c:v>khan-exercises</c:v>
                </c:pt>
                <c:pt idx="4">
                  <c:v>ghost</c:v>
                </c:pt>
                <c:pt idx="5">
                  <c:v>fog</c:v>
                </c:pt>
                <c:pt idx="6">
                  <c:v>julia</c:v>
                </c:pt>
                <c:pt idx="7">
                  <c:v>brackets</c:v>
                </c:pt>
                <c:pt idx="8">
                  <c:v>travis-ci</c:v>
                </c:pt>
                <c:pt idx="9">
                  <c:v>elasticsearch</c:v>
                </c:pt>
                <c:pt idx="10">
                  <c:v>salt</c:v>
                </c:pt>
                <c:pt idx="11">
                  <c:v>angular.js</c:v>
                </c:pt>
                <c:pt idx="12">
                  <c:v>rails</c:v>
                </c:pt>
              </c:strCache>
            </c:strRef>
          </c:cat>
          <c:val>
            <c:numRef>
              <c:f>'C&amp;B'!$I$3:$I$15</c:f>
              <c:numCache>
                <c:formatCode>General</c:formatCode>
                <c:ptCount val="13"/>
                <c:pt idx="0">
                  <c:v>566</c:v>
                </c:pt>
                <c:pt idx="1">
                  <c:v>998</c:v>
                </c:pt>
                <c:pt idx="2">
                  <c:v>902</c:v>
                </c:pt>
                <c:pt idx="3">
                  <c:v>857</c:v>
                </c:pt>
                <c:pt idx="4">
                  <c:v>6142</c:v>
                </c:pt>
                <c:pt idx="5">
                  <c:v>1327</c:v>
                </c:pt>
                <c:pt idx="6">
                  <c:v>12748</c:v>
                </c:pt>
                <c:pt idx="7">
                  <c:v>10462</c:v>
                </c:pt>
                <c:pt idx="8">
                  <c:v>6334</c:v>
                </c:pt>
                <c:pt idx="9">
                  <c:v>16184</c:v>
                </c:pt>
                <c:pt idx="10">
                  <c:v>15533</c:v>
                </c:pt>
                <c:pt idx="11">
                  <c:v>9658</c:v>
                </c:pt>
                <c:pt idx="12">
                  <c:v>11305</c:v>
                </c:pt>
              </c:numCache>
            </c:numRef>
          </c:val>
          <c:extLst>
            <c:ext xmlns:c16="http://schemas.microsoft.com/office/drawing/2014/chart" uri="{C3380CC4-5D6E-409C-BE32-E72D297353CC}">
              <c16:uniqueId val="{00000001-F893-4081-A8B0-407A0B8F7425}"/>
            </c:ext>
          </c:extLst>
        </c:ser>
        <c:dLbls>
          <c:showLegendKey val="0"/>
          <c:showVal val="0"/>
          <c:showCatName val="0"/>
          <c:showSerName val="0"/>
          <c:showPercent val="0"/>
          <c:showBubbleSize val="0"/>
        </c:dLbls>
        <c:gapWidth val="85"/>
        <c:overlap val="-5"/>
        <c:axId val="630294088"/>
        <c:axId val="475241256"/>
      </c:barChart>
      <c:catAx>
        <c:axId val="63029408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sz="1800" b="1"/>
                  <a:t>Project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crossAx val="475241256"/>
        <c:crosses val="autoZero"/>
        <c:auto val="1"/>
        <c:lblAlgn val="ctr"/>
        <c:lblOffset val="100"/>
        <c:noMultiLvlLbl val="0"/>
      </c:catAx>
      <c:valAx>
        <c:axId val="4752412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sz="1800" b="1"/>
                  <a:t>Number of bug assignments</a:t>
                </a:r>
              </a:p>
            </c:rich>
          </c:tx>
          <c:layout>
            <c:manualLayout>
              <c:xMode val="edge"/>
              <c:yMode val="edge"/>
              <c:x val="7.0332907848097582E-3"/>
              <c:y val="0.17386779490153839"/>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crossAx val="630294088"/>
        <c:crosses val="autoZero"/>
        <c:crossBetween val="between"/>
      </c:valAx>
      <c:spPr>
        <a:noFill/>
        <a:ln>
          <a:noFill/>
        </a:ln>
        <a:effectLst/>
      </c:spPr>
    </c:plotArea>
    <c:legend>
      <c:legendPos val="b"/>
      <c:layout>
        <c:manualLayout>
          <c:xMode val="edge"/>
          <c:yMode val="edge"/>
          <c:x val="0.25364592207558617"/>
          <c:y val="6.3173212362250389E-2"/>
          <c:w val="0.18038803283649796"/>
          <c:h val="5.5540019885657467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Calibri" panose="020F0502020204030204" pitchFamily="34" charset="0"/>
              <a:ea typeface="+mn-ea"/>
              <a:cs typeface="Calibri" panose="020F0502020204030204" pitchFamily="34" charset="0"/>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landscape"/>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sz="2000" b="1"/>
              <a:t>Number of bug assignments per type</a:t>
            </a:r>
            <a:r>
              <a:rPr lang="en-CA" sz="2000" b="1" baseline="0"/>
              <a:t> in each project</a:t>
            </a:r>
            <a:endParaRPr lang="en-CA" sz="20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4113109015313916E-2"/>
          <c:y val="5.0916974592993838E-2"/>
          <c:w val="0.93505707514504555"/>
          <c:h val="0.7566702857134564"/>
        </c:manualLayout>
      </c:layout>
      <c:barChart>
        <c:barDir val="col"/>
        <c:grouping val="clustered"/>
        <c:varyColors val="0"/>
        <c:ser>
          <c:idx val="0"/>
          <c:order val="0"/>
          <c:tx>
            <c:strRef>
              <c:f>'C&amp;B (2)'!$V$19</c:f>
              <c:strCache>
                <c:ptCount val="1"/>
                <c:pt idx="0">
                  <c:v>T1_AUTHOR</c:v>
                </c:pt>
              </c:strCache>
            </c:strRef>
          </c:tx>
          <c:spPr>
            <a:solidFill>
              <a:schemeClr val="accent1"/>
            </a:solidFill>
            <a:ln>
              <a:noFill/>
            </a:ln>
            <a:effectLst/>
          </c:spPr>
          <c:invertIfNegative val="0"/>
          <c:cat>
            <c:strRef>
              <c:f>'C&amp;B (2)'!$U$20:$U$32</c:f>
              <c:strCache>
                <c:ptCount val="13"/>
                <c:pt idx="0">
                  <c:v>framework</c:v>
                </c:pt>
                <c:pt idx="1">
                  <c:v>html5rocks</c:v>
                </c:pt>
                <c:pt idx="2">
                  <c:v>yui3</c:v>
                </c:pt>
                <c:pt idx="3">
                  <c:v>khan-exercises</c:v>
                </c:pt>
                <c:pt idx="4">
                  <c:v>Ghost</c:v>
                </c:pt>
                <c:pt idx="5">
                  <c:v>fog</c:v>
                </c:pt>
                <c:pt idx="6">
                  <c:v>julia</c:v>
                </c:pt>
                <c:pt idx="7">
                  <c:v>brackets</c:v>
                </c:pt>
                <c:pt idx="8">
                  <c:v>travis-ci</c:v>
                </c:pt>
                <c:pt idx="9">
                  <c:v>elasticsearch</c:v>
                </c:pt>
                <c:pt idx="10">
                  <c:v>salt</c:v>
                </c:pt>
                <c:pt idx="11">
                  <c:v>angular.js</c:v>
                </c:pt>
                <c:pt idx="12">
                  <c:v>rails</c:v>
                </c:pt>
              </c:strCache>
            </c:strRef>
          </c:cat>
          <c:val>
            <c:numRef>
              <c:f>'C&amp;B (2)'!$V$20:$V$32</c:f>
              <c:numCache>
                <c:formatCode>General</c:formatCode>
                <c:ptCount val="13"/>
                <c:pt idx="0">
                  <c:v>129</c:v>
                </c:pt>
                <c:pt idx="1">
                  <c:v>90</c:v>
                </c:pt>
                <c:pt idx="2">
                  <c:v>120</c:v>
                </c:pt>
                <c:pt idx="3">
                  <c:v>19</c:v>
                </c:pt>
                <c:pt idx="4">
                  <c:v>1370</c:v>
                </c:pt>
                <c:pt idx="5">
                  <c:v>91</c:v>
                </c:pt>
                <c:pt idx="6">
                  <c:v>1753</c:v>
                </c:pt>
                <c:pt idx="7">
                  <c:v>171</c:v>
                </c:pt>
                <c:pt idx="8">
                  <c:v>13</c:v>
                </c:pt>
                <c:pt idx="9">
                  <c:v>2188</c:v>
                </c:pt>
                <c:pt idx="10">
                  <c:v>2341</c:v>
                </c:pt>
                <c:pt idx="11">
                  <c:v>503</c:v>
                </c:pt>
                <c:pt idx="12">
                  <c:v>854</c:v>
                </c:pt>
              </c:numCache>
            </c:numRef>
          </c:val>
          <c:extLst>
            <c:ext xmlns:c16="http://schemas.microsoft.com/office/drawing/2014/chart" uri="{C3380CC4-5D6E-409C-BE32-E72D297353CC}">
              <c16:uniqueId val="{00000000-CCB5-4186-AC95-062BB00C747B}"/>
            </c:ext>
          </c:extLst>
        </c:ser>
        <c:ser>
          <c:idx val="1"/>
          <c:order val="1"/>
          <c:tx>
            <c:strRef>
              <c:f>'C&amp;B (2)'!$W$19</c:f>
              <c:strCache>
                <c:ptCount val="1"/>
                <c:pt idx="0">
                  <c:v>T2_COAUTHOR</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'C&amp;B (2)'!$U$20:$U$32</c:f>
              <c:strCache>
                <c:ptCount val="13"/>
                <c:pt idx="0">
                  <c:v>framework</c:v>
                </c:pt>
                <c:pt idx="1">
                  <c:v>html5rocks</c:v>
                </c:pt>
                <c:pt idx="2">
                  <c:v>yui3</c:v>
                </c:pt>
                <c:pt idx="3">
                  <c:v>khan-exercises</c:v>
                </c:pt>
                <c:pt idx="4">
                  <c:v>Ghost</c:v>
                </c:pt>
                <c:pt idx="5">
                  <c:v>fog</c:v>
                </c:pt>
                <c:pt idx="6">
                  <c:v>julia</c:v>
                </c:pt>
                <c:pt idx="7">
                  <c:v>brackets</c:v>
                </c:pt>
                <c:pt idx="8">
                  <c:v>travis-ci</c:v>
                </c:pt>
                <c:pt idx="9">
                  <c:v>elasticsearch</c:v>
                </c:pt>
                <c:pt idx="10">
                  <c:v>salt</c:v>
                </c:pt>
                <c:pt idx="11">
                  <c:v>angular.js</c:v>
                </c:pt>
                <c:pt idx="12">
                  <c:v>rails</c:v>
                </c:pt>
              </c:strCache>
            </c:strRef>
          </c:cat>
          <c:val>
            <c:numRef>
              <c:f>'C&amp;B (2)'!$W$20:$W$32</c:f>
              <c:numCache>
                <c:formatCode>General</c:formatCode>
                <c:ptCount val="13"/>
                <c:pt idx="0">
                  <c:v>97</c:v>
                </c:pt>
                <c:pt idx="1">
                  <c:v>1</c:v>
                </c:pt>
                <c:pt idx="2">
                  <c:v>4</c:v>
                </c:pt>
                <c:pt idx="3">
                  <c:v>5</c:v>
                </c:pt>
                <c:pt idx="4">
                  <c:v>113</c:v>
                </c:pt>
                <c:pt idx="5">
                  <c:v>27</c:v>
                </c:pt>
                <c:pt idx="6">
                  <c:v>54</c:v>
                </c:pt>
                <c:pt idx="7">
                  <c:v>6</c:v>
                </c:pt>
                <c:pt idx="8">
                  <c:v>2</c:v>
                </c:pt>
                <c:pt idx="9">
                  <c:v>498</c:v>
                </c:pt>
                <c:pt idx="10">
                  <c:v>233</c:v>
                </c:pt>
                <c:pt idx="11">
                  <c:v>196</c:v>
                </c:pt>
                <c:pt idx="12">
                  <c:v>138</c:v>
                </c:pt>
              </c:numCache>
            </c:numRef>
          </c:val>
          <c:extLst>
            <c:ext xmlns:c16="http://schemas.microsoft.com/office/drawing/2014/chart" uri="{C3380CC4-5D6E-409C-BE32-E72D297353CC}">
              <c16:uniqueId val="{00000001-CCB5-4186-AC95-062BB00C747B}"/>
            </c:ext>
          </c:extLst>
        </c:ser>
        <c:ser>
          <c:idx val="2"/>
          <c:order val="2"/>
          <c:tx>
            <c:strRef>
              <c:f>'C&amp;B (2)'!$X$19</c:f>
              <c:strCache>
                <c:ptCount val="1"/>
                <c:pt idx="0">
                  <c:v>T3_ADMIN_CLOSER</c:v>
                </c:pt>
              </c:strCache>
            </c:strRef>
          </c:tx>
          <c:spPr>
            <a:solidFill>
              <a:schemeClr val="accent3"/>
            </a:solidFill>
            <a:ln>
              <a:noFill/>
            </a:ln>
            <a:effectLst/>
          </c:spPr>
          <c:invertIfNegative val="0"/>
          <c:cat>
            <c:strRef>
              <c:f>'C&amp;B (2)'!$U$20:$U$32</c:f>
              <c:strCache>
                <c:ptCount val="13"/>
                <c:pt idx="0">
                  <c:v>framework</c:v>
                </c:pt>
                <c:pt idx="1">
                  <c:v>html5rocks</c:v>
                </c:pt>
                <c:pt idx="2">
                  <c:v>yui3</c:v>
                </c:pt>
                <c:pt idx="3">
                  <c:v>khan-exercises</c:v>
                </c:pt>
                <c:pt idx="4">
                  <c:v>Ghost</c:v>
                </c:pt>
                <c:pt idx="5">
                  <c:v>fog</c:v>
                </c:pt>
                <c:pt idx="6">
                  <c:v>julia</c:v>
                </c:pt>
                <c:pt idx="7">
                  <c:v>brackets</c:v>
                </c:pt>
                <c:pt idx="8">
                  <c:v>travis-ci</c:v>
                </c:pt>
                <c:pt idx="9">
                  <c:v>elasticsearch</c:v>
                </c:pt>
                <c:pt idx="10">
                  <c:v>salt</c:v>
                </c:pt>
                <c:pt idx="11">
                  <c:v>angular.js</c:v>
                </c:pt>
                <c:pt idx="12">
                  <c:v>rails</c:v>
                </c:pt>
              </c:strCache>
            </c:strRef>
          </c:cat>
          <c:val>
            <c:numRef>
              <c:f>'C&amp;B (2)'!$X$20:$X$32</c:f>
              <c:numCache>
                <c:formatCode>General</c:formatCode>
                <c:ptCount val="13"/>
                <c:pt idx="0">
                  <c:v>225</c:v>
                </c:pt>
                <c:pt idx="1">
                  <c:v>638</c:v>
                </c:pt>
                <c:pt idx="2">
                  <c:v>541</c:v>
                </c:pt>
                <c:pt idx="3">
                  <c:v>654</c:v>
                </c:pt>
                <c:pt idx="4">
                  <c:v>3713</c:v>
                </c:pt>
                <c:pt idx="5">
                  <c:v>1146</c:v>
                </c:pt>
                <c:pt idx="6">
                  <c:v>9589</c:v>
                </c:pt>
                <c:pt idx="7">
                  <c:v>6554</c:v>
                </c:pt>
                <c:pt idx="8">
                  <c:v>5716</c:v>
                </c:pt>
                <c:pt idx="9">
                  <c:v>10362</c:v>
                </c:pt>
                <c:pt idx="10">
                  <c:v>10681</c:v>
                </c:pt>
                <c:pt idx="11">
                  <c:v>7671</c:v>
                </c:pt>
                <c:pt idx="12">
                  <c:v>9366</c:v>
                </c:pt>
              </c:numCache>
            </c:numRef>
          </c:val>
          <c:extLst>
            <c:ext xmlns:c16="http://schemas.microsoft.com/office/drawing/2014/chart" uri="{C3380CC4-5D6E-409C-BE32-E72D297353CC}">
              <c16:uniqueId val="{00000002-CCB5-4186-AC95-062BB00C747B}"/>
            </c:ext>
          </c:extLst>
        </c:ser>
        <c:ser>
          <c:idx val="3"/>
          <c:order val="3"/>
          <c:tx>
            <c:strRef>
              <c:f>'C&amp;B (2)'!$Y$19</c:f>
              <c:strCache>
                <c:ptCount val="1"/>
                <c:pt idx="0">
                  <c:v>T4_DRAFTED_A</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'C&amp;B (2)'!$U$20:$U$32</c:f>
              <c:strCache>
                <c:ptCount val="13"/>
                <c:pt idx="0">
                  <c:v>framework</c:v>
                </c:pt>
                <c:pt idx="1">
                  <c:v>html5rocks</c:v>
                </c:pt>
                <c:pt idx="2">
                  <c:v>yui3</c:v>
                </c:pt>
                <c:pt idx="3">
                  <c:v>khan-exercises</c:v>
                </c:pt>
                <c:pt idx="4">
                  <c:v>Ghost</c:v>
                </c:pt>
                <c:pt idx="5">
                  <c:v>fog</c:v>
                </c:pt>
                <c:pt idx="6">
                  <c:v>julia</c:v>
                </c:pt>
                <c:pt idx="7">
                  <c:v>brackets</c:v>
                </c:pt>
                <c:pt idx="8">
                  <c:v>travis-ci</c:v>
                </c:pt>
                <c:pt idx="9">
                  <c:v>elasticsearch</c:v>
                </c:pt>
                <c:pt idx="10">
                  <c:v>salt</c:v>
                </c:pt>
                <c:pt idx="11">
                  <c:v>angular.js</c:v>
                </c:pt>
                <c:pt idx="12">
                  <c:v>rails</c:v>
                </c:pt>
              </c:strCache>
            </c:strRef>
          </c:cat>
          <c:val>
            <c:numRef>
              <c:f>'C&amp;B (2)'!$Y$20:$Y$32</c:f>
              <c:numCache>
                <c:formatCode>General</c:formatCode>
                <c:ptCount val="13"/>
                <c:pt idx="0">
                  <c:v>115</c:v>
                </c:pt>
                <c:pt idx="1">
                  <c:v>269</c:v>
                </c:pt>
                <c:pt idx="2">
                  <c:v>235</c:v>
                </c:pt>
                <c:pt idx="3">
                  <c:v>179</c:v>
                </c:pt>
                <c:pt idx="4">
                  <c:v>945</c:v>
                </c:pt>
                <c:pt idx="5">
                  <c:v>63</c:v>
                </c:pt>
                <c:pt idx="6">
                  <c:v>1345</c:v>
                </c:pt>
                <c:pt idx="7">
                  <c:v>3731</c:v>
                </c:pt>
                <c:pt idx="8">
                  <c:v>603</c:v>
                </c:pt>
                <c:pt idx="9">
                  <c:v>3132</c:v>
                </c:pt>
                <c:pt idx="10">
                  <c:v>2274</c:v>
                </c:pt>
                <c:pt idx="11">
                  <c:v>1288</c:v>
                </c:pt>
                <c:pt idx="12">
                  <c:v>944</c:v>
                </c:pt>
              </c:numCache>
            </c:numRef>
          </c:val>
          <c:extLst>
            <c:ext xmlns:c16="http://schemas.microsoft.com/office/drawing/2014/chart" uri="{C3380CC4-5D6E-409C-BE32-E72D297353CC}">
              <c16:uniqueId val="{00000003-CCB5-4186-AC95-062BB00C747B}"/>
            </c:ext>
          </c:extLst>
        </c:ser>
        <c:ser>
          <c:idx val="4"/>
          <c:order val="4"/>
          <c:tx>
            <c:strRef>
              <c:f>'C&amp;B (2)'!$Z$19</c:f>
              <c:strCache>
                <c:ptCount val="1"/>
                <c:pt idx="0">
                  <c:v>T5_ALL_TYPES</c:v>
                </c:pt>
              </c:strCache>
            </c:strRef>
          </c:tx>
          <c:spPr>
            <a:solidFill>
              <a:schemeClr val="accent5"/>
            </a:solidFill>
            <a:ln>
              <a:noFill/>
            </a:ln>
            <a:effectLst/>
          </c:spPr>
          <c:invertIfNegative val="0"/>
          <c:cat>
            <c:strRef>
              <c:f>'C&amp;B (2)'!$U$20:$U$32</c:f>
              <c:strCache>
                <c:ptCount val="13"/>
                <c:pt idx="0">
                  <c:v>framework</c:v>
                </c:pt>
                <c:pt idx="1">
                  <c:v>html5rocks</c:v>
                </c:pt>
                <c:pt idx="2">
                  <c:v>yui3</c:v>
                </c:pt>
                <c:pt idx="3">
                  <c:v>khan-exercises</c:v>
                </c:pt>
                <c:pt idx="4">
                  <c:v>Ghost</c:v>
                </c:pt>
                <c:pt idx="5">
                  <c:v>fog</c:v>
                </c:pt>
                <c:pt idx="6">
                  <c:v>julia</c:v>
                </c:pt>
                <c:pt idx="7">
                  <c:v>brackets</c:v>
                </c:pt>
                <c:pt idx="8">
                  <c:v>travis-ci</c:v>
                </c:pt>
                <c:pt idx="9">
                  <c:v>elasticsearch</c:v>
                </c:pt>
                <c:pt idx="10">
                  <c:v>salt</c:v>
                </c:pt>
                <c:pt idx="11">
                  <c:v>angular.js</c:v>
                </c:pt>
                <c:pt idx="12">
                  <c:v>rails</c:v>
                </c:pt>
              </c:strCache>
            </c:strRef>
          </c:cat>
          <c:val>
            <c:numRef>
              <c:f>'C&amp;B (2)'!$Z$20:$Z$32</c:f>
              <c:numCache>
                <c:formatCode>General</c:formatCode>
                <c:ptCount val="13"/>
                <c:pt idx="0">
                  <c:v>566</c:v>
                </c:pt>
                <c:pt idx="1">
                  <c:v>998</c:v>
                </c:pt>
                <c:pt idx="2">
                  <c:v>902</c:v>
                </c:pt>
                <c:pt idx="3">
                  <c:v>857</c:v>
                </c:pt>
                <c:pt idx="4">
                  <c:v>6142</c:v>
                </c:pt>
                <c:pt idx="5">
                  <c:v>1327</c:v>
                </c:pt>
                <c:pt idx="6">
                  <c:v>12748</c:v>
                </c:pt>
                <c:pt idx="7">
                  <c:v>10462</c:v>
                </c:pt>
                <c:pt idx="8">
                  <c:v>6334</c:v>
                </c:pt>
                <c:pt idx="9">
                  <c:v>16184</c:v>
                </c:pt>
                <c:pt idx="10">
                  <c:v>15533</c:v>
                </c:pt>
                <c:pt idx="11">
                  <c:v>9658</c:v>
                </c:pt>
                <c:pt idx="12">
                  <c:v>11305</c:v>
                </c:pt>
              </c:numCache>
            </c:numRef>
          </c:val>
          <c:extLst>
            <c:ext xmlns:c16="http://schemas.microsoft.com/office/drawing/2014/chart" uri="{C3380CC4-5D6E-409C-BE32-E72D297353CC}">
              <c16:uniqueId val="{00000004-CCB5-4186-AC95-062BB00C747B}"/>
            </c:ext>
          </c:extLst>
        </c:ser>
        <c:dLbls>
          <c:showLegendKey val="0"/>
          <c:showVal val="0"/>
          <c:showCatName val="0"/>
          <c:showSerName val="0"/>
          <c:showPercent val="0"/>
          <c:showBubbleSize val="0"/>
        </c:dLbls>
        <c:gapWidth val="219"/>
        <c:overlap val="-27"/>
        <c:axId val="683229096"/>
        <c:axId val="683226144"/>
      </c:barChart>
      <c:catAx>
        <c:axId val="6832290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crossAx val="683226144"/>
        <c:crosses val="autoZero"/>
        <c:auto val="1"/>
        <c:lblAlgn val="ctr"/>
        <c:lblOffset val="100"/>
        <c:noMultiLvlLbl val="0"/>
      </c:catAx>
      <c:valAx>
        <c:axId val="683226144"/>
        <c:scaling>
          <c:orientation val="minMax"/>
          <c:max val="180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crossAx val="6832290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'C&amp;B (2)'!$U$20</c:f>
              <c:strCache>
                <c:ptCount val="1"/>
                <c:pt idx="0">
                  <c:v>framework</c:v>
                </c:pt>
              </c:strCache>
            </c:strRef>
          </c:tx>
          <c:spPr>
            <a:solidFill>
              <a:schemeClr val="accent1"/>
            </a:solidFill>
            <a:ln>
              <a:noFill/>
            </a:ln>
            <a:effectLst/>
          </c:spPr>
          <c:invertIfNegative val="0"/>
          <c:cat>
            <c:strRef>
              <c:f>'C&amp;B (2)'!$V$19:$Z$19</c:f>
              <c:strCache>
                <c:ptCount val="5"/>
                <c:pt idx="0">
                  <c:v>T1_AUTHOR</c:v>
                </c:pt>
                <c:pt idx="1">
                  <c:v>T2_COAUTHOR</c:v>
                </c:pt>
                <c:pt idx="2">
                  <c:v>T3_ADMIN_CLOSER</c:v>
                </c:pt>
                <c:pt idx="3">
                  <c:v>T4_DRAFTED_A</c:v>
                </c:pt>
                <c:pt idx="4">
                  <c:v>T5_ALL_TYPES</c:v>
                </c:pt>
              </c:strCache>
            </c:strRef>
          </c:cat>
          <c:val>
            <c:numRef>
              <c:f>'C&amp;B (2)'!$V$20:$Z$20</c:f>
              <c:numCache>
                <c:formatCode>General</c:formatCode>
                <c:ptCount val="5"/>
                <c:pt idx="0">
                  <c:v>129</c:v>
                </c:pt>
                <c:pt idx="1">
                  <c:v>97</c:v>
                </c:pt>
                <c:pt idx="2">
                  <c:v>225</c:v>
                </c:pt>
                <c:pt idx="3">
                  <c:v>115</c:v>
                </c:pt>
                <c:pt idx="4">
                  <c:v>566</c:v>
                </c:pt>
              </c:numCache>
            </c:numRef>
          </c:val>
          <c:extLst>
            <c:ext xmlns:c16="http://schemas.microsoft.com/office/drawing/2014/chart" uri="{C3380CC4-5D6E-409C-BE32-E72D297353CC}">
              <c16:uniqueId val="{00000000-C92C-4DCA-A2D6-12F8071C8B60}"/>
            </c:ext>
          </c:extLst>
        </c:ser>
        <c:ser>
          <c:idx val="1"/>
          <c:order val="1"/>
          <c:tx>
            <c:strRef>
              <c:f>'C&amp;B (2)'!$U$21</c:f>
              <c:strCache>
                <c:ptCount val="1"/>
                <c:pt idx="0">
                  <c:v>html5rocks</c:v>
                </c:pt>
              </c:strCache>
            </c:strRef>
          </c:tx>
          <c:spPr>
            <a:solidFill>
              <a:schemeClr val="accent2"/>
            </a:solidFill>
            <a:ln>
              <a:noFill/>
            </a:ln>
            <a:effectLst/>
          </c:spPr>
          <c:invertIfNegative val="0"/>
          <c:cat>
            <c:strRef>
              <c:f>'C&amp;B (2)'!$V$19:$Z$19</c:f>
              <c:strCache>
                <c:ptCount val="5"/>
                <c:pt idx="0">
                  <c:v>T1_AUTHOR</c:v>
                </c:pt>
                <c:pt idx="1">
                  <c:v>T2_COAUTHOR</c:v>
                </c:pt>
                <c:pt idx="2">
                  <c:v>T3_ADMIN_CLOSER</c:v>
                </c:pt>
                <c:pt idx="3">
                  <c:v>T4_DRAFTED_A</c:v>
                </c:pt>
                <c:pt idx="4">
                  <c:v>T5_ALL_TYPES</c:v>
                </c:pt>
              </c:strCache>
            </c:strRef>
          </c:cat>
          <c:val>
            <c:numRef>
              <c:f>'C&amp;B (2)'!$V$21:$Z$21</c:f>
              <c:numCache>
                <c:formatCode>General</c:formatCode>
                <c:ptCount val="5"/>
                <c:pt idx="0">
                  <c:v>90</c:v>
                </c:pt>
                <c:pt idx="1">
                  <c:v>1</c:v>
                </c:pt>
                <c:pt idx="2">
                  <c:v>638</c:v>
                </c:pt>
                <c:pt idx="3">
                  <c:v>269</c:v>
                </c:pt>
                <c:pt idx="4">
                  <c:v>998</c:v>
                </c:pt>
              </c:numCache>
            </c:numRef>
          </c:val>
          <c:extLst>
            <c:ext xmlns:c16="http://schemas.microsoft.com/office/drawing/2014/chart" uri="{C3380CC4-5D6E-409C-BE32-E72D297353CC}">
              <c16:uniqueId val="{00000001-C92C-4DCA-A2D6-12F8071C8B60}"/>
            </c:ext>
          </c:extLst>
        </c:ser>
        <c:ser>
          <c:idx val="2"/>
          <c:order val="2"/>
          <c:tx>
            <c:strRef>
              <c:f>'C&amp;B (2)'!$U$22</c:f>
              <c:strCache>
                <c:ptCount val="1"/>
                <c:pt idx="0">
                  <c:v>yui3</c:v>
                </c:pt>
              </c:strCache>
            </c:strRef>
          </c:tx>
          <c:spPr>
            <a:solidFill>
              <a:schemeClr val="accent3"/>
            </a:solidFill>
            <a:ln>
              <a:noFill/>
            </a:ln>
            <a:effectLst/>
          </c:spPr>
          <c:invertIfNegative val="0"/>
          <c:cat>
            <c:strRef>
              <c:f>'C&amp;B (2)'!$V$19:$Z$19</c:f>
              <c:strCache>
                <c:ptCount val="5"/>
                <c:pt idx="0">
                  <c:v>T1_AUTHOR</c:v>
                </c:pt>
                <c:pt idx="1">
                  <c:v>T2_COAUTHOR</c:v>
                </c:pt>
                <c:pt idx="2">
                  <c:v>T3_ADMIN_CLOSER</c:v>
                </c:pt>
                <c:pt idx="3">
                  <c:v>T4_DRAFTED_A</c:v>
                </c:pt>
                <c:pt idx="4">
                  <c:v>T5_ALL_TYPES</c:v>
                </c:pt>
              </c:strCache>
            </c:strRef>
          </c:cat>
          <c:val>
            <c:numRef>
              <c:f>'C&amp;B (2)'!$V$22:$Z$22</c:f>
              <c:numCache>
                <c:formatCode>General</c:formatCode>
                <c:ptCount val="5"/>
                <c:pt idx="0">
                  <c:v>120</c:v>
                </c:pt>
                <c:pt idx="1">
                  <c:v>4</c:v>
                </c:pt>
                <c:pt idx="2">
                  <c:v>541</c:v>
                </c:pt>
                <c:pt idx="3">
                  <c:v>235</c:v>
                </c:pt>
                <c:pt idx="4">
                  <c:v>902</c:v>
                </c:pt>
              </c:numCache>
            </c:numRef>
          </c:val>
          <c:extLst>
            <c:ext xmlns:c16="http://schemas.microsoft.com/office/drawing/2014/chart" uri="{C3380CC4-5D6E-409C-BE32-E72D297353CC}">
              <c16:uniqueId val="{00000002-C92C-4DCA-A2D6-12F8071C8B60}"/>
            </c:ext>
          </c:extLst>
        </c:ser>
        <c:ser>
          <c:idx val="3"/>
          <c:order val="3"/>
          <c:tx>
            <c:strRef>
              <c:f>'C&amp;B (2)'!$U$23</c:f>
              <c:strCache>
                <c:ptCount val="1"/>
                <c:pt idx="0">
                  <c:v>khan-exercises</c:v>
                </c:pt>
              </c:strCache>
            </c:strRef>
          </c:tx>
          <c:spPr>
            <a:solidFill>
              <a:schemeClr val="accent4"/>
            </a:solidFill>
            <a:ln>
              <a:noFill/>
            </a:ln>
            <a:effectLst/>
          </c:spPr>
          <c:invertIfNegative val="0"/>
          <c:cat>
            <c:strRef>
              <c:f>'C&amp;B (2)'!$V$19:$Z$19</c:f>
              <c:strCache>
                <c:ptCount val="5"/>
                <c:pt idx="0">
                  <c:v>T1_AUTHOR</c:v>
                </c:pt>
                <c:pt idx="1">
                  <c:v>T2_COAUTHOR</c:v>
                </c:pt>
                <c:pt idx="2">
                  <c:v>T3_ADMIN_CLOSER</c:v>
                </c:pt>
                <c:pt idx="3">
                  <c:v>T4_DRAFTED_A</c:v>
                </c:pt>
                <c:pt idx="4">
                  <c:v>T5_ALL_TYPES</c:v>
                </c:pt>
              </c:strCache>
            </c:strRef>
          </c:cat>
          <c:val>
            <c:numRef>
              <c:f>'C&amp;B (2)'!$V$23:$Z$23</c:f>
              <c:numCache>
                <c:formatCode>General</c:formatCode>
                <c:ptCount val="5"/>
                <c:pt idx="0">
                  <c:v>19</c:v>
                </c:pt>
                <c:pt idx="1">
                  <c:v>5</c:v>
                </c:pt>
                <c:pt idx="2">
                  <c:v>654</c:v>
                </c:pt>
                <c:pt idx="3">
                  <c:v>179</c:v>
                </c:pt>
                <c:pt idx="4">
                  <c:v>857</c:v>
                </c:pt>
              </c:numCache>
            </c:numRef>
          </c:val>
          <c:extLst>
            <c:ext xmlns:c16="http://schemas.microsoft.com/office/drawing/2014/chart" uri="{C3380CC4-5D6E-409C-BE32-E72D297353CC}">
              <c16:uniqueId val="{00000003-C92C-4DCA-A2D6-12F8071C8B60}"/>
            </c:ext>
          </c:extLst>
        </c:ser>
        <c:ser>
          <c:idx val="4"/>
          <c:order val="4"/>
          <c:tx>
            <c:strRef>
              <c:f>'C&amp;B (2)'!$U$24</c:f>
              <c:strCache>
                <c:ptCount val="1"/>
                <c:pt idx="0">
                  <c:v>Ghost</c:v>
                </c:pt>
              </c:strCache>
            </c:strRef>
          </c:tx>
          <c:spPr>
            <a:solidFill>
              <a:schemeClr val="accent5"/>
            </a:solidFill>
            <a:ln>
              <a:noFill/>
            </a:ln>
            <a:effectLst/>
          </c:spPr>
          <c:invertIfNegative val="0"/>
          <c:cat>
            <c:strRef>
              <c:f>'C&amp;B (2)'!$V$19:$Z$19</c:f>
              <c:strCache>
                <c:ptCount val="5"/>
                <c:pt idx="0">
                  <c:v>T1_AUTHOR</c:v>
                </c:pt>
                <c:pt idx="1">
                  <c:v>T2_COAUTHOR</c:v>
                </c:pt>
                <c:pt idx="2">
                  <c:v>T3_ADMIN_CLOSER</c:v>
                </c:pt>
                <c:pt idx="3">
                  <c:v>T4_DRAFTED_A</c:v>
                </c:pt>
                <c:pt idx="4">
                  <c:v>T5_ALL_TYPES</c:v>
                </c:pt>
              </c:strCache>
            </c:strRef>
          </c:cat>
          <c:val>
            <c:numRef>
              <c:f>'C&amp;B (2)'!$V$24:$Z$24</c:f>
              <c:numCache>
                <c:formatCode>General</c:formatCode>
                <c:ptCount val="5"/>
                <c:pt idx="0">
                  <c:v>1370</c:v>
                </c:pt>
                <c:pt idx="1">
                  <c:v>113</c:v>
                </c:pt>
                <c:pt idx="2">
                  <c:v>3713</c:v>
                </c:pt>
                <c:pt idx="3">
                  <c:v>945</c:v>
                </c:pt>
                <c:pt idx="4">
                  <c:v>6142</c:v>
                </c:pt>
              </c:numCache>
            </c:numRef>
          </c:val>
          <c:extLst>
            <c:ext xmlns:c16="http://schemas.microsoft.com/office/drawing/2014/chart" uri="{C3380CC4-5D6E-409C-BE32-E72D297353CC}">
              <c16:uniqueId val="{00000004-C92C-4DCA-A2D6-12F8071C8B60}"/>
            </c:ext>
          </c:extLst>
        </c:ser>
        <c:ser>
          <c:idx val="5"/>
          <c:order val="5"/>
          <c:tx>
            <c:strRef>
              <c:f>'C&amp;B (2)'!$U$25</c:f>
              <c:strCache>
                <c:ptCount val="1"/>
                <c:pt idx="0">
                  <c:v>fog</c:v>
                </c:pt>
              </c:strCache>
            </c:strRef>
          </c:tx>
          <c:spPr>
            <a:solidFill>
              <a:schemeClr val="accent6"/>
            </a:solidFill>
            <a:ln>
              <a:noFill/>
            </a:ln>
            <a:effectLst/>
          </c:spPr>
          <c:invertIfNegative val="0"/>
          <c:cat>
            <c:strRef>
              <c:f>'C&amp;B (2)'!$V$19:$Z$19</c:f>
              <c:strCache>
                <c:ptCount val="5"/>
                <c:pt idx="0">
                  <c:v>T1_AUTHOR</c:v>
                </c:pt>
                <c:pt idx="1">
                  <c:v>T2_COAUTHOR</c:v>
                </c:pt>
                <c:pt idx="2">
                  <c:v>T3_ADMIN_CLOSER</c:v>
                </c:pt>
                <c:pt idx="3">
                  <c:v>T4_DRAFTED_A</c:v>
                </c:pt>
                <c:pt idx="4">
                  <c:v>T5_ALL_TYPES</c:v>
                </c:pt>
              </c:strCache>
            </c:strRef>
          </c:cat>
          <c:val>
            <c:numRef>
              <c:f>'C&amp;B (2)'!$V$25:$Z$25</c:f>
              <c:numCache>
                <c:formatCode>General</c:formatCode>
                <c:ptCount val="5"/>
                <c:pt idx="0">
                  <c:v>91</c:v>
                </c:pt>
                <c:pt idx="1">
                  <c:v>27</c:v>
                </c:pt>
                <c:pt idx="2">
                  <c:v>1146</c:v>
                </c:pt>
                <c:pt idx="3">
                  <c:v>63</c:v>
                </c:pt>
                <c:pt idx="4">
                  <c:v>1327</c:v>
                </c:pt>
              </c:numCache>
            </c:numRef>
          </c:val>
          <c:extLst>
            <c:ext xmlns:c16="http://schemas.microsoft.com/office/drawing/2014/chart" uri="{C3380CC4-5D6E-409C-BE32-E72D297353CC}">
              <c16:uniqueId val="{00000005-C92C-4DCA-A2D6-12F8071C8B60}"/>
            </c:ext>
          </c:extLst>
        </c:ser>
        <c:ser>
          <c:idx val="6"/>
          <c:order val="6"/>
          <c:tx>
            <c:strRef>
              <c:f>'C&amp;B (2)'!$U$26</c:f>
              <c:strCache>
                <c:ptCount val="1"/>
                <c:pt idx="0">
                  <c:v>julia</c:v>
                </c:pt>
              </c:strCache>
            </c:strRef>
          </c:tx>
          <c:spPr>
            <a:solidFill>
              <a:schemeClr val="accent1">
                <a:lumMod val="60000"/>
              </a:schemeClr>
            </a:solidFill>
            <a:ln>
              <a:noFill/>
            </a:ln>
            <a:effectLst/>
          </c:spPr>
          <c:invertIfNegative val="0"/>
          <c:cat>
            <c:strRef>
              <c:f>'C&amp;B (2)'!$V$19:$Z$19</c:f>
              <c:strCache>
                <c:ptCount val="5"/>
                <c:pt idx="0">
                  <c:v>T1_AUTHOR</c:v>
                </c:pt>
                <c:pt idx="1">
                  <c:v>T2_COAUTHOR</c:v>
                </c:pt>
                <c:pt idx="2">
                  <c:v>T3_ADMIN_CLOSER</c:v>
                </c:pt>
                <c:pt idx="3">
                  <c:v>T4_DRAFTED_A</c:v>
                </c:pt>
                <c:pt idx="4">
                  <c:v>T5_ALL_TYPES</c:v>
                </c:pt>
              </c:strCache>
            </c:strRef>
          </c:cat>
          <c:val>
            <c:numRef>
              <c:f>'C&amp;B (2)'!$V$26:$Z$26</c:f>
              <c:numCache>
                <c:formatCode>General</c:formatCode>
                <c:ptCount val="5"/>
                <c:pt idx="0">
                  <c:v>1753</c:v>
                </c:pt>
                <c:pt idx="1">
                  <c:v>54</c:v>
                </c:pt>
                <c:pt idx="2">
                  <c:v>9589</c:v>
                </c:pt>
                <c:pt idx="3">
                  <c:v>1345</c:v>
                </c:pt>
                <c:pt idx="4">
                  <c:v>12748</c:v>
                </c:pt>
              </c:numCache>
            </c:numRef>
          </c:val>
          <c:extLst>
            <c:ext xmlns:c16="http://schemas.microsoft.com/office/drawing/2014/chart" uri="{C3380CC4-5D6E-409C-BE32-E72D297353CC}">
              <c16:uniqueId val="{00000006-C92C-4DCA-A2D6-12F8071C8B60}"/>
            </c:ext>
          </c:extLst>
        </c:ser>
        <c:ser>
          <c:idx val="7"/>
          <c:order val="7"/>
          <c:tx>
            <c:strRef>
              <c:f>'C&amp;B (2)'!$U$27</c:f>
              <c:strCache>
                <c:ptCount val="1"/>
                <c:pt idx="0">
                  <c:v>brackets</c:v>
                </c:pt>
              </c:strCache>
            </c:strRef>
          </c:tx>
          <c:spPr>
            <a:solidFill>
              <a:schemeClr val="accent2">
                <a:lumMod val="60000"/>
              </a:schemeClr>
            </a:solidFill>
            <a:ln>
              <a:noFill/>
            </a:ln>
            <a:effectLst/>
          </c:spPr>
          <c:invertIfNegative val="0"/>
          <c:cat>
            <c:strRef>
              <c:f>'C&amp;B (2)'!$V$19:$Z$19</c:f>
              <c:strCache>
                <c:ptCount val="5"/>
                <c:pt idx="0">
                  <c:v>T1_AUTHOR</c:v>
                </c:pt>
                <c:pt idx="1">
                  <c:v>T2_COAUTHOR</c:v>
                </c:pt>
                <c:pt idx="2">
                  <c:v>T3_ADMIN_CLOSER</c:v>
                </c:pt>
                <c:pt idx="3">
                  <c:v>T4_DRAFTED_A</c:v>
                </c:pt>
                <c:pt idx="4">
                  <c:v>T5_ALL_TYPES</c:v>
                </c:pt>
              </c:strCache>
            </c:strRef>
          </c:cat>
          <c:val>
            <c:numRef>
              <c:f>'C&amp;B (2)'!$V$27:$Z$27</c:f>
              <c:numCache>
                <c:formatCode>General</c:formatCode>
                <c:ptCount val="5"/>
                <c:pt idx="0">
                  <c:v>171</c:v>
                </c:pt>
                <c:pt idx="1">
                  <c:v>6</c:v>
                </c:pt>
                <c:pt idx="2">
                  <c:v>6554</c:v>
                </c:pt>
                <c:pt idx="3">
                  <c:v>3731</c:v>
                </c:pt>
                <c:pt idx="4">
                  <c:v>10462</c:v>
                </c:pt>
              </c:numCache>
            </c:numRef>
          </c:val>
          <c:extLst>
            <c:ext xmlns:c16="http://schemas.microsoft.com/office/drawing/2014/chart" uri="{C3380CC4-5D6E-409C-BE32-E72D297353CC}">
              <c16:uniqueId val="{00000007-C92C-4DCA-A2D6-12F8071C8B60}"/>
            </c:ext>
          </c:extLst>
        </c:ser>
        <c:ser>
          <c:idx val="8"/>
          <c:order val="8"/>
          <c:tx>
            <c:strRef>
              <c:f>'C&amp;B (2)'!$U$28</c:f>
              <c:strCache>
                <c:ptCount val="1"/>
                <c:pt idx="0">
                  <c:v>travis-ci</c:v>
                </c:pt>
              </c:strCache>
            </c:strRef>
          </c:tx>
          <c:spPr>
            <a:solidFill>
              <a:schemeClr val="accent3">
                <a:lumMod val="60000"/>
              </a:schemeClr>
            </a:solidFill>
            <a:ln>
              <a:noFill/>
            </a:ln>
            <a:effectLst/>
          </c:spPr>
          <c:invertIfNegative val="0"/>
          <c:cat>
            <c:strRef>
              <c:f>'C&amp;B (2)'!$V$19:$Z$19</c:f>
              <c:strCache>
                <c:ptCount val="5"/>
                <c:pt idx="0">
                  <c:v>T1_AUTHOR</c:v>
                </c:pt>
                <c:pt idx="1">
                  <c:v>T2_COAUTHOR</c:v>
                </c:pt>
                <c:pt idx="2">
                  <c:v>T3_ADMIN_CLOSER</c:v>
                </c:pt>
                <c:pt idx="3">
                  <c:v>T4_DRAFTED_A</c:v>
                </c:pt>
                <c:pt idx="4">
                  <c:v>T5_ALL_TYPES</c:v>
                </c:pt>
              </c:strCache>
            </c:strRef>
          </c:cat>
          <c:val>
            <c:numRef>
              <c:f>'C&amp;B (2)'!$V$28:$Z$28</c:f>
              <c:numCache>
                <c:formatCode>General</c:formatCode>
                <c:ptCount val="5"/>
                <c:pt idx="0">
                  <c:v>13</c:v>
                </c:pt>
                <c:pt idx="1">
                  <c:v>2</c:v>
                </c:pt>
                <c:pt idx="2">
                  <c:v>5716</c:v>
                </c:pt>
                <c:pt idx="3">
                  <c:v>603</c:v>
                </c:pt>
                <c:pt idx="4">
                  <c:v>6334</c:v>
                </c:pt>
              </c:numCache>
            </c:numRef>
          </c:val>
          <c:extLst>
            <c:ext xmlns:c16="http://schemas.microsoft.com/office/drawing/2014/chart" uri="{C3380CC4-5D6E-409C-BE32-E72D297353CC}">
              <c16:uniqueId val="{00000008-C92C-4DCA-A2D6-12F8071C8B60}"/>
            </c:ext>
          </c:extLst>
        </c:ser>
        <c:ser>
          <c:idx val="9"/>
          <c:order val="9"/>
          <c:tx>
            <c:strRef>
              <c:f>'C&amp;B (2)'!$U$29</c:f>
              <c:strCache>
                <c:ptCount val="1"/>
                <c:pt idx="0">
                  <c:v>elasticsearch</c:v>
                </c:pt>
              </c:strCache>
            </c:strRef>
          </c:tx>
          <c:spPr>
            <a:solidFill>
              <a:schemeClr val="accent4">
                <a:lumMod val="60000"/>
              </a:schemeClr>
            </a:solidFill>
            <a:ln>
              <a:noFill/>
            </a:ln>
            <a:effectLst/>
          </c:spPr>
          <c:invertIfNegative val="0"/>
          <c:cat>
            <c:strRef>
              <c:f>'C&amp;B (2)'!$V$19:$Z$19</c:f>
              <c:strCache>
                <c:ptCount val="5"/>
                <c:pt idx="0">
                  <c:v>T1_AUTHOR</c:v>
                </c:pt>
                <c:pt idx="1">
                  <c:v>T2_COAUTHOR</c:v>
                </c:pt>
                <c:pt idx="2">
                  <c:v>T3_ADMIN_CLOSER</c:v>
                </c:pt>
                <c:pt idx="3">
                  <c:v>T4_DRAFTED_A</c:v>
                </c:pt>
                <c:pt idx="4">
                  <c:v>T5_ALL_TYPES</c:v>
                </c:pt>
              </c:strCache>
            </c:strRef>
          </c:cat>
          <c:val>
            <c:numRef>
              <c:f>'C&amp;B (2)'!$V$29:$Z$29</c:f>
              <c:numCache>
                <c:formatCode>General</c:formatCode>
                <c:ptCount val="5"/>
                <c:pt idx="0">
                  <c:v>2188</c:v>
                </c:pt>
                <c:pt idx="1">
                  <c:v>498</c:v>
                </c:pt>
                <c:pt idx="2">
                  <c:v>10362</c:v>
                </c:pt>
                <c:pt idx="3">
                  <c:v>3132</c:v>
                </c:pt>
                <c:pt idx="4">
                  <c:v>16184</c:v>
                </c:pt>
              </c:numCache>
            </c:numRef>
          </c:val>
          <c:extLst>
            <c:ext xmlns:c16="http://schemas.microsoft.com/office/drawing/2014/chart" uri="{C3380CC4-5D6E-409C-BE32-E72D297353CC}">
              <c16:uniqueId val="{00000009-C92C-4DCA-A2D6-12F8071C8B60}"/>
            </c:ext>
          </c:extLst>
        </c:ser>
        <c:ser>
          <c:idx val="10"/>
          <c:order val="10"/>
          <c:tx>
            <c:strRef>
              <c:f>'C&amp;B (2)'!$U$30</c:f>
              <c:strCache>
                <c:ptCount val="1"/>
                <c:pt idx="0">
                  <c:v>salt</c:v>
                </c:pt>
              </c:strCache>
            </c:strRef>
          </c:tx>
          <c:spPr>
            <a:solidFill>
              <a:schemeClr val="accent5">
                <a:lumMod val="60000"/>
              </a:schemeClr>
            </a:solidFill>
            <a:ln>
              <a:noFill/>
            </a:ln>
            <a:effectLst/>
          </c:spPr>
          <c:invertIfNegative val="0"/>
          <c:cat>
            <c:strRef>
              <c:f>'C&amp;B (2)'!$V$19:$Z$19</c:f>
              <c:strCache>
                <c:ptCount val="5"/>
                <c:pt idx="0">
                  <c:v>T1_AUTHOR</c:v>
                </c:pt>
                <c:pt idx="1">
                  <c:v>T2_COAUTHOR</c:v>
                </c:pt>
                <c:pt idx="2">
                  <c:v>T3_ADMIN_CLOSER</c:v>
                </c:pt>
                <c:pt idx="3">
                  <c:v>T4_DRAFTED_A</c:v>
                </c:pt>
                <c:pt idx="4">
                  <c:v>T5_ALL_TYPES</c:v>
                </c:pt>
              </c:strCache>
            </c:strRef>
          </c:cat>
          <c:val>
            <c:numRef>
              <c:f>'C&amp;B (2)'!$V$30:$Z$30</c:f>
              <c:numCache>
                <c:formatCode>General</c:formatCode>
                <c:ptCount val="5"/>
                <c:pt idx="0">
                  <c:v>2341</c:v>
                </c:pt>
                <c:pt idx="1">
                  <c:v>233</c:v>
                </c:pt>
                <c:pt idx="2">
                  <c:v>10681</c:v>
                </c:pt>
                <c:pt idx="3">
                  <c:v>2274</c:v>
                </c:pt>
                <c:pt idx="4">
                  <c:v>15533</c:v>
                </c:pt>
              </c:numCache>
            </c:numRef>
          </c:val>
          <c:extLst>
            <c:ext xmlns:c16="http://schemas.microsoft.com/office/drawing/2014/chart" uri="{C3380CC4-5D6E-409C-BE32-E72D297353CC}">
              <c16:uniqueId val="{0000000A-C92C-4DCA-A2D6-12F8071C8B60}"/>
            </c:ext>
          </c:extLst>
        </c:ser>
        <c:ser>
          <c:idx val="11"/>
          <c:order val="11"/>
          <c:tx>
            <c:strRef>
              <c:f>'C&amp;B (2)'!$U$31</c:f>
              <c:strCache>
                <c:ptCount val="1"/>
                <c:pt idx="0">
                  <c:v>angular.js</c:v>
                </c:pt>
              </c:strCache>
            </c:strRef>
          </c:tx>
          <c:spPr>
            <a:solidFill>
              <a:schemeClr val="accent6">
                <a:lumMod val="60000"/>
              </a:schemeClr>
            </a:solidFill>
            <a:ln>
              <a:noFill/>
            </a:ln>
            <a:effectLst/>
          </c:spPr>
          <c:invertIfNegative val="0"/>
          <c:cat>
            <c:strRef>
              <c:f>'C&amp;B (2)'!$V$19:$Z$19</c:f>
              <c:strCache>
                <c:ptCount val="5"/>
                <c:pt idx="0">
                  <c:v>T1_AUTHOR</c:v>
                </c:pt>
                <c:pt idx="1">
                  <c:v>T2_COAUTHOR</c:v>
                </c:pt>
                <c:pt idx="2">
                  <c:v>T3_ADMIN_CLOSER</c:v>
                </c:pt>
                <c:pt idx="3">
                  <c:v>T4_DRAFTED_A</c:v>
                </c:pt>
                <c:pt idx="4">
                  <c:v>T5_ALL_TYPES</c:v>
                </c:pt>
              </c:strCache>
            </c:strRef>
          </c:cat>
          <c:val>
            <c:numRef>
              <c:f>'C&amp;B (2)'!$V$31:$Z$31</c:f>
              <c:numCache>
                <c:formatCode>General</c:formatCode>
                <c:ptCount val="5"/>
                <c:pt idx="0">
                  <c:v>503</c:v>
                </c:pt>
                <c:pt idx="1">
                  <c:v>196</c:v>
                </c:pt>
                <c:pt idx="2">
                  <c:v>7671</c:v>
                </c:pt>
                <c:pt idx="3">
                  <c:v>1288</c:v>
                </c:pt>
                <c:pt idx="4">
                  <c:v>9658</c:v>
                </c:pt>
              </c:numCache>
            </c:numRef>
          </c:val>
          <c:extLst>
            <c:ext xmlns:c16="http://schemas.microsoft.com/office/drawing/2014/chart" uri="{C3380CC4-5D6E-409C-BE32-E72D297353CC}">
              <c16:uniqueId val="{0000000B-C92C-4DCA-A2D6-12F8071C8B60}"/>
            </c:ext>
          </c:extLst>
        </c:ser>
        <c:ser>
          <c:idx val="12"/>
          <c:order val="12"/>
          <c:tx>
            <c:strRef>
              <c:f>'C&amp;B (2)'!$U$32</c:f>
              <c:strCache>
                <c:ptCount val="1"/>
                <c:pt idx="0">
                  <c:v>rails</c:v>
                </c:pt>
              </c:strCache>
            </c:strRef>
          </c:tx>
          <c:spPr>
            <a:solidFill>
              <a:schemeClr val="accent1">
                <a:lumMod val="80000"/>
                <a:lumOff val="20000"/>
              </a:schemeClr>
            </a:solidFill>
            <a:ln>
              <a:noFill/>
            </a:ln>
            <a:effectLst/>
          </c:spPr>
          <c:invertIfNegative val="0"/>
          <c:cat>
            <c:strRef>
              <c:f>'C&amp;B (2)'!$V$19:$Z$19</c:f>
              <c:strCache>
                <c:ptCount val="5"/>
                <c:pt idx="0">
                  <c:v>T1_AUTHOR</c:v>
                </c:pt>
                <c:pt idx="1">
                  <c:v>T2_COAUTHOR</c:v>
                </c:pt>
                <c:pt idx="2">
                  <c:v>T3_ADMIN_CLOSER</c:v>
                </c:pt>
                <c:pt idx="3">
                  <c:v>T4_DRAFTED_A</c:v>
                </c:pt>
                <c:pt idx="4">
                  <c:v>T5_ALL_TYPES</c:v>
                </c:pt>
              </c:strCache>
            </c:strRef>
          </c:cat>
          <c:val>
            <c:numRef>
              <c:f>'C&amp;B (2)'!$V$32:$Z$32</c:f>
              <c:numCache>
                <c:formatCode>General</c:formatCode>
                <c:ptCount val="5"/>
                <c:pt idx="0">
                  <c:v>854</c:v>
                </c:pt>
                <c:pt idx="1">
                  <c:v>138</c:v>
                </c:pt>
                <c:pt idx="2">
                  <c:v>9366</c:v>
                </c:pt>
                <c:pt idx="3">
                  <c:v>944</c:v>
                </c:pt>
                <c:pt idx="4">
                  <c:v>11305</c:v>
                </c:pt>
              </c:numCache>
            </c:numRef>
          </c:val>
          <c:extLst>
            <c:ext xmlns:c16="http://schemas.microsoft.com/office/drawing/2014/chart" uri="{C3380CC4-5D6E-409C-BE32-E72D297353CC}">
              <c16:uniqueId val="{0000000C-C92C-4DCA-A2D6-12F8071C8B60}"/>
            </c:ext>
          </c:extLst>
        </c:ser>
        <c:dLbls>
          <c:showLegendKey val="0"/>
          <c:showVal val="0"/>
          <c:showCatName val="0"/>
          <c:showSerName val="0"/>
          <c:showPercent val="0"/>
          <c:showBubbleSize val="0"/>
        </c:dLbls>
        <c:gapWidth val="219"/>
        <c:overlap val="-27"/>
        <c:axId val="676099912"/>
        <c:axId val="676120576"/>
      </c:barChart>
      <c:catAx>
        <c:axId val="6760999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sz="1800" b="1"/>
                  <a:t>Assignment</a:t>
                </a:r>
                <a:r>
                  <a:rPr lang="en-CA" sz="1800" b="1" baseline="0"/>
                  <a:t> type / Project</a:t>
                </a:r>
                <a:endParaRPr lang="en-CA" sz="1800" b="1"/>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endParaRPr lang="en-US"/>
          </a:p>
        </c:txPr>
        <c:crossAx val="676120576"/>
        <c:crosses val="autoZero"/>
        <c:auto val="1"/>
        <c:lblAlgn val="ctr"/>
        <c:lblOffset val="100"/>
        <c:noMultiLvlLbl val="0"/>
      </c:catAx>
      <c:valAx>
        <c:axId val="676120576"/>
        <c:scaling>
          <c:orientation val="minMax"/>
          <c:max val="16200"/>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sz="1800" b="1"/>
                  <a:t># of bug assignments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endParaRPr lang="en-US"/>
          </a:p>
        </c:txPr>
        <c:crossAx val="6760999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landscape" horizontalDpi="-1" verticalDpi="-1"/>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'C&amp;B (2)'!$B$1</c:f>
              <c:strCache>
                <c:ptCount val="1"/>
                <c:pt idx="0">
                  <c:v>#of developers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'C&amp;B (2)'!$A$2:$A$14</c:f>
              <c:strCache>
                <c:ptCount val="13"/>
                <c:pt idx="0">
                  <c:v>framework</c:v>
                </c:pt>
                <c:pt idx="1">
                  <c:v>html5rocks</c:v>
                </c:pt>
                <c:pt idx="2">
                  <c:v>yui3</c:v>
                </c:pt>
                <c:pt idx="3">
                  <c:v>khan-exercises</c:v>
                </c:pt>
                <c:pt idx="4">
                  <c:v>Ghost</c:v>
                </c:pt>
                <c:pt idx="5">
                  <c:v>fog</c:v>
                </c:pt>
                <c:pt idx="6">
                  <c:v>julia</c:v>
                </c:pt>
                <c:pt idx="7">
                  <c:v>brackets</c:v>
                </c:pt>
                <c:pt idx="8">
                  <c:v>travis-ci</c:v>
                </c:pt>
                <c:pt idx="9">
                  <c:v>elasticsearch</c:v>
                </c:pt>
                <c:pt idx="10">
                  <c:v>salt</c:v>
                </c:pt>
                <c:pt idx="11">
                  <c:v>angular.js</c:v>
                </c:pt>
                <c:pt idx="12">
                  <c:v>rails</c:v>
                </c:pt>
              </c:strCache>
            </c:strRef>
          </c:cat>
          <c:val>
            <c:numRef>
              <c:f>'C&amp;B (2)'!$B$2:$B$14</c:f>
              <c:numCache>
                <c:formatCode>General</c:formatCode>
                <c:ptCount val="13"/>
                <c:pt idx="0">
                  <c:v>75</c:v>
                </c:pt>
                <c:pt idx="1">
                  <c:v>159</c:v>
                </c:pt>
                <c:pt idx="2">
                  <c:v>175</c:v>
                </c:pt>
                <c:pt idx="3">
                  <c:v>206</c:v>
                </c:pt>
                <c:pt idx="4">
                  <c:v>473</c:v>
                </c:pt>
                <c:pt idx="5">
                  <c:v>770</c:v>
                </c:pt>
                <c:pt idx="6">
                  <c:v>831</c:v>
                </c:pt>
                <c:pt idx="7">
                  <c:v>864</c:v>
                </c:pt>
                <c:pt idx="8">
                  <c:v>1159</c:v>
                </c:pt>
                <c:pt idx="9">
                  <c:v>1262</c:v>
                </c:pt>
                <c:pt idx="10">
                  <c:v>2283</c:v>
                </c:pt>
                <c:pt idx="11">
                  <c:v>2386</c:v>
                </c:pt>
                <c:pt idx="12">
                  <c:v>4079</c:v>
                </c:pt>
              </c:numCache>
            </c:numRef>
          </c:val>
          <c:extLst>
            <c:ext xmlns:c16="http://schemas.microsoft.com/office/drawing/2014/chart" uri="{C3380CC4-5D6E-409C-BE32-E72D297353CC}">
              <c16:uniqueId val="{00000000-7F4C-4ACE-A68B-91F1CB5A05F6}"/>
            </c:ext>
          </c:extLst>
        </c:ser>
        <c:dLbls>
          <c:showLegendKey val="0"/>
          <c:showVal val="0"/>
          <c:showCatName val="0"/>
          <c:showSerName val="0"/>
          <c:showPercent val="0"/>
          <c:showBubbleSize val="0"/>
        </c:dLbls>
        <c:gapWidth val="219"/>
        <c:overlap val="-27"/>
        <c:axId val="556778976"/>
        <c:axId val="556778648"/>
      </c:barChart>
      <c:catAx>
        <c:axId val="5567789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sz="1800" b="1"/>
                  <a:t>Project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endParaRPr lang="en-US"/>
          </a:p>
        </c:txPr>
        <c:crossAx val="556778648"/>
        <c:crosses val="autoZero"/>
        <c:auto val="1"/>
        <c:lblAlgn val="ctr"/>
        <c:lblOffset val="100"/>
        <c:noMultiLvlLbl val="0"/>
      </c:catAx>
      <c:valAx>
        <c:axId val="5567786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sz="1800" b="1"/>
                  <a:t># of developers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endParaRPr lang="en-US"/>
          </a:p>
        </c:txPr>
        <c:crossAx val="55677897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landscape"/>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'C&amp;B (2)'!$F$1</c:f>
              <c:strCache>
                <c:ptCount val="1"/>
                <c:pt idx="0">
                  <c:v># of bugs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'C&amp;B (2)'!$E$2:$E$14</c:f>
              <c:strCache>
                <c:ptCount val="13"/>
                <c:pt idx="0">
                  <c:v>framework</c:v>
                </c:pt>
                <c:pt idx="1">
                  <c:v>html5rocks</c:v>
                </c:pt>
                <c:pt idx="2">
                  <c:v>yui3</c:v>
                </c:pt>
                <c:pt idx="3">
                  <c:v>khan-exercises</c:v>
                </c:pt>
                <c:pt idx="4">
                  <c:v>Ghost</c:v>
                </c:pt>
                <c:pt idx="5">
                  <c:v>fog</c:v>
                </c:pt>
                <c:pt idx="6">
                  <c:v>julia</c:v>
                </c:pt>
                <c:pt idx="7">
                  <c:v>brackets</c:v>
                </c:pt>
                <c:pt idx="8">
                  <c:v>travis-ci</c:v>
                </c:pt>
                <c:pt idx="9">
                  <c:v>elasticsearch</c:v>
                </c:pt>
                <c:pt idx="10">
                  <c:v>salt</c:v>
                </c:pt>
                <c:pt idx="11">
                  <c:v>angular.js</c:v>
                </c:pt>
                <c:pt idx="12">
                  <c:v>rails</c:v>
                </c:pt>
              </c:strCache>
            </c:strRef>
          </c:cat>
          <c:val>
            <c:numRef>
              <c:f>'C&amp;B (2)'!$F$2:$F$14</c:f>
              <c:numCache>
                <c:formatCode>General</c:formatCode>
                <c:ptCount val="13"/>
                <c:pt idx="0">
                  <c:v>325</c:v>
                </c:pt>
                <c:pt idx="1">
                  <c:v>627</c:v>
                </c:pt>
                <c:pt idx="2">
                  <c:v>526</c:v>
                </c:pt>
                <c:pt idx="3">
                  <c:v>624</c:v>
                </c:pt>
                <c:pt idx="4">
                  <c:v>3578</c:v>
                </c:pt>
                <c:pt idx="5">
                  <c:v>1124</c:v>
                </c:pt>
                <c:pt idx="6">
                  <c:v>9086</c:v>
                </c:pt>
                <c:pt idx="7">
                  <c:v>6255</c:v>
                </c:pt>
                <c:pt idx="8">
                  <c:v>5473</c:v>
                </c:pt>
                <c:pt idx="9">
                  <c:v>10423</c:v>
                </c:pt>
                <c:pt idx="10">
                  <c:v>10237</c:v>
                </c:pt>
                <c:pt idx="11">
                  <c:v>7402</c:v>
                </c:pt>
                <c:pt idx="12">
                  <c:v>8794</c:v>
                </c:pt>
              </c:numCache>
            </c:numRef>
          </c:val>
          <c:extLst>
            <c:ext xmlns:c16="http://schemas.microsoft.com/office/drawing/2014/chart" uri="{C3380CC4-5D6E-409C-BE32-E72D297353CC}">
              <c16:uniqueId val="{00000000-6E4D-4AF0-8C3D-D102ACA80BAC}"/>
            </c:ext>
          </c:extLst>
        </c:ser>
        <c:dLbls>
          <c:showLegendKey val="0"/>
          <c:showVal val="0"/>
          <c:showCatName val="0"/>
          <c:showSerName val="0"/>
          <c:showPercent val="0"/>
          <c:showBubbleSize val="0"/>
        </c:dLbls>
        <c:gapWidth val="219"/>
        <c:overlap val="-27"/>
        <c:axId val="762807312"/>
        <c:axId val="762814200"/>
      </c:barChart>
      <c:catAx>
        <c:axId val="7628073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sz="1800" b="1"/>
                  <a:t>Project</a:t>
                </a:r>
              </a:p>
            </c:rich>
          </c:tx>
          <c:layout>
            <c:manualLayout>
              <c:xMode val="edge"/>
              <c:yMode val="edge"/>
              <c:x val="0.50854758711633197"/>
              <c:y val="0.9074280264304918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endParaRPr lang="en-US"/>
          </a:p>
        </c:txPr>
        <c:crossAx val="762814200"/>
        <c:crosses val="autoZero"/>
        <c:auto val="1"/>
        <c:lblAlgn val="ctr"/>
        <c:lblOffset val="100"/>
        <c:noMultiLvlLbl val="0"/>
      </c:catAx>
      <c:valAx>
        <c:axId val="7628142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sz="1800" b="1"/>
                  <a:t># of bugs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endParaRPr lang="en-US"/>
          </a:p>
        </c:txPr>
        <c:crossAx val="76280731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P1_4!$L$100</c:f>
              <c:strCache>
                <c:ptCount val="1"/>
                <c:pt idx="0">
                  <c:v>p@1</c:v>
                </c:pt>
              </c:strCache>
            </c:strRef>
          </c:tx>
          <c:spPr>
            <a:ln w="28575" cap="rnd">
              <a:solidFill>
                <a:srgbClr val="00B050"/>
              </a:solidFill>
              <a:prstDash val="sysDot"/>
              <a:round/>
            </a:ln>
            <a:effectLst/>
          </c:spPr>
          <c:marker>
            <c:symbol val="circle"/>
            <c:size val="7"/>
            <c:spPr>
              <a:solidFill>
                <a:srgbClr val="00B050"/>
              </a:solidFill>
              <a:ln w="9525">
                <a:solidFill>
                  <a:schemeClr val="tx1"/>
                </a:solidFill>
              </a:ln>
              <a:effectLst/>
            </c:spPr>
          </c:marker>
          <c:cat>
            <c:strRef>
              <c:f>P1_4!$C$101:$C$114</c:f>
              <c:strCache>
                <c:ptCount val="14"/>
                <c:pt idx="0">
                  <c:v>framework</c:v>
                </c:pt>
                <c:pt idx="1">
                  <c:v>html5rocks</c:v>
                </c:pt>
                <c:pt idx="2">
                  <c:v>yui3</c:v>
                </c:pt>
                <c:pt idx="3">
                  <c:v>khan-exercises</c:v>
                </c:pt>
                <c:pt idx="4">
                  <c:v>ghost</c:v>
                </c:pt>
                <c:pt idx="5">
                  <c:v>fog</c:v>
                </c:pt>
                <c:pt idx="6">
                  <c:v>julia</c:v>
                </c:pt>
                <c:pt idx="7">
                  <c:v>brackets</c:v>
                </c:pt>
                <c:pt idx="8">
                  <c:v>travis-ci</c:v>
                </c:pt>
                <c:pt idx="9">
                  <c:v>elasticsearch</c:v>
                </c:pt>
                <c:pt idx="10">
                  <c:v>salt</c:v>
                </c:pt>
                <c:pt idx="11">
                  <c:v>angular.js</c:v>
                </c:pt>
                <c:pt idx="12">
                  <c:v>rails</c:v>
                </c:pt>
                <c:pt idx="13">
                  <c:v>Total</c:v>
                </c:pt>
              </c:strCache>
            </c:strRef>
          </c:cat>
          <c:val>
            <c:numRef>
              <c:f>P1_4!$L$101:$L$114</c:f>
              <c:numCache>
                <c:formatCode>General</c:formatCode>
                <c:ptCount val="14"/>
                <c:pt idx="0">
                  <c:v>53.53</c:v>
                </c:pt>
                <c:pt idx="1">
                  <c:v>66.63</c:v>
                </c:pt>
                <c:pt idx="2">
                  <c:v>50.11</c:v>
                </c:pt>
                <c:pt idx="3">
                  <c:v>57.18</c:v>
                </c:pt>
                <c:pt idx="4">
                  <c:v>59.39</c:v>
                </c:pt>
                <c:pt idx="5">
                  <c:v>60.96</c:v>
                </c:pt>
                <c:pt idx="6">
                  <c:v>45.66</c:v>
                </c:pt>
                <c:pt idx="7">
                  <c:v>40.869999999999997</c:v>
                </c:pt>
                <c:pt idx="8">
                  <c:v>57.48</c:v>
                </c:pt>
                <c:pt idx="9">
                  <c:v>47.61</c:v>
                </c:pt>
                <c:pt idx="10">
                  <c:v>43.28</c:v>
                </c:pt>
                <c:pt idx="11">
                  <c:v>46.47</c:v>
                </c:pt>
                <c:pt idx="12">
                  <c:v>41.42</c:v>
                </c:pt>
                <c:pt idx="13">
                  <c:v>46.99</c:v>
                </c:pt>
              </c:numCache>
            </c:numRef>
          </c:val>
          <c:smooth val="0"/>
          <c:extLst>
            <c:ext xmlns:c16="http://schemas.microsoft.com/office/drawing/2014/chart" uri="{C3380CC4-5D6E-409C-BE32-E72D297353CC}">
              <c16:uniqueId val="{00000000-FCCF-42EA-8724-0806D9760185}"/>
            </c:ext>
          </c:extLst>
        </c:ser>
        <c:ser>
          <c:idx val="1"/>
          <c:order val="1"/>
          <c:tx>
            <c:strRef>
              <c:f>P1_4!$M$100</c:f>
              <c:strCache>
                <c:ptCount val="1"/>
                <c:pt idx="0">
                  <c:v>r@1</c:v>
                </c:pt>
              </c:strCache>
            </c:strRef>
          </c:tx>
          <c:spPr>
            <a:ln w="28575" cap="rnd">
              <a:solidFill>
                <a:srgbClr val="00B050"/>
              </a:solidFill>
              <a:prstDash val="dash"/>
              <a:round/>
            </a:ln>
            <a:effectLst/>
          </c:spPr>
          <c:marker>
            <c:symbol val="circle"/>
            <c:size val="7"/>
            <c:spPr>
              <a:solidFill>
                <a:srgbClr val="00B050"/>
              </a:solidFill>
              <a:ln w="9525">
                <a:solidFill>
                  <a:schemeClr val="tx1"/>
                </a:solidFill>
              </a:ln>
              <a:effectLst/>
            </c:spPr>
          </c:marker>
          <c:cat>
            <c:strRef>
              <c:f>P1_4!$C$101:$C$114</c:f>
              <c:strCache>
                <c:ptCount val="14"/>
                <c:pt idx="0">
                  <c:v>framework</c:v>
                </c:pt>
                <c:pt idx="1">
                  <c:v>html5rocks</c:v>
                </c:pt>
                <c:pt idx="2">
                  <c:v>yui3</c:v>
                </c:pt>
                <c:pt idx="3">
                  <c:v>khan-exercises</c:v>
                </c:pt>
                <c:pt idx="4">
                  <c:v>ghost</c:v>
                </c:pt>
                <c:pt idx="5">
                  <c:v>fog</c:v>
                </c:pt>
                <c:pt idx="6">
                  <c:v>julia</c:v>
                </c:pt>
                <c:pt idx="7">
                  <c:v>brackets</c:v>
                </c:pt>
                <c:pt idx="8">
                  <c:v>travis-ci</c:v>
                </c:pt>
                <c:pt idx="9">
                  <c:v>elasticsearch</c:v>
                </c:pt>
                <c:pt idx="10">
                  <c:v>salt</c:v>
                </c:pt>
                <c:pt idx="11">
                  <c:v>angular.js</c:v>
                </c:pt>
                <c:pt idx="12">
                  <c:v>rails</c:v>
                </c:pt>
                <c:pt idx="13">
                  <c:v>Total</c:v>
                </c:pt>
              </c:strCache>
            </c:strRef>
          </c:cat>
          <c:val>
            <c:numRef>
              <c:f>P1_4!$M$101:$M$114</c:f>
              <c:numCache>
                <c:formatCode>General</c:formatCode>
                <c:ptCount val="14"/>
                <c:pt idx="0">
                  <c:v>41.34</c:v>
                </c:pt>
                <c:pt idx="1">
                  <c:v>56.58</c:v>
                </c:pt>
                <c:pt idx="2">
                  <c:v>44.33</c:v>
                </c:pt>
                <c:pt idx="3">
                  <c:v>51.65</c:v>
                </c:pt>
                <c:pt idx="4">
                  <c:v>45.8</c:v>
                </c:pt>
                <c:pt idx="5">
                  <c:v>56.49</c:v>
                </c:pt>
                <c:pt idx="6">
                  <c:v>40.47</c:v>
                </c:pt>
                <c:pt idx="7">
                  <c:v>30.96</c:v>
                </c:pt>
                <c:pt idx="8">
                  <c:v>55.08</c:v>
                </c:pt>
                <c:pt idx="9">
                  <c:v>43.75</c:v>
                </c:pt>
                <c:pt idx="10">
                  <c:v>36.229999999999997</c:v>
                </c:pt>
                <c:pt idx="11">
                  <c:v>42.36</c:v>
                </c:pt>
                <c:pt idx="12">
                  <c:v>36.130000000000003</c:v>
                </c:pt>
                <c:pt idx="13">
                  <c:v>40.83</c:v>
                </c:pt>
              </c:numCache>
            </c:numRef>
          </c:val>
          <c:smooth val="0"/>
          <c:extLst>
            <c:ext xmlns:c16="http://schemas.microsoft.com/office/drawing/2014/chart" uri="{C3380CC4-5D6E-409C-BE32-E72D297353CC}">
              <c16:uniqueId val="{00000001-FCCF-42EA-8724-0806D9760185}"/>
            </c:ext>
          </c:extLst>
        </c:ser>
        <c:ser>
          <c:idx val="2"/>
          <c:order val="2"/>
          <c:tx>
            <c:strRef>
              <c:f>P1_4!$N$100</c:f>
              <c:strCache>
                <c:ptCount val="1"/>
                <c:pt idx="0">
                  <c:v>p@5</c:v>
                </c:pt>
              </c:strCache>
            </c:strRef>
          </c:tx>
          <c:spPr>
            <a:ln w="28575" cap="rnd">
              <a:solidFill>
                <a:srgbClr val="FF0000"/>
              </a:solidFill>
              <a:prstDash val="lgDashDotDot"/>
              <a:round/>
            </a:ln>
            <a:effectLst/>
          </c:spPr>
          <c:marker>
            <c:symbol val="triangle"/>
            <c:size val="7"/>
            <c:spPr>
              <a:solidFill>
                <a:srgbClr val="FF0000"/>
              </a:solidFill>
              <a:ln w="9525">
                <a:solidFill>
                  <a:schemeClr val="tx1"/>
                </a:solidFill>
              </a:ln>
              <a:effectLst/>
            </c:spPr>
          </c:marker>
          <c:cat>
            <c:strRef>
              <c:f>P1_4!$C$101:$C$114</c:f>
              <c:strCache>
                <c:ptCount val="14"/>
                <c:pt idx="0">
                  <c:v>framework</c:v>
                </c:pt>
                <c:pt idx="1">
                  <c:v>html5rocks</c:v>
                </c:pt>
                <c:pt idx="2">
                  <c:v>yui3</c:v>
                </c:pt>
                <c:pt idx="3">
                  <c:v>khan-exercises</c:v>
                </c:pt>
                <c:pt idx="4">
                  <c:v>ghost</c:v>
                </c:pt>
                <c:pt idx="5">
                  <c:v>fog</c:v>
                </c:pt>
                <c:pt idx="6">
                  <c:v>julia</c:v>
                </c:pt>
                <c:pt idx="7">
                  <c:v>brackets</c:v>
                </c:pt>
                <c:pt idx="8">
                  <c:v>travis-ci</c:v>
                </c:pt>
                <c:pt idx="9">
                  <c:v>elasticsearch</c:v>
                </c:pt>
                <c:pt idx="10">
                  <c:v>salt</c:v>
                </c:pt>
                <c:pt idx="11">
                  <c:v>angular.js</c:v>
                </c:pt>
                <c:pt idx="12">
                  <c:v>rails</c:v>
                </c:pt>
                <c:pt idx="13">
                  <c:v>Total</c:v>
                </c:pt>
              </c:strCache>
            </c:strRef>
          </c:cat>
          <c:val>
            <c:numRef>
              <c:f>P1_4!$N$101:$N$114</c:f>
              <c:numCache>
                <c:formatCode>General</c:formatCode>
                <c:ptCount val="14"/>
                <c:pt idx="0">
                  <c:v>20.14</c:v>
                </c:pt>
                <c:pt idx="1">
                  <c:v>20.32</c:v>
                </c:pt>
                <c:pt idx="2">
                  <c:v>16.920000000000002</c:v>
                </c:pt>
                <c:pt idx="3">
                  <c:v>19.53</c:v>
                </c:pt>
                <c:pt idx="4">
                  <c:v>22.31</c:v>
                </c:pt>
                <c:pt idx="5">
                  <c:v>17.41</c:v>
                </c:pt>
                <c:pt idx="6">
                  <c:v>16.149999999999999</c:v>
                </c:pt>
                <c:pt idx="7">
                  <c:v>19.79</c:v>
                </c:pt>
                <c:pt idx="8">
                  <c:v>15.64</c:v>
                </c:pt>
                <c:pt idx="9">
                  <c:v>15.65</c:v>
                </c:pt>
                <c:pt idx="10">
                  <c:v>17.05</c:v>
                </c:pt>
                <c:pt idx="11">
                  <c:v>17.32</c:v>
                </c:pt>
                <c:pt idx="12">
                  <c:v>15.43</c:v>
                </c:pt>
                <c:pt idx="13">
                  <c:v>17.149999999999999</c:v>
                </c:pt>
              </c:numCache>
            </c:numRef>
          </c:val>
          <c:smooth val="0"/>
          <c:extLst>
            <c:ext xmlns:c16="http://schemas.microsoft.com/office/drawing/2014/chart" uri="{C3380CC4-5D6E-409C-BE32-E72D297353CC}">
              <c16:uniqueId val="{00000002-FCCF-42EA-8724-0806D9760185}"/>
            </c:ext>
          </c:extLst>
        </c:ser>
        <c:ser>
          <c:idx val="3"/>
          <c:order val="3"/>
          <c:tx>
            <c:strRef>
              <c:f>P1_4!$O$100</c:f>
              <c:strCache>
                <c:ptCount val="1"/>
                <c:pt idx="0">
                  <c:v>r@5</c:v>
                </c:pt>
              </c:strCache>
            </c:strRef>
          </c:tx>
          <c:spPr>
            <a:ln w="28575" cap="rnd">
              <a:solidFill>
                <a:srgbClr val="FF0000"/>
              </a:solidFill>
              <a:prstDash val="lgDash"/>
              <a:round/>
            </a:ln>
            <a:effectLst/>
          </c:spPr>
          <c:marker>
            <c:symbol val="triangle"/>
            <c:size val="7"/>
            <c:spPr>
              <a:solidFill>
                <a:srgbClr val="FF0000"/>
              </a:solidFill>
              <a:ln w="9525">
                <a:solidFill>
                  <a:schemeClr val="tx1"/>
                </a:solidFill>
              </a:ln>
              <a:effectLst/>
            </c:spPr>
          </c:marker>
          <c:cat>
            <c:strRef>
              <c:f>P1_4!$C$101:$C$114</c:f>
              <c:strCache>
                <c:ptCount val="14"/>
                <c:pt idx="0">
                  <c:v>framework</c:v>
                </c:pt>
                <c:pt idx="1">
                  <c:v>html5rocks</c:v>
                </c:pt>
                <c:pt idx="2">
                  <c:v>yui3</c:v>
                </c:pt>
                <c:pt idx="3">
                  <c:v>khan-exercises</c:v>
                </c:pt>
                <c:pt idx="4">
                  <c:v>ghost</c:v>
                </c:pt>
                <c:pt idx="5">
                  <c:v>fog</c:v>
                </c:pt>
                <c:pt idx="6">
                  <c:v>julia</c:v>
                </c:pt>
                <c:pt idx="7">
                  <c:v>brackets</c:v>
                </c:pt>
                <c:pt idx="8">
                  <c:v>travis-ci</c:v>
                </c:pt>
                <c:pt idx="9">
                  <c:v>elasticsearch</c:v>
                </c:pt>
                <c:pt idx="10">
                  <c:v>salt</c:v>
                </c:pt>
                <c:pt idx="11">
                  <c:v>angular.js</c:v>
                </c:pt>
                <c:pt idx="12">
                  <c:v>rails</c:v>
                </c:pt>
                <c:pt idx="13">
                  <c:v>Total</c:v>
                </c:pt>
              </c:strCache>
            </c:strRef>
          </c:cat>
          <c:val>
            <c:numRef>
              <c:f>P1_4!$O$101:$O$114</c:f>
              <c:numCache>
                <c:formatCode>General</c:formatCode>
                <c:ptCount val="14"/>
                <c:pt idx="0">
                  <c:v>75.56</c:v>
                </c:pt>
                <c:pt idx="1">
                  <c:v>82.24</c:v>
                </c:pt>
                <c:pt idx="2">
                  <c:v>72.75</c:v>
                </c:pt>
                <c:pt idx="3">
                  <c:v>84.38</c:v>
                </c:pt>
                <c:pt idx="4">
                  <c:v>82.23</c:v>
                </c:pt>
                <c:pt idx="5">
                  <c:v>77.819999999999993</c:v>
                </c:pt>
                <c:pt idx="6">
                  <c:v>69.23</c:v>
                </c:pt>
                <c:pt idx="7">
                  <c:v>72.040000000000006</c:v>
                </c:pt>
                <c:pt idx="8">
                  <c:v>73.41</c:v>
                </c:pt>
                <c:pt idx="9">
                  <c:v>70.849999999999994</c:v>
                </c:pt>
                <c:pt idx="10">
                  <c:v>68.64</c:v>
                </c:pt>
                <c:pt idx="11">
                  <c:v>76.97</c:v>
                </c:pt>
                <c:pt idx="12">
                  <c:v>65.89</c:v>
                </c:pt>
                <c:pt idx="13">
                  <c:v>71.75</c:v>
                </c:pt>
              </c:numCache>
            </c:numRef>
          </c:val>
          <c:smooth val="0"/>
          <c:extLst>
            <c:ext xmlns:c16="http://schemas.microsoft.com/office/drawing/2014/chart" uri="{C3380CC4-5D6E-409C-BE32-E72D297353CC}">
              <c16:uniqueId val="{00000003-FCCF-42EA-8724-0806D9760185}"/>
            </c:ext>
          </c:extLst>
        </c:ser>
        <c:ser>
          <c:idx val="4"/>
          <c:order val="4"/>
          <c:tx>
            <c:strRef>
              <c:f>P1_4!$P$100</c:f>
              <c:strCache>
                <c:ptCount val="1"/>
                <c:pt idx="0">
                  <c:v>p@10</c:v>
                </c:pt>
              </c:strCache>
            </c:strRef>
          </c:tx>
          <c:spPr>
            <a:ln w="28575" cap="rnd">
              <a:solidFill>
                <a:schemeClr val="accent1">
                  <a:lumMod val="75000"/>
                </a:schemeClr>
              </a:solidFill>
              <a:prstDash val="lgDashDot"/>
              <a:round/>
            </a:ln>
            <a:effectLst/>
          </c:spPr>
          <c:marker>
            <c:symbol val="square"/>
            <c:size val="7"/>
            <c:spPr>
              <a:solidFill>
                <a:schemeClr val="accent1">
                  <a:lumMod val="75000"/>
                </a:schemeClr>
              </a:solidFill>
              <a:ln w="9525">
                <a:solidFill>
                  <a:schemeClr val="tx1"/>
                </a:solidFill>
              </a:ln>
              <a:effectLst/>
            </c:spPr>
          </c:marker>
          <c:cat>
            <c:strRef>
              <c:f>P1_4!$C$101:$C$114</c:f>
              <c:strCache>
                <c:ptCount val="14"/>
                <c:pt idx="0">
                  <c:v>framework</c:v>
                </c:pt>
                <c:pt idx="1">
                  <c:v>html5rocks</c:v>
                </c:pt>
                <c:pt idx="2">
                  <c:v>yui3</c:v>
                </c:pt>
                <c:pt idx="3">
                  <c:v>khan-exercises</c:v>
                </c:pt>
                <c:pt idx="4">
                  <c:v>ghost</c:v>
                </c:pt>
                <c:pt idx="5">
                  <c:v>fog</c:v>
                </c:pt>
                <c:pt idx="6">
                  <c:v>julia</c:v>
                </c:pt>
                <c:pt idx="7">
                  <c:v>brackets</c:v>
                </c:pt>
                <c:pt idx="8">
                  <c:v>travis-ci</c:v>
                </c:pt>
                <c:pt idx="9">
                  <c:v>elasticsearch</c:v>
                </c:pt>
                <c:pt idx="10">
                  <c:v>salt</c:v>
                </c:pt>
                <c:pt idx="11">
                  <c:v>angular.js</c:v>
                </c:pt>
                <c:pt idx="12">
                  <c:v>rails</c:v>
                </c:pt>
                <c:pt idx="13">
                  <c:v>Total</c:v>
                </c:pt>
              </c:strCache>
            </c:strRef>
          </c:cat>
          <c:val>
            <c:numRef>
              <c:f>P1_4!$P$101:$P$114</c:f>
              <c:numCache>
                <c:formatCode>General</c:formatCode>
                <c:ptCount val="14"/>
                <c:pt idx="0">
                  <c:v>11.77</c:v>
                </c:pt>
                <c:pt idx="1">
                  <c:v>11.5</c:v>
                </c:pt>
                <c:pt idx="2">
                  <c:v>9.7200000000000006</c:v>
                </c:pt>
                <c:pt idx="3">
                  <c:v>10.29</c:v>
                </c:pt>
                <c:pt idx="4">
                  <c:v>12.27</c:v>
                </c:pt>
                <c:pt idx="5">
                  <c:v>9.1199999999999992</c:v>
                </c:pt>
                <c:pt idx="6">
                  <c:v>9.27</c:v>
                </c:pt>
                <c:pt idx="7">
                  <c:v>11.94</c:v>
                </c:pt>
                <c:pt idx="8">
                  <c:v>8.25</c:v>
                </c:pt>
                <c:pt idx="9">
                  <c:v>9.1</c:v>
                </c:pt>
                <c:pt idx="10">
                  <c:v>9.84</c:v>
                </c:pt>
                <c:pt idx="11">
                  <c:v>9.6199999999999992</c:v>
                </c:pt>
                <c:pt idx="12">
                  <c:v>8.9</c:v>
                </c:pt>
                <c:pt idx="13">
                  <c:v>9.81</c:v>
                </c:pt>
              </c:numCache>
            </c:numRef>
          </c:val>
          <c:smooth val="0"/>
          <c:extLst>
            <c:ext xmlns:c16="http://schemas.microsoft.com/office/drawing/2014/chart" uri="{C3380CC4-5D6E-409C-BE32-E72D297353CC}">
              <c16:uniqueId val="{00000004-FCCF-42EA-8724-0806D9760185}"/>
            </c:ext>
          </c:extLst>
        </c:ser>
        <c:ser>
          <c:idx val="5"/>
          <c:order val="5"/>
          <c:tx>
            <c:strRef>
              <c:f>P1_4!$Q$100</c:f>
              <c:strCache>
                <c:ptCount val="1"/>
                <c:pt idx="0">
                  <c:v>r@10</c:v>
                </c:pt>
              </c:strCache>
            </c:strRef>
          </c:tx>
          <c:spPr>
            <a:ln w="28575" cap="rnd">
              <a:solidFill>
                <a:schemeClr val="accent1">
                  <a:lumMod val="75000"/>
                </a:schemeClr>
              </a:solidFill>
              <a:prstDash val="solid"/>
              <a:round/>
            </a:ln>
            <a:effectLst/>
          </c:spPr>
          <c:marker>
            <c:symbol val="square"/>
            <c:size val="7"/>
            <c:spPr>
              <a:solidFill>
                <a:schemeClr val="accent1">
                  <a:lumMod val="75000"/>
                </a:schemeClr>
              </a:solidFill>
              <a:ln w="9525">
                <a:solidFill>
                  <a:schemeClr val="tx1"/>
                </a:solidFill>
                <a:prstDash val="solid"/>
              </a:ln>
              <a:effectLst/>
            </c:spPr>
          </c:marker>
          <c:cat>
            <c:strRef>
              <c:f>P1_4!$C$101:$C$114</c:f>
              <c:strCache>
                <c:ptCount val="14"/>
                <c:pt idx="0">
                  <c:v>framework</c:v>
                </c:pt>
                <c:pt idx="1">
                  <c:v>html5rocks</c:v>
                </c:pt>
                <c:pt idx="2">
                  <c:v>yui3</c:v>
                </c:pt>
                <c:pt idx="3">
                  <c:v>khan-exercises</c:v>
                </c:pt>
                <c:pt idx="4">
                  <c:v>ghost</c:v>
                </c:pt>
                <c:pt idx="5">
                  <c:v>fog</c:v>
                </c:pt>
                <c:pt idx="6">
                  <c:v>julia</c:v>
                </c:pt>
                <c:pt idx="7">
                  <c:v>brackets</c:v>
                </c:pt>
                <c:pt idx="8">
                  <c:v>travis-ci</c:v>
                </c:pt>
                <c:pt idx="9">
                  <c:v>elasticsearch</c:v>
                </c:pt>
                <c:pt idx="10">
                  <c:v>salt</c:v>
                </c:pt>
                <c:pt idx="11">
                  <c:v>angular.js</c:v>
                </c:pt>
                <c:pt idx="12">
                  <c:v>rails</c:v>
                </c:pt>
                <c:pt idx="13">
                  <c:v>Total</c:v>
                </c:pt>
              </c:strCache>
            </c:strRef>
          </c:cat>
          <c:val>
            <c:numRef>
              <c:f>P1_4!$Q$101:$Q$114</c:f>
              <c:numCache>
                <c:formatCode>General</c:formatCode>
                <c:ptCount val="14"/>
                <c:pt idx="0">
                  <c:v>87.19</c:v>
                </c:pt>
                <c:pt idx="1">
                  <c:v>91.37</c:v>
                </c:pt>
                <c:pt idx="2">
                  <c:v>82.99</c:v>
                </c:pt>
                <c:pt idx="3">
                  <c:v>88.82</c:v>
                </c:pt>
                <c:pt idx="4">
                  <c:v>90.62</c:v>
                </c:pt>
                <c:pt idx="5">
                  <c:v>81.2</c:v>
                </c:pt>
                <c:pt idx="6">
                  <c:v>79.52</c:v>
                </c:pt>
                <c:pt idx="7">
                  <c:v>86.54</c:v>
                </c:pt>
                <c:pt idx="8">
                  <c:v>77.12</c:v>
                </c:pt>
                <c:pt idx="9">
                  <c:v>82.29</c:v>
                </c:pt>
                <c:pt idx="10">
                  <c:v>78.84</c:v>
                </c:pt>
                <c:pt idx="11">
                  <c:v>84.57</c:v>
                </c:pt>
                <c:pt idx="12">
                  <c:v>75.73</c:v>
                </c:pt>
                <c:pt idx="13">
                  <c:v>81.63</c:v>
                </c:pt>
              </c:numCache>
            </c:numRef>
          </c:val>
          <c:smooth val="0"/>
          <c:extLst>
            <c:ext xmlns:c16="http://schemas.microsoft.com/office/drawing/2014/chart" uri="{C3380CC4-5D6E-409C-BE32-E72D297353CC}">
              <c16:uniqueId val="{00000005-FCCF-42EA-8724-0806D9760185}"/>
            </c:ext>
          </c:extLst>
        </c:ser>
        <c:dLbls>
          <c:showLegendKey val="0"/>
          <c:showVal val="0"/>
          <c:showCatName val="0"/>
          <c:showSerName val="0"/>
          <c:showPercent val="0"/>
          <c:showBubbleSize val="0"/>
        </c:dLbls>
        <c:marker val="1"/>
        <c:smooth val="0"/>
        <c:axId val="764448896"/>
        <c:axId val="764451848"/>
      </c:lineChart>
      <c:catAx>
        <c:axId val="7644488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endParaRPr lang="en-US"/>
          </a:p>
        </c:txPr>
        <c:crossAx val="764451848"/>
        <c:crosses val="autoZero"/>
        <c:auto val="1"/>
        <c:lblAlgn val="ctr"/>
        <c:lblOffset val="100"/>
        <c:noMultiLvlLbl val="0"/>
      </c:catAx>
      <c:valAx>
        <c:axId val="7644518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endParaRPr lang="en-US"/>
          </a:p>
        </c:txPr>
        <c:crossAx val="764448896"/>
        <c:crosses val="autoZero"/>
        <c:crossBetween val="between"/>
      </c:valAx>
      <c:spPr>
        <a:noFill/>
        <a:ln>
          <a:noFill/>
        </a:ln>
        <a:effectLst/>
      </c:spPr>
    </c:plotArea>
    <c:legend>
      <c:legendPos val="b"/>
      <c:layout>
        <c:manualLayout>
          <c:xMode val="edge"/>
          <c:yMode val="edge"/>
          <c:x val="9.272691620096693E-2"/>
          <c:y val="3.9737171934549259E-2"/>
          <c:w val="0.85631077702822589"/>
          <c:h val="4.4144189499501066E-2"/>
        </c:manualLayout>
      </c:layout>
      <c:overlay val="1"/>
      <c:spPr>
        <a:noFill/>
        <a:ln>
          <a:noFill/>
        </a:ln>
        <a:effectLst/>
      </c:spPr>
      <c:txPr>
        <a:bodyPr rot="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6"/>
          <c:order val="0"/>
          <c:tx>
            <c:strRef>
              <c:f>P1_4!$F$100</c:f>
              <c:strCache>
                <c:ptCount val="1"/>
                <c:pt idx="0">
                  <c:v>Top1</c:v>
                </c:pt>
              </c:strCache>
            </c:strRef>
          </c:tx>
          <c:spPr>
            <a:ln>
              <a:prstDash val="solid"/>
            </a:ln>
          </c:spPr>
          <c:cat>
            <c:strRef>
              <c:f>P1_4!$C$101:$C$114</c:f>
              <c:strCache>
                <c:ptCount val="14"/>
                <c:pt idx="0">
                  <c:v>framework</c:v>
                </c:pt>
                <c:pt idx="1">
                  <c:v>html5rocks</c:v>
                </c:pt>
                <c:pt idx="2">
                  <c:v>yui3</c:v>
                </c:pt>
                <c:pt idx="3">
                  <c:v>khan-exercises</c:v>
                </c:pt>
                <c:pt idx="4">
                  <c:v>ghost</c:v>
                </c:pt>
                <c:pt idx="5">
                  <c:v>fog</c:v>
                </c:pt>
                <c:pt idx="6">
                  <c:v>julia</c:v>
                </c:pt>
                <c:pt idx="7">
                  <c:v>brackets</c:v>
                </c:pt>
                <c:pt idx="8">
                  <c:v>travis-ci</c:v>
                </c:pt>
                <c:pt idx="9">
                  <c:v>elasticsearch</c:v>
                </c:pt>
                <c:pt idx="10">
                  <c:v>salt</c:v>
                </c:pt>
                <c:pt idx="11">
                  <c:v>angular.js</c:v>
                </c:pt>
                <c:pt idx="12">
                  <c:v>rails</c:v>
                </c:pt>
                <c:pt idx="13">
                  <c:v>Total</c:v>
                </c:pt>
              </c:strCache>
            </c:strRef>
          </c:cat>
          <c:val>
            <c:numRef>
              <c:f>P1_4!$F$101:$F$114</c:f>
              <c:numCache>
                <c:formatCode>General</c:formatCode>
                <c:ptCount val="14"/>
                <c:pt idx="0">
                  <c:v>53.53</c:v>
                </c:pt>
                <c:pt idx="1">
                  <c:v>66.63</c:v>
                </c:pt>
                <c:pt idx="2">
                  <c:v>50.11</c:v>
                </c:pt>
                <c:pt idx="3">
                  <c:v>57.18</c:v>
                </c:pt>
                <c:pt idx="4">
                  <c:v>59.39</c:v>
                </c:pt>
                <c:pt idx="5">
                  <c:v>60.96</c:v>
                </c:pt>
                <c:pt idx="6">
                  <c:v>45.66</c:v>
                </c:pt>
                <c:pt idx="7">
                  <c:v>40.869999999999997</c:v>
                </c:pt>
                <c:pt idx="8">
                  <c:v>57.48</c:v>
                </c:pt>
                <c:pt idx="9">
                  <c:v>47.61</c:v>
                </c:pt>
                <c:pt idx="10">
                  <c:v>43.28</c:v>
                </c:pt>
                <c:pt idx="11">
                  <c:v>46.47</c:v>
                </c:pt>
                <c:pt idx="12">
                  <c:v>41.42</c:v>
                </c:pt>
                <c:pt idx="13">
                  <c:v>46.99</c:v>
                </c:pt>
              </c:numCache>
            </c:numRef>
          </c:val>
          <c:smooth val="0"/>
          <c:extLst>
            <c:ext xmlns:c16="http://schemas.microsoft.com/office/drawing/2014/chart" uri="{C3380CC4-5D6E-409C-BE32-E72D297353CC}">
              <c16:uniqueId val="{00000034-D2E1-4EA4-A686-77F019EA203E}"/>
            </c:ext>
          </c:extLst>
        </c:ser>
        <c:ser>
          <c:idx val="7"/>
          <c:order val="1"/>
          <c:tx>
            <c:strRef>
              <c:f>P1_4!$G$100</c:f>
              <c:strCache>
                <c:ptCount val="1"/>
                <c:pt idx="0">
                  <c:v>SSA-Top1</c:v>
                </c:pt>
              </c:strCache>
            </c:strRef>
          </c:tx>
          <c:spPr>
            <a:ln>
              <a:prstDash val="sysDash"/>
            </a:ln>
          </c:spPr>
          <c:cat>
            <c:strRef>
              <c:f>P1_4!$C$101:$C$114</c:f>
              <c:strCache>
                <c:ptCount val="14"/>
                <c:pt idx="0">
                  <c:v>framework</c:v>
                </c:pt>
                <c:pt idx="1">
                  <c:v>html5rocks</c:v>
                </c:pt>
                <c:pt idx="2">
                  <c:v>yui3</c:v>
                </c:pt>
                <c:pt idx="3">
                  <c:v>khan-exercises</c:v>
                </c:pt>
                <c:pt idx="4">
                  <c:v>ghost</c:v>
                </c:pt>
                <c:pt idx="5">
                  <c:v>fog</c:v>
                </c:pt>
                <c:pt idx="6">
                  <c:v>julia</c:v>
                </c:pt>
                <c:pt idx="7">
                  <c:v>brackets</c:v>
                </c:pt>
                <c:pt idx="8">
                  <c:v>travis-ci</c:v>
                </c:pt>
                <c:pt idx="9">
                  <c:v>elasticsearch</c:v>
                </c:pt>
                <c:pt idx="10">
                  <c:v>salt</c:v>
                </c:pt>
                <c:pt idx="11">
                  <c:v>angular.js</c:v>
                </c:pt>
                <c:pt idx="12">
                  <c:v>rails</c:v>
                </c:pt>
                <c:pt idx="13">
                  <c:v>Total</c:v>
                </c:pt>
              </c:strCache>
            </c:strRef>
          </c:cat>
          <c:val>
            <c:numRef>
              <c:f>P1_4!$G$101:$G$114</c:f>
              <c:numCache>
                <c:formatCode>General</c:formatCode>
                <c:ptCount val="14"/>
                <c:pt idx="0">
                  <c:v>69.14</c:v>
                </c:pt>
                <c:pt idx="1">
                  <c:v>40.14</c:v>
                </c:pt>
                <c:pt idx="2">
                  <c:v>27.36</c:v>
                </c:pt>
                <c:pt idx="3">
                  <c:v>48.95</c:v>
                </c:pt>
                <c:pt idx="4">
                  <c:v>37.1</c:v>
                </c:pt>
                <c:pt idx="5">
                  <c:v>56.86</c:v>
                </c:pt>
                <c:pt idx="6">
                  <c:v>51.76</c:v>
                </c:pt>
                <c:pt idx="7">
                  <c:v>46.94</c:v>
                </c:pt>
                <c:pt idx="8">
                  <c:v>49.45</c:v>
                </c:pt>
                <c:pt idx="9">
                  <c:v>36.31</c:v>
                </c:pt>
                <c:pt idx="10">
                  <c:v>38.72</c:v>
                </c:pt>
                <c:pt idx="11">
                  <c:v>42.03</c:v>
                </c:pt>
                <c:pt idx="12">
                  <c:v>23.91</c:v>
                </c:pt>
                <c:pt idx="13">
                  <c:v>43.96</c:v>
                </c:pt>
              </c:numCache>
            </c:numRef>
          </c:val>
          <c:smooth val="0"/>
          <c:extLst>
            <c:ext xmlns:c16="http://schemas.microsoft.com/office/drawing/2014/chart" uri="{C3380CC4-5D6E-409C-BE32-E72D297353CC}">
              <c16:uniqueId val="{00000035-D2E1-4EA4-A686-77F019EA203E}"/>
            </c:ext>
          </c:extLst>
        </c:ser>
        <c:ser>
          <c:idx val="8"/>
          <c:order val="2"/>
          <c:tx>
            <c:strRef>
              <c:f>P1_4!$H$100</c:f>
              <c:strCache>
                <c:ptCount val="1"/>
                <c:pt idx="0">
                  <c:v>Top5</c:v>
                </c:pt>
              </c:strCache>
            </c:strRef>
          </c:tx>
          <c:spPr>
            <a:ln>
              <a:solidFill>
                <a:srgbClr val="FF0000"/>
              </a:solidFill>
              <a:prstDash val="solid"/>
            </a:ln>
          </c:spPr>
          <c:cat>
            <c:strRef>
              <c:f>P1_4!$C$101:$C$114</c:f>
              <c:strCache>
                <c:ptCount val="14"/>
                <c:pt idx="0">
                  <c:v>framework</c:v>
                </c:pt>
                <c:pt idx="1">
                  <c:v>html5rocks</c:v>
                </c:pt>
                <c:pt idx="2">
                  <c:v>yui3</c:v>
                </c:pt>
                <c:pt idx="3">
                  <c:v>khan-exercises</c:v>
                </c:pt>
                <c:pt idx="4">
                  <c:v>ghost</c:v>
                </c:pt>
                <c:pt idx="5">
                  <c:v>fog</c:v>
                </c:pt>
                <c:pt idx="6">
                  <c:v>julia</c:v>
                </c:pt>
                <c:pt idx="7">
                  <c:v>brackets</c:v>
                </c:pt>
                <c:pt idx="8">
                  <c:v>travis-ci</c:v>
                </c:pt>
                <c:pt idx="9">
                  <c:v>elasticsearch</c:v>
                </c:pt>
                <c:pt idx="10">
                  <c:v>salt</c:v>
                </c:pt>
                <c:pt idx="11">
                  <c:v>angular.js</c:v>
                </c:pt>
                <c:pt idx="12">
                  <c:v>rails</c:v>
                </c:pt>
                <c:pt idx="13">
                  <c:v>Total</c:v>
                </c:pt>
              </c:strCache>
            </c:strRef>
          </c:cat>
          <c:val>
            <c:numRef>
              <c:f>P1_4!$H$101:$H$114</c:f>
              <c:numCache>
                <c:formatCode>General</c:formatCode>
                <c:ptCount val="14"/>
                <c:pt idx="0">
                  <c:v>83.75</c:v>
                </c:pt>
                <c:pt idx="1">
                  <c:v>87.17</c:v>
                </c:pt>
                <c:pt idx="2">
                  <c:v>75.83</c:v>
                </c:pt>
                <c:pt idx="3">
                  <c:v>85.49</c:v>
                </c:pt>
                <c:pt idx="4">
                  <c:v>85.27</c:v>
                </c:pt>
                <c:pt idx="5">
                  <c:v>79.349999999999994</c:v>
                </c:pt>
                <c:pt idx="6">
                  <c:v>71.790000000000006</c:v>
                </c:pt>
                <c:pt idx="7">
                  <c:v>78.03</c:v>
                </c:pt>
                <c:pt idx="8">
                  <c:v>74.72</c:v>
                </c:pt>
                <c:pt idx="9">
                  <c:v>73.97</c:v>
                </c:pt>
                <c:pt idx="10">
                  <c:v>72.63</c:v>
                </c:pt>
                <c:pt idx="11">
                  <c:v>79.87</c:v>
                </c:pt>
                <c:pt idx="12">
                  <c:v>69.91</c:v>
                </c:pt>
                <c:pt idx="13">
                  <c:v>75.22</c:v>
                </c:pt>
              </c:numCache>
            </c:numRef>
          </c:val>
          <c:smooth val="0"/>
          <c:extLst>
            <c:ext xmlns:c16="http://schemas.microsoft.com/office/drawing/2014/chart" uri="{C3380CC4-5D6E-409C-BE32-E72D297353CC}">
              <c16:uniqueId val="{00000036-D2E1-4EA4-A686-77F019EA203E}"/>
            </c:ext>
          </c:extLst>
        </c:ser>
        <c:ser>
          <c:idx val="9"/>
          <c:order val="3"/>
          <c:tx>
            <c:strRef>
              <c:f>P1_4!$I$100</c:f>
              <c:strCache>
                <c:ptCount val="1"/>
                <c:pt idx="0">
                  <c:v>SSA-Top5</c:v>
                </c:pt>
              </c:strCache>
            </c:strRef>
          </c:tx>
          <c:spPr>
            <a:ln>
              <a:solidFill>
                <a:schemeClr val="accent4">
                  <a:lumMod val="75000"/>
                </a:schemeClr>
              </a:solidFill>
              <a:prstDash val="sysDash"/>
            </a:ln>
          </c:spPr>
          <c:cat>
            <c:strRef>
              <c:f>P1_4!$C$101:$C$114</c:f>
              <c:strCache>
                <c:ptCount val="14"/>
                <c:pt idx="0">
                  <c:v>framework</c:v>
                </c:pt>
                <c:pt idx="1">
                  <c:v>html5rocks</c:v>
                </c:pt>
                <c:pt idx="2">
                  <c:v>yui3</c:v>
                </c:pt>
                <c:pt idx="3">
                  <c:v>khan-exercises</c:v>
                </c:pt>
                <c:pt idx="4">
                  <c:v>ghost</c:v>
                </c:pt>
                <c:pt idx="5">
                  <c:v>fog</c:v>
                </c:pt>
                <c:pt idx="6">
                  <c:v>julia</c:v>
                </c:pt>
                <c:pt idx="7">
                  <c:v>brackets</c:v>
                </c:pt>
                <c:pt idx="8">
                  <c:v>travis-ci</c:v>
                </c:pt>
                <c:pt idx="9">
                  <c:v>elasticsearch</c:v>
                </c:pt>
                <c:pt idx="10">
                  <c:v>salt</c:v>
                </c:pt>
                <c:pt idx="11">
                  <c:v>angular.js</c:v>
                </c:pt>
                <c:pt idx="12">
                  <c:v>rails</c:v>
                </c:pt>
                <c:pt idx="13">
                  <c:v>Total</c:v>
                </c:pt>
              </c:strCache>
            </c:strRef>
          </c:cat>
          <c:val>
            <c:numRef>
              <c:f>P1_4!$I$101:$I$114</c:f>
              <c:numCache>
                <c:formatCode>General</c:formatCode>
                <c:ptCount val="14"/>
                <c:pt idx="0">
                  <c:v>93.53</c:v>
                </c:pt>
                <c:pt idx="1">
                  <c:v>81.69</c:v>
                </c:pt>
                <c:pt idx="2">
                  <c:v>75.47</c:v>
                </c:pt>
                <c:pt idx="3">
                  <c:v>93.01</c:v>
                </c:pt>
                <c:pt idx="4">
                  <c:v>87.9</c:v>
                </c:pt>
                <c:pt idx="5">
                  <c:v>80.39</c:v>
                </c:pt>
                <c:pt idx="6">
                  <c:v>92.55</c:v>
                </c:pt>
                <c:pt idx="7">
                  <c:v>97.02</c:v>
                </c:pt>
                <c:pt idx="8">
                  <c:v>83.52</c:v>
                </c:pt>
                <c:pt idx="9">
                  <c:v>83.76</c:v>
                </c:pt>
                <c:pt idx="10">
                  <c:v>90.49</c:v>
                </c:pt>
                <c:pt idx="11">
                  <c:v>84.06</c:v>
                </c:pt>
                <c:pt idx="12">
                  <c:v>79.12</c:v>
                </c:pt>
                <c:pt idx="13">
                  <c:v>89.1</c:v>
                </c:pt>
              </c:numCache>
            </c:numRef>
          </c:val>
          <c:smooth val="0"/>
          <c:extLst>
            <c:ext xmlns:c16="http://schemas.microsoft.com/office/drawing/2014/chart" uri="{C3380CC4-5D6E-409C-BE32-E72D297353CC}">
              <c16:uniqueId val="{00000037-D2E1-4EA4-A686-77F019EA203E}"/>
            </c:ext>
          </c:extLst>
        </c:ser>
        <c:ser>
          <c:idx val="10"/>
          <c:order val="4"/>
          <c:tx>
            <c:strRef>
              <c:f>P1_4!$J$100</c:f>
              <c:strCache>
                <c:ptCount val="1"/>
                <c:pt idx="0">
                  <c:v>Top10</c:v>
                </c:pt>
              </c:strCache>
            </c:strRef>
          </c:tx>
          <c:spPr>
            <a:ln>
              <a:solidFill>
                <a:srgbClr val="00B050"/>
              </a:solidFill>
              <a:prstDash val="solid"/>
            </a:ln>
          </c:spPr>
          <c:cat>
            <c:strRef>
              <c:f>P1_4!$C$101:$C$114</c:f>
              <c:strCache>
                <c:ptCount val="14"/>
                <c:pt idx="0">
                  <c:v>framework</c:v>
                </c:pt>
                <c:pt idx="1">
                  <c:v>html5rocks</c:v>
                </c:pt>
                <c:pt idx="2">
                  <c:v>yui3</c:v>
                </c:pt>
                <c:pt idx="3">
                  <c:v>khan-exercises</c:v>
                </c:pt>
                <c:pt idx="4">
                  <c:v>ghost</c:v>
                </c:pt>
                <c:pt idx="5">
                  <c:v>fog</c:v>
                </c:pt>
                <c:pt idx="6">
                  <c:v>julia</c:v>
                </c:pt>
                <c:pt idx="7">
                  <c:v>brackets</c:v>
                </c:pt>
                <c:pt idx="8">
                  <c:v>travis-ci</c:v>
                </c:pt>
                <c:pt idx="9">
                  <c:v>elasticsearch</c:v>
                </c:pt>
                <c:pt idx="10">
                  <c:v>salt</c:v>
                </c:pt>
                <c:pt idx="11">
                  <c:v>angular.js</c:v>
                </c:pt>
                <c:pt idx="12">
                  <c:v>rails</c:v>
                </c:pt>
                <c:pt idx="13">
                  <c:v>Total</c:v>
                </c:pt>
              </c:strCache>
            </c:strRef>
          </c:cat>
          <c:val>
            <c:numRef>
              <c:f>P1_4!$J$101:$J$114</c:f>
              <c:numCache>
                <c:formatCode>General</c:formatCode>
                <c:ptCount val="14"/>
                <c:pt idx="0">
                  <c:v>91.17</c:v>
                </c:pt>
                <c:pt idx="1">
                  <c:v>92.79</c:v>
                </c:pt>
                <c:pt idx="2">
                  <c:v>84.81</c:v>
                </c:pt>
                <c:pt idx="3">
                  <c:v>89.34</c:v>
                </c:pt>
                <c:pt idx="4">
                  <c:v>91.66</c:v>
                </c:pt>
                <c:pt idx="5">
                  <c:v>82.22</c:v>
                </c:pt>
                <c:pt idx="6">
                  <c:v>81.02</c:v>
                </c:pt>
                <c:pt idx="7">
                  <c:v>89.07</c:v>
                </c:pt>
                <c:pt idx="8">
                  <c:v>78.040000000000006</c:v>
                </c:pt>
                <c:pt idx="9">
                  <c:v>84.71</c:v>
                </c:pt>
                <c:pt idx="10">
                  <c:v>81.14</c:v>
                </c:pt>
                <c:pt idx="11">
                  <c:v>86.19</c:v>
                </c:pt>
                <c:pt idx="12">
                  <c:v>78.69</c:v>
                </c:pt>
                <c:pt idx="13">
                  <c:v>83.66</c:v>
                </c:pt>
              </c:numCache>
            </c:numRef>
          </c:val>
          <c:smooth val="0"/>
          <c:extLst>
            <c:ext xmlns:c16="http://schemas.microsoft.com/office/drawing/2014/chart" uri="{C3380CC4-5D6E-409C-BE32-E72D297353CC}">
              <c16:uniqueId val="{00000038-D2E1-4EA4-A686-77F019EA203E}"/>
            </c:ext>
          </c:extLst>
        </c:ser>
        <c:ser>
          <c:idx val="11"/>
          <c:order val="5"/>
          <c:tx>
            <c:strRef>
              <c:f>P1_4!$K$100</c:f>
              <c:strCache>
                <c:ptCount val="1"/>
                <c:pt idx="0">
                  <c:v>SSA-Top10</c:v>
                </c:pt>
              </c:strCache>
            </c:strRef>
          </c:tx>
          <c:spPr>
            <a:ln>
              <a:solidFill>
                <a:schemeClr val="bg1">
                  <a:lumMod val="50000"/>
                </a:schemeClr>
              </a:solidFill>
              <a:prstDash val="sysDash"/>
            </a:ln>
          </c:spPr>
          <c:cat>
            <c:strRef>
              <c:f>P1_4!$C$101:$C$114</c:f>
              <c:strCache>
                <c:ptCount val="14"/>
                <c:pt idx="0">
                  <c:v>framework</c:v>
                </c:pt>
                <c:pt idx="1">
                  <c:v>html5rocks</c:v>
                </c:pt>
                <c:pt idx="2">
                  <c:v>yui3</c:v>
                </c:pt>
                <c:pt idx="3">
                  <c:v>khan-exercises</c:v>
                </c:pt>
                <c:pt idx="4">
                  <c:v>ghost</c:v>
                </c:pt>
                <c:pt idx="5">
                  <c:v>fog</c:v>
                </c:pt>
                <c:pt idx="6">
                  <c:v>julia</c:v>
                </c:pt>
                <c:pt idx="7">
                  <c:v>brackets</c:v>
                </c:pt>
                <c:pt idx="8">
                  <c:v>travis-ci</c:v>
                </c:pt>
                <c:pt idx="9">
                  <c:v>elasticsearch</c:v>
                </c:pt>
                <c:pt idx="10">
                  <c:v>salt</c:v>
                </c:pt>
                <c:pt idx="11">
                  <c:v>angular.js</c:v>
                </c:pt>
                <c:pt idx="12">
                  <c:v>rails</c:v>
                </c:pt>
                <c:pt idx="13">
                  <c:v>Total</c:v>
                </c:pt>
              </c:strCache>
            </c:strRef>
          </c:cat>
          <c:val>
            <c:numRef>
              <c:f>P1_4!$K$101:$K$114</c:f>
              <c:numCache>
                <c:formatCode>General</c:formatCode>
                <c:ptCount val="14"/>
                <c:pt idx="0">
                  <c:v>96.63</c:v>
                </c:pt>
                <c:pt idx="1">
                  <c:v>91.55</c:v>
                </c:pt>
                <c:pt idx="2">
                  <c:v>91.2</c:v>
                </c:pt>
                <c:pt idx="3">
                  <c:v>95.8</c:v>
                </c:pt>
                <c:pt idx="4">
                  <c:v>94.35</c:v>
                </c:pt>
                <c:pt idx="5">
                  <c:v>82.35</c:v>
                </c:pt>
                <c:pt idx="6">
                  <c:v>96.08</c:v>
                </c:pt>
                <c:pt idx="7">
                  <c:v>98.98</c:v>
                </c:pt>
                <c:pt idx="8">
                  <c:v>86.81</c:v>
                </c:pt>
                <c:pt idx="9">
                  <c:v>97.63</c:v>
                </c:pt>
                <c:pt idx="10">
                  <c:v>98.78</c:v>
                </c:pt>
                <c:pt idx="11">
                  <c:v>92.27</c:v>
                </c:pt>
                <c:pt idx="12">
                  <c:v>96.3</c:v>
                </c:pt>
                <c:pt idx="13">
                  <c:v>96.5</c:v>
                </c:pt>
              </c:numCache>
            </c:numRef>
          </c:val>
          <c:smooth val="0"/>
          <c:extLst>
            <c:ext xmlns:c16="http://schemas.microsoft.com/office/drawing/2014/chart" uri="{C3380CC4-5D6E-409C-BE32-E72D297353CC}">
              <c16:uniqueId val="{00000039-D2E1-4EA4-A686-77F019EA203E}"/>
            </c:ext>
          </c:extLst>
        </c:ser>
        <c:ser>
          <c:idx val="0"/>
          <c:order val="6"/>
          <c:tx>
            <c:strRef>
              <c:f>P1_4!$F$100</c:f>
              <c:strCache>
                <c:ptCount val="1"/>
                <c:pt idx="0">
                  <c:v>Top1</c:v>
                </c:pt>
              </c:strCache>
            </c:strRef>
          </c:tx>
          <c:spPr>
            <a:ln w="28575" cap="rnd">
              <a:solidFill>
                <a:schemeClr val="accent1"/>
              </a:solidFill>
              <a:prstDash val="solid"/>
              <a:round/>
            </a:ln>
            <a:effectLst/>
          </c:spPr>
          <c:marker>
            <c:symbol val="square"/>
            <c:size val="7"/>
            <c:spPr>
              <a:solidFill>
                <a:schemeClr val="accent1"/>
              </a:solidFill>
              <a:ln w="9525">
                <a:solidFill>
                  <a:schemeClr val="tx1"/>
                </a:solidFill>
              </a:ln>
              <a:effectLst/>
            </c:spPr>
          </c:marker>
          <c:dLbls>
            <c:dLbl>
              <c:idx val="0"/>
              <c:layout>
                <c:manualLayout>
                  <c:x val="-2.6946626046603545E-2"/>
                  <c:y val="2.576921428083138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D2E1-4EA4-A686-77F019EA203E}"/>
                </c:ext>
              </c:extLst>
            </c:dLbl>
            <c:dLbl>
              <c:idx val="6"/>
              <c:layout>
                <c:manualLayout>
                  <c:x val="-3.1482453728009924E-2"/>
                  <c:y val="2.086428683706719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D2E1-4EA4-A686-77F019EA203E}"/>
                </c:ext>
              </c:extLst>
            </c:dLbl>
            <c:dLbl>
              <c:idx val="7"/>
              <c:layout>
                <c:manualLayout>
                  <c:x val="-2.9970511167541094E-2"/>
                  <c:y val="2.576921428083142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D2E1-4EA4-A686-77F019EA203E}"/>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P1_4!$C$101:$C$114</c:f>
              <c:strCache>
                <c:ptCount val="14"/>
                <c:pt idx="0">
                  <c:v>framework</c:v>
                </c:pt>
                <c:pt idx="1">
                  <c:v>html5rocks</c:v>
                </c:pt>
                <c:pt idx="2">
                  <c:v>yui3</c:v>
                </c:pt>
                <c:pt idx="3">
                  <c:v>khan-exercises</c:v>
                </c:pt>
                <c:pt idx="4">
                  <c:v>ghost</c:v>
                </c:pt>
                <c:pt idx="5">
                  <c:v>fog</c:v>
                </c:pt>
                <c:pt idx="6">
                  <c:v>julia</c:v>
                </c:pt>
                <c:pt idx="7">
                  <c:v>brackets</c:v>
                </c:pt>
                <c:pt idx="8">
                  <c:v>travis-ci</c:v>
                </c:pt>
                <c:pt idx="9">
                  <c:v>elasticsearch</c:v>
                </c:pt>
                <c:pt idx="10">
                  <c:v>salt</c:v>
                </c:pt>
                <c:pt idx="11">
                  <c:v>angular.js</c:v>
                </c:pt>
                <c:pt idx="12">
                  <c:v>rails</c:v>
                </c:pt>
                <c:pt idx="13">
                  <c:v>Total</c:v>
                </c:pt>
              </c:strCache>
            </c:strRef>
          </c:cat>
          <c:val>
            <c:numRef>
              <c:f>P1_4!$F$101:$F$114</c:f>
              <c:numCache>
                <c:formatCode>General</c:formatCode>
                <c:ptCount val="14"/>
                <c:pt idx="0">
                  <c:v>53.53</c:v>
                </c:pt>
                <c:pt idx="1">
                  <c:v>66.63</c:v>
                </c:pt>
                <c:pt idx="2">
                  <c:v>50.11</c:v>
                </c:pt>
                <c:pt idx="3">
                  <c:v>57.18</c:v>
                </c:pt>
                <c:pt idx="4">
                  <c:v>59.39</c:v>
                </c:pt>
                <c:pt idx="5">
                  <c:v>60.96</c:v>
                </c:pt>
                <c:pt idx="6">
                  <c:v>45.66</c:v>
                </c:pt>
                <c:pt idx="7">
                  <c:v>40.869999999999997</c:v>
                </c:pt>
                <c:pt idx="8">
                  <c:v>57.48</c:v>
                </c:pt>
                <c:pt idx="9">
                  <c:v>47.61</c:v>
                </c:pt>
                <c:pt idx="10">
                  <c:v>43.28</c:v>
                </c:pt>
                <c:pt idx="11">
                  <c:v>46.47</c:v>
                </c:pt>
                <c:pt idx="12">
                  <c:v>41.42</c:v>
                </c:pt>
                <c:pt idx="13">
                  <c:v>46.99</c:v>
                </c:pt>
              </c:numCache>
            </c:numRef>
          </c:val>
          <c:smooth val="0"/>
          <c:extLst>
            <c:ext xmlns:c16="http://schemas.microsoft.com/office/drawing/2014/chart" uri="{C3380CC4-5D6E-409C-BE32-E72D297353CC}">
              <c16:uniqueId val="{0000001B-D2E1-4EA4-A686-77F019EA203E}"/>
            </c:ext>
          </c:extLst>
        </c:ser>
        <c:ser>
          <c:idx val="1"/>
          <c:order val="7"/>
          <c:tx>
            <c:strRef>
              <c:f>P1_4!$G$100</c:f>
              <c:strCache>
                <c:ptCount val="1"/>
                <c:pt idx="0">
                  <c:v>SSA-Top1</c:v>
                </c:pt>
              </c:strCache>
            </c:strRef>
          </c:tx>
          <c:spPr>
            <a:ln w="28575" cap="rnd">
              <a:solidFill>
                <a:schemeClr val="accent2"/>
              </a:solidFill>
              <a:prstDash val="sysDash"/>
              <a:round/>
            </a:ln>
            <a:effectLst/>
          </c:spPr>
          <c:marker>
            <c:symbol val="square"/>
            <c:size val="7"/>
            <c:spPr>
              <a:solidFill>
                <a:schemeClr val="accent2"/>
              </a:solidFill>
              <a:ln w="9525">
                <a:solidFill>
                  <a:schemeClr val="tx1"/>
                </a:solidFill>
              </a:ln>
              <a:effectLst/>
            </c:spPr>
          </c:marker>
          <c:dLbls>
            <c:dLbl>
              <c:idx val="0"/>
              <c:layout>
                <c:manualLayout>
                  <c:x val="-3.288789862839029E-2"/>
                  <c:y val="-2.5678573799561094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D2E1-4EA4-A686-77F019EA203E}"/>
                </c:ext>
              </c:extLst>
            </c:dLbl>
            <c:dLbl>
              <c:idx val="1"/>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extLst>
                <c:ext xmlns:c16="http://schemas.microsoft.com/office/drawing/2014/chart" uri="{C3380CC4-5D6E-409C-BE32-E72D297353CC}">
                  <c16:uniqueId val="{0000001E-D2E1-4EA4-A686-77F019EA203E}"/>
                </c:ext>
              </c:extLst>
            </c:dLbl>
            <c:dLbl>
              <c:idx val="2"/>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extLst>
                <c:ext xmlns:c16="http://schemas.microsoft.com/office/drawing/2014/chart" uri="{C3380CC4-5D6E-409C-BE32-E72D297353CC}">
                  <c16:uniqueId val="{0000001F-D2E1-4EA4-A686-77F019EA203E}"/>
                </c:ext>
              </c:extLst>
            </c:dLbl>
            <c:dLbl>
              <c:idx val="3"/>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extLst>
                <c:ext xmlns:c16="http://schemas.microsoft.com/office/drawing/2014/chart" uri="{C3380CC4-5D6E-409C-BE32-E72D297353CC}">
                  <c16:uniqueId val="{00000020-D2E1-4EA4-A686-77F019EA203E}"/>
                </c:ext>
              </c:extLst>
            </c:dLbl>
            <c:dLbl>
              <c:idx val="4"/>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extLst>
                <c:ext xmlns:c16="http://schemas.microsoft.com/office/drawing/2014/chart" uri="{C3380CC4-5D6E-409C-BE32-E72D297353CC}">
                  <c16:uniqueId val="{00000021-D2E1-4EA4-A686-77F019EA203E}"/>
                </c:ext>
              </c:extLst>
            </c:dLbl>
            <c:dLbl>
              <c:idx val="5"/>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extLst>
                <c:ext xmlns:c16="http://schemas.microsoft.com/office/drawing/2014/chart" uri="{C3380CC4-5D6E-409C-BE32-E72D297353CC}">
                  <c16:uniqueId val="{00000022-D2E1-4EA4-A686-77F019EA203E}"/>
                </c:ext>
              </c:extLst>
            </c:dLbl>
            <c:dLbl>
              <c:idx val="6"/>
              <c:layout>
                <c:manualLayout>
                  <c:x val="-2.5329213472981331E-2"/>
                  <c:y val="-2.5678573799561115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D2E1-4EA4-A686-77F019EA203E}"/>
                </c:ext>
              </c:extLst>
            </c:dLbl>
            <c:dLbl>
              <c:idx val="7"/>
              <c:layout>
                <c:manualLayout>
                  <c:x val="-2.8352687535144909E-2"/>
                  <c:y val="-2.0790898918457611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D2E1-4EA4-A686-77F019EA203E}"/>
                </c:ext>
              </c:extLst>
            </c:dLbl>
            <c:dLbl>
              <c:idx val="8"/>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extLst>
                <c:ext xmlns:c16="http://schemas.microsoft.com/office/drawing/2014/chart" uri="{C3380CC4-5D6E-409C-BE32-E72D297353CC}">
                  <c16:uniqueId val="{00000025-D2E1-4EA4-A686-77F019EA203E}"/>
                </c:ext>
              </c:extLst>
            </c:dLbl>
            <c:dLbl>
              <c:idx val="9"/>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extLst>
                <c:ext xmlns:c16="http://schemas.microsoft.com/office/drawing/2014/chart" uri="{C3380CC4-5D6E-409C-BE32-E72D297353CC}">
                  <c16:uniqueId val="{00000026-D2E1-4EA4-A686-77F019EA203E}"/>
                </c:ext>
              </c:extLst>
            </c:dLbl>
            <c:dLbl>
              <c:idx val="1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extLst>
                <c:ext xmlns:c16="http://schemas.microsoft.com/office/drawing/2014/chart" uri="{C3380CC4-5D6E-409C-BE32-E72D297353CC}">
                  <c16:uniqueId val="{00000027-D2E1-4EA4-A686-77F019EA203E}"/>
                </c:ext>
              </c:extLst>
            </c:dLbl>
            <c:dLbl>
              <c:idx val="11"/>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extLst>
                <c:ext xmlns:c16="http://schemas.microsoft.com/office/drawing/2014/chart" uri="{C3380CC4-5D6E-409C-BE32-E72D297353CC}">
                  <c16:uniqueId val="{00000028-D2E1-4EA4-A686-77F019EA203E}"/>
                </c:ext>
              </c:extLst>
            </c:dLbl>
            <c:dLbl>
              <c:idx val="12"/>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extLst>
                <c:ext xmlns:c16="http://schemas.microsoft.com/office/drawing/2014/chart" uri="{C3380CC4-5D6E-409C-BE32-E72D297353CC}">
                  <c16:uniqueId val="{00000029-D2E1-4EA4-A686-77F019EA203E}"/>
                </c:ext>
              </c:extLst>
            </c:dLbl>
            <c:dLbl>
              <c:idx val="13"/>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extLst>
                <c:ext xmlns:c16="http://schemas.microsoft.com/office/drawing/2014/chart" uri="{C3380CC4-5D6E-409C-BE32-E72D297353CC}">
                  <c16:uniqueId val="{0000002A-D2E1-4EA4-A686-77F019EA203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P1_4!$C$101:$C$114</c:f>
              <c:strCache>
                <c:ptCount val="14"/>
                <c:pt idx="0">
                  <c:v>framework</c:v>
                </c:pt>
                <c:pt idx="1">
                  <c:v>html5rocks</c:v>
                </c:pt>
                <c:pt idx="2">
                  <c:v>yui3</c:v>
                </c:pt>
                <c:pt idx="3">
                  <c:v>khan-exercises</c:v>
                </c:pt>
                <c:pt idx="4">
                  <c:v>ghost</c:v>
                </c:pt>
                <c:pt idx="5">
                  <c:v>fog</c:v>
                </c:pt>
                <c:pt idx="6">
                  <c:v>julia</c:v>
                </c:pt>
                <c:pt idx="7">
                  <c:v>brackets</c:v>
                </c:pt>
                <c:pt idx="8">
                  <c:v>travis-ci</c:v>
                </c:pt>
                <c:pt idx="9">
                  <c:v>elasticsearch</c:v>
                </c:pt>
                <c:pt idx="10">
                  <c:v>salt</c:v>
                </c:pt>
                <c:pt idx="11">
                  <c:v>angular.js</c:v>
                </c:pt>
                <c:pt idx="12">
                  <c:v>rails</c:v>
                </c:pt>
                <c:pt idx="13">
                  <c:v>Total</c:v>
                </c:pt>
              </c:strCache>
            </c:strRef>
          </c:cat>
          <c:val>
            <c:numRef>
              <c:f>P1_4!$G$101:$G$114</c:f>
              <c:numCache>
                <c:formatCode>General</c:formatCode>
                <c:ptCount val="14"/>
                <c:pt idx="0">
                  <c:v>69.14</c:v>
                </c:pt>
                <c:pt idx="1">
                  <c:v>40.14</c:v>
                </c:pt>
                <c:pt idx="2">
                  <c:v>27.36</c:v>
                </c:pt>
                <c:pt idx="3">
                  <c:v>48.95</c:v>
                </c:pt>
                <c:pt idx="4">
                  <c:v>37.1</c:v>
                </c:pt>
                <c:pt idx="5">
                  <c:v>56.86</c:v>
                </c:pt>
                <c:pt idx="6">
                  <c:v>51.76</c:v>
                </c:pt>
                <c:pt idx="7">
                  <c:v>46.94</c:v>
                </c:pt>
                <c:pt idx="8">
                  <c:v>49.45</c:v>
                </c:pt>
                <c:pt idx="9">
                  <c:v>36.31</c:v>
                </c:pt>
                <c:pt idx="10">
                  <c:v>38.72</c:v>
                </c:pt>
                <c:pt idx="11">
                  <c:v>42.03</c:v>
                </c:pt>
                <c:pt idx="12">
                  <c:v>23.91</c:v>
                </c:pt>
                <c:pt idx="13">
                  <c:v>43.96</c:v>
                </c:pt>
              </c:numCache>
            </c:numRef>
          </c:val>
          <c:smooth val="0"/>
          <c:extLst>
            <c:ext xmlns:c16="http://schemas.microsoft.com/office/drawing/2014/chart" uri="{C3380CC4-5D6E-409C-BE32-E72D297353CC}">
              <c16:uniqueId val="{0000002B-D2E1-4EA4-A686-77F019EA203E}"/>
            </c:ext>
          </c:extLst>
        </c:ser>
        <c:ser>
          <c:idx val="2"/>
          <c:order val="8"/>
          <c:tx>
            <c:strRef>
              <c:f>P1_4!$H$100</c:f>
              <c:strCache>
                <c:ptCount val="1"/>
                <c:pt idx="0">
                  <c:v>Top5</c:v>
                </c:pt>
              </c:strCache>
            </c:strRef>
          </c:tx>
          <c:spPr>
            <a:ln w="28575" cap="rnd">
              <a:solidFill>
                <a:srgbClr val="FF0000"/>
              </a:solidFill>
              <a:prstDash val="solid"/>
              <a:round/>
            </a:ln>
            <a:effectLst/>
          </c:spPr>
          <c:marker>
            <c:symbol val="circle"/>
            <c:size val="7"/>
            <c:spPr>
              <a:solidFill>
                <a:srgbClr val="FF0000"/>
              </a:solidFill>
              <a:ln w="9525">
                <a:solidFill>
                  <a:schemeClr val="tx1"/>
                </a:solidFill>
              </a:ln>
              <a:effectLst/>
            </c:spPr>
          </c:marker>
          <c:cat>
            <c:strRef>
              <c:f>P1_4!$C$101:$C$114</c:f>
              <c:strCache>
                <c:ptCount val="14"/>
                <c:pt idx="0">
                  <c:v>framework</c:v>
                </c:pt>
                <c:pt idx="1">
                  <c:v>html5rocks</c:v>
                </c:pt>
                <c:pt idx="2">
                  <c:v>yui3</c:v>
                </c:pt>
                <c:pt idx="3">
                  <c:v>khan-exercises</c:v>
                </c:pt>
                <c:pt idx="4">
                  <c:v>ghost</c:v>
                </c:pt>
                <c:pt idx="5">
                  <c:v>fog</c:v>
                </c:pt>
                <c:pt idx="6">
                  <c:v>julia</c:v>
                </c:pt>
                <c:pt idx="7">
                  <c:v>brackets</c:v>
                </c:pt>
                <c:pt idx="8">
                  <c:v>travis-ci</c:v>
                </c:pt>
                <c:pt idx="9">
                  <c:v>elasticsearch</c:v>
                </c:pt>
                <c:pt idx="10">
                  <c:v>salt</c:v>
                </c:pt>
                <c:pt idx="11">
                  <c:v>angular.js</c:v>
                </c:pt>
                <c:pt idx="12">
                  <c:v>rails</c:v>
                </c:pt>
                <c:pt idx="13">
                  <c:v>Total</c:v>
                </c:pt>
              </c:strCache>
            </c:strRef>
          </c:cat>
          <c:val>
            <c:numRef>
              <c:f>P1_4!$H$101:$H$114</c:f>
              <c:numCache>
                <c:formatCode>General</c:formatCode>
                <c:ptCount val="14"/>
                <c:pt idx="0">
                  <c:v>83.75</c:v>
                </c:pt>
                <c:pt idx="1">
                  <c:v>87.17</c:v>
                </c:pt>
                <c:pt idx="2">
                  <c:v>75.83</c:v>
                </c:pt>
                <c:pt idx="3">
                  <c:v>85.49</c:v>
                </c:pt>
                <c:pt idx="4">
                  <c:v>85.27</c:v>
                </c:pt>
                <c:pt idx="5">
                  <c:v>79.349999999999994</c:v>
                </c:pt>
                <c:pt idx="6">
                  <c:v>71.790000000000006</c:v>
                </c:pt>
                <c:pt idx="7">
                  <c:v>78.03</c:v>
                </c:pt>
                <c:pt idx="8">
                  <c:v>74.72</c:v>
                </c:pt>
                <c:pt idx="9">
                  <c:v>73.97</c:v>
                </c:pt>
                <c:pt idx="10">
                  <c:v>72.63</c:v>
                </c:pt>
                <c:pt idx="11">
                  <c:v>79.87</c:v>
                </c:pt>
                <c:pt idx="12">
                  <c:v>69.91</c:v>
                </c:pt>
                <c:pt idx="13">
                  <c:v>75.22</c:v>
                </c:pt>
              </c:numCache>
            </c:numRef>
          </c:val>
          <c:smooth val="0"/>
          <c:extLst>
            <c:ext xmlns:c16="http://schemas.microsoft.com/office/drawing/2014/chart" uri="{C3380CC4-5D6E-409C-BE32-E72D297353CC}">
              <c16:uniqueId val="{0000002D-D2E1-4EA4-A686-77F019EA203E}"/>
            </c:ext>
          </c:extLst>
        </c:ser>
        <c:ser>
          <c:idx val="3"/>
          <c:order val="9"/>
          <c:tx>
            <c:strRef>
              <c:f>P1_4!$I$100</c:f>
              <c:strCache>
                <c:ptCount val="1"/>
                <c:pt idx="0">
                  <c:v>SSA-Top5</c:v>
                </c:pt>
              </c:strCache>
            </c:strRef>
          </c:tx>
          <c:spPr>
            <a:ln w="28575" cap="rnd">
              <a:solidFill>
                <a:schemeClr val="accent4">
                  <a:lumMod val="75000"/>
                </a:schemeClr>
              </a:solidFill>
              <a:prstDash val="sysDash"/>
              <a:round/>
            </a:ln>
            <a:effectLst/>
          </c:spPr>
          <c:marker>
            <c:symbol val="circle"/>
            <c:size val="7"/>
            <c:spPr>
              <a:solidFill>
                <a:schemeClr val="accent4"/>
              </a:solidFill>
              <a:ln w="9525">
                <a:solidFill>
                  <a:schemeClr val="tx1"/>
                </a:solidFill>
              </a:ln>
              <a:effectLst/>
            </c:spPr>
          </c:marker>
          <c:cat>
            <c:strRef>
              <c:f>P1_4!$C$101:$C$114</c:f>
              <c:strCache>
                <c:ptCount val="14"/>
                <c:pt idx="0">
                  <c:v>framework</c:v>
                </c:pt>
                <c:pt idx="1">
                  <c:v>html5rocks</c:v>
                </c:pt>
                <c:pt idx="2">
                  <c:v>yui3</c:v>
                </c:pt>
                <c:pt idx="3">
                  <c:v>khan-exercises</c:v>
                </c:pt>
                <c:pt idx="4">
                  <c:v>ghost</c:v>
                </c:pt>
                <c:pt idx="5">
                  <c:v>fog</c:v>
                </c:pt>
                <c:pt idx="6">
                  <c:v>julia</c:v>
                </c:pt>
                <c:pt idx="7">
                  <c:v>brackets</c:v>
                </c:pt>
                <c:pt idx="8">
                  <c:v>travis-ci</c:v>
                </c:pt>
                <c:pt idx="9">
                  <c:v>elasticsearch</c:v>
                </c:pt>
                <c:pt idx="10">
                  <c:v>salt</c:v>
                </c:pt>
                <c:pt idx="11">
                  <c:v>angular.js</c:v>
                </c:pt>
                <c:pt idx="12">
                  <c:v>rails</c:v>
                </c:pt>
                <c:pt idx="13">
                  <c:v>Total</c:v>
                </c:pt>
              </c:strCache>
            </c:strRef>
          </c:cat>
          <c:val>
            <c:numRef>
              <c:f>P1_4!$I$101:$I$114</c:f>
              <c:numCache>
                <c:formatCode>General</c:formatCode>
                <c:ptCount val="14"/>
                <c:pt idx="0">
                  <c:v>93.53</c:v>
                </c:pt>
                <c:pt idx="1">
                  <c:v>81.69</c:v>
                </c:pt>
                <c:pt idx="2">
                  <c:v>75.47</c:v>
                </c:pt>
                <c:pt idx="3">
                  <c:v>93.01</c:v>
                </c:pt>
                <c:pt idx="4">
                  <c:v>87.9</c:v>
                </c:pt>
                <c:pt idx="5">
                  <c:v>80.39</c:v>
                </c:pt>
                <c:pt idx="6">
                  <c:v>92.55</c:v>
                </c:pt>
                <c:pt idx="7">
                  <c:v>97.02</c:v>
                </c:pt>
                <c:pt idx="8">
                  <c:v>83.52</c:v>
                </c:pt>
                <c:pt idx="9">
                  <c:v>83.76</c:v>
                </c:pt>
                <c:pt idx="10">
                  <c:v>90.49</c:v>
                </c:pt>
                <c:pt idx="11">
                  <c:v>84.06</c:v>
                </c:pt>
                <c:pt idx="12">
                  <c:v>79.12</c:v>
                </c:pt>
                <c:pt idx="13">
                  <c:v>89.1</c:v>
                </c:pt>
              </c:numCache>
            </c:numRef>
          </c:val>
          <c:smooth val="0"/>
          <c:extLst>
            <c:ext xmlns:c16="http://schemas.microsoft.com/office/drawing/2014/chart" uri="{C3380CC4-5D6E-409C-BE32-E72D297353CC}">
              <c16:uniqueId val="{0000002F-D2E1-4EA4-A686-77F019EA203E}"/>
            </c:ext>
          </c:extLst>
        </c:ser>
        <c:ser>
          <c:idx val="4"/>
          <c:order val="10"/>
          <c:tx>
            <c:strRef>
              <c:f>P1_4!$J$100</c:f>
              <c:strCache>
                <c:ptCount val="1"/>
                <c:pt idx="0">
                  <c:v>Top10</c:v>
                </c:pt>
              </c:strCache>
            </c:strRef>
          </c:tx>
          <c:spPr>
            <a:ln w="28575" cap="rnd">
              <a:solidFill>
                <a:srgbClr val="00B050"/>
              </a:solidFill>
              <a:prstDash val="solid"/>
              <a:round/>
            </a:ln>
            <a:effectLst/>
          </c:spPr>
          <c:marker>
            <c:symbol val="triangle"/>
            <c:size val="7"/>
            <c:spPr>
              <a:solidFill>
                <a:srgbClr val="00B050"/>
              </a:solidFill>
              <a:ln w="9525">
                <a:solidFill>
                  <a:schemeClr val="tx1"/>
                </a:solidFill>
              </a:ln>
              <a:effectLst/>
            </c:spPr>
          </c:marker>
          <c:cat>
            <c:strRef>
              <c:f>P1_4!$C$101:$C$114</c:f>
              <c:strCache>
                <c:ptCount val="14"/>
                <c:pt idx="0">
                  <c:v>framework</c:v>
                </c:pt>
                <c:pt idx="1">
                  <c:v>html5rocks</c:v>
                </c:pt>
                <c:pt idx="2">
                  <c:v>yui3</c:v>
                </c:pt>
                <c:pt idx="3">
                  <c:v>khan-exercises</c:v>
                </c:pt>
                <c:pt idx="4">
                  <c:v>ghost</c:v>
                </c:pt>
                <c:pt idx="5">
                  <c:v>fog</c:v>
                </c:pt>
                <c:pt idx="6">
                  <c:v>julia</c:v>
                </c:pt>
                <c:pt idx="7">
                  <c:v>brackets</c:v>
                </c:pt>
                <c:pt idx="8">
                  <c:v>travis-ci</c:v>
                </c:pt>
                <c:pt idx="9">
                  <c:v>elasticsearch</c:v>
                </c:pt>
                <c:pt idx="10">
                  <c:v>salt</c:v>
                </c:pt>
                <c:pt idx="11">
                  <c:v>angular.js</c:v>
                </c:pt>
                <c:pt idx="12">
                  <c:v>rails</c:v>
                </c:pt>
                <c:pt idx="13">
                  <c:v>Total</c:v>
                </c:pt>
              </c:strCache>
            </c:strRef>
          </c:cat>
          <c:val>
            <c:numRef>
              <c:f>P1_4!$J$101:$J$114</c:f>
              <c:numCache>
                <c:formatCode>General</c:formatCode>
                <c:ptCount val="14"/>
                <c:pt idx="0">
                  <c:v>91.17</c:v>
                </c:pt>
                <c:pt idx="1">
                  <c:v>92.79</c:v>
                </c:pt>
                <c:pt idx="2">
                  <c:v>84.81</c:v>
                </c:pt>
                <c:pt idx="3">
                  <c:v>89.34</c:v>
                </c:pt>
                <c:pt idx="4">
                  <c:v>91.66</c:v>
                </c:pt>
                <c:pt idx="5">
                  <c:v>82.22</c:v>
                </c:pt>
                <c:pt idx="6">
                  <c:v>81.02</c:v>
                </c:pt>
                <c:pt idx="7">
                  <c:v>89.07</c:v>
                </c:pt>
                <c:pt idx="8">
                  <c:v>78.040000000000006</c:v>
                </c:pt>
                <c:pt idx="9">
                  <c:v>84.71</c:v>
                </c:pt>
                <c:pt idx="10">
                  <c:v>81.14</c:v>
                </c:pt>
                <c:pt idx="11">
                  <c:v>86.19</c:v>
                </c:pt>
                <c:pt idx="12">
                  <c:v>78.69</c:v>
                </c:pt>
                <c:pt idx="13">
                  <c:v>83.66</c:v>
                </c:pt>
              </c:numCache>
            </c:numRef>
          </c:val>
          <c:smooth val="0"/>
          <c:extLst>
            <c:ext xmlns:c16="http://schemas.microsoft.com/office/drawing/2014/chart" uri="{C3380CC4-5D6E-409C-BE32-E72D297353CC}">
              <c16:uniqueId val="{00000031-D2E1-4EA4-A686-77F019EA203E}"/>
            </c:ext>
          </c:extLst>
        </c:ser>
        <c:ser>
          <c:idx val="5"/>
          <c:order val="11"/>
          <c:tx>
            <c:strRef>
              <c:f>P1_4!$K$100</c:f>
              <c:strCache>
                <c:ptCount val="1"/>
                <c:pt idx="0">
                  <c:v>SSA-Top10</c:v>
                </c:pt>
              </c:strCache>
            </c:strRef>
          </c:tx>
          <c:spPr>
            <a:ln w="28575" cap="rnd">
              <a:solidFill>
                <a:schemeClr val="bg1">
                  <a:lumMod val="50000"/>
                </a:schemeClr>
              </a:solidFill>
              <a:prstDash val="sysDash"/>
              <a:round/>
            </a:ln>
            <a:effectLst/>
          </c:spPr>
          <c:marker>
            <c:symbol val="triangle"/>
            <c:size val="7"/>
            <c:spPr>
              <a:solidFill>
                <a:schemeClr val="bg1">
                  <a:lumMod val="50000"/>
                </a:schemeClr>
              </a:solidFill>
              <a:ln w="9525">
                <a:solidFill>
                  <a:schemeClr val="tx1"/>
                </a:solidFill>
              </a:ln>
              <a:effectLst/>
            </c:spPr>
          </c:marker>
          <c:cat>
            <c:strRef>
              <c:f>P1_4!$C$101:$C$114</c:f>
              <c:strCache>
                <c:ptCount val="14"/>
                <c:pt idx="0">
                  <c:v>framework</c:v>
                </c:pt>
                <c:pt idx="1">
                  <c:v>html5rocks</c:v>
                </c:pt>
                <c:pt idx="2">
                  <c:v>yui3</c:v>
                </c:pt>
                <c:pt idx="3">
                  <c:v>khan-exercises</c:v>
                </c:pt>
                <c:pt idx="4">
                  <c:v>ghost</c:v>
                </c:pt>
                <c:pt idx="5">
                  <c:v>fog</c:v>
                </c:pt>
                <c:pt idx="6">
                  <c:v>julia</c:v>
                </c:pt>
                <c:pt idx="7">
                  <c:v>brackets</c:v>
                </c:pt>
                <c:pt idx="8">
                  <c:v>travis-ci</c:v>
                </c:pt>
                <c:pt idx="9">
                  <c:v>elasticsearch</c:v>
                </c:pt>
                <c:pt idx="10">
                  <c:v>salt</c:v>
                </c:pt>
                <c:pt idx="11">
                  <c:v>angular.js</c:v>
                </c:pt>
                <c:pt idx="12">
                  <c:v>rails</c:v>
                </c:pt>
                <c:pt idx="13">
                  <c:v>Total</c:v>
                </c:pt>
              </c:strCache>
            </c:strRef>
          </c:cat>
          <c:val>
            <c:numRef>
              <c:f>P1_4!$K$101:$K$114</c:f>
              <c:numCache>
                <c:formatCode>General</c:formatCode>
                <c:ptCount val="14"/>
                <c:pt idx="0">
                  <c:v>96.63</c:v>
                </c:pt>
                <c:pt idx="1">
                  <c:v>91.55</c:v>
                </c:pt>
                <c:pt idx="2">
                  <c:v>91.2</c:v>
                </c:pt>
                <c:pt idx="3">
                  <c:v>95.8</c:v>
                </c:pt>
                <c:pt idx="4">
                  <c:v>94.35</c:v>
                </c:pt>
                <c:pt idx="5">
                  <c:v>82.35</c:v>
                </c:pt>
                <c:pt idx="6">
                  <c:v>96.08</c:v>
                </c:pt>
                <c:pt idx="7">
                  <c:v>98.98</c:v>
                </c:pt>
                <c:pt idx="8">
                  <c:v>86.81</c:v>
                </c:pt>
                <c:pt idx="9">
                  <c:v>97.63</c:v>
                </c:pt>
                <c:pt idx="10">
                  <c:v>98.78</c:v>
                </c:pt>
                <c:pt idx="11">
                  <c:v>92.27</c:v>
                </c:pt>
                <c:pt idx="12">
                  <c:v>96.3</c:v>
                </c:pt>
                <c:pt idx="13">
                  <c:v>96.5</c:v>
                </c:pt>
              </c:numCache>
            </c:numRef>
          </c:val>
          <c:smooth val="0"/>
          <c:extLst>
            <c:ext xmlns:c16="http://schemas.microsoft.com/office/drawing/2014/chart" uri="{C3380CC4-5D6E-409C-BE32-E72D297353CC}">
              <c16:uniqueId val="{00000033-D2E1-4EA4-A686-77F019EA203E}"/>
            </c:ext>
          </c:extLst>
        </c:ser>
        <c:dLbls>
          <c:showLegendKey val="0"/>
          <c:showVal val="0"/>
          <c:showCatName val="0"/>
          <c:showSerName val="0"/>
          <c:showPercent val="0"/>
          <c:showBubbleSize val="0"/>
        </c:dLbls>
        <c:marker val="1"/>
        <c:smooth val="0"/>
        <c:axId val="499284296"/>
        <c:axId val="499284952"/>
      </c:lineChart>
      <c:catAx>
        <c:axId val="499284296"/>
        <c:scaling>
          <c:orientation val="minMax"/>
        </c:scaling>
        <c:delete val="0"/>
        <c:axPos val="b"/>
        <c:majorGridlines>
          <c:spPr>
            <a:ln w="9525" cap="flat" cmpd="sng" algn="ctr">
              <a:solidFill>
                <a:schemeClr val="tx1">
                  <a:lumMod val="15000"/>
                  <a:lumOff val="85000"/>
                </a:schemeClr>
              </a:solidFill>
              <a:round/>
            </a:ln>
            <a:effectLst/>
          </c:spPr>
        </c:majorGridlines>
        <c:title>
          <c:tx>
            <c:rich>
              <a:bodyPr/>
              <a:lstStyle/>
              <a:p>
                <a:pPr>
                  <a:defRPr/>
                </a:pPr>
                <a:r>
                  <a:rPr lang="en-CA" sz="1800" b="1"/>
                  <a:t>Project</a:t>
                </a:r>
              </a:p>
            </c:rich>
          </c:tx>
          <c:overlay val="0"/>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endParaRPr lang="en-US"/>
          </a:p>
        </c:txPr>
        <c:crossAx val="499284952"/>
        <c:crosses val="autoZero"/>
        <c:auto val="1"/>
        <c:lblAlgn val="ctr"/>
        <c:lblOffset val="100"/>
        <c:noMultiLvlLbl val="0"/>
      </c:catAx>
      <c:valAx>
        <c:axId val="499284952"/>
        <c:scaling>
          <c:orientation val="minMax"/>
          <c:max val="100"/>
        </c:scaling>
        <c:delete val="0"/>
        <c:axPos val="l"/>
        <c:majorGridlines>
          <c:spPr>
            <a:ln w="9525" cap="flat" cmpd="sng" algn="ctr">
              <a:solidFill>
                <a:schemeClr val="tx1">
                  <a:lumMod val="15000"/>
                  <a:lumOff val="85000"/>
                </a:schemeClr>
              </a:solidFill>
              <a:round/>
            </a:ln>
            <a:effectLst/>
          </c:spPr>
        </c:majorGridlines>
        <c:title>
          <c:tx>
            <c:rich>
              <a:bodyPr/>
              <a:lstStyle/>
              <a:p>
                <a:pPr>
                  <a:defRPr/>
                </a:pPr>
                <a:r>
                  <a:rPr lang="en-CA" sz="1800" b="1"/>
                  <a:t>Accuracy (%)</a:t>
                </a:r>
              </a:p>
            </c:rich>
          </c:tx>
          <c:overlay val="0"/>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endParaRPr lang="en-US"/>
          </a:p>
        </c:txPr>
        <c:crossAx val="499284296"/>
        <c:crosses val="autoZero"/>
        <c:crossBetween val="between"/>
      </c:valAx>
    </c:plotArea>
    <c:legend>
      <c:legendPos val="b"/>
      <c:layout>
        <c:manualLayout>
          <c:xMode val="edge"/>
          <c:yMode val="edge"/>
          <c:x val="1.6244626191474951E-3"/>
          <c:y val="0.92342321972696373"/>
          <c:w val="0.99372760069954136"/>
          <c:h val="6.1913755629725918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txPr>
    <a:bodyPr/>
    <a:lstStyle/>
    <a:p>
      <a:pPr>
        <a:defRPr/>
      </a:pPr>
      <a:endParaRPr lang="en-US"/>
    </a:p>
  </c:txPr>
  <c:printSettings>
    <c:headerFooter/>
    <c:pageMargins b="0.75" l="0.7" r="0.7" t="0.75" header="0.3" footer="0.3"/>
    <c:pageSetup orientation="landscape"/>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9092774524845593E-2"/>
          <c:y val="3.3790865793473991E-2"/>
          <c:w val="0.91587990145431586"/>
          <c:h val="0.71762814719990198"/>
        </c:manualLayout>
      </c:layout>
      <c:lineChart>
        <c:grouping val="standard"/>
        <c:varyColors val="0"/>
        <c:ser>
          <c:idx val="0"/>
          <c:order val="0"/>
          <c:tx>
            <c:strRef>
              <c:f>P1_4!$G$100</c:f>
              <c:strCache>
                <c:ptCount val="1"/>
                <c:pt idx="0">
                  <c:v>SSA-Top1</c:v>
                </c:pt>
              </c:strCache>
            </c:strRef>
          </c:tx>
          <c:spPr>
            <a:ln w="28575" cap="rnd">
              <a:solidFill>
                <a:schemeClr val="accent1">
                  <a:lumMod val="75000"/>
                </a:schemeClr>
              </a:solidFill>
              <a:prstDash val="solid"/>
              <a:round/>
            </a:ln>
            <a:effectLst/>
          </c:spPr>
          <c:marker>
            <c:symbol val="square"/>
            <c:size val="7"/>
            <c:spPr>
              <a:solidFill>
                <a:schemeClr val="accent1">
                  <a:lumMod val="75000"/>
                </a:schemeClr>
              </a:solidFill>
              <a:ln w="9525">
                <a:solidFill>
                  <a:schemeClr val="tx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P1_4!$C$101:$C$114</c:f>
              <c:strCache>
                <c:ptCount val="14"/>
                <c:pt idx="0">
                  <c:v>framework</c:v>
                </c:pt>
                <c:pt idx="1">
                  <c:v>html5rocks</c:v>
                </c:pt>
                <c:pt idx="2">
                  <c:v>yui3</c:v>
                </c:pt>
                <c:pt idx="3">
                  <c:v>khan-exercises</c:v>
                </c:pt>
                <c:pt idx="4">
                  <c:v>ghost</c:v>
                </c:pt>
                <c:pt idx="5">
                  <c:v>fog</c:v>
                </c:pt>
                <c:pt idx="6">
                  <c:v>julia</c:v>
                </c:pt>
                <c:pt idx="7">
                  <c:v>brackets</c:v>
                </c:pt>
                <c:pt idx="8">
                  <c:v>travis-ci</c:v>
                </c:pt>
                <c:pt idx="9">
                  <c:v>elasticsearch</c:v>
                </c:pt>
                <c:pt idx="10">
                  <c:v>salt</c:v>
                </c:pt>
                <c:pt idx="11">
                  <c:v>angular.js</c:v>
                </c:pt>
                <c:pt idx="12">
                  <c:v>rails</c:v>
                </c:pt>
                <c:pt idx="13">
                  <c:v>Total</c:v>
                </c:pt>
              </c:strCache>
            </c:strRef>
          </c:cat>
          <c:val>
            <c:numRef>
              <c:f>P1_4!$G$101:$G$114</c:f>
              <c:numCache>
                <c:formatCode>General</c:formatCode>
                <c:ptCount val="14"/>
                <c:pt idx="0">
                  <c:v>69.14</c:v>
                </c:pt>
                <c:pt idx="1">
                  <c:v>40.14</c:v>
                </c:pt>
                <c:pt idx="2">
                  <c:v>27.36</c:v>
                </c:pt>
                <c:pt idx="3">
                  <c:v>48.95</c:v>
                </c:pt>
                <c:pt idx="4">
                  <c:v>37.1</c:v>
                </c:pt>
                <c:pt idx="5">
                  <c:v>56.86</c:v>
                </c:pt>
                <c:pt idx="6">
                  <c:v>51.76</c:v>
                </c:pt>
                <c:pt idx="7">
                  <c:v>46.94</c:v>
                </c:pt>
                <c:pt idx="8">
                  <c:v>49.45</c:v>
                </c:pt>
                <c:pt idx="9">
                  <c:v>36.31</c:v>
                </c:pt>
                <c:pt idx="10">
                  <c:v>38.72</c:v>
                </c:pt>
                <c:pt idx="11">
                  <c:v>42.03</c:v>
                </c:pt>
                <c:pt idx="12">
                  <c:v>23.91</c:v>
                </c:pt>
                <c:pt idx="13">
                  <c:v>43.96</c:v>
                </c:pt>
              </c:numCache>
            </c:numRef>
          </c:val>
          <c:smooth val="0"/>
          <c:extLst>
            <c:ext xmlns:c16="http://schemas.microsoft.com/office/drawing/2014/chart" uri="{C3380CC4-5D6E-409C-BE32-E72D297353CC}">
              <c16:uniqueId val="{00000000-98FD-4DC5-81E0-2B3EB3A5A652}"/>
            </c:ext>
          </c:extLst>
        </c:ser>
        <c:ser>
          <c:idx val="1"/>
          <c:order val="1"/>
          <c:tx>
            <c:strRef>
              <c:f>P1_4!$I$100</c:f>
              <c:strCache>
                <c:ptCount val="1"/>
                <c:pt idx="0">
                  <c:v>SSA-Top5</c:v>
                </c:pt>
              </c:strCache>
            </c:strRef>
          </c:tx>
          <c:spPr>
            <a:ln w="28575" cap="rnd">
              <a:solidFill>
                <a:srgbClr val="00B050"/>
              </a:solidFill>
              <a:prstDash val="dash"/>
              <a:round/>
            </a:ln>
            <a:effectLst/>
          </c:spPr>
          <c:marker>
            <c:symbol val="circle"/>
            <c:size val="7"/>
            <c:spPr>
              <a:solidFill>
                <a:srgbClr val="00B050"/>
              </a:solidFill>
              <a:ln w="9525">
                <a:solidFill>
                  <a:schemeClr val="tx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P1_4!$C$101:$C$114</c:f>
              <c:strCache>
                <c:ptCount val="14"/>
                <c:pt idx="0">
                  <c:v>framework</c:v>
                </c:pt>
                <c:pt idx="1">
                  <c:v>html5rocks</c:v>
                </c:pt>
                <c:pt idx="2">
                  <c:v>yui3</c:v>
                </c:pt>
                <c:pt idx="3">
                  <c:v>khan-exercises</c:v>
                </c:pt>
                <c:pt idx="4">
                  <c:v>ghost</c:v>
                </c:pt>
                <c:pt idx="5">
                  <c:v>fog</c:v>
                </c:pt>
                <c:pt idx="6">
                  <c:v>julia</c:v>
                </c:pt>
                <c:pt idx="7">
                  <c:v>brackets</c:v>
                </c:pt>
                <c:pt idx="8">
                  <c:v>travis-ci</c:v>
                </c:pt>
                <c:pt idx="9">
                  <c:v>elasticsearch</c:v>
                </c:pt>
                <c:pt idx="10">
                  <c:v>salt</c:v>
                </c:pt>
                <c:pt idx="11">
                  <c:v>angular.js</c:v>
                </c:pt>
                <c:pt idx="12">
                  <c:v>rails</c:v>
                </c:pt>
                <c:pt idx="13">
                  <c:v>Total</c:v>
                </c:pt>
              </c:strCache>
            </c:strRef>
          </c:cat>
          <c:val>
            <c:numRef>
              <c:f>P1_4!$I$101:$I$114</c:f>
              <c:numCache>
                <c:formatCode>General</c:formatCode>
                <c:ptCount val="14"/>
                <c:pt idx="0">
                  <c:v>93.53</c:v>
                </c:pt>
                <c:pt idx="1">
                  <c:v>81.69</c:v>
                </c:pt>
                <c:pt idx="2">
                  <c:v>75.47</c:v>
                </c:pt>
                <c:pt idx="3">
                  <c:v>93.01</c:v>
                </c:pt>
                <c:pt idx="4">
                  <c:v>87.9</c:v>
                </c:pt>
                <c:pt idx="5">
                  <c:v>80.39</c:v>
                </c:pt>
                <c:pt idx="6">
                  <c:v>92.55</c:v>
                </c:pt>
                <c:pt idx="7">
                  <c:v>97.02</c:v>
                </c:pt>
                <c:pt idx="8">
                  <c:v>83.52</c:v>
                </c:pt>
                <c:pt idx="9">
                  <c:v>83.76</c:v>
                </c:pt>
                <c:pt idx="10">
                  <c:v>90.49</c:v>
                </c:pt>
                <c:pt idx="11">
                  <c:v>84.06</c:v>
                </c:pt>
                <c:pt idx="12">
                  <c:v>79.12</c:v>
                </c:pt>
                <c:pt idx="13">
                  <c:v>89.1</c:v>
                </c:pt>
              </c:numCache>
            </c:numRef>
          </c:val>
          <c:smooth val="0"/>
          <c:extLst>
            <c:ext xmlns:c16="http://schemas.microsoft.com/office/drawing/2014/chart" uri="{C3380CC4-5D6E-409C-BE32-E72D297353CC}">
              <c16:uniqueId val="{00000001-98FD-4DC5-81E0-2B3EB3A5A652}"/>
            </c:ext>
          </c:extLst>
        </c:ser>
        <c:ser>
          <c:idx val="2"/>
          <c:order val="2"/>
          <c:tx>
            <c:strRef>
              <c:f>P1_4!$K$100</c:f>
              <c:strCache>
                <c:ptCount val="1"/>
                <c:pt idx="0">
                  <c:v>SSA-Top10</c:v>
                </c:pt>
              </c:strCache>
            </c:strRef>
          </c:tx>
          <c:spPr>
            <a:ln w="28575" cap="rnd">
              <a:solidFill>
                <a:srgbClr val="FF0000"/>
              </a:solidFill>
              <a:prstDash val="sysDot"/>
              <a:round/>
            </a:ln>
            <a:effectLst/>
          </c:spPr>
          <c:marker>
            <c:symbol val="triangle"/>
            <c:size val="7"/>
            <c:spPr>
              <a:solidFill>
                <a:srgbClr val="FF0000"/>
              </a:solidFill>
              <a:ln w="9525">
                <a:solidFill>
                  <a:schemeClr val="tx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P1_4!$C$101:$C$114</c:f>
              <c:strCache>
                <c:ptCount val="14"/>
                <c:pt idx="0">
                  <c:v>framework</c:v>
                </c:pt>
                <c:pt idx="1">
                  <c:v>html5rocks</c:v>
                </c:pt>
                <c:pt idx="2">
                  <c:v>yui3</c:v>
                </c:pt>
                <c:pt idx="3">
                  <c:v>khan-exercises</c:v>
                </c:pt>
                <c:pt idx="4">
                  <c:v>ghost</c:v>
                </c:pt>
                <c:pt idx="5">
                  <c:v>fog</c:v>
                </c:pt>
                <c:pt idx="6">
                  <c:v>julia</c:v>
                </c:pt>
                <c:pt idx="7">
                  <c:v>brackets</c:v>
                </c:pt>
                <c:pt idx="8">
                  <c:v>travis-ci</c:v>
                </c:pt>
                <c:pt idx="9">
                  <c:v>elasticsearch</c:v>
                </c:pt>
                <c:pt idx="10">
                  <c:v>salt</c:v>
                </c:pt>
                <c:pt idx="11">
                  <c:v>angular.js</c:v>
                </c:pt>
                <c:pt idx="12">
                  <c:v>rails</c:v>
                </c:pt>
                <c:pt idx="13">
                  <c:v>Total</c:v>
                </c:pt>
              </c:strCache>
            </c:strRef>
          </c:cat>
          <c:val>
            <c:numRef>
              <c:f>P1_4!$K$101:$K$114</c:f>
              <c:numCache>
                <c:formatCode>General</c:formatCode>
                <c:ptCount val="14"/>
                <c:pt idx="0">
                  <c:v>96.63</c:v>
                </c:pt>
                <c:pt idx="1">
                  <c:v>91.55</c:v>
                </c:pt>
                <c:pt idx="2">
                  <c:v>91.2</c:v>
                </c:pt>
                <c:pt idx="3">
                  <c:v>95.8</c:v>
                </c:pt>
                <c:pt idx="4">
                  <c:v>94.35</c:v>
                </c:pt>
                <c:pt idx="5">
                  <c:v>82.35</c:v>
                </c:pt>
                <c:pt idx="6">
                  <c:v>96.08</c:v>
                </c:pt>
                <c:pt idx="7">
                  <c:v>98.98</c:v>
                </c:pt>
                <c:pt idx="8">
                  <c:v>86.81</c:v>
                </c:pt>
                <c:pt idx="9">
                  <c:v>97.63</c:v>
                </c:pt>
                <c:pt idx="10">
                  <c:v>98.78</c:v>
                </c:pt>
                <c:pt idx="11">
                  <c:v>92.27</c:v>
                </c:pt>
                <c:pt idx="12">
                  <c:v>96.3</c:v>
                </c:pt>
                <c:pt idx="13">
                  <c:v>96.5</c:v>
                </c:pt>
              </c:numCache>
            </c:numRef>
          </c:val>
          <c:smooth val="0"/>
          <c:extLst>
            <c:ext xmlns:c16="http://schemas.microsoft.com/office/drawing/2014/chart" uri="{C3380CC4-5D6E-409C-BE32-E72D297353CC}">
              <c16:uniqueId val="{00000002-98FD-4DC5-81E0-2B3EB3A5A652}"/>
            </c:ext>
          </c:extLst>
        </c:ser>
        <c:dLbls>
          <c:showLegendKey val="0"/>
          <c:showVal val="0"/>
          <c:showCatName val="0"/>
          <c:showSerName val="0"/>
          <c:showPercent val="0"/>
          <c:showBubbleSize val="0"/>
        </c:dLbls>
        <c:marker val="1"/>
        <c:smooth val="0"/>
        <c:axId val="687093584"/>
        <c:axId val="687095552"/>
      </c:lineChart>
      <c:catAx>
        <c:axId val="68709358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endParaRPr lang="en-US"/>
          </a:p>
        </c:txPr>
        <c:crossAx val="687095552"/>
        <c:crosses val="autoZero"/>
        <c:auto val="1"/>
        <c:lblAlgn val="ctr"/>
        <c:lblOffset val="100"/>
        <c:noMultiLvlLbl val="0"/>
      </c:catAx>
      <c:valAx>
        <c:axId val="687095552"/>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endParaRPr lang="en-US"/>
          </a:p>
        </c:txPr>
        <c:crossAx val="687093584"/>
        <c:crosses val="autoZero"/>
        <c:crossBetween val="between"/>
      </c:valAx>
      <c:spPr>
        <a:noFill/>
        <a:ln>
          <a:noFill/>
        </a:ln>
        <a:effectLst/>
      </c:spPr>
    </c:plotArea>
    <c:legend>
      <c:legendPos val="b"/>
      <c:layout>
        <c:manualLayout>
          <c:xMode val="edge"/>
          <c:yMode val="edge"/>
          <c:x val="0.26112250560674083"/>
          <c:y val="0.94433954194164049"/>
          <c:w val="0.47775488121798559"/>
          <c:h val="5.3546928578133084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b="1"/>
      </a:pPr>
      <a:endParaRPr lang="en-US"/>
    </a:p>
  </c:txPr>
  <c:printSettings>
    <c:headerFooter/>
    <c:pageMargins b="0.75" l="0.7" r="0.7" t="0.75" header="0.3" footer="0.3"/>
    <c:pageSetup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4966261733718998E-2"/>
          <c:y val="2.1933558028972264E-2"/>
          <c:w val="0.90503373826628097"/>
          <c:h val="0.66308423504293379"/>
        </c:manualLayout>
      </c:layout>
      <c:lineChart>
        <c:grouping val="standard"/>
        <c:varyColors val="0"/>
        <c:ser>
          <c:idx val="0"/>
          <c:order val="0"/>
          <c:tx>
            <c:strRef>
              <c:f>P1_4!$AB$119</c:f>
              <c:strCache>
                <c:ptCount val="1"/>
                <c:pt idx="0">
                  <c:v>MRR-TW</c:v>
                </c:pt>
              </c:strCache>
            </c:strRef>
          </c:tx>
          <c:spPr>
            <a:ln w="28575" cap="rnd">
              <a:solidFill>
                <a:schemeClr val="accent1">
                  <a:lumMod val="75000"/>
                </a:schemeClr>
              </a:solidFill>
              <a:round/>
            </a:ln>
            <a:effectLst/>
          </c:spPr>
          <c:marker>
            <c:symbol val="square"/>
            <c:size val="7"/>
            <c:spPr>
              <a:solidFill>
                <a:schemeClr val="accent1"/>
              </a:solidFill>
              <a:ln w="9525">
                <a:solidFill>
                  <a:schemeClr val="tx1"/>
                </a:solidFill>
              </a:ln>
              <a:effectLst/>
            </c:spPr>
          </c:marker>
          <c:cat>
            <c:strRef>
              <c:f>P1_4!$AA$120:$AA$133</c:f>
              <c:strCache>
                <c:ptCount val="14"/>
                <c:pt idx="0">
                  <c:v>framework</c:v>
                </c:pt>
                <c:pt idx="1">
                  <c:v>html5rocks</c:v>
                </c:pt>
                <c:pt idx="2">
                  <c:v>yui3</c:v>
                </c:pt>
                <c:pt idx="3">
                  <c:v>khan-exercises</c:v>
                </c:pt>
                <c:pt idx="4">
                  <c:v>ghost</c:v>
                </c:pt>
                <c:pt idx="5">
                  <c:v>fog</c:v>
                </c:pt>
                <c:pt idx="6">
                  <c:v>julia</c:v>
                </c:pt>
                <c:pt idx="7">
                  <c:v>brackets</c:v>
                </c:pt>
                <c:pt idx="8">
                  <c:v>travis-ci</c:v>
                </c:pt>
                <c:pt idx="9">
                  <c:v>elasticsearch</c:v>
                </c:pt>
                <c:pt idx="10">
                  <c:v>salt</c:v>
                </c:pt>
                <c:pt idx="11">
                  <c:v>angular.js</c:v>
                </c:pt>
                <c:pt idx="12">
                  <c:v>rails</c:v>
                </c:pt>
                <c:pt idx="13">
                  <c:v>Total</c:v>
                </c:pt>
              </c:strCache>
            </c:strRef>
          </c:cat>
          <c:val>
            <c:numRef>
              <c:f>P1_4!$AB$120:$AB$133</c:f>
              <c:numCache>
                <c:formatCode>General</c:formatCode>
                <c:ptCount val="14"/>
                <c:pt idx="0">
                  <c:v>0.56000000000000005</c:v>
                </c:pt>
                <c:pt idx="1">
                  <c:v>0.68</c:v>
                </c:pt>
                <c:pt idx="2">
                  <c:v>0.56999999999999995</c:v>
                </c:pt>
                <c:pt idx="3">
                  <c:v>0.65</c:v>
                </c:pt>
                <c:pt idx="4">
                  <c:v>0.61</c:v>
                </c:pt>
                <c:pt idx="5">
                  <c:v>0.66</c:v>
                </c:pt>
                <c:pt idx="6">
                  <c:v>0.53</c:v>
                </c:pt>
                <c:pt idx="7">
                  <c:v>0.48</c:v>
                </c:pt>
                <c:pt idx="8">
                  <c:v>0.63</c:v>
                </c:pt>
                <c:pt idx="9">
                  <c:v>0.56000000000000005</c:v>
                </c:pt>
                <c:pt idx="10">
                  <c:v>0.5</c:v>
                </c:pt>
                <c:pt idx="11">
                  <c:v>0.56999999999999995</c:v>
                </c:pt>
                <c:pt idx="12">
                  <c:v>0.49</c:v>
                </c:pt>
                <c:pt idx="13">
                  <c:v>0.54</c:v>
                </c:pt>
              </c:numCache>
            </c:numRef>
          </c:val>
          <c:smooth val="0"/>
          <c:extLst>
            <c:ext xmlns:c16="http://schemas.microsoft.com/office/drawing/2014/chart" uri="{C3380CC4-5D6E-409C-BE32-E72D297353CC}">
              <c16:uniqueId val="{00000000-50DE-4592-87D3-44121D5596C2}"/>
            </c:ext>
          </c:extLst>
        </c:ser>
        <c:ser>
          <c:idx val="1"/>
          <c:order val="1"/>
          <c:tx>
            <c:strRef>
              <c:f>P1_4!$AC$119</c:f>
              <c:strCache>
                <c:ptCount val="1"/>
                <c:pt idx="0">
                  <c:v>MRR-SSZ</c:v>
                </c:pt>
              </c:strCache>
            </c:strRef>
          </c:tx>
          <c:spPr>
            <a:ln w="28575" cap="rnd">
              <a:solidFill>
                <a:srgbClr val="FF0000"/>
              </a:solidFill>
              <a:prstDash val="sysDash"/>
              <a:round/>
            </a:ln>
            <a:effectLst/>
          </c:spPr>
          <c:marker>
            <c:symbol val="circle"/>
            <c:size val="7"/>
            <c:spPr>
              <a:solidFill>
                <a:srgbClr val="FF0000"/>
              </a:solidFill>
              <a:ln w="9525">
                <a:solidFill>
                  <a:schemeClr val="tx1"/>
                </a:solidFill>
                <a:prstDash val="sysDash"/>
              </a:ln>
              <a:effectLst/>
            </c:spPr>
          </c:marker>
          <c:cat>
            <c:strRef>
              <c:f>P1_4!$AA$120:$AA$133</c:f>
              <c:strCache>
                <c:ptCount val="14"/>
                <c:pt idx="0">
                  <c:v>framework</c:v>
                </c:pt>
                <c:pt idx="1">
                  <c:v>html5rocks</c:v>
                </c:pt>
                <c:pt idx="2">
                  <c:v>yui3</c:v>
                </c:pt>
                <c:pt idx="3">
                  <c:v>khan-exercises</c:v>
                </c:pt>
                <c:pt idx="4">
                  <c:v>ghost</c:v>
                </c:pt>
                <c:pt idx="5">
                  <c:v>fog</c:v>
                </c:pt>
                <c:pt idx="6">
                  <c:v>julia</c:v>
                </c:pt>
                <c:pt idx="7">
                  <c:v>brackets</c:v>
                </c:pt>
                <c:pt idx="8">
                  <c:v>travis-ci</c:v>
                </c:pt>
                <c:pt idx="9">
                  <c:v>elasticsearch</c:v>
                </c:pt>
                <c:pt idx="10">
                  <c:v>salt</c:v>
                </c:pt>
                <c:pt idx="11">
                  <c:v>angular.js</c:v>
                </c:pt>
                <c:pt idx="12">
                  <c:v>rails</c:v>
                </c:pt>
                <c:pt idx="13">
                  <c:v>Total</c:v>
                </c:pt>
              </c:strCache>
            </c:strRef>
          </c:cat>
          <c:val>
            <c:numRef>
              <c:f>P1_4!$AC$120:$AC$133</c:f>
              <c:numCache>
                <c:formatCode>General</c:formatCode>
                <c:ptCount val="14"/>
                <c:pt idx="0">
                  <c:v>0.79</c:v>
                </c:pt>
                <c:pt idx="1">
                  <c:v>0.57999999999999996</c:v>
                </c:pt>
                <c:pt idx="2">
                  <c:v>0.47</c:v>
                </c:pt>
                <c:pt idx="3">
                  <c:v>0.68</c:v>
                </c:pt>
                <c:pt idx="4">
                  <c:v>0.57999999999999996</c:v>
                </c:pt>
                <c:pt idx="5">
                  <c:v>0.66</c:v>
                </c:pt>
                <c:pt idx="6">
                  <c:v>0.69</c:v>
                </c:pt>
                <c:pt idx="7">
                  <c:v>0.68</c:v>
                </c:pt>
                <c:pt idx="8">
                  <c:v>0.65</c:v>
                </c:pt>
                <c:pt idx="9">
                  <c:v>0.55000000000000004</c:v>
                </c:pt>
                <c:pt idx="10">
                  <c:v>0.57999999999999996</c:v>
                </c:pt>
                <c:pt idx="11">
                  <c:v>0.61</c:v>
                </c:pt>
                <c:pt idx="12">
                  <c:v>0.46</c:v>
                </c:pt>
                <c:pt idx="13">
                  <c:v>0.62</c:v>
                </c:pt>
              </c:numCache>
            </c:numRef>
          </c:val>
          <c:smooth val="0"/>
          <c:extLst>
            <c:ext xmlns:c16="http://schemas.microsoft.com/office/drawing/2014/chart" uri="{C3380CC4-5D6E-409C-BE32-E72D297353CC}">
              <c16:uniqueId val="{00000001-50DE-4592-87D3-44121D5596C2}"/>
            </c:ext>
          </c:extLst>
        </c:ser>
        <c:dLbls>
          <c:showLegendKey val="0"/>
          <c:showVal val="0"/>
          <c:showCatName val="0"/>
          <c:showSerName val="0"/>
          <c:showPercent val="0"/>
          <c:showBubbleSize val="0"/>
        </c:dLbls>
        <c:marker val="1"/>
        <c:smooth val="0"/>
        <c:axId val="760800128"/>
        <c:axId val="760800456"/>
      </c:lineChart>
      <c:catAx>
        <c:axId val="7608001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sz="1600" b="1"/>
                  <a:t>Project</a:t>
                </a:r>
              </a:p>
            </c:rich>
          </c:tx>
          <c:layout>
            <c:manualLayout>
              <c:xMode val="edge"/>
              <c:yMode val="edge"/>
              <c:x val="0.51140105698660687"/>
              <c:y val="0.9406906446166163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crossAx val="760800456"/>
        <c:crosses val="autoZero"/>
        <c:auto val="1"/>
        <c:lblAlgn val="ctr"/>
        <c:lblOffset val="100"/>
        <c:noMultiLvlLbl val="0"/>
      </c:catAx>
      <c:valAx>
        <c:axId val="7608004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sz="1600" b="1"/>
                  <a:t>MRR</a:t>
                </a:r>
              </a:p>
            </c:rich>
          </c:tx>
          <c:layout>
            <c:manualLayout>
              <c:xMode val="edge"/>
              <c:yMode val="edge"/>
              <c:x val="2.4362657019462042E-2"/>
              <c:y val="0.32525816800246615"/>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crossAx val="76080012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1600" b="1"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b"/>
      <c:layout>
        <c:manualLayout>
          <c:xMode val="edge"/>
          <c:yMode val="edge"/>
          <c:x val="0.3655976445699341"/>
          <c:y val="4.5109380272032117E-2"/>
          <c:w val="0.21018146929579462"/>
          <c:h val="5.6288289813927618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landscape"/>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5794725563483534E-2"/>
          <c:y val="4.5492648886706226E-2"/>
          <c:w val="0.9359396032330255"/>
          <c:h val="0.80558925392668435"/>
        </c:manualLayout>
      </c:layout>
      <c:lineChart>
        <c:grouping val="standard"/>
        <c:varyColors val="0"/>
        <c:ser>
          <c:idx val="0"/>
          <c:order val="0"/>
          <c:tx>
            <c:strRef>
              <c:f>P1_4!$C$34</c:f>
              <c:strCache>
                <c:ptCount val="1"/>
                <c:pt idx="0">
                  <c:v>T1_AUTHOR</c:v>
                </c:pt>
              </c:strCache>
            </c:strRef>
          </c:tx>
          <c:spPr>
            <a:ln w="44450" cap="rnd">
              <a:noFill/>
              <a:prstDash val="dashDot"/>
              <a:miter lim="800000"/>
            </a:ln>
            <a:effectLst/>
          </c:spPr>
          <c:marker>
            <c:symbol val="triangle"/>
            <c:size val="18"/>
            <c:spPr>
              <a:solidFill>
                <a:srgbClr val="FF0000"/>
              </a:solidFill>
              <a:ln w="9525">
                <a:solidFill>
                  <a:schemeClr val="tx1"/>
                </a:solidFill>
              </a:ln>
              <a:effectLst/>
            </c:spPr>
          </c:marker>
          <c:val>
            <c:numRef>
              <c:f>P1_4!$D$34:$Q$34</c:f>
              <c:numCache>
                <c:formatCode>General</c:formatCode>
                <c:ptCount val="14"/>
                <c:pt idx="0">
                  <c:v>61.88</c:v>
                </c:pt>
                <c:pt idx="1">
                  <c:v>71.569999999999993</c:v>
                </c:pt>
                <c:pt idx="2">
                  <c:v>46.95</c:v>
                </c:pt>
                <c:pt idx="3">
                  <c:v>25.44</c:v>
                </c:pt>
                <c:pt idx="4">
                  <c:v>42.38</c:v>
                </c:pt>
                <c:pt idx="5">
                  <c:v>50.53</c:v>
                </c:pt>
                <c:pt idx="6">
                  <c:v>46.96</c:v>
                </c:pt>
                <c:pt idx="7">
                  <c:v>44.17</c:v>
                </c:pt>
                <c:pt idx="8">
                  <c:v>25.78</c:v>
                </c:pt>
                <c:pt idx="9">
                  <c:v>48.98</c:v>
                </c:pt>
                <c:pt idx="10">
                  <c:v>48.71</c:v>
                </c:pt>
                <c:pt idx="11">
                  <c:v>43.75</c:v>
                </c:pt>
                <c:pt idx="12">
                  <c:v>31.03</c:v>
                </c:pt>
                <c:pt idx="13">
                  <c:v>45.96</c:v>
                </c:pt>
              </c:numCache>
            </c:numRef>
          </c:val>
          <c:smooth val="0"/>
          <c:extLst>
            <c:ext xmlns:c15="http://schemas.microsoft.com/office/drawing/2012/chart" uri="{02D57815-91ED-43cb-92C2-25804820EDAC}">
              <c15:filteredCategoryTitle>
                <c15:cat>
                  <c:strRef>
                    <c:extLst>
                      <c:ext uri="{02D57815-91ED-43cb-92C2-25804820EDAC}">
                        <c15:formulaRef>
                          <c15:sqref>P1_4!$D$33:$Q$33</c15:sqref>
                        </c15:formulaRef>
                      </c:ext>
                    </c:extLst>
                    <c:strCache>
                      <c:ptCount val="14"/>
                      <c:pt idx="0">
                        <c:v>framework</c:v>
                      </c:pt>
                      <c:pt idx="1">
                        <c:v>html5rocks</c:v>
                      </c:pt>
                      <c:pt idx="2">
                        <c:v>yui3</c:v>
                      </c:pt>
                      <c:pt idx="3">
                        <c:v>khan-exercises</c:v>
                      </c:pt>
                      <c:pt idx="4">
                        <c:v>ghost</c:v>
                      </c:pt>
                      <c:pt idx="5">
                        <c:v>fog</c:v>
                      </c:pt>
                      <c:pt idx="6">
                        <c:v>julia</c:v>
                      </c:pt>
                      <c:pt idx="7">
                        <c:v>brackets</c:v>
                      </c:pt>
                      <c:pt idx="8">
                        <c:v>travis-ci</c:v>
                      </c:pt>
                      <c:pt idx="9">
                        <c:v>elasticsearch</c:v>
                      </c:pt>
                      <c:pt idx="10">
                        <c:v>salt</c:v>
                      </c:pt>
                      <c:pt idx="11">
                        <c:v>angular.js</c:v>
                      </c:pt>
                      <c:pt idx="12">
                        <c:v>rails</c:v>
                      </c:pt>
                      <c:pt idx="13">
                        <c:v>Total</c:v>
                      </c:pt>
                    </c:strCache>
                  </c:strRef>
                </c15:cat>
              </c15:filteredCategoryTitle>
            </c:ext>
            <c:ext xmlns:c16="http://schemas.microsoft.com/office/drawing/2014/chart" uri="{C3380CC4-5D6E-409C-BE32-E72D297353CC}">
              <c16:uniqueId val="{00000000-E45E-48BB-8B5F-7D0CD1393FBE}"/>
            </c:ext>
          </c:extLst>
        </c:ser>
        <c:ser>
          <c:idx val="1"/>
          <c:order val="1"/>
          <c:tx>
            <c:strRef>
              <c:f>P1_4!$C$35</c:f>
              <c:strCache>
                <c:ptCount val="1"/>
                <c:pt idx="0">
                  <c:v>T2_COAUTHOR</c:v>
                </c:pt>
              </c:strCache>
            </c:strRef>
          </c:tx>
          <c:spPr>
            <a:ln w="38100" cap="rnd">
              <a:noFill/>
              <a:prstDash val="lgDash"/>
              <a:round/>
            </a:ln>
            <a:effectLst/>
          </c:spPr>
          <c:marker>
            <c:symbol val="circle"/>
            <c:size val="18"/>
            <c:spPr>
              <a:solidFill>
                <a:schemeClr val="tx1">
                  <a:lumMod val="50000"/>
                  <a:lumOff val="50000"/>
                </a:schemeClr>
              </a:solidFill>
              <a:ln w="9525">
                <a:solidFill>
                  <a:schemeClr val="tx1"/>
                </a:solidFill>
              </a:ln>
              <a:effectLst/>
            </c:spPr>
          </c:marker>
          <c:val>
            <c:numRef>
              <c:f>P1_4!$D$35:$Q$35</c:f>
              <c:numCache>
                <c:formatCode>General</c:formatCode>
                <c:ptCount val="14"/>
                <c:pt idx="0">
                  <c:v>83.24</c:v>
                </c:pt>
                <c:pt idx="1">
                  <c:v>3.1</c:v>
                </c:pt>
                <c:pt idx="2">
                  <c:v>26.61</c:v>
                </c:pt>
                <c:pt idx="3">
                  <c:v>1.99</c:v>
                </c:pt>
                <c:pt idx="4">
                  <c:v>78.319999999999993</c:v>
                </c:pt>
                <c:pt idx="5">
                  <c:v>57.84</c:v>
                </c:pt>
                <c:pt idx="6">
                  <c:v>39.94</c:v>
                </c:pt>
                <c:pt idx="7">
                  <c:v>42.18</c:v>
                </c:pt>
                <c:pt idx="8">
                  <c:v>50.7</c:v>
                </c:pt>
                <c:pt idx="9">
                  <c:v>55.33</c:v>
                </c:pt>
                <c:pt idx="10">
                  <c:v>77.42</c:v>
                </c:pt>
                <c:pt idx="11">
                  <c:v>54.54</c:v>
                </c:pt>
                <c:pt idx="12">
                  <c:v>20.23</c:v>
                </c:pt>
                <c:pt idx="13">
                  <c:v>58.36</c:v>
                </c:pt>
              </c:numCache>
            </c:numRef>
          </c:val>
          <c:smooth val="0"/>
          <c:extLst>
            <c:ext xmlns:c15="http://schemas.microsoft.com/office/drawing/2012/chart" uri="{02D57815-91ED-43cb-92C2-25804820EDAC}">
              <c15:filteredCategoryTitle>
                <c15:cat>
                  <c:strRef>
                    <c:extLst>
                      <c:ext uri="{02D57815-91ED-43cb-92C2-25804820EDAC}">
                        <c15:formulaRef>
                          <c15:sqref>P1_4!$D$33:$Q$33</c15:sqref>
                        </c15:formulaRef>
                      </c:ext>
                    </c:extLst>
                    <c:strCache>
                      <c:ptCount val="14"/>
                      <c:pt idx="0">
                        <c:v>framework</c:v>
                      </c:pt>
                      <c:pt idx="1">
                        <c:v>html5rocks</c:v>
                      </c:pt>
                      <c:pt idx="2">
                        <c:v>yui3</c:v>
                      </c:pt>
                      <c:pt idx="3">
                        <c:v>khan-exercises</c:v>
                      </c:pt>
                      <c:pt idx="4">
                        <c:v>ghost</c:v>
                      </c:pt>
                      <c:pt idx="5">
                        <c:v>fog</c:v>
                      </c:pt>
                      <c:pt idx="6">
                        <c:v>julia</c:v>
                      </c:pt>
                      <c:pt idx="7">
                        <c:v>brackets</c:v>
                      </c:pt>
                      <c:pt idx="8">
                        <c:v>travis-ci</c:v>
                      </c:pt>
                      <c:pt idx="9">
                        <c:v>elasticsearch</c:v>
                      </c:pt>
                      <c:pt idx="10">
                        <c:v>salt</c:v>
                      </c:pt>
                      <c:pt idx="11">
                        <c:v>angular.js</c:v>
                      </c:pt>
                      <c:pt idx="12">
                        <c:v>rails</c:v>
                      </c:pt>
                      <c:pt idx="13">
                        <c:v>Total</c:v>
                      </c:pt>
                    </c:strCache>
                  </c:strRef>
                </c15:cat>
              </c15:filteredCategoryTitle>
            </c:ext>
            <c:ext xmlns:c16="http://schemas.microsoft.com/office/drawing/2014/chart" uri="{C3380CC4-5D6E-409C-BE32-E72D297353CC}">
              <c16:uniqueId val="{00000001-E45E-48BB-8B5F-7D0CD1393FBE}"/>
            </c:ext>
          </c:extLst>
        </c:ser>
        <c:ser>
          <c:idx val="2"/>
          <c:order val="2"/>
          <c:tx>
            <c:strRef>
              <c:f>P1_4!$C$36</c:f>
              <c:strCache>
                <c:ptCount val="1"/>
                <c:pt idx="0">
                  <c:v>T3_ADMIN_CLOSER</c:v>
                </c:pt>
              </c:strCache>
            </c:strRef>
          </c:tx>
          <c:spPr>
            <a:ln w="44450" cap="rnd">
              <a:noFill/>
              <a:prstDash val="sysDash"/>
              <a:bevel/>
            </a:ln>
            <a:effectLst/>
          </c:spPr>
          <c:marker>
            <c:symbol val="square"/>
            <c:size val="18"/>
            <c:spPr>
              <a:solidFill>
                <a:srgbClr val="00B050"/>
              </a:solidFill>
              <a:ln w="9525">
                <a:solidFill>
                  <a:schemeClr val="tx1"/>
                </a:solidFill>
              </a:ln>
              <a:effectLst/>
            </c:spPr>
          </c:marker>
          <c:val>
            <c:numRef>
              <c:f>P1_4!$D$36:$Q$36</c:f>
              <c:numCache>
                <c:formatCode>General</c:formatCode>
                <c:ptCount val="14"/>
                <c:pt idx="0">
                  <c:v>59.68</c:v>
                </c:pt>
                <c:pt idx="1">
                  <c:v>81.3</c:v>
                </c:pt>
                <c:pt idx="2">
                  <c:v>51.2</c:v>
                </c:pt>
                <c:pt idx="3">
                  <c:v>63.73</c:v>
                </c:pt>
                <c:pt idx="4">
                  <c:v>79.510000000000005</c:v>
                </c:pt>
                <c:pt idx="5">
                  <c:v>69.86</c:v>
                </c:pt>
                <c:pt idx="6">
                  <c:v>49.28</c:v>
                </c:pt>
                <c:pt idx="7">
                  <c:v>49.79</c:v>
                </c:pt>
                <c:pt idx="8">
                  <c:v>61.89</c:v>
                </c:pt>
                <c:pt idx="9">
                  <c:v>53.94</c:v>
                </c:pt>
                <c:pt idx="10">
                  <c:v>49.4</c:v>
                </c:pt>
                <c:pt idx="11">
                  <c:v>56.9</c:v>
                </c:pt>
                <c:pt idx="12">
                  <c:v>49.9</c:v>
                </c:pt>
                <c:pt idx="13">
                  <c:v>54.64</c:v>
                </c:pt>
              </c:numCache>
            </c:numRef>
          </c:val>
          <c:smooth val="0"/>
          <c:extLst>
            <c:ext xmlns:c15="http://schemas.microsoft.com/office/drawing/2012/chart" uri="{02D57815-91ED-43cb-92C2-25804820EDAC}">
              <c15:filteredCategoryTitle>
                <c15:cat>
                  <c:strRef>
                    <c:extLst>
                      <c:ext uri="{02D57815-91ED-43cb-92C2-25804820EDAC}">
                        <c15:formulaRef>
                          <c15:sqref>P1_4!$D$33:$Q$33</c15:sqref>
                        </c15:formulaRef>
                      </c:ext>
                    </c:extLst>
                    <c:strCache>
                      <c:ptCount val="14"/>
                      <c:pt idx="0">
                        <c:v>framework</c:v>
                      </c:pt>
                      <c:pt idx="1">
                        <c:v>html5rocks</c:v>
                      </c:pt>
                      <c:pt idx="2">
                        <c:v>yui3</c:v>
                      </c:pt>
                      <c:pt idx="3">
                        <c:v>khan-exercises</c:v>
                      </c:pt>
                      <c:pt idx="4">
                        <c:v>ghost</c:v>
                      </c:pt>
                      <c:pt idx="5">
                        <c:v>fog</c:v>
                      </c:pt>
                      <c:pt idx="6">
                        <c:v>julia</c:v>
                      </c:pt>
                      <c:pt idx="7">
                        <c:v>brackets</c:v>
                      </c:pt>
                      <c:pt idx="8">
                        <c:v>travis-ci</c:v>
                      </c:pt>
                      <c:pt idx="9">
                        <c:v>elasticsearch</c:v>
                      </c:pt>
                      <c:pt idx="10">
                        <c:v>salt</c:v>
                      </c:pt>
                      <c:pt idx="11">
                        <c:v>angular.js</c:v>
                      </c:pt>
                      <c:pt idx="12">
                        <c:v>rails</c:v>
                      </c:pt>
                      <c:pt idx="13">
                        <c:v>Total</c:v>
                      </c:pt>
                    </c:strCache>
                  </c:strRef>
                </c15:cat>
              </c15:filteredCategoryTitle>
            </c:ext>
            <c:ext xmlns:c16="http://schemas.microsoft.com/office/drawing/2014/chart" uri="{C3380CC4-5D6E-409C-BE32-E72D297353CC}">
              <c16:uniqueId val="{00000002-E45E-48BB-8B5F-7D0CD1393FBE}"/>
            </c:ext>
          </c:extLst>
        </c:ser>
        <c:ser>
          <c:idx val="3"/>
          <c:order val="3"/>
          <c:tx>
            <c:strRef>
              <c:f>P1_4!$C$37</c:f>
              <c:strCache>
                <c:ptCount val="1"/>
                <c:pt idx="0">
                  <c:v>T4_DRAFTED_A</c:v>
                </c:pt>
              </c:strCache>
            </c:strRef>
          </c:tx>
          <c:spPr>
            <a:ln w="50800" cap="rnd">
              <a:noFill/>
              <a:prstDash val="sysDot"/>
              <a:round/>
            </a:ln>
            <a:effectLst/>
          </c:spPr>
          <c:marker>
            <c:symbol val="diamond"/>
            <c:size val="18"/>
            <c:spPr>
              <a:solidFill>
                <a:srgbClr val="FFC000"/>
              </a:solidFill>
              <a:ln w="9525">
                <a:solidFill>
                  <a:schemeClr val="tx1"/>
                </a:solidFill>
              </a:ln>
              <a:effectLst/>
            </c:spPr>
          </c:marker>
          <c:val>
            <c:numRef>
              <c:f>P1_4!$D$37:$Q$37</c:f>
              <c:numCache>
                <c:formatCode>General</c:formatCode>
                <c:ptCount val="14"/>
                <c:pt idx="0">
                  <c:v>53.32</c:v>
                </c:pt>
                <c:pt idx="1">
                  <c:v>46.46</c:v>
                </c:pt>
                <c:pt idx="2">
                  <c:v>48.67</c:v>
                </c:pt>
                <c:pt idx="3">
                  <c:v>63.47</c:v>
                </c:pt>
                <c:pt idx="4">
                  <c:v>49.5</c:v>
                </c:pt>
                <c:pt idx="5">
                  <c:v>46.43</c:v>
                </c:pt>
                <c:pt idx="6">
                  <c:v>66.22</c:v>
                </c:pt>
                <c:pt idx="7">
                  <c:v>49.16</c:v>
                </c:pt>
                <c:pt idx="8">
                  <c:v>68.81</c:v>
                </c:pt>
                <c:pt idx="9">
                  <c:v>39.159999999999997</c:v>
                </c:pt>
                <c:pt idx="10">
                  <c:v>54.49</c:v>
                </c:pt>
                <c:pt idx="11">
                  <c:v>53.84</c:v>
                </c:pt>
                <c:pt idx="12">
                  <c:v>51.44</c:v>
                </c:pt>
                <c:pt idx="13">
                  <c:v>50.89</c:v>
                </c:pt>
              </c:numCache>
            </c:numRef>
          </c:val>
          <c:smooth val="0"/>
          <c:extLst>
            <c:ext xmlns:c15="http://schemas.microsoft.com/office/drawing/2012/chart" uri="{02D57815-91ED-43cb-92C2-25804820EDAC}">
              <c15:filteredCategoryTitle>
                <c15:cat>
                  <c:strRef>
                    <c:extLst>
                      <c:ext uri="{02D57815-91ED-43cb-92C2-25804820EDAC}">
                        <c15:formulaRef>
                          <c15:sqref>P1_4!$D$33:$Q$33</c15:sqref>
                        </c15:formulaRef>
                      </c:ext>
                    </c:extLst>
                    <c:strCache>
                      <c:ptCount val="14"/>
                      <c:pt idx="0">
                        <c:v>framework</c:v>
                      </c:pt>
                      <c:pt idx="1">
                        <c:v>html5rocks</c:v>
                      </c:pt>
                      <c:pt idx="2">
                        <c:v>yui3</c:v>
                      </c:pt>
                      <c:pt idx="3">
                        <c:v>khan-exercises</c:v>
                      </c:pt>
                      <c:pt idx="4">
                        <c:v>ghost</c:v>
                      </c:pt>
                      <c:pt idx="5">
                        <c:v>fog</c:v>
                      </c:pt>
                      <c:pt idx="6">
                        <c:v>julia</c:v>
                      </c:pt>
                      <c:pt idx="7">
                        <c:v>brackets</c:v>
                      </c:pt>
                      <c:pt idx="8">
                        <c:v>travis-ci</c:v>
                      </c:pt>
                      <c:pt idx="9">
                        <c:v>elasticsearch</c:v>
                      </c:pt>
                      <c:pt idx="10">
                        <c:v>salt</c:v>
                      </c:pt>
                      <c:pt idx="11">
                        <c:v>angular.js</c:v>
                      </c:pt>
                      <c:pt idx="12">
                        <c:v>rails</c:v>
                      </c:pt>
                      <c:pt idx="13">
                        <c:v>Total</c:v>
                      </c:pt>
                    </c:strCache>
                  </c:strRef>
                </c15:cat>
              </c15:filteredCategoryTitle>
            </c:ext>
            <c:ext xmlns:c16="http://schemas.microsoft.com/office/drawing/2014/chart" uri="{C3380CC4-5D6E-409C-BE32-E72D297353CC}">
              <c16:uniqueId val="{00000003-E45E-48BB-8B5F-7D0CD1393FBE}"/>
            </c:ext>
          </c:extLst>
        </c:ser>
        <c:ser>
          <c:idx val="4"/>
          <c:order val="4"/>
          <c:tx>
            <c:strRef>
              <c:f>P1_4!$C$38</c:f>
              <c:strCache>
                <c:ptCount val="1"/>
                <c:pt idx="0">
                  <c:v>T5_ALL_TYPES</c:v>
                </c:pt>
              </c:strCache>
            </c:strRef>
          </c:tx>
          <c:spPr>
            <a:ln w="63500" cap="rnd">
              <a:noFill/>
              <a:round/>
            </a:ln>
            <a:effectLst/>
          </c:spPr>
          <c:marker>
            <c:symbol val="picture"/>
            <c:spPr>
              <a:blipFill>
                <a:blip xmlns:r="http://schemas.openxmlformats.org/officeDocument/2006/relationships" r:embed="rId1"/>
                <a:stretch>
                  <a:fillRect/>
                </a:stretch>
              </a:blipFill>
              <a:ln w="9525">
                <a:solidFill>
                  <a:schemeClr val="tx1"/>
                </a:solidFill>
              </a:ln>
              <a:effectLst/>
            </c:spPr>
          </c:marker>
          <c:val>
            <c:numRef>
              <c:f>P1_4!$D$38:$Q$38</c:f>
              <c:numCache>
                <c:formatCode>General</c:formatCode>
                <c:ptCount val="14"/>
                <c:pt idx="0">
                  <c:v>60.04</c:v>
                </c:pt>
                <c:pt idx="1">
                  <c:v>71.45</c:v>
                </c:pt>
                <c:pt idx="2">
                  <c:v>58.95</c:v>
                </c:pt>
                <c:pt idx="3">
                  <c:v>66.989999999999995</c:v>
                </c:pt>
                <c:pt idx="4">
                  <c:v>66.92</c:v>
                </c:pt>
                <c:pt idx="5">
                  <c:v>68.03</c:v>
                </c:pt>
                <c:pt idx="6">
                  <c:v>55.43</c:v>
                </c:pt>
                <c:pt idx="7">
                  <c:v>52.45</c:v>
                </c:pt>
                <c:pt idx="8">
                  <c:v>63.75</c:v>
                </c:pt>
                <c:pt idx="9">
                  <c:v>56.92</c:v>
                </c:pt>
                <c:pt idx="10">
                  <c:v>53.01</c:v>
                </c:pt>
                <c:pt idx="11">
                  <c:v>58.13</c:v>
                </c:pt>
                <c:pt idx="12">
                  <c:v>50.82</c:v>
                </c:pt>
                <c:pt idx="13">
                  <c:v>56.52</c:v>
                </c:pt>
              </c:numCache>
            </c:numRef>
          </c:val>
          <c:smooth val="0"/>
          <c:extLst>
            <c:ext xmlns:c15="http://schemas.microsoft.com/office/drawing/2012/chart" uri="{02D57815-91ED-43cb-92C2-25804820EDAC}">
              <c15:filteredCategoryTitle>
                <c15:cat>
                  <c:strRef>
                    <c:extLst>
                      <c:ext uri="{02D57815-91ED-43cb-92C2-25804820EDAC}">
                        <c15:formulaRef>
                          <c15:sqref>P1_4!$D$33:$Q$33</c15:sqref>
                        </c15:formulaRef>
                      </c:ext>
                    </c:extLst>
                    <c:strCache>
                      <c:ptCount val="14"/>
                      <c:pt idx="0">
                        <c:v>framework</c:v>
                      </c:pt>
                      <c:pt idx="1">
                        <c:v>html5rocks</c:v>
                      </c:pt>
                      <c:pt idx="2">
                        <c:v>yui3</c:v>
                      </c:pt>
                      <c:pt idx="3">
                        <c:v>khan-exercises</c:v>
                      </c:pt>
                      <c:pt idx="4">
                        <c:v>ghost</c:v>
                      </c:pt>
                      <c:pt idx="5">
                        <c:v>fog</c:v>
                      </c:pt>
                      <c:pt idx="6">
                        <c:v>julia</c:v>
                      </c:pt>
                      <c:pt idx="7">
                        <c:v>brackets</c:v>
                      </c:pt>
                      <c:pt idx="8">
                        <c:v>travis-ci</c:v>
                      </c:pt>
                      <c:pt idx="9">
                        <c:v>elasticsearch</c:v>
                      </c:pt>
                      <c:pt idx="10">
                        <c:v>salt</c:v>
                      </c:pt>
                      <c:pt idx="11">
                        <c:v>angular.js</c:v>
                      </c:pt>
                      <c:pt idx="12">
                        <c:v>rails</c:v>
                      </c:pt>
                      <c:pt idx="13">
                        <c:v>Total</c:v>
                      </c:pt>
                    </c:strCache>
                  </c:strRef>
                </c15:cat>
              </c15:filteredCategoryTitle>
            </c:ext>
            <c:ext xmlns:c16="http://schemas.microsoft.com/office/drawing/2014/chart" uri="{C3380CC4-5D6E-409C-BE32-E72D297353CC}">
              <c16:uniqueId val="{00000004-E45E-48BB-8B5F-7D0CD1393FBE}"/>
            </c:ext>
          </c:extLst>
        </c:ser>
        <c:dLbls>
          <c:showLegendKey val="0"/>
          <c:showVal val="0"/>
          <c:showCatName val="0"/>
          <c:showSerName val="0"/>
          <c:showPercent val="0"/>
          <c:showBubbleSize val="0"/>
        </c:dLbls>
        <c:marker val="1"/>
        <c:smooth val="0"/>
        <c:axId val="417780632"/>
        <c:axId val="417784568"/>
      </c:lineChart>
      <c:catAx>
        <c:axId val="41778063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sz="1800" b="1"/>
                  <a:t>Project</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endParaRPr lang="en-US"/>
          </a:p>
        </c:txPr>
        <c:crossAx val="417784568"/>
        <c:crosses val="autoZero"/>
        <c:auto val="1"/>
        <c:lblAlgn val="ctr"/>
        <c:lblOffset val="100"/>
        <c:noMultiLvlLbl val="0"/>
      </c:catAx>
      <c:valAx>
        <c:axId val="4177845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sz="1800" b="1"/>
                  <a:t>MAP (Percent)</a:t>
                </a:r>
              </a:p>
            </c:rich>
          </c:tx>
          <c:overlay val="0"/>
          <c:spPr>
            <a:noFill/>
            <a:ln>
              <a:noFill/>
            </a:ln>
            <a:effectLst/>
          </c:sp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endParaRPr lang="en-US"/>
          </a:p>
        </c:txPr>
        <c:crossAx val="417780632"/>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20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landscape"/>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P1_4!$E$195</c:f>
              <c:strCache>
                <c:ptCount val="1"/>
                <c:pt idx="0">
                  <c:v>framework</c:v>
                </c:pt>
              </c:strCache>
            </c:strRef>
          </c:tx>
          <c:spPr>
            <a:ln w="28575" cap="rnd">
              <a:solidFill>
                <a:schemeClr val="accent1">
                  <a:lumMod val="75000"/>
                </a:schemeClr>
              </a:solidFill>
              <a:round/>
            </a:ln>
            <a:effectLst/>
          </c:spPr>
          <c:marker>
            <c:symbol val="diamond"/>
            <c:size val="15"/>
            <c:spPr>
              <a:solidFill>
                <a:schemeClr val="accent1">
                  <a:lumMod val="75000"/>
                </a:schemeClr>
              </a:solidFill>
              <a:ln w="9525">
                <a:solidFill>
                  <a:schemeClr val="tx1"/>
                </a:solidFill>
              </a:ln>
              <a:effectLst/>
            </c:spPr>
          </c:marker>
          <c:cat>
            <c:strRef>
              <c:f>P1_4!$D$196:$D$200</c:f>
              <c:strCache>
                <c:ptCount val="5"/>
                <c:pt idx="0">
                  <c:v>T2_COAUTHOR</c:v>
                </c:pt>
                <c:pt idx="1">
                  <c:v>T1_AUTHOR</c:v>
                </c:pt>
                <c:pt idx="2">
                  <c:v>T4_DRAFTED_A</c:v>
                </c:pt>
                <c:pt idx="3">
                  <c:v>T3_ADMIN_CLOSER</c:v>
                </c:pt>
                <c:pt idx="4">
                  <c:v>T5_ALL_TYPES</c:v>
                </c:pt>
              </c:strCache>
            </c:strRef>
          </c:cat>
          <c:val>
            <c:numRef>
              <c:f>P1_4!$E$196:$E$200</c:f>
              <c:numCache>
                <c:formatCode>General</c:formatCode>
                <c:ptCount val="5"/>
                <c:pt idx="0">
                  <c:v>83.24</c:v>
                </c:pt>
                <c:pt idx="1">
                  <c:v>61.88</c:v>
                </c:pt>
                <c:pt idx="2">
                  <c:v>53.32</c:v>
                </c:pt>
                <c:pt idx="3">
                  <c:v>59.68</c:v>
                </c:pt>
                <c:pt idx="4">
                  <c:v>60.04</c:v>
                </c:pt>
              </c:numCache>
            </c:numRef>
          </c:val>
          <c:smooth val="0"/>
          <c:extLst>
            <c:ext xmlns:c16="http://schemas.microsoft.com/office/drawing/2014/chart" uri="{C3380CC4-5D6E-409C-BE32-E72D297353CC}">
              <c16:uniqueId val="{00000000-D707-4A88-B87F-931739581ABE}"/>
            </c:ext>
          </c:extLst>
        </c:ser>
        <c:ser>
          <c:idx val="1"/>
          <c:order val="1"/>
          <c:tx>
            <c:strRef>
              <c:f>P1_4!$F$195</c:f>
              <c:strCache>
                <c:ptCount val="1"/>
                <c:pt idx="0">
                  <c:v>html5rocks</c:v>
                </c:pt>
              </c:strCache>
            </c:strRef>
          </c:tx>
          <c:spPr>
            <a:ln w="28575" cap="rnd">
              <a:solidFill>
                <a:srgbClr val="FF0000"/>
              </a:solidFill>
              <a:prstDash val="sysDot"/>
              <a:round/>
            </a:ln>
            <a:effectLst/>
          </c:spPr>
          <c:marker>
            <c:symbol val="circle"/>
            <c:size val="15"/>
            <c:spPr>
              <a:solidFill>
                <a:srgbClr val="FF0000"/>
              </a:solidFill>
              <a:ln w="9525">
                <a:solidFill>
                  <a:schemeClr val="tx1"/>
                </a:solidFill>
              </a:ln>
              <a:effectLst/>
            </c:spPr>
          </c:marker>
          <c:cat>
            <c:strRef>
              <c:f>P1_4!$D$196:$D$200</c:f>
              <c:strCache>
                <c:ptCount val="5"/>
                <c:pt idx="0">
                  <c:v>T2_COAUTHOR</c:v>
                </c:pt>
                <c:pt idx="1">
                  <c:v>T1_AUTHOR</c:v>
                </c:pt>
                <c:pt idx="2">
                  <c:v>T4_DRAFTED_A</c:v>
                </c:pt>
                <c:pt idx="3">
                  <c:v>T3_ADMIN_CLOSER</c:v>
                </c:pt>
                <c:pt idx="4">
                  <c:v>T5_ALL_TYPES</c:v>
                </c:pt>
              </c:strCache>
            </c:strRef>
          </c:cat>
          <c:val>
            <c:numRef>
              <c:f>P1_4!$F$196:$F$200</c:f>
              <c:numCache>
                <c:formatCode>General</c:formatCode>
                <c:ptCount val="5"/>
                <c:pt idx="0">
                  <c:v>3.1</c:v>
                </c:pt>
                <c:pt idx="1">
                  <c:v>71.569999999999993</c:v>
                </c:pt>
                <c:pt idx="2">
                  <c:v>46.46</c:v>
                </c:pt>
                <c:pt idx="3">
                  <c:v>81.3</c:v>
                </c:pt>
                <c:pt idx="4">
                  <c:v>71.45</c:v>
                </c:pt>
              </c:numCache>
            </c:numRef>
          </c:val>
          <c:smooth val="0"/>
          <c:extLst>
            <c:ext xmlns:c16="http://schemas.microsoft.com/office/drawing/2014/chart" uri="{C3380CC4-5D6E-409C-BE32-E72D297353CC}">
              <c16:uniqueId val="{00000001-D707-4A88-B87F-931739581ABE}"/>
            </c:ext>
          </c:extLst>
        </c:ser>
        <c:ser>
          <c:idx val="2"/>
          <c:order val="2"/>
          <c:tx>
            <c:strRef>
              <c:f>P1_4!$G$195</c:f>
              <c:strCache>
                <c:ptCount val="1"/>
                <c:pt idx="0">
                  <c:v>yui3</c:v>
                </c:pt>
              </c:strCache>
            </c:strRef>
          </c:tx>
          <c:spPr>
            <a:ln w="28575" cap="rnd">
              <a:solidFill>
                <a:srgbClr val="00B050"/>
              </a:solidFill>
              <a:prstDash val="sysDot"/>
              <a:round/>
            </a:ln>
            <a:effectLst/>
          </c:spPr>
          <c:marker>
            <c:symbol val="square"/>
            <c:size val="15"/>
            <c:spPr>
              <a:solidFill>
                <a:srgbClr val="00B050"/>
              </a:solidFill>
              <a:ln w="9525">
                <a:solidFill>
                  <a:schemeClr val="tx1"/>
                </a:solidFill>
              </a:ln>
              <a:effectLst/>
            </c:spPr>
          </c:marker>
          <c:cat>
            <c:strRef>
              <c:f>P1_4!$D$196:$D$200</c:f>
              <c:strCache>
                <c:ptCount val="5"/>
                <c:pt idx="0">
                  <c:v>T2_COAUTHOR</c:v>
                </c:pt>
                <c:pt idx="1">
                  <c:v>T1_AUTHOR</c:v>
                </c:pt>
                <c:pt idx="2">
                  <c:v>T4_DRAFTED_A</c:v>
                </c:pt>
                <c:pt idx="3">
                  <c:v>T3_ADMIN_CLOSER</c:v>
                </c:pt>
                <c:pt idx="4">
                  <c:v>T5_ALL_TYPES</c:v>
                </c:pt>
              </c:strCache>
            </c:strRef>
          </c:cat>
          <c:val>
            <c:numRef>
              <c:f>P1_4!$G$196:$G$200</c:f>
              <c:numCache>
                <c:formatCode>General</c:formatCode>
                <c:ptCount val="5"/>
                <c:pt idx="0">
                  <c:v>26.61</c:v>
                </c:pt>
                <c:pt idx="1">
                  <c:v>46.95</c:v>
                </c:pt>
                <c:pt idx="2">
                  <c:v>48.67</c:v>
                </c:pt>
                <c:pt idx="3">
                  <c:v>51.2</c:v>
                </c:pt>
                <c:pt idx="4">
                  <c:v>58.95</c:v>
                </c:pt>
              </c:numCache>
            </c:numRef>
          </c:val>
          <c:smooth val="0"/>
          <c:extLst>
            <c:ext xmlns:c16="http://schemas.microsoft.com/office/drawing/2014/chart" uri="{C3380CC4-5D6E-409C-BE32-E72D297353CC}">
              <c16:uniqueId val="{00000002-D707-4A88-B87F-931739581ABE}"/>
            </c:ext>
          </c:extLst>
        </c:ser>
        <c:ser>
          <c:idx val="3"/>
          <c:order val="3"/>
          <c:tx>
            <c:strRef>
              <c:f>P1_4!$H$195</c:f>
              <c:strCache>
                <c:ptCount val="1"/>
                <c:pt idx="0">
                  <c:v>khan-exercises</c:v>
                </c:pt>
              </c:strCache>
            </c:strRef>
          </c:tx>
          <c:spPr>
            <a:ln w="28575" cap="rnd">
              <a:solidFill>
                <a:schemeClr val="accent4"/>
              </a:solidFill>
              <a:prstDash val="lgDashDotDot"/>
              <a:round/>
            </a:ln>
            <a:effectLst/>
          </c:spPr>
          <c:marker>
            <c:symbol val="star"/>
            <c:size val="15"/>
            <c:spPr>
              <a:solidFill>
                <a:schemeClr val="accent4"/>
              </a:solidFill>
              <a:ln w="9525">
                <a:solidFill>
                  <a:schemeClr val="tx1"/>
                </a:solidFill>
              </a:ln>
              <a:effectLst/>
            </c:spPr>
          </c:marker>
          <c:cat>
            <c:strRef>
              <c:f>P1_4!$D$196:$D$200</c:f>
              <c:strCache>
                <c:ptCount val="5"/>
                <c:pt idx="0">
                  <c:v>T2_COAUTHOR</c:v>
                </c:pt>
                <c:pt idx="1">
                  <c:v>T1_AUTHOR</c:v>
                </c:pt>
                <c:pt idx="2">
                  <c:v>T4_DRAFTED_A</c:v>
                </c:pt>
                <c:pt idx="3">
                  <c:v>T3_ADMIN_CLOSER</c:v>
                </c:pt>
                <c:pt idx="4">
                  <c:v>T5_ALL_TYPES</c:v>
                </c:pt>
              </c:strCache>
            </c:strRef>
          </c:cat>
          <c:val>
            <c:numRef>
              <c:f>P1_4!$H$196:$H$200</c:f>
              <c:numCache>
                <c:formatCode>General</c:formatCode>
                <c:ptCount val="5"/>
                <c:pt idx="0">
                  <c:v>1.99</c:v>
                </c:pt>
                <c:pt idx="1">
                  <c:v>25.44</c:v>
                </c:pt>
                <c:pt idx="2">
                  <c:v>63.47</c:v>
                </c:pt>
                <c:pt idx="3">
                  <c:v>63.73</c:v>
                </c:pt>
                <c:pt idx="4">
                  <c:v>66.989999999999995</c:v>
                </c:pt>
              </c:numCache>
            </c:numRef>
          </c:val>
          <c:smooth val="0"/>
          <c:extLst>
            <c:ext xmlns:c16="http://schemas.microsoft.com/office/drawing/2014/chart" uri="{C3380CC4-5D6E-409C-BE32-E72D297353CC}">
              <c16:uniqueId val="{00000003-D707-4A88-B87F-931739581ABE}"/>
            </c:ext>
          </c:extLst>
        </c:ser>
        <c:ser>
          <c:idx val="4"/>
          <c:order val="4"/>
          <c:tx>
            <c:strRef>
              <c:f>P1_4!$I$195</c:f>
              <c:strCache>
                <c:ptCount val="1"/>
                <c:pt idx="0">
                  <c:v>ghost</c:v>
                </c:pt>
              </c:strCache>
            </c:strRef>
          </c:tx>
          <c:spPr>
            <a:ln w="28575" cap="rnd">
              <a:solidFill>
                <a:schemeClr val="bg1">
                  <a:lumMod val="50000"/>
                </a:schemeClr>
              </a:solidFill>
              <a:round/>
            </a:ln>
            <a:effectLst/>
          </c:spPr>
          <c:marker>
            <c:symbol val="triangle"/>
            <c:size val="15"/>
            <c:spPr>
              <a:solidFill>
                <a:schemeClr val="bg1">
                  <a:lumMod val="50000"/>
                </a:schemeClr>
              </a:solidFill>
              <a:ln w="9525">
                <a:solidFill>
                  <a:schemeClr val="tx1"/>
                </a:solidFill>
              </a:ln>
              <a:effectLst/>
            </c:spPr>
          </c:marker>
          <c:cat>
            <c:strRef>
              <c:f>P1_4!$D$196:$D$200</c:f>
              <c:strCache>
                <c:ptCount val="5"/>
                <c:pt idx="0">
                  <c:v>T2_COAUTHOR</c:v>
                </c:pt>
                <c:pt idx="1">
                  <c:v>T1_AUTHOR</c:v>
                </c:pt>
                <c:pt idx="2">
                  <c:v>T4_DRAFTED_A</c:v>
                </c:pt>
                <c:pt idx="3">
                  <c:v>T3_ADMIN_CLOSER</c:v>
                </c:pt>
                <c:pt idx="4">
                  <c:v>T5_ALL_TYPES</c:v>
                </c:pt>
              </c:strCache>
            </c:strRef>
          </c:cat>
          <c:val>
            <c:numRef>
              <c:f>P1_4!$I$196:$I$200</c:f>
              <c:numCache>
                <c:formatCode>General</c:formatCode>
                <c:ptCount val="5"/>
                <c:pt idx="0">
                  <c:v>78.319999999999993</c:v>
                </c:pt>
                <c:pt idx="1">
                  <c:v>42.38</c:v>
                </c:pt>
                <c:pt idx="2">
                  <c:v>49.5</c:v>
                </c:pt>
                <c:pt idx="3">
                  <c:v>79.510000000000005</c:v>
                </c:pt>
                <c:pt idx="4">
                  <c:v>66.92</c:v>
                </c:pt>
              </c:numCache>
            </c:numRef>
          </c:val>
          <c:smooth val="0"/>
          <c:extLst>
            <c:ext xmlns:c16="http://schemas.microsoft.com/office/drawing/2014/chart" uri="{C3380CC4-5D6E-409C-BE32-E72D297353CC}">
              <c16:uniqueId val="{00000004-D707-4A88-B87F-931739581ABE}"/>
            </c:ext>
          </c:extLst>
        </c:ser>
        <c:ser>
          <c:idx val="5"/>
          <c:order val="5"/>
          <c:tx>
            <c:strRef>
              <c:f>P1_4!$J$195</c:f>
              <c:strCache>
                <c:ptCount val="1"/>
                <c:pt idx="0">
                  <c:v>fog</c:v>
                </c:pt>
              </c:strCache>
            </c:strRef>
          </c:tx>
          <c:spPr>
            <a:ln w="28575" cap="rnd">
              <a:solidFill>
                <a:srgbClr val="FF0000"/>
              </a:solidFill>
              <a:prstDash val="solid"/>
              <a:round/>
            </a:ln>
            <a:effectLst/>
          </c:spPr>
          <c:marker>
            <c:symbol val="diamond"/>
            <c:size val="15"/>
            <c:spPr>
              <a:solidFill>
                <a:srgbClr val="FF0000"/>
              </a:solidFill>
              <a:ln w="9525">
                <a:solidFill>
                  <a:schemeClr val="accent6"/>
                </a:solidFill>
              </a:ln>
              <a:effectLst/>
            </c:spPr>
          </c:marker>
          <c:cat>
            <c:strRef>
              <c:f>P1_4!$D$196:$D$200</c:f>
              <c:strCache>
                <c:ptCount val="5"/>
                <c:pt idx="0">
                  <c:v>T2_COAUTHOR</c:v>
                </c:pt>
                <c:pt idx="1">
                  <c:v>T1_AUTHOR</c:v>
                </c:pt>
                <c:pt idx="2">
                  <c:v>T4_DRAFTED_A</c:v>
                </c:pt>
                <c:pt idx="3">
                  <c:v>T3_ADMIN_CLOSER</c:v>
                </c:pt>
                <c:pt idx="4">
                  <c:v>T5_ALL_TYPES</c:v>
                </c:pt>
              </c:strCache>
            </c:strRef>
          </c:cat>
          <c:val>
            <c:numRef>
              <c:f>P1_4!$J$196:$J$200</c:f>
              <c:numCache>
                <c:formatCode>General</c:formatCode>
                <c:ptCount val="5"/>
                <c:pt idx="0">
                  <c:v>57.84</c:v>
                </c:pt>
                <c:pt idx="1">
                  <c:v>50.53</c:v>
                </c:pt>
                <c:pt idx="2">
                  <c:v>46.43</c:v>
                </c:pt>
                <c:pt idx="3">
                  <c:v>69.86</c:v>
                </c:pt>
                <c:pt idx="4">
                  <c:v>68.03</c:v>
                </c:pt>
              </c:numCache>
            </c:numRef>
          </c:val>
          <c:smooth val="0"/>
          <c:extLst>
            <c:ext xmlns:c16="http://schemas.microsoft.com/office/drawing/2014/chart" uri="{C3380CC4-5D6E-409C-BE32-E72D297353CC}">
              <c16:uniqueId val="{00000005-D707-4A88-B87F-931739581ABE}"/>
            </c:ext>
          </c:extLst>
        </c:ser>
        <c:ser>
          <c:idx val="6"/>
          <c:order val="6"/>
          <c:tx>
            <c:strRef>
              <c:f>P1_4!$K$195</c:f>
              <c:strCache>
                <c:ptCount val="1"/>
                <c:pt idx="0">
                  <c:v>julia</c:v>
                </c:pt>
              </c:strCache>
            </c:strRef>
          </c:tx>
          <c:spPr>
            <a:ln w="28575" cap="rnd">
              <a:solidFill>
                <a:schemeClr val="accent1">
                  <a:lumMod val="75000"/>
                </a:schemeClr>
              </a:solidFill>
              <a:prstDash val="sysDot"/>
              <a:round/>
            </a:ln>
            <a:effectLst/>
          </c:spPr>
          <c:marker>
            <c:symbol val="diamond"/>
            <c:size val="15"/>
            <c:spPr>
              <a:solidFill>
                <a:schemeClr val="accent1">
                  <a:lumMod val="75000"/>
                </a:schemeClr>
              </a:solidFill>
              <a:ln w="9525">
                <a:solidFill>
                  <a:schemeClr val="tx1"/>
                </a:solidFill>
              </a:ln>
              <a:effectLst/>
            </c:spPr>
          </c:marker>
          <c:cat>
            <c:strRef>
              <c:f>P1_4!$D$196:$D$200</c:f>
              <c:strCache>
                <c:ptCount val="5"/>
                <c:pt idx="0">
                  <c:v>T2_COAUTHOR</c:v>
                </c:pt>
                <c:pt idx="1">
                  <c:v>T1_AUTHOR</c:v>
                </c:pt>
                <c:pt idx="2">
                  <c:v>T4_DRAFTED_A</c:v>
                </c:pt>
                <c:pt idx="3">
                  <c:v>T3_ADMIN_CLOSER</c:v>
                </c:pt>
                <c:pt idx="4">
                  <c:v>T5_ALL_TYPES</c:v>
                </c:pt>
              </c:strCache>
            </c:strRef>
          </c:cat>
          <c:val>
            <c:numRef>
              <c:f>P1_4!$K$196:$K$200</c:f>
              <c:numCache>
                <c:formatCode>General</c:formatCode>
                <c:ptCount val="5"/>
                <c:pt idx="0">
                  <c:v>39.94</c:v>
                </c:pt>
                <c:pt idx="1">
                  <c:v>46.96</c:v>
                </c:pt>
                <c:pt idx="2">
                  <c:v>66.22</c:v>
                </c:pt>
                <c:pt idx="3">
                  <c:v>49.28</c:v>
                </c:pt>
                <c:pt idx="4">
                  <c:v>55.43</c:v>
                </c:pt>
              </c:numCache>
            </c:numRef>
          </c:val>
          <c:smooth val="0"/>
          <c:extLst>
            <c:ext xmlns:c16="http://schemas.microsoft.com/office/drawing/2014/chart" uri="{C3380CC4-5D6E-409C-BE32-E72D297353CC}">
              <c16:uniqueId val="{00000006-D707-4A88-B87F-931739581ABE}"/>
            </c:ext>
          </c:extLst>
        </c:ser>
        <c:ser>
          <c:idx val="7"/>
          <c:order val="7"/>
          <c:tx>
            <c:strRef>
              <c:f>P1_4!$L$195</c:f>
              <c:strCache>
                <c:ptCount val="1"/>
                <c:pt idx="0">
                  <c:v>brackets</c:v>
                </c:pt>
              </c:strCache>
            </c:strRef>
          </c:tx>
          <c:spPr>
            <a:ln w="28575" cap="rnd">
              <a:solidFill>
                <a:srgbClr val="FF0000"/>
              </a:solidFill>
              <a:prstDash val="lgDash"/>
              <a:round/>
            </a:ln>
            <a:effectLst/>
          </c:spPr>
          <c:marker>
            <c:symbol val="circle"/>
            <c:size val="15"/>
            <c:spPr>
              <a:solidFill>
                <a:srgbClr val="FF0000"/>
              </a:solidFill>
              <a:ln w="9525">
                <a:solidFill>
                  <a:schemeClr val="tx1"/>
                </a:solidFill>
              </a:ln>
              <a:effectLst/>
            </c:spPr>
          </c:marker>
          <c:cat>
            <c:strRef>
              <c:f>P1_4!$D$196:$D$200</c:f>
              <c:strCache>
                <c:ptCount val="5"/>
                <c:pt idx="0">
                  <c:v>T2_COAUTHOR</c:v>
                </c:pt>
                <c:pt idx="1">
                  <c:v>T1_AUTHOR</c:v>
                </c:pt>
                <c:pt idx="2">
                  <c:v>T4_DRAFTED_A</c:v>
                </c:pt>
                <c:pt idx="3">
                  <c:v>T3_ADMIN_CLOSER</c:v>
                </c:pt>
                <c:pt idx="4">
                  <c:v>T5_ALL_TYPES</c:v>
                </c:pt>
              </c:strCache>
            </c:strRef>
          </c:cat>
          <c:val>
            <c:numRef>
              <c:f>P1_4!$L$196:$L$200</c:f>
              <c:numCache>
                <c:formatCode>General</c:formatCode>
                <c:ptCount val="5"/>
                <c:pt idx="0">
                  <c:v>42.18</c:v>
                </c:pt>
                <c:pt idx="1">
                  <c:v>44.17</c:v>
                </c:pt>
                <c:pt idx="2">
                  <c:v>49.16</c:v>
                </c:pt>
                <c:pt idx="3">
                  <c:v>49.79</c:v>
                </c:pt>
                <c:pt idx="4">
                  <c:v>52.45</c:v>
                </c:pt>
              </c:numCache>
            </c:numRef>
          </c:val>
          <c:smooth val="0"/>
          <c:extLst>
            <c:ext xmlns:c16="http://schemas.microsoft.com/office/drawing/2014/chart" uri="{C3380CC4-5D6E-409C-BE32-E72D297353CC}">
              <c16:uniqueId val="{00000007-D707-4A88-B87F-931739581ABE}"/>
            </c:ext>
          </c:extLst>
        </c:ser>
        <c:ser>
          <c:idx val="8"/>
          <c:order val="8"/>
          <c:tx>
            <c:strRef>
              <c:f>P1_4!$M$195</c:f>
              <c:strCache>
                <c:ptCount val="1"/>
                <c:pt idx="0">
                  <c:v>travis-ci</c:v>
                </c:pt>
              </c:strCache>
            </c:strRef>
          </c:tx>
          <c:spPr>
            <a:ln w="28575" cap="rnd">
              <a:solidFill>
                <a:schemeClr val="accent1">
                  <a:lumMod val="75000"/>
                </a:schemeClr>
              </a:solidFill>
              <a:prstDash val="lgDash"/>
              <a:round/>
            </a:ln>
            <a:effectLst/>
          </c:spPr>
          <c:marker>
            <c:symbol val="diamond"/>
            <c:size val="15"/>
            <c:spPr>
              <a:solidFill>
                <a:schemeClr val="accent1">
                  <a:lumMod val="75000"/>
                </a:schemeClr>
              </a:solidFill>
              <a:ln w="9525">
                <a:solidFill>
                  <a:schemeClr val="tx1"/>
                </a:solidFill>
              </a:ln>
              <a:effectLst/>
            </c:spPr>
          </c:marker>
          <c:cat>
            <c:strRef>
              <c:f>P1_4!$D$196:$D$200</c:f>
              <c:strCache>
                <c:ptCount val="5"/>
                <c:pt idx="0">
                  <c:v>T2_COAUTHOR</c:v>
                </c:pt>
                <c:pt idx="1">
                  <c:v>T1_AUTHOR</c:v>
                </c:pt>
                <c:pt idx="2">
                  <c:v>T4_DRAFTED_A</c:v>
                </c:pt>
                <c:pt idx="3">
                  <c:v>T3_ADMIN_CLOSER</c:v>
                </c:pt>
                <c:pt idx="4">
                  <c:v>T5_ALL_TYPES</c:v>
                </c:pt>
              </c:strCache>
            </c:strRef>
          </c:cat>
          <c:val>
            <c:numRef>
              <c:f>P1_4!$M$196:$M$200</c:f>
              <c:numCache>
                <c:formatCode>General</c:formatCode>
                <c:ptCount val="5"/>
                <c:pt idx="0">
                  <c:v>50.7</c:v>
                </c:pt>
                <c:pt idx="1">
                  <c:v>25.78</c:v>
                </c:pt>
                <c:pt idx="2">
                  <c:v>68.81</c:v>
                </c:pt>
                <c:pt idx="3">
                  <c:v>61.89</c:v>
                </c:pt>
                <c:pt idx="4">
                  <c:v>63.75</c:v>
                </c:pt>
              </c:numCache>
            </c:numRef>
          </c:val>
          <c:smooth val="0"/>
          <c:extLst>
            <c:ext xmlns:c16="http://schemas.microsoft.com/office/drawing/2014/chart" uri="{C3380CC4-5D6E-409C-BE32-E72D297353CC}">
              <c16:uniqueId val="{00000008-D707-4A88-B87F-931739581ABE}"/>
            </c:ext>
          </c:extLst>
        </c:ser>
        <c:ser>
          <c:idx val="9"/>
          <c:order val="9"/>
          <c:tx>
            <c:strRef>
              <c:f>P1_4!$N$195</c:f>
              <c:strCache>
                <c:ptCount val="1"/>
                <c:pt idx="0">
                  <c:v>elasticsearch</c:v>
                </c:pt>
              </c:strCache>
            </c:strRef>
          </c:tx>
          <c:spPr>
            <a:ln w="28575" cap="rnd">
              <a:solidFill>
                <a:srgbClr val="00B050"/>
              </a:solidFill>
              <a:prstDash val="lgDash"/>
              <a:round/>
            </a:ln>
            <a:effectLst/>
          </c:spPr>
          <c:marker>
            <c:symbol val="square"/>
            <c:size val="15"/>
            <c:spPr>
              <a:solidFill>
                <a:srgbClr val="00B050"/>
              </a:solidFill>
              <a:ln w="9525">
                <a:solidFill>
                  <a:schemeClr val="tx1"/>
                </a:solidFill>
              </a:ln>
              <a:effectLst/>
            </c:spPr>
          </c:marker>
          <c:cat>
            <c:strRef>
              <c:f>P1_4!$D$196:$D$200</c:f>
              <c:strCache>
                <c:ptCount val="5"/>
                <c:pt idx="0">
                  <c:v>T2_COAUTHOR</c:v>
                </c:pt>
                <c:pt idx="1">
                  <c:v>T1_AUTHOR</c:v>
                </c:pt>
                <c:pt idx="2">
                  <c:v>T4_DRAFTED_A</c:v>
                </c:pt>
                <c:pt idx="3">
                  <c:v>T3_ADMIN_CLOSER</c:v>
                </c:pt>
                <c:pt idx="4">
                  <c:v>T5_ALL_TYPES</c:v>
                </c:pt>
              </c:strCache>
            </c:strRef>
          </c:cat>
          <c:val>
            <c:numRef>
              <c:f>P1_4!$N$196:$N$200</c:f>
              <c:numCache>
                <c:formatCode>General</c:formatCode>
                <c:ptCount val="5"/>
                <c:pt idx="0">
                  <c:v>55.33</c:v>
                </c:pt>
                <c:pt idx="1">
                  <c:v>48.98</c:v>
                </c:pt>
                <c:pt idx="2">
                  <c:v>39.159999999999997</c:v>
                </c:pt>
                <c:pt idx="3">
                  <c:v>53.94</c:v>
                </c:pt>
                <c:pt idx="4">
                  <c:v>56.92</c:v>
                </c:pt>
              </c:numCache>
            </c:numRef>
          </c:val>
          <c:smooth val="0"/>
          <c:extLst>
            <c:ext xmlns:c16="http://schemas.microsoft.com/office/drawing/2014/chart" uri="{C3380CC4-5D6E-409C-BE32-E72D297353CC}">
              <c16:uniqueId val="{00000009-D707-4A88-B87F-931739581ABE}"/>
            </c:ext>
          </c:extLst>
        </c:ser>
        <c:ser>
          <c:idx val="10"/>
          <c:order val="10"/>
          <c:tx>
            <c:strRef>
              <c:f>P1_4!$O$195</c:f>
              <c:strCache>
                <c:ptCount val="1"/>
                <c:pt idx="0">
                  <c:v>salt</c:v>
                </c:pt>
              </c:strCache>
            </c:strRef>
          </c:tx>
          <c:spPr>
            <a:ln w="28575" cap="rnd">
              <a:solidFill>
                <a:srgbClr val="00B050"/>
              </a:solidFill>
              <a:round/>
            </a:ln>
            <a:effectLst/>
          </c:spPr>
          <c:marker>
            <c:symbol val="square"/>
            <c:size val="15"/>
            <c:spPr>
              <a:solidFill>
                <a:srgbClr val="00B050"/>
              </a:solidFill>
              <a:ln w="9525">
                <a:solidFill>
                  <a:schemeClr val="accent5">
                    <a:lumMod val="60000"/>
                  </a:schemeClr>
                </a:solidFill>
              </a:ln>
              <a:effectLst/>
            </c:spPr>
          </c:marker>
          <c:cat>
            <c:strRef>
              <c:f>P1_4!$D$196:$D$200</c:f>
              <c:strCache>
                <c:ptCount val="5"/>
                <c:pt idx="0">
                  <c:v>T2_COAUTHOR</c:v>
                </c:pt>
                <c:pt idx="1">
                  <c:v>T1_AUTHOR</c:v>
                </c:pt>
                <c:pt idx="2">
                  <c:v>T4_DRAFTED_A</c:v>
                </c:pt>
                <c:pt idx="3">
                  <c:v>T3_ADMIN_CLOSER</c:v>
                </c:pt>
                <c:pt idx="4">
                  <c:v>T5_ALL_TYPES</c:v>
                </c:pt>
              </c:strCache>
            </c:strRef>
          </c:cat>
          <c:val>
            <c:numRef>
              <c:f>P1_4!$O$196:$O$200</c:f>
              <c:numCache>
                <c:formatCode>General</c:formatCode>
                <c:ptCount val="5"/>
                <c:pt idx="0">
                  <c:v>77.42</c:v>
                </c:pt>
                <c:pt idx="1">
                  <c:v>48.71</c:v>
                </c:pt>
                <c:pt idx="2">
                  <c:v>54.49</c:v>
                </c:pt>
                <c:pt idx="3">
                  <c:v>49.4</c:v>
                </c:pt>
                <c:pt idx="4">
                  <c:v>53.01</c:v>
                </c:pt>
              </c:numCache>
            </c:numRef>
          </c:val>
          <c:smooth val="0"/>
          <c:extLst>
            <c:ext xmlns:c16="http://schemas.microsoft.com/office/drawing/2014/chart" uri="{C3380CC4-5D6E-409C-BE32-E72D297353CC}">
              <c16:uniqueId val="{0000000A-D707-4A88-B87F-931739581ABE}"/>
            </c:ext>
          </c:extLst>
        </c:ser>
        <c:ser>
          <c:idx val="11"/>
          <c:order val="11"/>
          <c:tx>
            <c:strRef>
              <c:f>P1_4!$P$195</c:f>
              <c:strCache>
                <c:ptCount val="1"/>
                <c:pt idx="0">
                  <c:v>angular.js</c:v>
                </c:pt>
              </c:strCache>
            </c:strRef>
          </c:tx>
          <c:spPr>
            <a:ln w="28575" cap="rnd">
              <a:solidFill>
                <a:schemeClr val="bg1">
                  <a:lumMod val="50000"/>
                </a:schemeClr>
              </a:solidFill>
              <a:prstDash val="lgDash"/>
              <a:round/>
            </a:ln>
            <a:effectLst/>
          </c:spPr>
          <c:marker>
            <c:symbol val="triangle"/>
            <c:size val="15"/>
            <c:spPr>
              <a:solidFill>
                <a:schemeClr val="bg1">
                  <a:lumMod val="50000"/>
                </a:schemeClr>
              </a:solidFill>
              <a:ln w="9525">
                <a:solidFill>
                  <a:schemeClr val="tx1"/>
                </a:solidFill>
              </a:ln>
              <a:effectLst/>
            </c:spPr>
          </c:marker>
          <c:cat>
            <c:strRef>
              <c:f>P1_4!$D$196:$D$200</c:f>
              <c:strCache>
                <c:ptCount val="5"/>
                <c:pt idx="0">
                  <c:v>T2_COAUTHOR</c:v>
                </c:pt>
                <c:pt idx="1">
                  <c:v>T1_AUTHOR</c:v>
                </c:pt>
                <c:pt idx="2">
                  <c:v>T4_DRAFTED_A</c:v>
                </c:pt>
                <c:pt idx="3">
                  <c:v>T3_ADMIN_CLOSER</c:v>
                </c:pt>
                <c:pt idx="4">
                  <c:v>T5_ALL_TYPES</c:v>
                </c:pt>
              </c:strCache>
            </c:strRef>
          </c:cat>
          <c:val>
            <c:numRef>
              <c:f>P1_4!$P$196:$P$200</c:f>
              <c:numCache>
                <c:formatCode>General</c:formatCode>
                <c:ptCount val="5"/>
                <c:pt idx="0">
                  <c:v>54.54</c:v>
                </c:pt>
                <c:pt idx="1">
                  <c:v>43.75</c:v>
                </c:pt>
                <c:pt idx="2">
                  <c:v>53.84</c:v>
                </c:pt>
                <c:pt idx="3">
                  <c:v>56.9</c:v>
                </c:pt>
                <c:pt idx="4">
                  <c:v>58.13</c:v>
                </c:pt>
              </c:numCache>
            </c:numRef>
          </c:val>
          <c:smooth val="0"/>
          <c:extLst>
            <c:ext xmlns:c16="http://schemas.microsoft.com/office/drawing/2014/chart" uri="{C3380CC4-5D6E-409C-BE32-E72D297353CC}">
              <c16:uniqueId val="{0000000B-D707-4A88-B87F-931739581ABE}"/>
            </c:ext>
          </c:extLst>
        </c:ser>
        <c:ser>
          <c:idx val="12"/>
          <c:order val="12"/>
          <c:tx>
            <c:strRef>
              <c:f>P1_4!$Q$195</c:f>
              <c:strCache>
                <c:ptCount val="1"/>
                <c:pt idx="0">
                  <c:v>rails</c:v>
                </c:pt>
              </c:strCache>
            </c:strRef>
          </c:tx>
          <c:spPr>
            <a:ln w="28575" cap="rnd">
              <a:solidFill>
                <a:schemeClr val="bg1">
                  <a:lumMod val="50000"/>
                </a:schemeClr>
              </a:solidFill>
              <a:prstDash val="sysDot"/>
              <a:round/>
            </a:ln>
            <a:effectLst/>
          </c:spPr>
          <c:marker>
            <c:symbol val="triangle"/>
            <c:size val="15"/>
            <c:spPr>
              <a:solidFill>
                <a:schemeClr val="bg1">
                  <a:lumMod val="50000"/>
                </a:schemeClr>
              </a:solidFill>
              <a:ln w="9525">
                <a:solidFill>
                  <a:schemeClr val="accent1">
                    <a:lumMod val="80000"/>
                    <a:lumOff val="20000"/>
                  </a:schemeClr>
                </a:solidFill>
              </a:ln>
              <a:effectLst/>
            </c:spPr>
          </c:marker>
          <c:cat>
            <c:strRef>
              <c:f>P1_4!$D$196:$D$200</c:f>
              <c:strCache>
                <c:ptCount val="5"/>
                <c:pt idx="0">
                  <c:v>T2_COAUTHOR</c:v>
                </c:pt>
                <c:pt idx="1">
                  <c:v>T1_AUTHOR</c:v>
                </c:pt>
                <c:pt idx="2">
                  <c:v>T4_DRAFTED_A</c:v>
                </c:pt>
                <c:pt idx="3">
                  <c:v>T3_ADMIN_CLOSER</c:v>
                </c:pt>
                <c:pt idx="4">
                  <c:v>T5_ALL_TYPES</c:v>
                </c:pt>
              </c:strCache>
            </c:strRef>
          </c:cat>
          <c:val>
            <c:numRef>
              <c:f>P1_4!$Q$196:$Q$200</c:f>
              <c:numCache>
                <c:formatCode>General</c:formatCode>
                <c:ptCount val="5"/>
                <c:pt idx="0">
                  <c:v>20.23</c:v>
                </c:pt>
                <c:pt idx="1">
                  <c:v>31.03</c:v>
                </c:pt>
                <c:pt idx="2">
                  <c:v>51.44</c:v>
                </c:pt>
                <c:pt idx="3">
                  <c:v>49.9</c:v>
                </c:pt>
                <c:pt idx="4">
                  <c:v>50.82</c:v>
                </c:pt>
              </c:numCache>
            </c:numRef>
          </c:val>
          <c:smooth val="0"/>
          <c:extLst>
            <c:ext xmlns:c16="http://schemas.microsoft.com/office/drawing/2014/chart" uri="{C3380CC4-5D6E-409C-BE32-E72D297353CC}">
              <c16:uniqueId val="{0000000C-D707-4A88-B87F-931739581ABE}"/>
            </c:ext>
          </c:extLst>
        </c:ser>
        <c:ser>
          <c:idx val="13"/>
          <c:order val="13"/>
          <c:tx>
            <c:strRef>
              <c:f>P1_4!$R$195</c:f>
              <c:strCache>
                <c:ptCount val="1"/>
                <c:pt idx="0">
                  <c:v>Total</c:v>
                </c:pt>
              </c:strCache>
            </c:strRef>
          </c:tx>
          <c:spPr>
            <a:ln w="88900" cap="rnd">
              <a:solidFill>
                <a:schemeClr val="accent1">
                  <a:lumMod val="75000"/>
                </a:schemeClr>
              </a:solidFill>
              <a:prstDash val="solid"/>
              <a:round/>
            </a:ln>
            <a:effectLst/>
          </c:spPr>
          <c:marker>
            <c:symbol val="picture"/>
            <c:spPr>
              <a:blipFill>
                <a:blip xmlns:r="http://schemas.openxmlformats.org/officeDocument/2006/relationships" r:embed="rId1"/>
                <a:stretch>
                  <a:fillRect/>
                </a:stretch>
              </a:blipFill>
              <a:ln w="9525">
                <a:solidFill>
                  <a:schemeClr val="tx1"/>
                </a:solidFill>
              </a:ln>
              <a:effectLst/>
            </c:spPr>
          </c:marker>
          <c:cat>
            <c:strRef>
              <c:f>P1_4!$D$196:$D$200</c:f>
              <c:strCache>
                <c:ptCount val="5"/>
                <c:pt idx="0">
                  <c:v>T2_COAUTHOR</c:v>
                </c:pt>
                <c:pt idx="1">
                  <c:v>T1_AUTHOR</c:v>
                </c:pt>
                <c:pt idx="2">
                  <c:v>T4_DRAFTED_A</c:v>
                </c:pt>
                <c:pt idx="3">
                  <c:v>T3_ADMIN_CLOSER</c:v>
                </c:pt>
                <c:pt idx="4">
                  <c:v>T5_ALL_TYPES</c:v>
                </c:pt>
              </c:strCache>
            </c:strRef>
          </c:cat>
          <c:val>
            <c:numRef>
              <c:f>P1_4!$R$196:$R$200</c:f>
              <c:numCache>
                <c:formatCode>General</c:formatCode>
                <c:ptCount val="5"/>
                <c:pt idx="0">
                  <c:v>58.36</c:v>
                </c:pt>
                <c:pt idx="1">
                  <c:v>45.96</c:v>
                </c:pt>
                <c:pt idx="2">
                  <c:v>50.89</c:v>
                </c:pt>
                <c:pt idx="3">
                  <c:v>54.64</c:v>
                </c:pt>
                <c:pt idx="4">
                  <c:v>56.52</c:v>
                </c:pt>
              </c:numCache>
            </c:numRef>
          </c:val>
          <c:smooth val="0"/>
          <c:extLst>
            <c:ext xmlns:c16="http://schemas.microsoft.com/office/drawing/2014/chart" uri="{C3380CC4-5D6E-409C-BE32-E72D297353CC}">
              <c16:uniqueId val="{0000000D-D707-4A88-B87F-931739581ABE}"/>
            </c:ext>
          </c:extLst>
        </c:ser>
        <c:dLbls>
          <c:showLegendKey val="0"/>
          <c:showVal val="0"/>
          <c:showCatName val="0"/>
          <c:showSerName val="0"/>
          <c:showPercent val="0"/>
          <c:showBubbleSize val="0"/>
        </c:dLbls>
        <c:marker val="1"/>
        <c:smooth val="0"/>
        <c:axId val="726075448"/>
        <c:axId val="726070856"/>
      </c:lineChart>
      <c:catAx>
        <c:axId val="72607544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800" b="1" i="0" u="none" strike="noStrike" kern="1200" baseline="0">
                <a:solidFill>
                  <a:schemeClr val="tx1">
                    <a:lumMod val="65000"/>
                    <a:lumOff val="35000"/>
                  </a:schemeClr>
                </a:solidFill>
                <a:latin typeface="+mn-lt"/>
                <a:ea typeface="+mn-ea"/>
                <a:cs typeface="+mn-cs"/>
              </a:defRPr>
            </a:pPr>
            <a:endParaRPr lang="en-US"/>
          </a:p>
        </c:txPr>
        <c:crossAx val="726070856"/>
        <c:crosses val="autoZero"/>
        <c:auto val="1"/>
        <c:lblAlgn val="ctr"/>
        <c:lblOffset val="100"/>
        <c:noMultiLvlLbl val="0"/>
      </c:catAx>
      <c:valAx>
        <c:axId val="7260708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2400" b="1" i="0" u="none" strike="noStrike" kern="1200" baseline="0">
                <a:solidFill>
                  <a:schemeClr val="tx1">
                    <a:lumMod val="65000"/>
                    <a:lumOff val="35000"/>
                  </a:schemeClr>
                </a:solidFill>
                <a:latin typeface="+mn-lt"/>
                <a:ea typeface="+mn-ea"/>
                <a:cs typeface="+mn-cs"/>
              </a:defRPr>
            </a:pPr>
            <a:endParaRPr lang="en-US"/>
          </a:p>
        </c:txPr>
        <c:crossAx val="7260754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24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landscape"/>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_rels/drawing2.xml.rels><?xml version="1.0" encoding="UTF-8" standalone="yes"?>
<Relationships xmlns="http://schemas.openxmlformats.org/package/2006/relationships"><Relationship Id="rId8" Type="http://schemas.openxmlformats.org/officeDocument/2006/relationships/chart" Target="../charts/chart20.xml"/><Relationship Id="rId13" Type="http://schemas.openxmlformats.org/officeDocument/2006/relationships/chart" Target="../charts/chart25.xml"/><Relationship Id="rId3" Type="http://schemas.openxmlformats.org/officeDocument/2006/relationships/chart" Target="../charts/chart15.xml"/><Relationship Id="rId7" Type="http://schemas.openxmlformats.org/officeDocument/2006/relationships/chart" Target="../charts/chart19.xml"/><Relationship Id="rId12" Type="http://schemas.openxmlformats.org/officeDocument/2006/relationships/chart" Target="../charts/chart24.xml"/><Relationship Id="rId2" Type="http://schemas.openxmlformats.org/officeDocument/2006/relationships/chart" Target="../charts/chart14.xml"/><Relationship Id="rId1" Type="http://schemas.openxmlformats.org/officeDocument/2006/relationships/chart" Target="../charts/chart13.xml"/><Relationship Id="rId6" Type="http://schemas.openxmlformats.org/officeDocument/2006/relationships/chart" Target="../charts/chart18.xml"/><Relationship Id="rId11" Type="http://schemas.openxmlformats.org/officeDocument/2006/relationships/chart" Target="../charts/chart23.xml"/><Relationship Id="rId5" Type="http://schemas.openxmlformats.org/officeDocument/2006/relationships/chart" Target="../charts/chart17.xml"/><Relationship Id="rId10" Type="http://schemas.openxmlformats.org/officeDocument/2006/relationships/chart" Target="../charts/chart22.xml"/><Relationship Id="rId4" Type="http://schemas.openxmlformats.org/officeDocument/2006/relationships/chart" Target="../charts/chart16.xml"/><Relationship Id="rId9" Type="http://schemas.openxmlformats.org/officeDocument/2006/relationships/chart" Target="../charts/chart21.xml"/><Relationship Id="rId14" Type="http://schemas.openxmlformats.org/officeDocument/2006/relationships/chart" Target="../charts/chart26.xml"/></Relationships>
</file>

<file path=xl/drawings/_rels/drawing3.xml.rels><?xml version="1.0" encoding="UTF-8" standalone="yes"?>
<Relationships xmlns="http://schemas.openxmlformats.org/package/2006/relationships"><Relationship Id="rId3" Type="http://schemas.openxmlformats.org/officeDocument/2006/relationships/chart" Target="../charts/chart29.xml"/><Relationship Id="rId2" Type="http://schemas.openxmlformats.org/officeDocument/2006/relationships/chart" Target="../charts/chart28.xml"/><Relationship Id="rId1" Type="http://schemas.openxmlformats.org/officeDocument/2006/relationships/chart" Target="../charts/chart27.xml"/><Relationship Id="rId6" Type="http://schemas.openxmlformats.org/officeDocument/2006/relationships/chart" Target="../charts/chart32.xml"/><Relationship Id="rId5" Type="http://schemas.openxmlformats.org/officeDocument/2006/relationships/chart" Target="../charts/chart31.xml"/><Relationship Id="rId4" Type="http://schemas.openxmlformats.org/officeDocument/2006/relationships/chart" Target="../charts/chart30.xml"/></Relationships>
</file>

<file path=xl/drawings/_rels/drawing4.xml.rels><?xml version="1.0" encoding="UTF-8" standalone="yes"?>
<Relationships xmlns="http://schemas.openxmlformats.org/package/2006/relationships"><Relationship Id="rId3" Type="http://schemas.openxmlformats.org/officeDocument/2006/relationships/chart" Target="../charts/chart35.xml"/><Relationship Id="rId2" Type="http://schemas.openxmlformats.org/officeDocument/2006/relationships/chart" Target="../charts/chart34.xml"/><Relationship Id="rId1" Type="http://schemas.openxmlformats.org/officeDocument/2006/relationships/chart" Target="../charts/chart33.xml"/><Relationship Id="rId4" Type="http://schemas.openxmlformats.org/officeDocument/2006/relationships/chart" Target="../charts/chart36.xml"/></Relationships>
</file>

<file path=xl/drawings/drawing1.xml><?xml version="1.0" encoding="utf-8"?>
<xdr:wsDr xmlns:xdr="http://schemas.openxmlformats.org/drawingml/2006/spreadsheetDrawing" xmlns:a="http://schemas.openxmlformats.org/drawingml/2006/main">
  <xdr:twoCellAnchor>
    <xdr:from>
      <xdr:col>19</xdr:col>
      <xdr:colOff>225377</xdr:colOff>
      <xdr:row>19</xdr:row>
      <xdr:rowOff>76163</xdr:rowOff>
    </xdr:from>
    <xdr:to>
      <xdr:col>44</xdr:col>
      <xdr:colOff>160458</xdr:colOff>
      <xdr:row>71</xdr:row>
      <xdr:rowOff>158339</xdr:rowOff>
    </xdr:to>
    <xdr:graphicFrame macro="">
      <xdr:nvGraphicFramePr>
        <xdr:cNvPr id="2" name="Chart 1">
          <a:extLst>
            <a:ext uri="{FF2B5EF4-FFF2-40B4-BE49-F238E27FC236}">
              <a16:creationId xmlns:a16="http://schemas.microsoft.com/office/drawing/2014/main" id="{EA974541-D83F-47BC-9D04-C7C7F12AA7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41</xdr:col>
      <xdr:colOff>77154</xdr:colOff>
      <xdr:row>89</xdr:row>
      <xdr:rowOff>180001</xdr:rowOff>
    </xdr:from>
    <xdr:to>
      <xdr:col>55</xdr:col>
      <xdr:colOff>213226</xdr:colOff>
      <xdr:row>120</xdr:row>
      <xdr:rowOff>6608</xdr:rowOff>
    </xdr:to>
    <xdr:graphicFrame macro="">
      <xdr:nvGraphicFramePr>
        <xdr:cNvPr id="6" name="Chart 5">
          <a:extLst>
            <a:ext uri="{FF2B5EF4-FFF2-40B4-BE49-F238E27FC236}">
              <a16:creationId xmlns:a16="http://schemas.microsoft.com/office/drawing/2014/main" id="{42A76360-BE67-4E8F-9DA2-5AC1CC0D21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22</xdr:col>
      <xdr:colOff>20100</xdr:colOff>
      <xdr:row>84</xdr:row>
      <xdr:rowOff>185142</xdr:rowOff>
    </xdr:from>
    <xdr:to>
      <xdr:col>36</xdr:col>
      <xdr:colOff>167769</xdr:colOff>
      <xdr:row>117</xdr:row>
      <xdr:rowOff>59551</xdr:rowOff>
    </xdr:to>
    <xdr:graphicFrame macro="">
      <xdr:nvGraphicFramePr>
        <xdr:cNvPr id="7" name="Chart 6">
          <a:extLst>
            <a:ext uri="{FF2B5EF4-FFF2-40B4-BE49-F238E27FC236}">
              <a16:creationId xmlns:a16="http://schemas.microsoft.com/office/drawing/2014/main" id="{403E0B4F-CA4A-4DD9-A6A4-89CE625D5F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70437</xdr:colOff>
      <xdr:row>42</xdr:row>
      <xdr:rowOff>32017</xdr:rowOff>
    </xdr:from>
    <xdr:to>
      <xdr:col>14</xdr:col>
      <xdr:colOff>261164</xdr:colOff>
      <xdr:row>79</xdr:row>
      <xdr:rowOff>70437</xdr:rowOff>
    </xdr:to>
    <xdr:graphicFrame macro="">
      <xdr:nvGraphicFramePr>
        <xdr:cNvPr id="9" name="Chart 8">
          <a:extLst>
            <a:ext uri="{FF2B5EF4-FFF2-40B4-BE49-F238E27FC236}">
              <a16:creationId xmlns:a16="http://schemas.microsoft.com/office/drawing/2014/main" id="{68884BE1-F698-4124-8509-8551D33741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950337</xdr:colOff>
      <xdr:row>118</xdr:row>
      <xdr:rowOff>29952</xdr:rowOff>
    </xdr:from>
    <xdr:to>
      <xdr:col>18</xdr:col>
      <xdr:colOff>489857</xdr:colOff>
      <xdr:row>153</xdr:row>
      <xdr:rowOff>139959</xdr:rowOff>
    </xdr:to>
    <xdr:graphicFrame macro="">
      <xdr:nvGraphicFramePr>
        <xdr:cNvPr id="10" name="Chart 9">
          <a:extLst>
            <a:ext uri="{FF2B5EF4-FFF2-40B4-BE49-F238E27FC236}">
              <a16:creationId xmlns:a16="http://schemas.microsoft.com/office/drawing/2014/main" id="{C6927415-1C85-4C1F-ABC6-6FFFE474EF7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28</xdr:col>
      <xdr:colOff>10887</xdr:colOff>
      <xdr:row>126</xdr:row>
      <xdr:rowOff>146480</xdr:rowOff>
    </xdr:from>
    <xdr:to>
      <xdr:col>42</xdr:col>
      <xdr:colOff>163286</xdr:colOff>
      <xdr:row>159</xdr:row>
      <xdr:rowOff>27212</xdr:rowOff>
    </xdr:to>
    <xdr:graphicFrame macro="">
      <xdr:nvGraphicFramePr>
        <xdr:cNvPr id="11" name="Chart 10">
          <a:extLst>
            <a:ext uri="{FF2B5EF4-FFF2-40B4-BE49-F238E27FC236}">
              <a16:creationId xmlns:a16="http://schemas.microsoft.com/office/drawing/2014/main" id="{1DB8C105-2446-4E33-82B8-8406C09B93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44</xdr:col>
      <xdr:colOff>120382</xdr:colOff>
      <xdr:row>125</xdr:row>
      <xdr:rowOff>138306</xdr:rowOff>
    </xdr:from>
    <xdr:to>
      <xdr:col>64</xdr:col>
      <xdr:colOff>254855</xdr:colOff>
      <xdr:row>156</xdr:row>
      <xdr:rowOff>25610</xdr:rowOff>
    </xdr:to>
    <xdr:graphicFrame macro="">
      <xdr:nvGraphicFramePr>
        <xdr:cNvPr id="12" name="Chart 11">
          <a:extLst>
            <a:ext uri="{FF2B5EF4-FFF2-40B4-BE49-F238E27FC236}">
              <a16:creationId xmlns:a16="http://schemas.microsoft.com/office/drawing/2014/main" id="{F57A6DED-A925-4C95-9B9B-BB7E0530CBF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45</xdr:col>
      <xdr:colOff>413660</xdr:colOff>
      <xdr:row>29</xdr:row>
      <xdr:rowOff>43545</xdr:rowOff>
    </xdr:from>
    <xdr:to>
      <xdr:col>70</xdr:col>
      <xdr:colOff>348739</xdr:colOff>
      <xdr:row>81</xdr:row>
      <xdr:rowOff>125721</xdr:rowOff>
    </xdr:to>
    <xdr:graphicFrame macro="">
      <xdr:nvGraphicFramePr>
        <xdr:cNvPr id="13" name="Chart 12">
          <a:extLst>
            <a:ext uri="{FF2B5EF4-FFF2-40B4-BE49-F238E27FC236}">
              <a16:creationId xmlns:a16="http://schemas.microsoft.com/office/drawing/2014/main" id="{F8333E69-60FC-4D15-A5D4-DA525AF9AA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23</xdr:col>
      <xdr:colOff>622040</xdr:colOff>
      <xdr:row>171</xdr:row>
      <xdr:rowOff>69274</xdr:rowOff>
    </xdr:from>
    <xdr:to>
      <xdr:col>52</xdr:col>
      <xdr:colOff>338586</xdr:colOff>
      <xdr:row>224</xdr:row>
      <xdr:rowOff>77756</xdr:rowOff>
    </xdr:to>
    <xdr:graphicFrame macro="">
      <xdr:nvGraphicFramePr>
        <xdr:cNvPr id="16" name="Chart 15">
          <a:extLst>
            <a:ext uri="{FF2B5EF4-FFF2-40B4-BE49-F238E27FC236}">
              <a16:creationId xmlns:a16="http://schemas.microsoft.com/office/drawing/2014/main" id="{8D0698E8-C875-41CC-A761-44B41739EBD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xdr:col>
      <xdr:colOff>279918</xdr:colOff>
      <xdr:row>201</xdr:row>
      <xdr:rowOff>1</xdr:rowOff>
    </xdr:from>
    <xdr:to>
      <xdr:col>23</xdr:col>
      <xdr:colOff>534390</xdr:colOff>
      <xdr:row>256</xdr:row>
      <xdr:rowOff>178129</xdr:rowOff>
    </xdr:to>
    <xdr:graphicFrame macro="">
      <xdr:nvGraphicFramePr>
        <xdr:cNvPr id="17" name="Chart 16">
          <a:extLst>
            <a:ext uri="{FF2B5EF4-FFF2-40B4-BE49-F238E27FC236}">
              <a16:creationId xmlns:a16="http://schemas.microsoft.com/office/drawing/2014/main" id="{92F6E86E-1694-4349-B23B-21F30AC93A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11</xdr:col>
      <xdr:colOff>423764</xdr:colOff>
      <xdr:row>259</xdr:row>
      <xdr:rowOff>46653</xdr:rowOff>
    </xdr:from>
    <xdr:to>
      <xdr:col>32</xdr:col>
      <xdr:colOff>412102</xdr:colOff>
      <xdr:row>305</xdr:row>
      <xdr:rowOff>31102</xdr:rowOff>
    </xdr:to>
    <xdr:graphicFrame macro="">
      <xdr:nvGraphicFramePr>
        <xdr:cNvPr id="8" name="Chart 7">
          <a:extLst>
            <a:ext uri="{FF2B5EF4-FFF2-40B4-BE49-F238E27FC236}">
              <a16:creationId xmlns:a16="http://schemas.microsoft.com/office/drawing/2014/main" id="{A220A989-2C35-4778-B676-9AC3ADFF328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4</xdr:col>
      <xdr:colOff>583164</xdr:colOff>
      <xdr:row>78</xdr:row>
      <xdr:rowOff>109634</xdr:rowOff>
    </xdr:from>
    <xdr:to>
      <xdr:col>20</xdr:col>
      <xdr:colOff>482082</xdr:colOff>
      <xdr:row>114</xdr:row>
      <xdr:rowOff>23328</xdr:rowOff>
    </xdr:to>
    <xdr:graphicFrame macro="">
      <xdr:nvGraphicFramePr>
        <xdr:cNvPr id="3" name="Chart 2">
          <a:extLst>
            <a:ext uri="{FF2B5EF4-FFF2-40B4-BE49-F238E27FC236}">
              <a16:creationId xmlns:a16="http://schemas.microsoft.com/office/drawing/2014/main" id="{48606CA6-63D6-405B-ADA6-C05CFCA7AD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19</xdr:col>
      <xdr:colOff>225377</xdr:colOff>
      <xdr:row>47</xdr:row>
      <xdr:rowOff>76163</xdr:rowOff>
    </xdr:from>
    <xdr:to>
      <xdr:col>44</xdr:col>
      <xdr:colOff>160458</xdr:colOff>
      <xdr:row>99</xdr:row>
      <xdr:rowOff>158339</xdr:rowOff>
    </xdr:to>
    <xdr:graphicFrame macro="">
      <xdr:nvGraphicFramePr>
        <xdr:cNvPr id="2" name="Chart 1">
          <a:extLst>
            <a:ext uri="{FF2B5EF4-FFF2-40B4-BE49-F238E27FC236}">
              <a16:creationId xmlns:a16="http://schemas.microsoft.com/office/drawing/2014/main" id="{C21B6364-ECE0-4135-BD36-DC27B000D6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48</xdr:col>
      <xdr:colOff>512582</xdr:colOff>
      <xdr:row>112</xdr:row>
      <xdr:rowOff>130520</xdr:rowOff>
    </xdr:from>
    <xdr:to>
      <xdr:col>62</xdr:col>
      <xdr:colOff>648654</xdr:colOff>
      <xdr:row>142</xdr:row>
      <xdr:rowOff>145154</xdr:rowOff>
    </xdr:to>
    <xdr:graphicFrame macro="">
      <xdr:nvGraphicFramePr>
        <xdr:cNvPr id="3" name="Chart 2">
          <a:extLst>
            <a:ext uri="{FF2B5EF4-FFF2-40B4-BE49-F238E27FC236}">
              <a16:creationId xmlns:a16="http://schemas.microsoft.com/office/drawing/2014/main" id="{4FF28937-173C-4B11-9B87-FB718FF977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47</xdr:col>
      <xdr:colOff>327586</xdr:colOff>
      <xdr:row>117</xdr:row>
      <xdr:rowOff>43064</xdr:rowOff>
    </xdr:from>
    <xdr:to>
      <xdr:col>61</xdr:col>
      <xdr:colOff>475256</xdr:colOff>
      <xdr:row>149</xdr:row>
      <xdr:rowOff>104085</xdr:rowOff>
    </xdr:to>
    <xdr:graphicFrame macro="">
      <xdr:nvGraphicFramePr>
        <xdr:cNvPr id="4" name="Chart 3">
          <a:extLst>
            <a:ext uri="{FF2B5EF4-FFF2-40B4-BE49-F238E27FC236}">
              <a16:creationId xmlns:a16="http://schemas.microsoft.com/office/drawing/2014/main" id="{F11933AD-BB0E-46A9-A0F9-4C39640B03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70437</xdr:colOff>
      <xdr:row>70</xdr:row>
      <xdr:rowOff>32017</xdr:rowOff>
    </xdr:from>
    <xdr:to>
      <xdr:col>14</xdr:col>
      <xdr:colOff>261164</xdr:colOff>
      <xdr:row>107</xdr:row>
      <xdr:rowOff>70437</xdr:rowOff>
    </xdr:to>
    <xdr:graphicFrame macro="">
      <xdr:nvGraphicFramePr>
        <xdr:cNvPr id="5" name="Chart 4">
          <a:extLst>
            <a:ext uri="{FF2B5EF4-FFF2-40B4-BE49-F238E27FC236}">
              <a16:creationId xmlns:a16="http://schemas.microsoft.com/office/drawing/2014/main" id="{0A3B4243-FBFB-4C2C-B0EC-663B7E72FB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53</xdr:col>
      <xdr:colOff>153348</xdr:colOff>
      <xdr:row>168</xdr:row>
      <xdr:rowOff>177687</xdr:rowOff>
    </xdr:from>
    <xdr:to>
      <xdr:col>69</xdr:col>
      <xdr:colOff>46651</xdr:colOff>
      <xdr:row>204</xdr:row>
      <xdr:rowOff>101081</xdr:rowOff>
    </xdr:to>
    <xdr:graphicFrame macro="">
      <xdr:nvGraphicFramePr>
        <xdr:cNvPr id="6" name="Chart 5">
          <a:extLst>
            <a:ext uri="{FF2B5EF4-FFF2-40B4-BE49-F238E27FC236}">
              <a16:creationId xmlns:a16="http://schemas.microsoft.com/office/drawing/2014/main" id="{E8F8610C-3C4D-4563-8268-493137E296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48</xdr:col>
      <xdr:colOff>60366</xdr:colOff>
      <xdr:row>158</xdr:row>
      <xdr:rowOff>182530</xdr:rowOff>
    </xdr:from>
    <xdr:to>
      <xdr:col>62</xdr:col>
      <xdr:colOff>212765</xdr:colOff>
      <xdr:row>191</xdr:row>
      <xdr:rowOff>61848</xdr:rowOff>
    </xdr:to>
    <xdr:graphicFrame macro="">
      <xdr:nvGraphicFramePr>
        <xdr:cNvPr id="7" name="Chart 6">
          <a:extLst>
            <a:ext uri="{FF2B5EF4-FFF2-40B4-BE49-F238E27FC236}">
              <a16:creationId xmlns:a16="http://schemas.microsoft.com/office/drawing/2014/main" id="{4A7083A9-D030-4AE1-88A3-B19E0E1C5B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823006</xdr:colOff>
      <xdr:row>91</xdr:row>
      <xdr:rowOff>76872</xdr:rowOff>
    </xdr:from>
    <xdr:to>
      <xdr:col>19</xdr:col>
      <xdr:colOff>452779</xdr:colOff>
      <xdr:row>124</xdr:row>
      <xdr:rowOff>14477</xdr:rowOff>
    </xdr:to>
    <xdr:graphicFrame macro="">
      <xdr:nvGraphicFramePr>
        <xdr:cNvPr id="8" name="Chart 7">
          <a:extLst>
            <a:ext uri="{FF2B5EF4-FFF2-40B4-BE49-F238E27FC236}">
              <a16:creationId xmlns:a16="http://schemas.microsoft.com/office/drawing/2014/main" id="{76FD600F-B884-4232-8644-49FD0DE9A3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45</xdr:col>
      <xdr:colOff>390333</xdr:colOff>
      <xdr:row>55</xdr:row>
      <xdr:rowOff>20219</xdr:rowOff>
    </xdr:from>
    <xdr:to>
      <xdr:col>70</xdr:col>
      <xdr:colOff>325412</xdr:colOff>
      <xdr:row>107</xdr:row>
      <xdr:rowOff>102394</xdr:rowOff>
    </xdr:to>
    <xdr:graphicFrame macro="">
      <xdr:nvGraphicFramePr>
        <xdr:cNvPr id="9" name="Chart 8">
          <a:extLst>
            <a:ext uri="{FF2B5EF4-FFF2-40B4-BE49-F238E27FC236}">
              <a16:creationId xmlns:a16="http://schemas.microsoft.com/office/drawing/2014/main" id="{EB1A403C-9D60-47DF-88D8-F1CD3032EB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18</xdr:col>
      <xdr:colOff>178835</xdr:colOff>
      <xdr:row>197</xdr:row>
      <xdr:rowOff>131478</xdr:rowOff>
    </xdr:from>
    <xdr:to>
      <xdr:col>46</xdr:col>
      <xdr:colOff>548524</xdr:colOff>
      <xdr:row>250</xdr:row>
      <xdr:rowOff>139960</xdr:rowOff>
    </xdr:to>
    <xdr:graphicFrame macro="">
      <xdr:nvGraphicFramePr>
        <xdr:cNvPr id="10" name="Chart 9">
          <a:extLst>
            <a:ext uri="{FF2B5EF4-FFF2-40B4-BE49-F238E27FC236}">
              <a16:creationId xmlns:a16="http://schemas.microsoft.com/office/drawing/2014/main" id="{BA71B8DA-BA92-445C-B0BF-7536A1CC9B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xdr:col>
      <xdr:colOff>61497</xdr:colOff>
      <xdr:row>252</xdr:row>
      <xdr:rowOff>102495</xdr:rowOff>
    </xdr:from>
    <xdr:to>
      <xdr:col>23</xdr:col>
      <xdr:colOff>315969</xdr:colOff>
      <xdr:row>308</xdr:row>
      <xdr:rowOff>92597</xdr:rowOff>
    </xdr:to>
    <xdr:graphicFrame macro="">
      <xdr:nvGraphicFramePr>
        <xdr:cNvPr id="11" name="Chart 10">
          <a:extLst>
            <a:ext uri="{FF2B5EF4-FFF2-40B4-BE49-F238E27FC236}">
              <a16:creationId xmlns:a16="http://schemas.microsoft.com/office/drawing/2014/main" id="{7F72BC96-5BF6-47CD-817F-94C2D33252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11</xdr:col>
      <xdr:colOff>423764</xdr:colOff>
      <xdr:row>287</xdr:row>
      <xdr:rowOff>46653</xdr:rowOff>
    </xdr:from>
    <xdr:to>
      <xdr:col>32</xdr:col>
      <xdr:colOff>412102</xdr:colOff>
      <xdr:row>333</xdr:row>
      <xdr:rowOff>31102</xdr:rowOff>
    </xdr:to>
    <xdr:graphicFrame macro="">
      <xdr:nvGraphicFramePr>
        <xdr:cNvPr id="12" name="Chart 11">
          <a:extLst>
            <a:ext uri="{FF2B5EF4-FFF2-40B4-BE49-F238E27FC236}">
              <a16:creationId xmlns:a16="http://schemas.microsoft.com/office/drawing/2014/main" id="{5EF97853-080E-4539-AE8F-8BA514AB44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48</xdr:col>
      <xdr:colOff>466528</xdr:colOff>
      <xdr:row>166</xdr:row>
      <xdr:rowOff>57145</xdr:rowOff>
    </xdr:from>
    <xdr:to>
      <xdr:col>64</xdr:col>
      <xdr:colOff>365449</xdr:colOff>
      <xdr:row>201</xdr:row>
      <xdr:rowOff>157453</xdr:rowOff>
    </xdr:to>
    <xdr:graphicFrame macro="">
      <xdr:nvGraphicFramePr>
        <xdr:cNvPr id="13" name="Chart 12">
          <a:extLst>
            <a:ext uri="{FF2B5EF4-FFF2-40B4-BE49-F238E27FC236}">
              <a16:creationId xmlns:a16="http://schemas.microsoft.com/office/drawing/2014/main" id="{C0B191E6-273C-4B6F-8B42-38B45F8085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0</xdr:col>
      <xdr:colOff>0</xdr:colOff>
      <xdr:row>145</xdr:row>
      <xdr:rowOff>2473</xdr:rowOff>
    </xdr:from>
    <xdr:to>
      <xdr:col>20</xdr:col>
      <xdr:colOff>322331</xdr:colOff>
      <xdr:row>196</xdr:row>
      <xdr:rowOff>43823</xdr:rowOff>
    </xdr:to>
    <xdr:graphicFrame macro="">
      <xdr:nvGraphicFramePr>
        <xdr:cNvPr id="15" name="Chart 14">
          <a:extLst>
            <a:ext uri="{FF2B5EF4-FFF2-40B4-BE49-F238E27FC236}">
              <a16:creationId xmlns:a16="http://schemas.microsoft.com/office/drawing/2014/main" id="{04D0B1CB-9801-4423-B43D-F32A2996CC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25</xdr:col>
      <xdr:colOff>519544</xdr:colOff>
      <xdr:row>164</xdr:row>
      <xdr:rowOff>138544</xdr:rowOff>
    </xdr:from>
    <xdr:to>
      <xdr:col>45</xdr:col>
      <xdr:colOff>484909</xdr:colOff>
      <xdr:row>207</xdr:row>
      <xdr:rowOff>89067</xdr:rowOff>
    </xdr:to>
    <xdr:graphicFrame macro="">
      <xdr:nvGraphicFramePr>
        <xdr:cNvPr id="16" name="Chart 15">
          <a:extLst>
            <a:ext uri="{FF2B5EF4-FFF2-40B4-BE49-F238E27FC236}">
              <a16:creationId xmlns:a16="http://schemas.microsoft.com/office/drawing/2014/main" id="{6665E24C-E3B6-4FF8-A7A4-BE6BFAD95FF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38740</xdr:colOff>
      <xdr:row>54</xdr:row>
      <xdr:rowOff>70438</xdr:rowOff>
    </xdr:from>
    <xdr:to>
      <xdr:col>6</xdr:col>
      <xdr:colOff>243327</xdr:colOff>
      <xdr:row>61</xdr:row>
      <xdr:rowOff>55394</xdr:rowOff>
    </xdr:to>
    <xdr:graphicFrame macro="">
      <xdr:nvGraphicFramePr>
        <xdr:cNvPr id="5" name="Chart 4">
          <a:extLst>
            <a:ext uri="{FF2B5EF4-FFF2-40B4-BE49-F238E27FC236}">
              <a16:creationId xmlns:a16="http://schemas.microsoft.com/office/drawing/2014/main" id="{29538EE1-B31E-4707-A325-11097FED59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83243</xdr:colOff>
      <xdr:row>54</xdr:row>
      <xdr:rowOff>6404</xdr:rowOff>
    </xdr:from>
    <xdr:to>
      <xdr:col>12</xdr:col>
      <xdr:colOff>320</xdr:colOff>
      <xdr:row>62</xdr:row>
      <xdr:rowOff>84847</xdr:rowOff>
    </xdr:to>
    <xdr:graphicFrame macro="">
      <xdr:nvGraphicFramePr>
        <xdr:cNvPr id="6" name="Chart 5">
          <a:extLst>
            <a:ext uri="{FF2B5EF4-FFF2-40B4-BE49-F238E27FC236}">
              <a16:creationId xmlns:a16="http://schemas.microsoft.com/office/drawing/2014/main" id="{13E26DE8-2B14-4161-87B9-3AAE676993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410080</xdr:colOff>
      <xdr:row>67</xdr:row>
      <xdr:rowOff>162995</xdr:rowOff>
    </xdr:from>
    <xdr:to>
      <xdr:col>6</xdr:col>
      <xdr:colOff>364994</xdr:colOff>
      <xdr:row>83</xdr:row>
      <xdr:rowOff>53139</xdr:rowOff>
    </xdr:to>
    <xdr:graphicFrame macro="">
      <xdr:nvGraphicFramePr>
        <xdr:cNvPr id="7" name="Chart 6">
          <a:extLst>
            <a:ext uri="{FF2B5EF4-FFF2-40B4-BE49-F238E27FC236}">
              <a16:creationId xmlns:a16="http://schemas.microsoft.com/office/drawing/2014/main" id="{5F95AA9F-F439-4E23-A035-DFC0D6ED49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574016</xdr:colOff>
      <xdr:row>63</xdr:row>
      <xdr:rowOff>117550</xdr:rowOff>
    </xdr:from>
    <xdr:to>
      <xdr:col>35</xdr:col>
      <xdr:colOff>410732</xdr:colOff>
      <xdr:row>102</xdr:row>
      <xdr:rowOff>25615</xdr:rowOff>
    </xdr:to>
    <xdr:graphicFrame macro="">
      <xdr:nvGraphicFramePr>
        <xdr:cNvPr id="8" name="Chart 7">
          <a:extLst>
            <a:ext uri="{FF2B5EF4-FFF2-40B4-BE49-F238E27FC236}">
              <a16:creationId xmlns:a16="http://schemas.microsoft.com/office/drawing/2014/main" id="{C72A436A-A098-43A6-99CC-A72F0B764E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17</xdr:col>
      <xdr:colOff>38418</xdr:colOff>
      <xdr:row>17</xdr:row>
      <xdr:rowOff>25612</xdr:rowOff>
    </xdr:from>
    <xdr:to>
      <xdr:col>30</xdr:col>
      <xdr:colOff>601915</xdr:colOff>
      <xdr:row>48</xdr:row>
      <xdr:rowOff>83243</xdr:rowOff>
    </xdr:to>
    <xdr:graphicFrame macro="">
      <xdr:nvGraphicFramePr>
        <xdr:cNvPr id="9" name="Chart 8">
          <a:extLst>
            <a:ext uri="{FF2B5EF4-FFF2-40B4-BE49-F238E27FC236}">
              <a16:creationId xmlns:a16="http://schemas.microsoft.com/office/drawing/2014/main" id="{F12C0F2F-CCA3-47BB-9DFF-3A350F05C54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160084</xdr:colOff>
      <xdr:row>18</xdr:row>
      <xdr:rowOff>32018</xdr:rowOff>
    </xdr:from>
    <xdr:to>
      <xdr:col>16</xdr:col>
      <xdr:colOff>19210</xdr:colOff>
      <xdr:row>49</xdr:row>
      <xdr:rowOff>68516</xdr:rowOff>
    </xdr:to>
    <xdr:graphicFrame macro="">
      <xdr:nvGraphicFramePr>
        <xdr:cNvPr id="3" name="Chart 2">
          <a:extLst>
            <a:ext uri="{FF2B5EF4-FFF2-40B4-BE49-F238E27FC236}">
              <a16:creationId xmlns:a16="http://schemas.microsoft.com/office/drawing/2014/main" id="{AB7C91B3-5A94-4358-A581-C34CA741AF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163779</xdr:colOff>
      <xdr:row>79</xdr:row>
      <xdr:rowOff>184912</xdr:rowOff>
    </xdr:from>
    <xdr:to>
      <xdr:col>23</xdr:col>
      <xdr:colOff>499</xdr:colOff>
      <xdr:row>132</xdr:row>
      <xdr:rowOff>96274</xdr:rowOff>
    </xdr:to>
    <xdr:graphicFrame macro="">
      <xdr:nvGraphicFramePr>
        <xdr:cNvPr id="4" name="Chart 3">
          <a:extLst>
            <a:ext uri="{FF2B5EF4-FFF2-40B4-BE49-F238E27FC236}">
              <a16:creationId xmlns:a16="http://schemas.microsoft.com/office/drawing/2014/main" id="{D23A1057-0E09-47EC-A396-4389325F97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554638</xdr:colOff>
      <xdr:row>34</xdr:row>
      <xdr:rowOff>80415</xdr:rowOff>
    </xdr:from>
    <xdr:to>
      <xdr:col>34</xdr:col>
      <xdr:colOff>606489</xdr:colOff>
      <xdr:row>83</xdr:row>
      <xdr:rowOff>116632</xdr:rowOff>
    </xdr:to>
    <xdr:graphicFrame macro="">
      <xdr:nvGraphicFramePr>
        <xdr:cNvPr id="5" name="Chart 4">
          <a:extLst>
            <a:ext uri="{FF2B5EF4-FFF2-40B4-BE49-F238E27FC236}">
              <a16:creationId xmlns:a16="http://schemas.microsoft.com/office/drawing/2014/main" id="{D180637E-3CD2-4B7B-AA42-0A74557813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594826</xdr:colOff>
      <xdr:row>15</xdr:row>
      <xdr:rowOff>78531</xdr:rowOff>
    </xdr:from>
    <xdr:to>
      <xdr:col>16</xdr:col>
      <xdr:colOff>318796</xdr:colOff>
      <xdr:row>42</xdr:row>
      <xdr:rowOff>147735</xdr:rowOff>
    </xdr:to>
    <xdr:graphicFrame macro="">
      <xdr:nvGraphicFramePr>
        <xdr:cNvPr id="9" name="Chart 8">
          <a:extLst>
            <a:ext uri="{FF2B5EF4-FFF2-40B4-BE49-F238E27FC236}">
              <a16:creationId xmlns:a16="http://schemas.microsoft.com/office/drawing/2014/main" id="{8AE87481-0C59-451B-85D5-A28230F76C1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27</xdr:col>
      <xdr:colOff>177883</xdr:colOff>
      <xdr:row>1</xdr:row>
      <xdr:rowOff>184075</xdr:rowOff>
    </xdr:from>
    <xdr:to>
      <xdr:col>40</xdr:col>
      <xdr:colOff>558009</xdr:colOff>
      <xdr:row>29</xdr:row>
      <xdr:rowOff>56257</xdr:rowOff>
    </xdr:to>
    <xdr:graphicFrame macro="">
      <xdr:nvGraphicFramePr>
        <xdr:cNvPr id="10" name="Chart 9">
          <a:extLst>
            <a:ext uri="{FF2B5EF4-FFF2-40B4-BE49-F238E27FC236}">
              <a16:creationId xmlns:a16="http://schemas.microsoft.com/office/drawing/2014/main" id="{C886D8D3-283A-4BEF-AA8D-F279079B89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B627"/>
  <sheetViews>
    <sheetView workbookViewId="0">
      <selection activeCell="S5" sqref="S5"/>
    </sheetView>
  </sheetViews>
  <sheetFormatPr defaultRowHeight="14.6" x14ac:dyDescent="0.4"/>
  <cols>
    <col min="1" max="1" width="118.3046875" bestFit="1" customWidth="1"/>
  </cols>
  <sheetData>
    <row r="1" spans="1:158" x14ac:dyDescent="0.4">
      <c r="A1" t="s">
        <v>0</v>
      </c>
      <c r="B1" t="s">
        <v>0</v>
      </c>
      <c r="C1" t="s">
        <v>1</v>
      </c>
      <c r="D1" t="s">
        <v>2</v>
      </c>
      <c r="E1" t="s">
        <v>2</v>
      </c>
      <c r="F1" t="s">
        <v>3</v>
      </c>
      <c r="G1">
        <v>93016</v>
      </c>
      <c r="H1" t="s">
        <v>4</v>
      </c>
      <c r="I1" t="s">
        <v>5</v>
      </c>
      <c r="P1" t="s">
        <v>1</v>
      </c>
      <c r="Q1" t="s">
        <v>6</v>
      </c>
      <c r="R1">
        <v>2935735</v>
      </c>
      <c r="S1" t="s">
        <v>7</v>
      </c>
      <c r="T1">
        <v>10462</v>
      </c>
      <c r="U1" t="s">
        <v>4</v>
      </c>
      <c r="V1">
        <v>864</v>
      </c>
      <c r="AA1" t="s">
        <v>1</v>
      </c>
      <c r="AB1" t="s">
        <v>8</v>
      </c>
      <c r="AC1">
        <v>460078</v>
      </c>
      <c r="AD1" t="s">
        <v>7</v>
      </c>
      <c r="AE1">
        <v>9658</v>
      </c>
      <c r="AF1" t="s">
        <v>4</v>
      </c>
      <c r="AG1">
        <v>2386</v>
      </c>
      <c r="AL1" t="s">
        <v>1</v>
      </c>
      <c r="AM1" t="s">
        <v>9</v>
      </c>
      <c r="AN1">
        <v>507775</v>
      </c>
      <c r="AO1" t="s">
        <v>7</v>
      </c>
      <c r="AP1">
        <v>16184</v>
      </c>
      <c r="AQ1" t="s">
        <v>4</v>
      </c>
      <c r="AR1">
        <v>1262</v>
      </c>
      <c r="AW1" t="s">
        <v>1</v>
      </c>
      <c r="AX1" t="s">
        <v>10</v>
      </c>
      <c r="AY1">
        <v>203666</v>
      </c>
      <c r="AZ1" t="s">
        <v>7</v>
      </c>
      <c r="BA1">
        <v>1327</v>
      </c>
      <c r="BB1" t="s">
        <v>4</v>
      </c>
      <c r="BC1">
        <v>770</v>
      </c>
      <c r="BH1" t="s">
        <v>1</v>
      </c>
      <c r="BI1" t="s">
        <v>11</v>
      </c>
      <c r="BJ1">
        <v>5238231</v>
      </c>
      <c r="BK1" t="s">
        <v>7</v>
      </c>
      <c r="BL1">
        <v>998</v>
      </c>
      <c r="BM1" t="s">
        <v>4</v>
      </c>
      <c r="BN1">
        <v>159</v>
      </c>
      <c r="BS1" t="s">
        <v>1</v>
      </c>
      <c r="BT1" t="s">
        <v>12</v>
      </c>
      <c r="BU1">
        <v>1644196</v>
      </c>
      <c r="BV1" t="s">
        <v>7</v>
      </c>
      <c r="BW1">
        <v>12748</v>
      </c>
      <c r="BX1" t="s">
        <v>4</v>
      </c>
      <c r="BY1">
        <v>831</v>
      </c>
      <c r="CD1" t="s">
        <v>1</v>
      </c>
      <c r="CE1" t="s">
        <v>13</v>
      </c>
      <c r="CF1">
        <v>1723225</v>
      </c>
      <c r="CG1" t="s">
        <v>7</v>
      </c>
      <c r="CH1">
        <v>857</v>
      </c>
      <c r="CI1" t="s">
        <v>4</v>
      </c>
      <c r="CJ1">
        <v>206</v>
      </c>
      <c r="CO1" t="s">
        <v>1</v>
      </c>
      <c r="CP1" t="s">
        <v>14</v>
      </c>
      <c r="CQ1">
        <v>1295197</v>
      </c>
      <c r="CR1" t="s">
        <v>7</v>
      </c>
      <c r="CS1">
        <v>566</v>
      </c>
      <c r="CT1" t="s">
        <v>4</v>
      </c>
      <c r="CU1">
        <v>75</v>
      </c>
      <c r="CZ1" t="s">
        <v>1</v>
      </c>
      <c r="DA1" t="s">
        <v>15</v>
      </c>
      <c r="DB1">
        <v>8514</v>
      </c>
      <c r="DC1" t="s">
        <v>7</v>
      </c>
      <c r="DD1">
        <v>11305</v>
      </c>
      <c r="DE1" t="s">
        <v>4</v>
      </c>
      <c r="DF1">
        <v>4079</v>
      </c>
      <c r="DK1" t="s">
        <v>1</v>
      </c>
      <c r="DL1" t="s">
        <v>16</v>
      </c>
      <c r="DM1">
        <v>1390248</v>
      </c>
      <c r="DN1" t="s">
        <v>7</v>
      </c>
      <c r="DO1">
        <v>15533</v>
      </c>
      <c r="DP1" t="s">
        <v>4</v>
      </c>
      <c r="DQ1">
        <v>2283</v>
      </c>
      <c r="DV1" t="s">
        <v>1</v>
      </c>
      <c r="DW1" t="s">
        <v>17</v>
      </c>
      <c r="DX1">
        <v>1420493</v>
      </c>
      <c r="DY1" t="s">
        <v>7</v>
      </c>
      <c r="DZ1">
        <v>6334</v>
      </c>
      <c r="EA1" t="s">
        <v>4</v>
      </c>
      <c r="EB1">
        <v>1159</v>
      </c>
      <c r="EG1" t="s">
        <v>1</v>
      </c>
      <c r="EH1" t="s">
        <v>18</v>
      </c>
      <c r="EI1">
        <v>9852918</v>
      </c>
      <c r="EJ1" t="s">
        <v>7</v>
      </c>
      <c r="EK1">
        <v>6142</v>
      </c>
      <c r="EL1" t="s">
        <v>4</v>
      </c>
      <c r="EM1">
        <v>473</v>
      </c>
      <c r="ER1" t="s">
        <v>1</v>
      </c>
      <c r="ES1" t="s">
        <v>19</v>
      </c>
      <c r="ET1">
        <v>85670</v>
      </c>
      <c r="EU1" t="s">
        <v>7</v>
      </c>
      <c r="EV1">
        <v>902</v>
      </c>
      <c r="EW1" t="s">
        <v>4</v>
      </c>
      <c r="EX1">
        <v>175</v>
      </c>
    </row>
    <row r="2" spans="1:158" x14ac:dyDescent="0.4">
      <c r="A2" t="s">
        <v>20</v>
      </c>
      <c r="B2" t="s">
        <v>21</v>
      </c>
      <c r="C2" t="s">
        <v>22</v>
      </c>
      <c r="D2" t="s">
        <v>23</v>
      </c>
      <c r="E2" t="s">
        <v>24</v>
      </c>
      <c r="F2" t="s">
        <v>25</v>
      </c>
      <c r="G2" t="s">
        <v>26</v>
      </c>
      <c r="H2" t="s">
        <v>27</v>
      </c>
      <c r="I2" t="s">
        <v>28</v>
      </c>
      <c r="J2" t="s">
        <v>29</v>
      </c>
      <c r="K2" t="s">
        <v>30</v>
      </c>
      <c r="L2" t="s">
        <v>31</v>
      </c>
      <c r="M2" t="s">
        <v>32</v>
      </c>
      <c r="N2" t="s">
        <v>33</v>
      </c>
      <c r="O2" t="s">
        <v>34</v>
      </c>
      <c r="P2" t="s">
        <v>23</v>
      </c>
      <c r="Q2" t="s">
        <v>24</v>
      </c>
      <c r="R2" t="s">
        <v>25</v>
      </c>
      <c r="S2" t="s">
        <v>26</v>
      </c>
      <c r="T2" t="s">
        <v>27</v>
      </c>
      <c r="U2" t="s">
        <v>28</v>
      </c>
      <c r="V2" t="s">
        <v>29</v>
      </c>
      <c r="W2" t="s">
        <v>30</v>
      </c>
      <c r="X2" t="s">
        <v>31</v>
      </c>
      <c r="Y2" t="s">
        <v>32</v>
      </c>
      <c r="Z2" t="s">
        <v>33</v>
      </c>
      <c r="AA2" t="s">
        <v>23</v>
      </c>
      <c r="AB2" t="s">
        <v>24</v>
      </c>
      <c r="AC2" t="s">
        <v>25</v>
      </c>
      <c r="AD2" t="s">
        <v>26</v>
      </c>
      <c r="AE2" t="s">
        <v>27</v>
      </c>
      <c r="AF2" t="s">
        <v>28</v>
      </c>
      <c r="AG2" t="s">
        <v>29</v>
      </c>
      <c r="AH2" t="s">
        <v>30</v>
      </c>
      <c r="AI2" t="s">
        <v>31</v>
      </c>
      <c r="AJ2" t="s">
        <v>32</v>
      </c>
      <c r="AK2" t="s">
        <v>33</v>
      </c>
      <c r="AL2" t="s">
        <v>23</v>
      </c>
      <c r="AM2" t="s">
        <v>24</v>
      </c>
      <c r="AN2" t="s">
        <v>25</v>
      </c>
      <c r="AO2" t="s">
        <v>26</v>
      </c>
      <c r="AP2" t="s">
        <v>27</v>
      </c>
      <c r="AQ2" t="s">
        <v>28</v>
      </c>
      <c r="AR2" t="s">
        <v>29</v>
      </c>
      <c r="AS2" t="s">
        <v>30</v>
      </c>
      <c r="AT2" t="s">
        <v>31</v>
      </c>
      <c r="AU2" t="s">
        <v>32</v>
      </c>
      <c r="AV2" t="s">
        <v>33</v>
      </c>
      <c r="AW2" t="s">
        <v>23</v>
      </c>
      <c r="AX2" t="s">
        <v>24</v>
      </c>
      <c r="AY2" t="s">
        <v>25</v>
      </c>
      <c r="AZ2" t="s">
        <v>26</v>
      </c>
      <c r="BA2" t="s">
        <v>27</v>
      </c>
      <c r="BB2" t="s">
        <v>28</v>
      </c>
      <c r="BC2" t="s">
        <v>29</v>
      </c>
      <c r="BD2" t="s">
        <v>30</v>
      </c>
      <c r="BE2" t="s">
        <v>31</v>
      </c>
      <c r="BF2" t="s">
        <v>32</v>
      </c>
      <c r="BG2" t="s">
        <v>33</v>
      </c>
      <c r="BH2" t="s">
        <v>23</v>
      </c>
      <c r="BI2" t="s">
        <v>24</v>
      </c>
      <c r="BJ2" t="s">
        <v>25</v>
      </c>
      <c r="BK2" t="s">
        <v>26</v>
      </c>
      <c r="BL2" t="s">
        <v>27</v>
      </c>
      <c r="BM2" t="s">
        <v>28</v>
      </c>
      <c r="BN2" t="s">
        <v>29</v>
      </c>
      <c r="BO2" t="s">
        <v>30</v>
      </c>
      <c r="BP2" t="s">
        <v>31</v>
      </c>
      <c r="BQ2" t="s">
        <v>32</v>
      </c>
      <c r="BR2" t="s">
        <v>33</v>
      </c>
      <c r="BS2" t="s">
        <v>23</v>
      </c>
      <c r="BT2" t="s">
        <v>24</v>
      </c>
      <c r="BU2" t="s">
        <v>25</v>
      </c>
      <c r="BV2" t="s">
        <v>26</v>
      </c>
      <c r="BW2" t="s">
        <v>27</v>
      </c>
      <c r="BX2" t="s">
        <v>28</v>
      </c>
      <c r="BY2" t="s">
        <v>29</v>
      </c>
      <c r="BZ2" t="s">
        <v>30</v>
      </c>
      <c r="CA2" t="s">
        <v>31</v>
      </c>
      <c r="CB2" t="s">
        <v>32</v>
      </c>
      <c r="CC2" t="s">
        <v>33</v>
      </c>
      <c r="CD2" t="s">
        <v>23</v>
      </c>
      <c r="CE2" t="s">
        <v>24</v>
      </c>
      <c r="CF2" t="s">
        <v>25</v>
      </c>
      <c r="CG2" t="s">
        <v>26</v>
      </c>
      <c r="CH2" t="s">
        <v>27</v>
      </c>
      <c r="CI2" t="s">
        <v>28</v>
      </c>
      <c r="CJ2" t="s">
        <v>29</v>
      </c>
      <c r="CK2" t="s">
        <v>30</v>
      </c>
      <c r="CL2" t="s">
        <v>31</v>
      </c>
      <c r="CM2" t="s">
        <v>32</v>
      </c>
      <c r="CN2" t="s">
        <v>33</v>
      </c>
      <c r="CO2" t="s">
        <v>23</v>
      </c>
      <c r="CP2" t="s">
        <v>24</v>
      </c>
      <c r="CQ2" t="s">
        <v>25</v>
      </c>
      <c r="CR2" t="s">
        <v>26</v>
      </c>
      <c r="CS2" t="s">
        <v>27</v>
      </c>
      <c r="CT2" t="s">
        <v>28</v>
      </c>
      <c r="CU2" t="s">
        <v>29</v>
      </c>
      <c r="CV2" t="s">
        <v>30</v>
      </c>
      <c r="CW2" t="s">
        <v>31</v>
      </c>
      <c r="CX2" t="s">
        <v>32</v>
      </c>
      <c r="CY2" t="s">
        <v>33</v>
      </c>
      <c r="CZ2" t="s">
        <v>23</v>
      </c>
      <c r="DA2" t="s">
        <v>24</v>
      </c>
      <c r="DB2" t="s">
        <v>25</v>
      </c>
      <c r="DC2" t="s">
        <v>26</v>
      </c>
      <c r="DD2" t="s">
        <v>27</v>
      </c>
      <c r="DE2" t="s">
        <v>28</v>
      </c>
      <c r="DF2" t="s">
        <v>29</v>
      </c>
      <c r="DG2" t="s">
        <v>30</v>
      </c>
      <c r="DH2" t="s">
        <v>31</v>
      </c>
      <c r="DI2" t="s">
        <v>32</v>
      </c>
      <c r="DJ2" t="s">
        <v>33</v>
      </c>
      <c r="DK2" t="s">
        <v>23</v>
      </c>
      <c r="DL2" t="s">
        <v>24</v>
      </c>
      <c r="DM2" t="s">
        <v>25</v>
      </c>
      <c r="DN2" t="s">
        <v>26</v>
      </c>
      <c r="DO2" t="s">
        <v>27</v>
      </c>
      <c r="DP2" t="s">
        <v>28</v>
      </c>
      <c r="DQ2" t="s">
        <v>29</v>
      </c>
      <c r="DR2" t="s">
        <v>30</v>
      </c>
      <c r="DS2" t="s">
        <v>31</v>
      </c>
      <c r="DT2" t="s">
        <v>32</v>
      </c>
      <c r="DU2" t="s">
        <v>33</v>
      </c>
      <c r="DV2" t="s">
        <v>23</v>
      </c>
      <c r="DW2" t="s">
        <v>24</v>
      </c>
      <c r="DX2" t="s">
        <v>25</v>
      </c>
      <c r="DY2" t="s">
        <v>26</v>
      </c>
      <c r="DZ2" t="s">
        <v>27</v>
      </c>
      <c r="EA2" t="s">
        <v>28</v>
      </c>
      <c r="EB2" t="s">
        <v>29</v>
      </c>
      <c r="EC2" t="s">
        <v>30</v>
      </c>
      <c r="ED2" t="s">
        <v>31</v>
      </c>
      <c r="EE2" t="s">
        <v>32</v>
      </c>
      <c r="EF2" t="s">
        <v>33</v>
      </c>
      <c r="EG2" t="s">
        <v>23</v>
      </c>
      <c r="EH2" t="s">
        <v>24</v>
      </c>
      <c r="EI2" t="s">
        <v>25</v>
      </c>
      <c r="EJ2" t="s">
        <v>26</v>
      </c>
      <c r="EK2" t="s">
        <v>27</v>
      </c>
      <c r="EL2" t="s">
        <v>28</v>
      </c>
      <c r="EM2" t="s">
        <v>29</v>
      </c>
      <c r="EN2" t="s">
        <v>30</v>
      </c>
      <c r="EO2" t="s">
        <v>31</v>
      </c>
      <c r="EP2" t="s">
        <v>32</v>
      </c>
      <c r="EQ2" t="s">
        <v>33</v>
      </c>
      <c r="ER2" t="s">
        <v>23</v>
      </c>
      <c r="ES2" t="s">
        <v>24</v>
      </c>
      <c r="ET2" t="s">
        <v>25</v>
      </c>
      <c r="EU2" t="s">
        <v>26</v>
      </c>
      <c r="EV2" t="s">
        <v>27</v>
      </c>
      <c r="EW2" t="s">
        <v>28</v>
      </c>
      <c r="EX2" t="s">
        <v>29</v>
      </c>
      <c r="EY2" t="s">
        <v>30</v>
      </c>
      <c r="EZ2" t="s">
        <v>31</v>
      </c>
      <c r="FA2" t="s">
        <v>32</v>
      </c>
      <c r="FB2" t="s">
        <v>33</v>
      </c>
    </row>
    <row r="3" spans="1:158" x14ac:dyDescent="0.4">
      <c r="A3" t="s">
        <v>35</v>
      </c>
      <c r="B3" t="s">
        <v>36</v>
      </c>
      <c r="C3" t="s">
        <v>37</v>
      </c>
      <c r="D3">
        <v>0.53902000000000005</v>
      </c>
      <c r="E3">
        <v>56.181699999999999</v>
      </c>
      <c r="F3">
        <v>46.739269999999998</v>
      </c>
      <c r="G3">
        <v>74.773160000000004</v>
      </c>
      <c r="H3">
        <v>83.148060000000001</v>
      </c>
      <c r="I3">
        <v>46.739269999999998</v>
      </c>
      <c r="J3">
        <v>40.544170000000001</v>
      </c>
      <c r="K3">
        <v>17.085660000000001</v>
      </c>
      <c r="L3">
        <v>71.339950000000002</v>
      </c>
      <c r="M3">
        <v>9.7656299999999998</v>
      </c>
      <c r="N3">
        <v>81.163579999999996</v>
      </c>
      <c r="O3" t="s">
        <v>38</v>
      </c>
      <c r="P3">
        <v>0.47844999999999999</v>
      </c>
      <c r="Q3">
        <v>52.096310000000003</v>
      </c>
      <c r="R3">
        <v>40.69012</v>
      </c>
      <c r="S3">
        <v>77.690690000000004</v>
      </c>
      <c r="T3">
        <v>88.577709999999996</v>
      </c>
      <c r="U3">
        <v>40.69012</v>
      </c>
      <c r="V3">
        <v>30.638020000000001</v>
      </c>
      <c r="W3">
        <v>19.77825</v>
      </c>
      <c r="X3">
        <v>71.759060000000005</v>
      </c>
      <c r="Y3">
        <v>11.90021</v>
      </c>
      <c r="Z3">
        <v>86.092370000000003</v>
      </c>
      <c r="AA3">
        <v>0.55649999999999999</v>
      </c>
      <c r="AB3">
        <v>57.047600000000003</v>
      </c>
      <c r="AC3">
        <v>45.454549999999998</v>
      </c>
      <c r="AD3">
        <v>78.794780000000003</v>
      </c>
      <c r="AE3">
        <v>85.328230000000005</v>
      </c>
      <c r="AF3">
        <v>45.454549999999998</v>
      </c>
      <c r="AG3">
        <v>41.299959999999999</v>
      </c>
      <c r="AH3">
        <v>17.096710000000002</v>
      </c>
      <c r="AI3">
        <v>75.870609999999999</v>
      </c>
      <c r="AJ3">
        <v>9.5433800000000009</v>
      </c>
      <c r="AK3">
        <v>83.75958</v>
      </c>
      <c r="AL3">
        <v>0.55628</v>
      </c>
      <c r="AM3">
        <v>56.659309999999998</v>
      </c>
      <c r="AN3">
        <v>47.225650000000002</v>
      </c>
      <c r="AO3">
        <v>73.554130000000001</v>
      </c>
      <c r="AP3">
        <v>84.268410000000003</v>
      </c>
      <c r="AQ3">
        <v>47.225650000000002</v>
      </c>
      <c r="AR3">
        <v>43.407069999999997</v>
      </c>
      <c r="AS3">
        <v>15.57217</v>
      </c>
      <c r="AT3">
        <v>70.475980000000007</v>
      </c>
      <c r="AU3">
        <v>9.0830400000000004</v>
      </c>
      <c r="AV3">
        <v>81.982200000000006</v>
      </c>
      <c r="AW3">
        <v>0.66334000000000004</v>
      </c>
      <c r="AX3">
        <v>68.102459999999994</v>
      </c>
      <c r="AY3">
        <v>61.266010000000001</v>
      </c>
      <c r="AZ3">
        <v>78.975129999999993</v>
      </c>
      <c r="BA3">
        <v>81.838729999999998</v>
      </c>
      <c r="BB3">
        <v>61.266010000000001</v>
      </c>
      <c r="BC3">
        <v>56.713140000000003</v>
      </c>
      <c r="BD3">
        <v>17.332329999999999</v>
      </c>
      <c r="BE3">
        <v>77.442850000000007</v>
      </c>
      <c r="BF3">
        <v>9.0881699999999999</v>
      </c>
      <c r="BG3">
        <v>80.859080000000006</v>
      </c>
      <c r="BH3">
        <v>0.66203999999999996</v>
      </c>
      <c r="BI3">
        <v>69.769760000000005</v>
      </c>
      <c r="BJ3">
        <v>64.929860000000005</v>
      </c>
      <c r="BK3">
        <v>84.368740000000003</v>
      </c>
      <c r="BL3">
        <v>89.979960000000005</v>
      </c>
      <c r="BM3">
        <v>64.929860000000005</v>
      </c>
      <c r="BN3">
        <v>54.54242</v>
      </c>
      <c r="BO3">
        <v>20.280560000000001</v>
      </c>
      <c r="BP3">
        <v>80.519369999999995</v>
      </c>
      <c r="BQ3">
        <v>11.272550000000001</v>
      </c>
      <c r="BR3">
        <v>88.769210000000001</v>
      </c>
      <c r="BS3">
        <v>0.53427000000000002</v>
      </c>
      <c r="BT3">
        <v>55.382309999999997</v>
      </c>
      <c r="BU3">
        <v>45.646380000000001</v>
      </c>
      <c r="BV3">
        <v>71.736739999999998</v>
      </c>
      <c r="BW3">
        <v>80.836209999999994</v>
      </c>
      <c r="BX3">
        <v>45.646380000000001</v>
      </c>
      <c r="BY3">
        <v>40.514850000000003</v>
      </c>
      <c r="BZ3">
        <v>16.146850000000001</v>
      </c>
      <c r="CA3">
        <v>69.192549999999997</v>
      </c>
      <c r="CB3">
        <v>9.2477300000000007</v>
      </c>
      <c r="CC3">
        <v>79.308520000000001</v>
      </c>
      <c r="CD3">
        <v>0.57406999999999997</v>
      </c>
      <c r="CE3">
        <v>59.784649999999999</v>
      </c>
      <c r="CF3">
        <v>50.875149999999998</v>
      </c>
      <c r="CG3">
        <v>75.6126</v>
      </c>
      <c r="CH3">
        <v>83.197199999999995</v>
      </c>
      <c r="CI3">
        <v>50.875149999999998</v>
      </c>
      <c r="CJ3">
        <v>45.371450000000003</v>
      </c>
      <c r="CK3">
        <v>17.409569999999999</v>
      </c>
      <c r="CL3">
        <v>74.3874</v>
      </c>
      <c r="CM3">
        <v>9.6382700000000003</v>
      </c>
      <c r="CN3">
        <v>82.477639999999994</v>
      </c>
      <c r="CO3">
        <v>0.54181999999999997</v>
      </c>
      <c r="CP3">
        <v>58.402819999999998</v>
      </c>
      <c r="CQ3">
        <v>49.823320000000002</v>
      </c>
      <c r="CR3">
        <v>82.155479999999997</v>
      </c>
      <c r="CS3">
        <v>89.222610000000003</v>
      </c>
      <c r="CT3">
        <v>49.823320000000002</v>
      </c>
      <c r="CU3">
        <v>38.368670000000002</v>
      </c>
      <c r="CV3">
        <v>20.212009999999999</v>
      </c>
      <c r="CW3">
        <v>75.265020000000007</v>
      </c>
      <c r="CX3">
        <v>11.590109999999999</v>
      </c>
      <c r="CY3">
        <v>85.453469999999996</v>
      </c>
      <c r="CZ3">
        <v>0.48959999999999998</v>
      </c>
      <c r="DA3">
        <v>50.577640000000002</v>
      </c>
      <c r="DB3">
        <v>41.379919999999998</v>
      </c>
      <c r="DC3">
        <v>69.721360000000004</v>
      </c>
      <c r="DD3">
        <v>78.107029999999995</v>
      </c>
      <c r="DE3">
        <v>41.379919999999998</v>
      </c>
      <c r="DF3">
        <v>35.991010000000003</v>
      </c>
      <c r="DG3">
        <v>15.400270000000001</v>
      </c>
      <c r="DH3">
        <v>65.688339999999997</v>
      </c>
      <c r="DI3">
        <v>8.8677600000000005</v>
      </c>
      <c r="DJ3">
        <v>75.25667</v>
      </c>
      <c r="DK3">
        <v>0.50295999999999996</v>
      </c>
      <c r="DL3">
        <v>53.051990000000004</v>
      </c>
      <c r="DM3">
        <v>43.584629999999997</v>
      </c>
      <c r="DN3">
        <v>72.439319999999995</v>
      </c>
      <c r="DO3">
        <v>80.860100000000003</v>
      </c>
      <c r="DP3">
        <v>43.584629999999997</v>
      </c>
      <c r="DQ3">
        <v>36.432650000000002</v>
      </c>
      <c r="DR3">
        <v>17.032129999999999</v>
      </c>
      <c r="DS3">
        <v>68.518749999999997</v>
      </c>
      <c r="DT3">
        <v>9.8152299999999997</v>
      </c>
      <c r="DU3">
        <v>78.570139999999995</v>
      </c>
      <c r="DV3">
        <v>0.63136000000000003</v>
      </c>
      <c r="DW3">
        <v>63.85033</v>
      </c>
      <c r="DX3">
        <v>57.672879999999999</v>
      </c>
      <c r="DY3">
        <v>74.739500000000007</v>
      </c>
      <c r="DZ3">
        <v>78.070729999999998</v>
      </c>
      <c r="EA3">
        <v>57.672879999999999</v>
      </c>
      <c r="EB3">
        <v>55.263919999999999</v>
      </c>
      <c r="EC3">
        <v>15.645720000000001</v>
      </c>
      <c r="ED3">
        <v>73.414640000000006</v>
      </c>
      <c r="EE3">
        <v>8.2538699999999992</v>
      </c>
      <c r="EF3">
        <v>77.161609999999996</v>
      </c>
      <c r="EG3">
        <v>0.61095999999999995</v>
      </c>
      <c r="EH3">
        <v>66.757990000000007</v>
      </c>
      <c r="EI3">
        <v>59.247799999999998</v>
      </c>
      <c r="EJ3">
        <v>85.10257</v>
      </c>
      <c r="EK3">
        <v>91.322040000000001</v>
      </c>
      <c r="EL3">
        <v>59.247799999999998</v>
      </c>
      <c r="EM3">
        <v>45.624119999999998</v>
      </c>
      <c r="EN3">
        <v>22.30218</v>
      </c>
      <c r="EO3">
        <v>82.094319999999996</v>
      </c>
      <c r="EP3">
        <v>12.23054</v>
      </c>
      <c r="EQ3">
        <v>90.272710000000004</v>
      </c>
      <c r="ER3">
        <v>0.55978000000000006</v>
      </c>
      <c r="ES3">
        <v>57.899230000000003</v>
      </c>
      <c r="ET3">
        <v>49.556539999999998</v>
      </c>
      <c r="EU3">
        <v>73.835920000000002</v>
      </c>
      <c r="EV3">
        <v>82.483369999999994</v>
      </c>
      <c r="EW3">
        <v>49.556539999999998</v>
      </c>
      <c r="EX3">
        <v>43.813749999999999</v>
      </c>
      <c r="EY3">
        <v>16.629709999999999</v>
      </c>
      <c r="EZ3">
        <v>70.942350000000005</v>
      </c>
      <c r="FA3">
        <v>9.4900199999999995</v>
      </c>
      <c r="FB3">
        <v>80.591279999999998</v>
      </c>
    </row>
    <row r="4" spans="1:158" x14ac:dyDescent="0.4">
      <c r="A4" t="s">
        <v>39</v>
      </c>
      <c r="B4" t="s">
        <v>40</v>
      </c>
      <c r="C4" t="s">
        <v>37</v>
      </c>
      <c r="D4">
        <v>0.50099000000000005</v>
      </c>
      <c r="E4">
        <v>54.083579999999998</v>
      </c>
      <c r="F4">
        <v>43.29421</v>
      </c>
      <c r="G4">
        <v>78.033180000000002</v>
      </c>
      <c r="H4">
        <v>87.915819999999997</v>
      </c>
      <c r="I4">
        <v>43.29421</v>
      </c>
      <c r="J4">
        <v>33.768509999999999</v>
      </c>
      <c r="K4">
        <v>19.53379</v>
      </c>
      <c r="L4">
        <v>72.522059999999996</v>
      </c>
      <c r="M4">
        <v>11.587210000000001</v>
      </c>
      <c r="N4">
        <v>85.525289999999998</v>
      </c>
      <c r="O4" t="s">
        <v>38</v>
      </c>
      <c r="P4">
        <v>0.47846</v>
      </c>
      <c r="Q4">
        <v>52.096580000000003</v>
      </c>
      <c r="R4">
        <v>40.69012</v>
      </c>
      <c r="S4">
        <v>77.690690000000004</v>
      </c>
      <c r="T4">
        <v>88.577709999999996</v>
      </c>
      <c r="U4">
        <v>40.69012</v>
      </c>
      <c r="V4">
        <v>30.638020000000001</v>
      </c>
      <c r="W4">
        <v>19.77825</v>
      </c>
      <c r="X4">
        <v>71.759060000000005</v>
      </c>
      <c r="Y4">
        <v>11.90021</v>
      </c>
      <c r="Z4">
        <v>86.092370000000003</v>
      </c>
      <c r="AW4">
        <v>0.66324000000000005</v>
      </c>
      <c r="AX4">
        <v>68.094970000000004</v>
      </c>
      <c r="AY4">
        <v>61.266010000000001</v>
      </c>
      <c r="AZ4">
        <v>78.975129999999993</v>
      </c>
      <c r="BA4">
        <v>81.838729999999998</v>
      </c>
      <c r="BB4">
        <v>61.266010000000001</v>
      </c>
      <c r="BC4">
        <v>56.713140000000003</v>
      </c>
      <c r="BD4">
        <v>17.317260000000001</v>
      </c>
      <c r="BE4">
        <v>77.405169999999998</v>
      </c>
      <c r="BF4">
        <v>9.0881699999999999</v>
      </c>
      <c r="BG4">
        <v>80.859080000000006</v>
      </c>
      <c r="CO4">
        <v>0.53713</v>
      </c>
      <c r="CP4">
        <v>57.961480000000002</v>
      </c>
      <c r="CQ4">
        <v>49.293289999999999</v>
      </c>
      <c r="CR4">
        <v>82.155479999999997</v>
      </c>
      <c r="CS4">
        <v>89.929329999999993</v>
      </c>
      <c r="CT4">
        <v>49.293289999999999</v>
      </c>
      <c r="CU4">
        <v>37.838630000000002</v>
      </c>
      <c r="CV4">
        <v>20.212009999999999</v>
      </c>
      <c r="CW4">
        <v>75.176680000000005</v>
      </c>
      <c r="CX4">
        <v>11.660780000000001</v>
      </c>
      <c r="CY4">
        <v>85.983509999999995</v>
      </c>
    </row>
    <row r="5" spans="1:158" x14ac:dyDescent="0.4">
      <c r="A5" t="s">
        <v>41</v>
      </c>
      <c r="B5" t="s">
        <v>42</v>
      </c>
      <c r="C5" t="s">
        <v>37</v>
      </c>
      <c r="D5">
        <v>0.49164000000000002</v>
      </c>
      <c r="E5">
        <v>52.656979999999997</v>
      </c>
      <c r="F5">
        <v>42.080129999999997</v>
      </c>
      <c r="G5">
        <v>77.223799999999997</v>
      </c>
      <c r="H5">
        <v>87.972480000000004</v>
      </c>
      <c r="I5">
        <v>42.080129999999997</v>
      </c>
      <c r="J5">
        <v>33.331710000000001</v>
      </c>
      <c r="K5">
        <v>18.740590000000001</v>
      </c>
      <c r="L5">
        <v>70.694190000000006</v>
      </c>
      <c r="M5">
        <v>11.41076</v>
      </c>
      <c r="N5">
        <v>84.886279999999999</v>
      </c>
      <c r="O5" t="s">
        <v>38</v>
      </c>
      <c r="P5">
        <v>0.46632000000000001</v>
      </c>
      <c r="Q5">
        <v>50.336930000000002</v>
      </c>
      <c r="R5">
        <v>39.055630000000001</v>
      </c>
      <c r="S5">
        <v>76.524569999999997</v>
      </c>
      <c r="T5">
        <v>88.520359999999997</v>
      </c>
      <c r="U5">
        <v>39.055630000000001</v>
      </c>
      <c r="V5">
        <v>29.961290000000002</v>
      </c>
      <c r="W5">
        <v>18.822399999999998</v>
      </c>
      <c r="X5">
        <v>69.460269999999994</v>
      </c>
      <c r="Y5">
        <v>11.68993</v>
      </c>
      <c r="Z5">
        <v>85.261259999999993</v>
      </c>
      <c r="AW5">
        <v>0.66193999999999997</v>
      </c>
      <c r="AX5">
        <v>67.871790000000004</v>
      </c>
      <c r="AY5">
        <v>60.813870000000001</v>
      </c>
      <c r="AZ5">
        <v>79.276560000000003</v>
      </c>
      <c r="BA5">
        <v>82.366240000000005</v>
      </c>
      <c r="BB5">
        <v>60.813870000000001</v>
      </c>
      <c r="BC5">
        <v>56.298670000000001</v>
      </c>
      <c r="BD5">
        <v>17.392610000000001</v>
      </c>
      <c r="BE5">
        <v>77.744290000000007</v>
      </c>
      <c r="BF5">
        <v>9.1183099999999992</v>
      </c>
      <c r="BG5">
        <v>81.27355</v>
      </c>
      <c r="CO5">
        <v>0.56047000000000002</v>
      </c>
      <c r="CP5">
        <v>59.869619999999998</v>
      </c>
      <c r="CQ5">
        <v>54.063600000000001</v>
      </c>
      <c r="CR5">
        <v>85.33569</v>
      </c>
      <c r="CS5">
        <v>90.989400000000003</v>
      </c>
      <c r="CT5">
        <v>54.063600000000001</v>
      </c>
      <c r="CU5">
        <v>41.78445</v>
      </c>
      <c r="CV5">
        <v>20.38869</v>
      </c>
      <c r="CW5">
        <v>76.972909999999999</v>
      </c>
      <c r="CX5">
        <v>11.625439999999999</v>
      </c>
      <c r="CY5">
        <v>86.425210000000007</v>
      </c>
    </row>
    <row r="6" spans="1:158" x14ac:dyDescent="0.4">
      <c r="A6" t="s">
        <v>43</v>
      </c>
      <c r="B6" t="s">
        <v>44</v>
      </c>
      <c r="C6" t="s">
        <v>37</v>
      </c>
      <c r="D6">
        <v>0.50505</v>
      </c>
      <c r="E6">
        <v>54.417299999999997</v>
      </c>
      <c r="F6">
        <v>43.755560000000003</v>
      </c>
      <c r="G6">
        <v>78.454070000000002</v>
      </c>
      <c r="H6">
        <v>88.417640000000006</v>
      </c>
      <c r="I6">
        <v>43.755560000000003</v>
      </c>
      <c r="J6">
        <v>34.31485</v>
      </c>
      <c r="K6">
        <v>19.506270000000001</v>
      </c>
      <c r="L6">
        <v>72.73115</v>
      </c>
      <c r="M6">
        <v>11.622019999999999</v>
      </c>
      <c r="N6">
        <v>85.954669999999993</v>
      </c>
      <c r="O6" t="s">
        <v>45</v>
      </c>
      <c r="P6">
        <v>0.48172999999999999</v>
      </c>
      <c r="Q6">
        <v>52.357979999999998</v>
      </c>
      <c r="R6">
        <v>40.976869999999998</v>
      </c>
      <c r="S6">
        <v>77.986999999999995</v>
      </c>
      <c r="T6">
        <v>89.065190000000001</v>
      </c>
      <c r="U6">
        <v>40.976869999999998</v>
      </c>
      <c r="V6">
        <v>31.069739999999999</v>
      </c>
      <c r="W6">
        <v>19.72663</v>
      </c>
      <c r="X6">
        <v>71.870580000000004</v>
      </c>
      <c r="Y6">
        <v>11.92984</v>
      </c>
      <c r="Z6">
        <v>86.484740000000002</v>
      </c>
      <c r="AW6">
        <v>0.66412000000000004</v>
      </c>
      <c r="AX6">
        <v>68.161379999999994</v>
      </c>
      <c r="AY6">
        <v>61.190660000000001</v>
      </c>
      <c r="AZ6">
        <v>79.427279999999996</v>
      </c>
      <c r="BA6">
        <v>82.215519999999998</v>
      </c>
      <c r="BB6">
        <v>61.190660000000001</v>
      </c>
      <c r="BC6">
        <v>56.637779999999999</v>
      </c>
      <c r="BD6">
        <v>17.42276</v>
      </c>
      <c r="BE6">
        <v>77.894999999999996</v>
      </c>
      <c r="BF6">
        <v>9.1333800000000007</v>
      </c>
      <c r="BG6">
        <v>81.27355</v>
      </c>
      <c r="CO6">
        <v>0.56310000000000004</v>
      </c>
      <c r="CP6">
        <v>60.258560000000003</v>
      </c>
      <c r="CQ6">
        <v>54.240279999999998</v>
      </c>
      <c r="CR6">
        <v>84.80565</v>
      </c>
      <c r="CS6">
        <v>90.989400000000003</v>
      </c>
      <c r="CT6">
        <v>54.240279999999998</v>
      </c>
      <c r="CU6">
        <v>41.961129999999997</v>
      </c>
      <c r="CV6">
        <v>20.318020000000001</v>
      </c>
      <c r="CW6">
        <v>76.531210000000002</v>
      </c>
      <c r="CX6">
        <v>11.766780000000001</v>
      </c>
      <c r="CY6">
        <v>87.131919999999994</v>
      </c>
    </row>
    <row r="7" spans="1:158" x14ac:dyDescent="0.4">
      <c r="A7" t="s">
        <v>46</v>
      </c>
      <c r="B7" t="s">
        <v>47</v>
      </c>
      <c r="C7" t="s">
        <v>37</v>
      </c>
      <c r="D7">
        <v>0.49124000000000001</v>
      </c>
      <c r="E7">
        <v>52.601230000000001</v>
      </c>
      <c r="F7">
        <v>42.039659999999998</v>
      </c>
      <c r="G7">
        <v>77.142859999999999</v>
      </c>
      <c r="H7">
        <v>87.996759999999995</v>
      </c>
      <c r="I7">
        <v>42.039659999999998</v>
      </c>
      <c r="J7">
        <v>33.311480000000003</v>
      </c>
      <c r="K7">
        <v>18.708220000000001</v>
      </c>
      <c r="L7">
        <v>70.613249999999994</v>
      </c>
      <c r="M7">
        <v>11.40753</v>
      </c>
      <c r="N7">
        <v>84.888710000000003</v>
      </c>
      <c r="O7" t="s">
        <v>38</v>
      </c>
      <c r="P7">
        <v>0.46597</v>
      </c>
      <c r="Q7">
        <v>50.291310000000003</v>
      </c>
      <c r="R7">
        <v>39.017400000000002</v>
      </c>
      <c r="S7">
        <v>76.438540000000003</v>
      </c>
      <c r="T7">
        <v>88.529920000000004</v>
      </c>
      <c r="U7">
        <v>39.017400000000002</v>
      </c>
      <c r="V7">
        <v>29.942170000000001</v>
      </c>
      <c r="W7">
        <v>18.786079999999998</v>
      </c>
      <c r="X7">
        <v>69.37424</v>
      </c>
      <c r="Y7">
        <v>11.687060000000001</v>
      </c>
      <c r="Z7">
        <v>85.257760000000005</v>
      </c>
      <c r="AW7">
        <v>0.66147</v>
      </c>
      <c r="AX7">
        <v>67.823080000000004</v>
      </c>
      <c r="AY7">
        <v>60.738509999999998</v>
      </c>
      <c r="AZ7">
        <v>79.276560000000003</v>
      </c>
      <c r="BA7">
        <v>82.366240000000005</v>
      </c>
      <c r="BB7">
        <v>60.738509999999998</v>
      </c>
      <c r="BC7">
        <v>56.223309999999998</v>
      </c>
      <c r="BD7">
        <v>17.392610000000001</v>
      </c>
      <c r="BE7">
        <v>77.744290000000007</v>
      </c>
      <c r="BF7">
        <v>9.1183099999999992</v>
      </c>
      <c r="BG7">
        <v>81.27355</v>
      </c>
      <c r="CO7">
        <v>0.55915000000000004</v>
      </c>
      <c r="CP7">
        <v>59.610140000000001</v>
      </c>
      <c r="CQ7">
        <v>54.063600000000001</v>
      </c>
      <c r="CR7">
        <v>85.159009999999995</v>
      </c>
      <c r="CS7">
        <v>91.342759999999998</v>
      </c>
      <c r="CT7">
        <v>54.063600000000001</v>
      </c>
      <c r="CU7">
        <v>41.872790000000002</v>
      </c>
      <c r="CV7">
        <v>20.353359999999999</v>
      </c>
      <c r="CW7">
        <v>76.796229999999994</v>
      </c>
      <c r="CX7">
        <v>11.60777</v>
      </c>
      <c r="CY7">
        <v>86.542990000000003</v>
      </c>
    </row>
    <row r="8" spans="1:158" x14ac:dyDescent="0.4">
      <c r="A8" t="s">
        <v>48</v>
      </c>
      <c r="B8" t="s">
        <v>49</v>
      </c>
      <c r="C8" t="s">
        <v>37</v>
      </c>
      <c r="D8">
        <v>0.50507000000000002</v>
      </c>
      <c r="E8">
        <v>54.419789999999999</v>
      </c>
      <c r="F8">
        <v>43.755560000000003</v>
      </c>
      <c r="G8">
        <v>78.454070000000002</v>
      </c>
      <c r="H8">
        <v>88.425740000000005</v>
      </c>
      <c r="I8">
        <v>43.755560000000003</v>
      </c>
      <c r="J8">
        <v>34.31485</v>
      </c>
      <c r="K8">
        <v>19.506270000000001</v>
      </c>
      <c r="L8">
        <v>72.73115</v>
      </c>
      <c r="M8">
        <v>11.622820000000001</v>
      </c>
      <c r="N8">
        <v>85.962770000000006</v>
      </c>
      <c r="O8" t="s">
        <v>38</v>
      </c>
      <c r="P8">
        <v>0.48172999999999999</v>
      </c>
      <c r="Q8">
        <v>52.358350000000002</v>
      </c>
      <c r="R8">
        <v>40.976869999999998</v>
      </c>
      <c r="S8">
        <v>77.986999999999995</v>
      </c>
      <c r="T8">
        <v>89.065190000000001</v>
      </c>
      <c r="U8">
        <v>40.976869999999998</v>
      </c>
      <c r="V8">
        <v>31.069739999999999</v>
      </c>
      <c r="W8">
        <v>19.72663</v>
      </c>
      <c r="X8">
        <v>71.870580000000004</v>
      </c>
      <c r="Y8">
        <v>11.92984</v>
      </c>
      <c r="Z8">
        <v>86.484740000000002</v>
      </c>
      <c r="AW8">
        <v>0.66417999999999999</v>
      </c>
      <c r="AX8">
        <v>68.166619999999995</v>
      </c>
      <c r="AY8">
        <v>61.190660000000001</v>
      </c>
      <c r="AZ8">
        <v>79.427279999999996</v>
      </c>
      <c r="BA8">
        <v>82.215519999999998</v>
      </c>
      <c r="BB8">
        <v>61.190660000000001</v>
      </c>
      <c r="BC8">
        <v>56.637779999999999</v>
      </c>
      <c r="BD8">
        <v>17.42276</v>
      </c>
      <c r="BE8">
        <v>77.894999999999996</v>
      </c>
      <c r="BF8">
        <v>9.1333800000000007</v>
      </c>
      <c r="BG8">
        <v>81.27355</v>
      </c>
      <c r="CO8">
        <v>0.56345000000000001</v>
      </c>
      <c r="CP8">
        <v>60.293799999999997</v>
      </c>
      <c r="CQ8">
        <v>54.240279999999998</v>
      </c>
      <c r="CR8">
        <v>84.80565</v>
      </c>
      <c r="CS8">
        <v>91.166079999999994</v>
      </c>
      <c r="CT8">
        <v>54.240279999999998</v>
      </c>
      <c r="CU8">
        <v>41.961129999999997</v>
      </c>
      <c r="CV8">
        <v>20.318020000000001</v>
      </c>
      <c r="CW8">
        <v>76.531210000000002</v>
      </c>
      <c r="CX8">
        <v>11.78445</v>
      </c>
      <c r="CY8">
        <v>87.308599999999998</v>
      </c>
    </row>
    <row r="9" spans="1:158" x14ac:dyDescent="0.4">
      <c r="A9" t="s">
        <v>50</v>
      </c>
      <c r="B9" t="s">
        <v>44</v>
      </c>
      <c r="C9" t="s">
        <v>37</v>
      </c>
      <c r="D9">
        <v>0.50497999999999998</v>
      </c>
      <c r="E9">
        <v>54.404629999999997</v>
      </c>
      <c r="F9">
        <v>43.755560000000003</v>
      </c>
      <c r="G9">
        <v>78.445970000000003</v>
      </c>
      <c r="H9">
        <v>88.425740000000005</v>
      </c>
      <c r="I9">
        <v>43.755560000000003</v>
      </c>
      <c r="J9">
        <v>34.31485</v>
      </c>
      <c r="K9">
        <v>19.503039999999999</v>
      </c>
      <c r="L9">
        <v>72.720359999999999</v>
      </c>
      <c r="M9">
        <v>11.615539999999999</v>
      </c>
      <c r="N9">
        <v>85.927689999999998</v>
      </c>
      <c r="O9" t="s">
        <v>38</v>
      </c>
      <c r="P9">
        <v>0.48172999999999999</v>
      </c>
      <c r="Q9">
        <v>52.357729999999997</v>
      </c>
      <c r="R9">
        <v>40.976869999999998</v>
      </c>
      <c r="S9">
        <v>77.986999999999995</v>
      </c>
      <c r="T9">
        <v>89.065190000000001</v>
      </c>
      <c r="U9">
        <v>40.976869999999998</v>
      </c>
      <c r="V9">
        <v>31.069739999999999</v>
      </c>
      <c r="W9">
        <v>19.72663</v>
      </c>
      <c r="X9">
        <v>71.870580000000004</v>
      </c>
      <c r="Y9">
        <v>11.92984</v>
      </c>
      <c r="Z9">
        <v>86.484740000000002</v>
      </c>
      <c r="AW9">
        <v>0.66369</v>
      </c>
      <c r="AX9">
        <v>68.06635</v>
      </c>
      <c r="AY9">
        <v>61.190660000000001</v>
      </c>
      <c r="AZ9">
        <v>79.427279999999996</v>
      </c>
      <c r="BA9">
        <v>82.215519999999998</v>
      </c>
      <c r="BB9">
        <v>61.190660000000001</v>
      </c>
      <c r="BC9">
        <v>56.637779999999999</v>
      </c>
      <c r="BD9">
        <v>17.407689999999999</v>
      </c>
      <c r="BE9">
        <v>77.869879999999995</v>
      </c>
      <c r="BF9">
        <v>9.0655599999999996</v>
      </c>
      <c r="BG9">
        <v>80.947000000000003</v>
      </c>
      <c r="CO9">
        <v>0.56259999999999999</v>
      </c>
      <c r="CP9">
        <v>60.209600000000002</v>
      </c>
      <c r="CQ9">
        <v>54.240279999999998</v>
      </c>
      <c r="CR9">
        <v>84.628979999999999</v>
      </c>
      <c r="CS9">
        <v>91.166079999999994</v>
      </c>
      <c r="CT9">
        <v>54.240279999999998</v>
      </c>
      <c r="CU9">
        <v>41.961129999999997</v>
      </c>
      <c r="CV9">
        <v>20.282689999999999</v>
      </c>
      <c r="CW9">
        <v>76.354529999999997</v>
      </c>
      <c r="CX9">
        <v>11.78445</v>
      </c>
      <c r="CY9">
        <v>87.308599999999998</v>
      </c>
    </row>
    <row r="10" spans="1:158" x14ac:dyDescent="0.4">
      <c r="A10" t="s">
        <v>51</v>
      </c>
      <c r="B10" t="s">
        <v>52</v>
      </c>
      <c r="C10" t="s">
        <v>37</v>
      </c>
      <c r="D10">
        <v>1.102E-2</v>
      </c>
      <c r="E10">
        <v>1.0668</v>
      </c>
      <c r="F10">
        <v>0.24282000000000001</v>
      </c>
      <c r="G10">
        <v>1.10077</v>
      </c>
      <c r="H10">
        <v>2.2662900000000001</v>
      </c>
      <c r="I10">
        <v>0.24282000000000001</v>
      </c>
      <c r="J10">
        <v>0.20166999999999999</v>
      </c>
      <c r="K10">
        <v>0.22015000000000001</v>
      </c>
      <c r="L10">
        <v>0.80669000000000002</v>
      </c>
      <c r="M10">
        <v>0.22825000000000001</v>
      </c>
      <c r="N10">
        <v>1.6632899999999999</v>
      </c>
      <c r="O10" t="s">
        <v>53</v>
      </c>
      <c r="P10">
        <v>8.1499999999999993E-3</v>
      </c>
      <c r="Q10">
        <v>0.78276999999999997</v>
      </c>
      <c r="R10">
        <v>0.16249</v>
      </c>
      <c r="S10">
        <v>0.78378999999999999</v>
      </c>
      <c r="T10">
        <v>1.55802</v>
      </c>
      <c r="U10">
        <v>0.16249</v>
      </c>
      <c r="V10">
        <v>0.12346</v>
      </c>
      <c r="W10">
        <v>0.15676000000000001</v>
      </c>
      <c r="X10">
        <v>0.53846000000000005</v>
      </c>
      <c r="Y10">
        <v>0.15676000000000001</v>
      </c>
      <c r="Z10">
        <v>1.0689500000000001</v>
      </c>
      <c r="AW10">
        <v>8.7500000000000008E-3</v>
      </c>
      <c r="AX10">
        <v>0.86380999999999997</v>
      </c>
      <c r="AY10">
        <v>7.5359999999999996E-2</v>
      </c>
      <c r="AZ10">
        <v>0.67822000000000005</v>
      </c>
      <c r="BA10">
        <v>1.2810900000000001</v>
      </c>
      <c r="BB10">
        <v>7.5359999999999996E-2</v>
      </c>
      <c r="BC10">
        <v>7.5359999999999996E-2</v>
      </c>
      <c r="BD10">
        <v>0.13564000000000001</v>
      </c>
      <c r="BE10">
        <v>0.56518000000000002</v>
      </c>
      <c r="BF10">
        <v>0.12811</v>
      </c>
      <c r="BG10">
        <v>1.05501</v>
      </c>
      <c r="CO10">
        <v>6.9449999999999998E-2</v>
      </c>
      <c r="CP10">
        <v>6.79277</v>
      </c>
      <c r="CQ10">
        <v>2.1201400000000001</v>
      </c>
      <c r="CR10">
        <v>7.9505299999999997</v>
      </c>
      <c r="CS10">
        <v>17.667840000000002</v>
      </c>
      <c r="CT10">
        <v>2.1201400000000001</v>
      </c>
      <c r="CU10">
        <v>1.94346</v>
      </c>
      <c r="CV10">
        <v>1.5901099999999999</v>
      </c>
      <c r="CW10">
        <v>6.3309800000000003</v>
      </c>
      <c r="CX10">
        <v>1.7844500000000001</v>
      </c>
      <c r="CY10">
        <v>14.075379999999999</v>
      </c>
    </row>
    <row r="11" spans="1:158" x14ac:dyDescent="0.4">
      <c r="A11" t="s">
        <v>54</v>
      </c>
      <c r="B11" t="s">
        <v>55</v>
      </c>
      <c r="C11" t="s">
        <v>37</v>
      </c>
      <c r="D11">
        <v>1.146E-2</v>
      </c>
      <c r="E11">
        <v>1.1116900000000001</v>
      </c>
      <c r="F11">
        <v>0.18615999999999999</v>
      </c>
      <c r="G11">
        <v>1.2950200000000001</v>
      </c>
      <c r="H11">
        <v>2.52529</v>
      </c>
      <c r="I11">
        <v>0.18615999999999999</v>
      </c>
      <c r="J11">
        <v>0.15648000000000001</v>
      </c>
      <c r="K11">
        <v>0.25900000000000001</v>
      </c>
      <c r="L11">
        <v>0.98543000000000003</v>
      </c>
      <c r="M11">
        <v>0.25577</v>
      </c>
      <c r="N11">
        <v>1.9162300000000001</v>
      </c>
      <c r="O11" t="s">
        <v>53</v>
      </c>
      <c r="P11">
        <v>9.1500000000000001E-3</v>
      </c>
      <c r="Q11">
        <v>0.88193999999999995</v>
      </c>
      <c r="R11">
        <v>0.12426</v>
      </c>
      <c r="S11">
        <v>0.99407000000000001</v>
      </c>
      <c r="T11">
        <v>1.9690300000000001</v>
      </c>
      <c r="U11">
        <v>0.12426</v>
      </c>
      <c r="V11">
        <v>0.10992</v>
      </c>
      <c r="W11">
        <v>0.19880999999999999</v>
      </c>
      <c r="X11">
        <v>0.77503</v>
      </c>
      <c r="Y11">
        <v>0.19786000000000001</v>
      </c>
      <c r="Z11">
        <v>1.4807600000000001</v>
      </c>
      <c r="AW11">
        <v>8.0400000000000003E-3</v>
      </c>
      <c r="AX11">
        <v>0.78888999999999998</v>
      </c>
      <c r="AY11">
        <v>7.5359999999999996E-2</v>
      </c>
      <c r="AZ11">
        <v>0.45215</v>
      </c>
      <c r="BA11">
        <v>0.97965000000000002</v>
      </c>
      <c r="BB11">
        <v>7.5359999999999996E-2</v>
      </c>
      <c r="BC11">
        <v>7.5359999999999996E-2</v>
      </c>
      <c r="BD11">
        <v>9.0429999999999996E-2</v>
      </c>
      <c r="BE11">
        <v>0.45215</v>
      </c>
      <c r="BF11">
        <v>9.7970000000000002E-2</v>
      </c>
      <c r="BG11">
        <v>0.97965000000000002</v>
      </c>
      <c r="CO11">
        <v>6.2370000000000002E-2</v>
      </c>
      <c r="CP11">
        <v>6.11517</v>
      </c>
      <c r="CQ11">
        <v>1.5901099999999999</v>
      </c>
      <c r="CR11">
        <v>8.8339200000000009</v>
      </c>
      <c r="CS11">
        <v>16.431100000000001</v>
      </c>
      <c r="CT11">
        <v>1.5901099999999999</v>
      </c>
      <c r="CU11">
        <v>1.2073</v>
      </c>
      <c r="CV11">
        <v>1.76678</v>
      </c>
      <c r="CW11">
        <v>6.1248500000000003</v>
      </c>
      <c r="CX11">
        <v>1.69611</v>
      </c>
      <c r="CY11">
        <v>12.16137</v>
      </c>
    </row>
    <row r="12" spans="1:158" x14ac:dyDescent="0.4">
      <c r="A12" t="s">
        <v>56</v>
      </c>
      <c r="B12" t="s">
        <v>57</v>
      </c>
      <c r="C12" t="s">
        <v>37</v>
      </c>
      <c r="D12">
        <v>0.34066000000000002</v>
      </c>
      <c r="E12">
        <v>36.502000000000002</v>
      </c>
      <c r="F12">
        <v>22.144880000000001</v>
      </c>
      <c r="G12">
        <v>62.18535</v>
      </c>
      <c r="H12">
        <v>76.916229999999999</v>
      </c>
      <c r="I12">
        <v>22.144880000000001</v>
      </c>
      <c r="J12">
        <v>17.360040000000001</v>
      </c>
      <c r="K12">
        <v>14.760020000000001</v>
      </c>
      <c r="L12">
        <v>55.216650000000001</v>
      </c>
      <c r="M12">
        <v>9.7345199999999998</v>
      </c>
      <c r="N12">
        <v>72.416300000000007</v>
      </c>
      <c r="O12" t="s">
        <v>53</v>
      </c>
      <c r="P12">
        <v>0.30625999999999998</v>
      </c>
      <c r="Q12">
        <v>33.213279999999997</v>
      </c>
      <c r="R12">
        <v>18.10361</v>
      </c>
      <c r="S12">
        <v>59.529730000000001</v>
      </c>
      <c r="T12">
        <v>75.759889999999999</v>
      </c>
      <c r="U12">
        <v>18.10361</v>
      </c>
      <c r="V12">
        <v>13.334770000000001</v>
      </c>
      <c r="W12">
        <v>14.37584</v>
      </c>
      <c r="X12">
        <v>52.149209999999997</v>
      </c>
      <c r="Y12">
        <v>9.7486099999999993</v>
      </c>
      <c r="Z12">
        <v>70.866309999999999</v>
      </c>
      <c r="AW12">
        <v>0.58052999999999999</v>
      </c>
      <c r="AX12">
        <v>59.070410000000003</v>
      </c>
      <c r="AY12">
        <v>50.640540000000001</v>
      </c>
      <c r="AZ12">
        <v>76.186890000000005</v>
      </c>
      <c r="BA12">
        <v>80.633009999999999</v>
      </c>
      <c r="BB12">
        <v>50.640540000000001</v>
      </c>
      <c r="BC12">
        <v>46.740769999999998</v>
      </c>
      <c r="BD12">
        <v>16.217030000000001</v>
      </c>
      <c r="BE12">
        <v>73.70008</v>
      </c>
      <c r="BF12">
        <v>8.8244199999999999</v>
      </c>
      <c r="BG12">
        <v>78.937449999999998</v>
      </c>
      <c r="CO12">
        <v>0.41428999999999999</v>
      </c>
      <c r="CP12">
        <v>44.378830000000001</v>
      </c>
      <c r="CQ12">
        <v>30.035340000000001</v>
      </c>
      <c r="CR12">
        <v>78.445229999999995</v>
      </c>
      <c r="CS12">
        <v>89.575969999999998</v>
      </c>
      <c r="CT12">
        <v>30.035340000000001</v>
      </c>
      <c r="CU12">
        <v>22.879860000000001</v>
      </c>
      <c r="CV12">
        <v>18.445229999999999</v>
      </c>
      <c r="CW12">
        <v>68.580680000000001</v>
      </c>
      <c r="CX12">
        <v>11.60777</v>
      </c>
      <c r="CY12">
        <v>85.777389999999997</v>
      </c>
    </row>
    <row r="13" spans="1:158" x14ac:dyDescent="0.4">
      <c r="A13" t="s">
        <v>58</v>
      </c>
      <c r="B13" t="s">
        <v>59</v>
      </c>
      <c r="C13" t="s">
        <v>37</v>
      </c>
      <c r="D13">
        <v>0.34710999999999997</v>
      </c>
      <c r="E13">
        <v>37.337470000000003</v>
      </c>
      <c r="F13">
        <v>22.630510000000001</v>
      </c>
      <c r="G13">
        <v>62.938079999999999</v>
      </c>
      <c r="H13">
        <v>77.563739999999996</v>
      </c>
      <c r="I13">
        <v>22.630510000000001</v>
      </c>
      <c r="J13">
        <v>17.727640000000001</v>
      </c>
      <c r="K13">
        <v>15.07244</v>
      </c>
      <c r="L13">
        <v>56.202210000000001</v>
      </c>
      <c r="M13">
        <v>9.9425299999999996</v>
      </c>
      <c r="N13">
        <v>73.363960000000006</v>
      </c>
      <c r="O13" t="s">
        <v>60</v>
      </c>
      <c r="P13">
        <v>0.31268000000000001</v>
      </c>
      <c r="Q13">
        <v>34.030760000000001</v>
      </c>
      <c r="R13">
        <v>18.543299999999999</v>
      </c>
      <c r="S13">
        <v>60.485570000000003</v>
      </c>
      <c r="T13">
        <v>76.811319999999995</v>
      </c>
      <c r="U13">
        <v>18.543299999999999</v>
      </c>
      <c r="V13">
        <v>13.68763</v>
      </c>
      <c r="W13">
        <v>14.70656</v>
      </c>
      <c r="X13">
        <v>53.268500000000003</v>
      </c>
      <c r="Y13">
        <v>10.00765</v>
      </c>
      <c r="Z13">
        <v>72.192539999999994</v>
      </c>
      <c r="AW13">
        <v>0.58335000000000004</v>
      </c>
      <c r="AX13">
        <v>59.496000000000002</v>
      </c>
      <c r="AY13">
        <v>50.565179999999998</v>
      </c>
      <c r="AZ13">
        <v>76.488320000000002</v>
      </c>
      <c r="BA13">
        <v>80.482290000000006</v>
      </c>
      <c r="BB13">
        <v>50.565179999999998</v>
      </c>
      <c r="BC13">
        <v>46.665410000000001</v>
      </c>
      <c r="BD13">
        <v>16.39789</v>
      </c>
      <c r="BE13">
        <v>74.064310000000006</v>
      </c>
      <c r="BF13">
        <v>8.8997700000000002</v>
      </c>
      <c r="BG13">
        <v>79.188649999999996</v>
      </c>
      <c r="CO13">
        <v>0.42965999999999999</v>
      </c>
      <c r="CP13">
        <v>46.507840000000002</v>
      </c>
      <c r="CQ13">
        <v>32.685510000000001</v>
      </c>
      <c r="CR13">
        <v>76.501769999999993</v>
      </c>
      <c r="CS13">
        <v>84.628979999999999</v>
      </c>
      <c r="CT13">
        <v>32.685510000000001</v>
      </c>
      <c r="CU13">
        <v>24.558299999999999</v>
      </c>
      <c r="CV13">
        <v>18.727920000000001</v>
      </c>
      <c r="CW13">
        <v>68.551240000000007</v>
      </c>
      <c r="CX13">
        <v>11.18375</v>
      </c>
      <c r="CY13">
        <v>81.360420000000005</v>
      </c>
    </row>
    <row r="14" spans="1:158" x14ac:dyDescent="0.4">
      <c r="A14" t="s">
        <v>61</v>
      </c>
      <c r="B14" t="s">
        <v>62</v>
      </c>
      <c r="C14" t="s">
        <v>37</v>
      </c>
      <c r="D14">
        <v>0.34567999999999999</v>
      </c>
      <c r="E14">
        <v>37.12697</v>
      </c>
      <c r="F14">
        <v>22.622420000000002</v>
      </c>
      <c r="G14">
        <v>62.44435</v>
      </c>
      <c r="H14">
        <v>77.256169999999997</v>
      </c>
      <c r="I14">
        <v>22.622420000000002</v>
      </c>
      <c r="J14">
        <v>17.701339999999998</v>
      </c>
      <c r="K14">
        <v>14.895989999999999</v>
      </c>
      <c r="L14">
        <v>55.659520000000001</v>
      </c>
      <c r="M14">
        <v>9.8583599999999993</v>
      </c>
      <c r="N14">
        <v>72.937809999999999</v>
      </c>
      <c r="O14" t="s">
        <v>38</v>
      </c>
      <c r="P14">
        <v>0.31306</v>
      </c>
      <c r="Q14">
        <v>34.040289999999999</v>
      </c>
      <c r="R14">
        <v>18.600650000000002</v>
      </c>
      <c r="S14">
        <v>60.198810000000002</v>
      </c>
      <c r="T14">
        <v>76.715729999999994</v>
      </c>
      <c r="U14">
        <v>18.600650000000002</v>
      </c>
      <c r="V14">
        <v>13.728249999999999</v>
      </c>
      <c r="W14">
        <v>14.612880000000001</v>
      </c>
      <c r="X14">
        <v>52.999589999999998</v>
      </c>
      <c r="Y14">
        <v>9.9684600000000003</v>
      </c>
      <c r="Z14">
        <v>72.098709999999997</v>
      </c>
      <c r="AW14">
        <v>0.57748999999999995</v>
      </c>
      <c r="AX14">
        <v>58.671149999999997</v>
      </c>
      <c r="AY14">
        <v>50.489829999999998</v>
      </c>
      <c r="AZ14">
        <v>75.508669999999995</v>
      </c>
      <c r="BA14">
        <v>78.673699999999997</v>
      </c>
      <c r="BB14">
        <v>50.489829999999998</v>
      </c>
      <c r="BC14">
        <v>46.552370000000003</v>
      </c>
      <c r="BD14">
        <v>16.006029999999999</v>
      </c>
      <c r="BE14">
        <v>72.877420000000001</v>
      </c>
      <c r="BF14">
        <v>8.5003799999999998</v>
      </c>
      <c r="BG14">
        <v>76.525999999999996</v>
      </c>
      <c r="CO14">
        <v>0.40500999999999998</v>
      </c>
      <c r="CP14">
        <v>43.67062</v>
      </c>
      <c r="CQ14">
        <v>31.625440000000001</v>
      </c>
      <c r="CR14">
        <v>73.321550000000002</v>
      </c>
      <c r="CS14">
        <v>83.922259999999994</v>
      </c>
      <c r="CT14">
        <v>31.625440000000001</v>
      </c>
      <c r="CU14">
        <v>23.49823</v>
      </c>
      <c r="CV14">
        <v>17.526499999999999</v>
      </c>
      <c r="CW14">
        <v>64.458190000000002</v>
      </c>
      <c r="CX14">
        <v>11.007070000000001</v>
      </c>
      <c r="CY14">
        <v>80.035340000000005</v>
      </c>
    </row>
    <row r="15" spans="1:158" x14ac:dyDescent="0.4">
      <c r="A15" t="s">
        <v>63</v>
      </c>
      <c r="B15" t="s">
        <v>62</v>
      </c>
      <c r="C15" t="s">
        <v>37</v>
      </c>
      <c r="D15">
        <v>0.34782999999999997</v>
      </c>
      <c r="E15">
        <v>37.399479999999997</v>
      </c>
      <c r="F15">
        <v>22.760020000000001</v>
      </c>
      <c r="G15">
        <v>62.929989999999997</v>
      </c>
      <c r="H15">
        <v>77.36139</v>
      </c>
      <c r="I15">
        <v>22.760020000000001</v>
      </c>
      <c r="J15">
        <v>17.838259999999998</v>
      </c>
      <c r="K15">
        <v>15.07892</v>
      </c>
      <c r="L15">
        <v>56.213270000000001</v>
      </c>
      <c r="M15">
        <v>9.9093499999999999</v>
      </c>
      <c r="N15">
        <v>73.131259999999997</v>
      </c>
      <c r="O15" t="s">
        <v>38</v>
      </c>
      <c r="P15">
        <v>0.31390000000000001</v>
      </c>
      <c r="Q15">
        <v>34.146830000000001</v>
      </c>
      <c r="R15">
        <v>18.715350000000001</v>
      </c>
      <c r="S15">
        <v>60.542920000000002</v>
      </c>
      <c r="T15">
        <v>76.639269999999996</v>
      </c>
      <c r="U15">
        <v>18.715350000000001</v>
      </c>
      <c r="V15">
        <v>13.84216</v>
      </c>
      <c r="W15">
        <v>14.73523</v>
      </c>
      <c r="X15">
        <v>53.364400000000003</v>
      </c>
      <c r="Y15">
        <v>9.9799299999999995</v>
      </c>
      <c r="Z15">
        <v>72.013319999999993</v>
      </c>
      <c r="AW15">
        <v>0.58289000000000002</v>
      </c>
      <c r="AX15">
        <v>59.419400000000003</v>
      </c>
      <c r="AY15">
        <v>50.565179999999998</v>
      </c>
      <c r="AZ15">
        <v>76.337599999999995</v>
      </c>
      <c r="BA15">
        <v>80.331569999999999</v>
      </c>
      <c r="BB15">
        <v>50.565179999999998</v>
      </c>
      <c r="BC15">
        <v>46.665410000000001</v>
      </c>
      <c r="BD15">
        <v>16.307459999999999</v>
      </c>
      <c r="BE15">
        <v>73.825670000000002</v>
      </c>
      <c r="BF15">
        <v>8.8620900000000002</v>
      </c>
      <c r="BG15">
        <v>78.924890000000005</v>
      </c>
      <c r="CO15">
        <v>0.42392999999999997</v>
      </c>
      <c r="CP15">
        <v>45.895650000000003</v>
      </c>
      <c r="CQ15">
        <v>32.332160000000002</v>
      </c>
      <c r="CR15">
        <v>75.618369999999999</v>
      </c>
      <c r="CS15">
        <v>83.745580000000004</v>
      </c>
      <c r="CT15">
        <v>32.332160000000002</v>
      </c>
      <c r="CU15">
        <v>24.116610000000001</v>
      </c>
      <c r="CV15">
        <v>18.55124</v>
      </c>
      <c r="CW15">
        <v>67.579509999999999</v>
      </c>
      <c r="CX15">
        <v>11.06007</v>
      </c>
      <c r="CY15">
        <v>80.212010000000006</v>
      </c>
    </row>
    <row r="16" spans="1:158" x14ac:dyDescent="0.4">
      <c r="A16" t="s">
        <v>64</v>
      </c>
      <c r="B16" t="s">
        <v>65</v>
      </c>
      <c r="C16" t="s">
        <v>37</v>
      </c>
      <c r="D16">
        <v>0.37962000000000001</v>
      </c>
      <c r="E16">
        <v>39.300400000000003</v>
      </c>
      <c r="F16">
        <v>27.456569999999999</v>
      </c>
      <c r="G16">
        <v>59.193040000000003</v>
      </c>
      <c r="H16">
        <v>74.356020000000001</v>
      </c>
      <c r="I16">
        <v>27.456569999999999</v>
      </c>
      <c r="J16">
        <v>23.77535</v>
      </c>
      <c r="K16">
        <v>13.01389</v>
      </c>
      <c r="L16">
        <v>54.673340000000003</v>
      </c>
      <c r="M16">
        <v>8.4672499999999999</v>
      </c>
      <c r="N16">
        <v>70.923029999999997</v>
      </c>
      <c r="O16" t="s">
        <v>38</v>
      </c>
      <c r="P16">
        <v>0.31279000000000001</v>
      </c>
      <c r="Q16">
        <v>34.042769999999997</v>
      </c>
      <c r="R16">
        <v>18.562419999999999</v>
      </c>
      <c r="S16">
        <v>60.466450000000002</v>
      </c>
      <c r="T16">
        <v>76.715729999999994</v>
      </c>
      <c r="U16">
        <v>18.562419999999999</v>
      </c>
      <c r="V16">
        <v>13.700379999999999</v>
      </c>
      <c r="W16">
        <v>14.702730000000001</v>
      </c>
      <c r="X16">
        <v>53.252879999999998</v>
      </c>
      <c r="Y16">
        <v>10.001910000000001</v>
      </c>
      <c r="Z16">
        <v>72.117660000000001</v>
      </c>
      <c r="AA16">
        <v>0.34094000000000002</v>
      </c>
      <c r="AB16">
        <v>35.048259999999999</v>
      </c>
      <c r="AC16">
        <v>19.869540000000001</v>
      </c>
      <c r="AD16">
        <v>58.293640000000003</v>
      </c>
      <c r="AE16">
        <v>80.254710000000003</v>
      </c>
      <c r="AF16">
        <v>19.869540000000001</v>
      </c>
      <c r="AG16">
        <v>17.80217</v>
      </c>
      <c r="AH16">
        <v>12.34417</v>
      </c>
      <c r="AI16">
        <v>54.563569999999999</v>
      </c>
      <c r="AJ16">
        <v>8.8703699999999994</v>
      </c>
      <c r="AK16">
        <v>77.985439999999997</v>
      </c>
      <c r="AL16">
        <v>0.36158000000000001</v>
      </c>
      <c r="AM16">
        <v>36.71454</v>
      </c>
      <c r="AN16">
        <v>25.302769999999999</v>
      </c>
      <c r="AO16">
        <v>53.62086</v>
      </c>
      <c r="AP16">
        <v>70.63767</v>
      </c>
      <c r="AQ16">
        <v>25.302769999999999</v>
      </c>
      <c r="AR16">
        <v>22.940349999999999</v>
      </c>
      <c r="AS16">
        <v>11.20613</v>
      </c>
      <c r="AT16">
        <v>50.420679999999997</v>
      </c>
      <c r="AU16">
        <v>7.4857899999999997</v>
      </c>
      <c r="AV16">
        <v>67.790199999999999</v>
      </c>
      <c r="AW16">
        <v>0.58374999999999999</v>
      </c>
      <c r="AX16">
        <v>59.545279999999998</v>
      </c>
      <c r="AY16">
        <v>50.640540000000001</v>
      </c>
      <c r="AZ16">
        <v>76.488320000000002</v>
      </c>
      <c r="BA16">
        <v>80.783720000000002</v>
      </c>
      <c r="BB16">
        <v>50.640540000000001</v>
      </c>
      <c r="BC16">
        <v>46.703090000000003</v>
      </c>
      <c r="BD16">
        <v>16.412960000000002</v>
      </c>
      <c r="BE16">
        <v>74.101979999999998</v>
      </c>
      <c r="BF16">
        <v>8.9223800000000004</v>
      </c>
      <c r="BG16">
        <v>79.452399999999997</v>
      </c>
      <c r="BH16">
        <v>0.55435999999999996</v>
      </c>
      <c r="BI16">
        <v>58.773400000000002</v>
      </c>
      <c r="BJ16">
        <v>45.49098</v>
      </c>
      <c r="BK16">
        <v>80.561120000000003</v>
      </c>
      <c r="BL16">
        <v>88.076149999999998</v>
      </c>
      <c r="BM16">
        <v>45.49098</v>
      </c>
      <c r="BN16">
        <v>38.410150000000002</v>
      </c>
      <c r="BO16">
        <v>19.659320000000001</v>
      </c>
      <c r="BP16">
        <v>77.037409999999994</v>
      </c>
      <c r="BQ16">
        <v>11.08216</v>
      </c>
      <c r="BR16">
        <v>86.815299999999993</v>
      </c>
      <c r="BS16">
        <v>0.43619999999999998</v>
      </c>
      <c r="BT16">
        <v>44.67512</v>
      </c>
      <c r="BU16">
        <v>33.746470000000002</v>
      </c>
      <c r="BV16">
        <v>60.636960000000002</v>
      </c>
      <c r="BW16">
        <v>74.576400000000007</v>
      </c>
      <c r="BX16">
        <v>33.746470000000002</v>
      </c>
      <c r="BY16">
        <v>30.910080000000001</v>
      </c>
      <c r="BZ16">
        <v>13.01694</v>
      </c>
      <c r="CA16">
        <v>57.122030000000002</v>
      </c>
      <c r="CB16">
        <v>8.2161899999999992</v>
      </c>
      <c r="CC16">
        <v>71.678560000000004</v>
      </c>
      <c r="CD16">
        <v>0.36083999999999999</v>
      </c>
      <c r="CE16">
        <v>37.797440000000002</v>
      </c>
      <c r="CF16">
        <v>23.920649999999998</v>
      </c>
      <c r="CG16">
        <v>60.560090000000002</v>
      </c>
      <c r="CH16">
        <v>72.228700000000003</v>
      </c>
      <c r="CI16">
        <v>23.920649999999998</v>
      </c>
      <c r="CJ16">
        <v>20.65344</v>
      </c>
      <c r="CK16">
        <v>13.932320000000001</v>
      </c>
      <c r="CL16">
        <v>58.284709999999997</v>
      </c>
      <c r="CM16">
        <v>8.35473</v>
      </c>
      <c r="CN16">
        <v>70.847920000000002</v>
      </c>
      <c r="CO16">
        <v>0.43025000000000002</v>
      </c>
      <c r="CP16">
        <v>46.54128</v>
      </c>
      <c r="CQ16">
        <v>32.862189999999998</v>
      </c>
      <c r="CR16">
        <v>77.208479999999994</v>
      </c>
      <c r="CS16">
        <v>84.098939999999999</v>
      </c>
      <c r="CT16">
        <v>32.862189999999998</v>
      </c>
      <c r="CU16">
        <v>24.73498</v>
      </c>
      <c r="CV16">
        <v>19.0106</v>
      </c>
      <c r="CW16">
        <v>69.581860000000006</v>
      </c>
      <c r="CX16">
        <v>11.130739999999999</v>
      </c>
      <c r="CY16">
        <v>80.830389999999994</v>
      </c>
      <c r="CZ16">
        <v>0.31247999999999998</v>
      </c>
      <c r="DA16">
        <v>31.82714</v>
      </c>
      <c r="DB16">
        <v>21.627600000000001</v>
      </c>
      <c r="DC16">
        <v>47.111899999999999</v>
      </c>
      <c r="DD16">
        <v>61.56568</v>
      </c>
      <c r="DE16">
        <v>21.627600000000001</v>
      </c>
      <c r="DF16">
        <v>19.570250000000001</v>
      </c>
      <c r="DG16">
        <v>9.8452000000000002</v>
      </c>
      <c r="DH16">
        <v>42.604889999999997</v>
      </c>
      <c r="DI16">
        <v>6.6174299999999997</v>
      </c>
      <c r="DJ16">
        <v>57.00958</v>
      </c>
      <c r="DK16">
        <v>0.32385000000000003</v>
      </c>
      <c r="DL16">
        <v>33.901859999999999</v>
      </c>
      <c r="DM16">
        <v>20.10558</v>
      </c>
      <c r="DN16">
        <v>58.224429999999998</v>
      </c>
      <c r="DO16">
        <v>75.123930000000001</v>
      </c>
      <c r="DP16">
        <v>20.10558</v>
      </c>
      <c r="DQ16">
        <v>16.041329999999999</v>
      </c>
      <c r="DR16">
        <v>12.990410000000001</v>
      </c>
      <c r="DS16">
        <v>52.755420000000001</v>
      </c>
      <c r="DT16">
        <v>8.6679999999999993</v>
      </c>
      <c r="DU16">
        <v>70.525329999999997</v>
      </c>
      <c r="DV16">
        <v>0.50326000000000004</v>
      </c>
      <c r="DW16">
        <v>50.894759999999998</v>
      </c>
      <c r="DX16">
        <v>39.280079999999998</v>
      </c>
      <c r="DY16">
        <v>69.971580000000003</v>
      </c>
      <c r="DZ16">
        <v>76.113039999999998</v>
      </c>
      <c r="EA16">
        <v>39.280079999999998</v>
      </c>
      <c r="EB16">
        <v>37.734189999999998</v>
      </c>
      <c r="EC16">
        <v>14.58478</v>
      </c>
      <c r="ED16">
        <v>68.498050000000006</v>
      </c>
      <c r="EE16">
        <v>8.0265199999999997</v>
      </c>
      <c r="EF16">
        <v>75.053939999999997</v>
      </c>
      <c r="EG16">
        <v>0.53674999999999995</v>
      </c>
      <c r="EH16">
        <v>57.024380000000001</v>
      </c>
      <c r="EI16">
        <v>55.389119999999998</v>
      </c>
      <c r="EJ16">
        <v>73.428849999999997</v>
      </c>
      <c r="EK16">
        <v>85.216539999999995</v>
      </c>
      <c r="EL16">
        <v>55.389119999999998</v>
      </c>
      <c r="EM16">
        <v>42.671770000000002</v>
      </c>
      <c r="EN16">
        <v>17.450340000000001</v>
      </c>
      <c r="EO16">
        <v>65.196730000000002</v>
      </c>
      <c r="EP16">
        <v>10.851509999999999</v>
      </c>
      <c r="EQ16">
        <v>80.688429999999997</v>
      </c>
      <c r="ER16">
        <v>0.44867000000000001</v>
      </c>
      <c r="ES16">
        <v>46.326439999999998</v>
      </c>
      <c r="ET16">
        <v>33.924610000000001</v>
      </c>
      <c r="EU16">
        <v>67.405760000000001</v>
      </c>
      <c r="EV16">
        <v>79.490020000000001</v>
      </c>
      <c r="EW16">
        <v>33.924610000000001</v>
      </c>
      <c r="EX16">
        <v>30.371400000000001</v>
      </c>
      <c r="EY16">
        <v>14.87805</v>
      </c>
      <c r="EZ16">
        <v>63.453440000000001</v>
      </c>
      <c r="FA16">
        <v>8.9689599999999992</v>
      </c>
      <c r="FB16">
        <v>76.428309999999996</v>
      </c>
    </row>
    <row r="17" spans="1:103" x14ac:dyDescent="0.4">
      <c r="A17" t="s">
        <v>66</v>
      </c>
      <c r="B17" t="s">
        <v>67</v>
      </c>
      <c r="C17" t="s">
        <v>37</v>
      </c>
      <c r="D17">
        <v>0.23671</v>
      </c>
      <c r="E17">
        <v>25.261859999999999</v>
      </c>
      <c r="F17">
        <v>15.27317</v>
      </c>
      <c r="G17">
        <v>43.860790000000001</v>
      </c>
      <c r="H17">
        <v>56.87576</v>
      </c>
      <c r="I17">
        <v>15.27317</v>
      </c>
      <c r="J17">
        <v>11.66168</v>
      </c>
      <c r="K17">
        <v>10.16431</v>
      </c>
      <c r="L17">
        <v>37.388509999999997</v>
      </c>
      <c r="M17">
        <v>7.0975299999999999</v>
      </c>
      <c r="N17">
        <v>51.46904</v>
      </c>
      <c r="O17" t="s">
        <v>68</v>
      </c>
      <c r="P17">
        <v>0.21951000000000001</v>
      </c>
      <c r="Q17">
        <v>23.719909999999999</v>
      </c>
      <c r="R17">
        <v>12.89428</v>
      </c>
      <c r="S17">
        <v>43.37603</v>
      </c>
      <c r="T17">
        <v>57.598930000000003</v>
      </c>
      <c r="U17">
        <v>12.89428</v>
      </c>
      <c r="V17">
        <v>9.22593</v>
      </c>
      <c r="W17">
        <v>10.23705</v>
      </c>
      <c r="X17">
        <v>36.596890000000002</v>
      </c>
      <c r="Y17">
        <v>7.3494599999999997</v>
      </c>
      <c r="Z17">
        <v>52.114800000000002</v>
      </c>
      <c r="AW17">
        <v>0.36857000000000001</v>
      </c>
      <c r="AX17">
        <v>37.144240000000003</v>
      </c>
      <c r="AY17">
        <v>33.458930000000002</v>
      </c>
      <c r="AZ17">
        <v>47.776940000000003</v>
      </c>
      <c r="BA17">
        <v>51.394120000000001</v>
      </c>
      <c r="BB17">
        <v>33.458930000000002</v>
      </c>
      <c r="BC17">
        <v>30.450890000000001</v>
      </c>
      <c r="BD17">
        <v>9.7814599999999992</v>
      </c>
      <c r="BE17">
        <v>44.241399999999999</v>
      </c>
      <c r="BF17">
        <v>5.3052000000000001</v>
      </c>
      <c r="BG17">
        <v>47.996729999999999</v>
      </c>
      <c r="CO17">
        <v>0.24540999999999999</v>
      </c>
      <c r="CP17">
        <v>25.90474</v>
      </c>
      <c r="CQ17">
        <v>16.607769999999999</v>
      </c>
      <c r="CR17">
        <v>43.639580000000002</v>
      </c>
      <c r="CS17">
        <v>56.360419999999998</v>
      </c>
      <c r="CT17">
        <v>16.607769999999999</v>
      </c>
      <c r="CU17">
        <v>12.63251</v>
      </c>
      <c r="CV17">
        <v>9.7173099999999994</v>
      </c>
      <c r="CW17">
        <v>35.954059999999998</v>
      </c>
      <c r="CX17">
        <v>6.6431100000000001</v>
      </c>
      <c r="CY17">
        <v>47.673729999999999</v>
      </c>
    </row>
    <row r="18" spans="1:103" x14ac:dyDescent="0.4">
      <c r="A18" t="s">
        <v>69</v>
      </c>
      <c r="B18" t="s">
        <v>70</v>
      </c>
      <c r="C18" t="s">
        <v>37</v>
      </c>
      <c r="D18">
        <v>0.34871999999999997</v>
      </c>
      <c r="E18">
        <v>37.473649999999999</v>
      </c>
      <c r="F18">
        <v>22.96236</v>
      </c>
      <c r="G18">
        <v>62.946179999999998</v>
      </c>
      <c r="H18">
        <v>77.620400000000004</v>
      </c>
      <c r="I18">
        <v>22.96236</v>
      </c>
      <c r="J18">
        <v>17.963039999999999</v>
      </c>
      <c r="K18">
        <v>15.070819999999999</v>
      </c>
      <c r="L18">
        <v>56.250100000000003</v>
      </c>
      <c r="M18">
        <v>9.9344400000000004</v>
      </c>
      <c r="N18">
        <v>73.362070000000003</v>
      </c>
      <c r="O18" t="s">
        <v>53</v>
      </c>
      <c r="P18">
        <v>0.31446000000000002</v>
      </c>
      <c r="Q18">
        <v>34.187829999999998</v>
      </c>
      <c r="R18">
        <v>18.90652</v>
      </c>
      <c r="S18">
        <v>60.456890000000001</v>
      </c>
      <c r="T18">
        <v>76.878230000000002</v>
      </c>
      <c r="U18">
        <v>18.90652</v>
      </c>
      <c r="V18">
        <v>13.94173</v>
      </c>
      <c r="W18">
        <v>14.70082</v>
      </c>
      <c r="X18">
        <v>53.296370000000003</v>
      </c>
      <c r="Y18">
        <v>10.003819999999999</v>
      </c>
      <c r="Z18">
        <v>72.228539999999995</v>
      </c>
      <c r="AW18">
        <v>0.58350000000000002</v>
      </c>
      <c r="AX18">
        <v>59.452199999999998</v>
      </c>
      <c r="AY18">
        <v>50.565179999999998</v>
      </c>
      <c r="AZ18">
        <v>76.714389999999995</v>
      </c>
      <c r="BA18">
        <v>80.482290000000006</v>
      </c>
      <c r="BB18">
        <v>50.565179999999998</v>
      </c>
      <c r="BC18">
        <v>46.665410000000001</v>
      </c>
      <c r="BD18">
        <v>16.412960000000002</v>
      </c>
      <c r="BE18">
        <v>74.277820000000006</v>
      </c>
      <c r="BF18">
        <v>8.8620900000000002</v>
      </c>
      <c r="BG18">
        <v>79.037930000000003</v>
      </c>
      <c r="CO18">
        <v>0.43136999999999998</v>
      </c>
      <c r="CP18">
        <v>46.679780000000001</v>
      </c>
      <c r="CQ18">
        <v>33.21555</v>
      </c>
      <c r="CR18">
        <v>76.678449999999998</v>
      </c>
      <c r="CS18">
        <v>84.628979999999999</v>
      </c>
      <c r="CT18">
        <v>33.21555</v>
      </c>
      <c r="CU18">
        <v>25</v>
      </c>
      <c r="CV18">
        <v>18.763249999999999</v>
      </c>
      <c r="CW18">
        <v>68.580680000000001</v>
      </c>
      <c r="CX18">
        <v>11.166079999999999</v>
      </c>
      <c r="CY18">
        <v>81.007069999999999</v>
      </c>
    </row>
    <row r="19" spans="1:103" x14ac:dyDescent="0.4">
      <c r="A19" t="s">
        <v>71</v>
      </c>
      <c r="B19" t="s">
        <v>72</v>
      </c>
      <c r="C19" t="s">
        <v>37</v>
      </c>
      <c r="D19">
        <v>0.34548000000000001</v>
      </c>
      <c r="E19">
        <v>37.101089999999999</v>
      </c>
      <c r="F19">
        <v>22.590039999999998</v>
      </c>
      <c r="G19">
        <v>62.363419999999998</v>
      </c>
      <c r="H19">
        <v>77.256169999999997</v>
      </c>
      <c r="I19">
        <v>22.590039999999998</v>
      </c>
      <c r="J19">
        <v>17.679749999999999</v>
      </c>
      <c r="K19">
        <v>14.87819</v>
      </c>
      <c r="L19">
        <v>55.573180000000001</v>
      </c>
      <c r="M19">
        <v>9.8591700000000007</v>
      </c>
      <c r="N19">
        <v>72.952650000000006</v>
      </c>
      <c r="O19" t="s">
        <v>38</v>
      </c>
      <c r="P19">
        <v>0.31292999999999999</v>
      </c>
      <c r="Q19">
        <v>34.023620000000001</v>
      </c>
      <c r="R19">
        <v>18.591090000000001</v>
      </c>
      <c r="S19">
        <v>60.122349999999997</v>
      </c>
      <c r="T19">
        <v>76.696619999999996</v>
      </c>
      <c r="U19">
        <v>18.591090000000001</v>
      </c>
      <c r="V19">
        <v>13.71232</v>
      </c>
      <c r="W19">
        <v>14.59568</v>
      </c>
      <c r="X19">
        <v>52.921529999999997</v>
      </c>
      <c r="Y19">
        <v>9.9684600000000003</v>
      </c>
      <c r="Z19">
        <v>72.097110000000001</v>
      </c>
      <c r="AW19">
        <v>0.57743999999999995</v>
      </c>
      <c r="AX19">
        <v>58.661369999999998</v>
      </c>
      <c r="AY19">
        <v>50.489829999999998</v>
      </c>
      <c r="AZ19">
        <v>75.508669999999995</v>
      </c>
      <c r="BA19">
        <v>78.74906</v>
      </c>
      <c r="BB19">
        <v>50.489829999999998</v>
      </c>
      <c r="BC19">
        <v>46.552370000000003</v>
      </c>
      <c r="BD19">
        <v>16.006029999999999</v>
      </c>
      <c r="BE19">
        <v>72.877420000000001</v>
      </c>
      <c r="BF19">
        <v>8.5079100000000007</v>
      </c>
      <c r="BG19">
        <v>76.60136</v>
      </c>
      <c r="CO19">
        <v>0.40327000000000002</v>
      </c>
      <c r="CP19">
        <v>43.436779999999999</v>
      </c>
      <c r="CQ19">
        <v>31.095410000000001</v>
      </c>
      <c r="CR19">
        <v>72.968199999999996</v>
      </c>
      <c r="CS19">
        <v>84.098939999999999</v>
      </c>
      <c r="CT19">
        <v>31.095410000000001</v>
      </c>
      <c r="CU19">
        <v>23.321549999999998</v>
      </c>
      <c r="CV19">
        <v>17.455829999999999</v>
      </c>
      <c r="CW19">
        <v>64.016490000000005</v>
      </c>
      <c r="CX19">
        <v>11.007070000000001</v>
      </c>
      <c r="CY19">
        <v>80.212010000000006</v>
      </c>
    </row>
    <row r="20" spans="1:103" x14ac:dyDescent="0.4">
      <c r="A20" t="s">
        <v>73</v>
      </c>
      <c r="B20" t="s">
        <v>74</v>
      </c>
      <c r="C20" t="s">
        <v>37</v>
      </c>
      <c r="D20">
        <v>0.35072999999999999</v>
      </c>
      <c r="E20">
        <v>37.69162</v>
      </c>
      <c r="F20">
        <v>23.35087</v>
      </c>
      <c r="G20">
        <v>62.525289999999998</v>
      </c>
      <c r="H20">
        <v>77.539460000000005</v>
      </c>
      <c r="I20">
        <v>23.35087</v>
      </c>
      <c r="J20">
        <v>18.25037</v>
      </c>
      <c r="K20">
        <v>14.9656</v>
      </c>
      <c r="L20">
        <v>55.845680000000002</v>
      </c>
      <c r="M20">
        <v>9.9271499999999993</v>
      </c>
      <c r="N20">
        <v>73.286249999999995</v>
      </c>
      <c r="O20" t="s">
        <v>38</v>
      </c>
      <c r="P20">
        <v>0.31870999999999999</v>
      </c>
      <c r="Q20">
        <v>34.666510000000002</v>
      </c>
      <c r="R20">
        <v>19.42267</v>
      </c>
      <c r="S20">
        <v>60.303959999999996</v>
      </c>
      <c r="T20">
        <v>77.088509999999999</v>
      </c>
      <c r="U20">
        <v>19.42267</v>
      </c>
      <c r="V20">
        <v>14.3384</v>
      </c>
      <c r="W20">
        <v>14.681710000000001</v>
      </c>
      <c r="X20">
        <v>53.230580000000003</v>
      </c>
      <c r="Y20">
        <v>10.052569999999999</v>
      </c>
      <c r="Z20">
        <v>72.542060000000006</v>
      </c>
      <c r="AW20">
        <v>0.57716000000000001</v>
      </c>
      <c r="AX20">
        <v>58.660820000000001</v>
      </c>
      <c r="AY20">
        <v>50.489829999999998</v>
      </c>
      <c r="AZ20">
        <v>75.508669999999995</v>
      </c>
      <c r="BA20">
        <v>78.447630000000004</v>
      </c>
      <c r="BB20">
        <v>50.489829999999998</v>
      </c>
      <c r="BC20">
        <v>46.552370000000003</v>
      </c>
      <c r="BD20">
        <v>16.036169999999998</v>
      </c>
      <c r="BE20">
        <v>72.751819999999995</v>
      </c>
      <c r="BF20">
        <v>8.4702300000000008</v>
      </c>
      <c r="BG20">
        <v>76.274810000000002</v>
      </c>
      <c r="CO20">
        <v>0.41163</v>
      </c>
      <c r="CP20">
        <v>44.445279999999997</v>
      </c>
      <c r="CQ20">
        <v>32.332160000000002</v>
      </c>
      <c r="CR20">
        <v>73.144880000000001</v>
      </c>
      <c r="CS20">
        <v>83.745580000000004</v>
      </c>
      <c r="CT20">
        <v>32.332160000000002</v>
      </c>
      <c r="CU20">
        <v>24.20495</v>
      </c>
      <c r="CV20">
        <v>17.70318</v>
      </c>
      <c r="CW20">
        <v>64.546530000000004</v>
      </c>
      <c r="CX20">
        <v>11.02473</v>
      </c>
      <c r="CY20">
        <v>80.035340000000005</v>
      </c>
    </row>
    <row r="21" spans="1:103" x14ac:dyDescent="0.4">
      <c r="A21" t="s">
        <v>75</v>
      </c>
      <c r="B21" t="s">
        <v>76</v>
      </c>
      <c r="C21" t="s">
        <v>37</v>
      </c>
      <c r="D21">
        <v>0.34791</v>
      </c>
      <c r="E21">
        <v>37.407040000000002</v>
      </c>
      <c r="F21">
        <v>22.76811</v>
      </c>
      <c r="G21">
        <v>62.929989999999997</v>
      </c>
      <c r="H21">
        <v>77.393770000000004</v>
      </c>
      <c r="I21">
        <v>22.76811</v>
      </c>
      <c r="J21">
        <v>17.851749999999999</v>
      </c>
      <c r="K21">
        <v>15.077299999999999</v>
      </c>
      <c r="L21">
        <v>56.214619999999996</v>
      </c>
      <c r="M21">
        <v>9.9141999999999992</v>
      </c>
      <c r="N21">
        <v>73.17577</v>
      </c>
      <c r="O21" t="s">
        <v>38</v>
      </c>
      <c r="P21">
        <v>0.31386999999999998</v>
      </c>
      <c r="Q21">
        <v>34.143560000000001</v>
      </c>
      <c r="R21">
        <v>18.70579</v>
      </c>
      <c r="S21">
        <v>60.542920000000002</v>
      </c>
      <c r="T21">
        <v>76.629710000000003</v>
      </c>
      <c r="U21">
        <v>18.70579</v>
      </c>
      <c r="V21">
        <v>13.83897</v>
      </c>
      <c r="W21">
        <v>14.73141</v>
      </c>
      <c r="X21">
        <v>53.356430000000003</v>
      </c>
      <c r="Y21">
        <v>9.9789700000000003</v>
      </c>
      <c r="Z21">
        <v>72.00376</v>
      </c>
      <c r="AW21">
        <v>0.58313000000000004</v>
      </c>
      <c r="AX21">
        <v>59.444159999999997</v>
      </c>
      <c r="AY21">
        <v>50.640540000000001</v>
      </c>
      <c r="AZ21">
        <v>76.337599999999995</v>
      </c>
      <c r="BA21">
        <v>80.331569999999999</v>
      </c>
      <c r="BB21">
        <v>50.640540000000001</v>
      </c>
      <c r="BC21">
        <v>46.703090000000003</v>
      </c>
      <c r="BD21">
        <v>16.307459999999999</v>
      </c>
      <c r="BE21">
        <v>73.825670000000002</v>
      </c>
      <c r="BF21">
        <v>8.8696300000000008</v>
      </c>
      <c r="BG21">
        <v>78.962569999999999</v>
      </c>
      <c r="CO21">
        <v>0.42566999999999999</v>
      </c>
      <c r="CP21">
        <v>46.06317</v>
      </c>
      <c r="CQ21">
        <v>32.508830000000003</v>
      </c>
      <c r="CR21">
        <v>75.618369999999999</v>
      </c>
      <c r="CS21">
        <v>84.628979999999999</v>
      </c>
      <c r="CT21">
        <v>32.508830000000003</v>
      </c>
      <c r="CU21">
        <v>24.381630000000001</v>
      </c>
      <c r="CV21">
        <v>18.586569999999998</v>
      </c>
      <c r="CW21">
        <v>67.756180000000001</v>
      </c>
      <c r="CX21">
        <v>11.166079999999999</v>
      </c>
      <c r="CY21">
        <v>81.272080000000003</v>
      </c>
    </row>
    <row r="22" spans="1:103" x14ac:dyDescent="0.4">
      <c r="A22" t="s">
        <v>77</v>
      </c>
      <c r="B22" t="s">
        <v>78</v>
      </c>
      <c r="C22" t="s">
        <v>37</v>
      </c>
      <c r="D22">
        <v>0.34943999999999997</v>
      </c>
      <c r="E22">
        <v>37.590719999999997</v>
      </c>
      <c r="F22">
        <v>22.99474</v>
      </c>
      <c r="G22">
        <v>62.962359999999997</v>
      </c>
      <c r="H22">
        <v>77.660870000000003</v>
      </c>
      <c r="I22">
        <v>22.99474</v>
      </c>
      <c r="J22">
        <v>18.008900000000001</v>
      </c>
      <c r="K22">
        <v>15.10805</v>
      </c>
      <c r="L22">
        <v>56.295560000000002</v>
      </c>
      <c r="M22">
        <v>9.9562899999999992</v>
      </c>
      <c r="N22">
        <v>73.439499999999995</v>
      </c>
      <c r="O22" t="s">
        <v>38</v>
      </c>
      <c r="P22">
        <v>0.31553999999999999</v>
      </c>
      <c r="Q22">
        <v>34.345129999999997</v>
      </c>
      <c r="R22">
        <v>18.96387</v>
      </c>
      <c r="S22">
        <v>60.552480000000003</v>
      </c>
      <c r="T22">
        <v>76.97381</v>
      </c>
      <c r="U22">
        <v>18.96387</v>
      </c>
      <c r="V22">
        <v>14.01501</v>
      </c>
      <c r="W22">
        <v>14.75817</v>
      </c>
      <c r="X22">
        <v>53.408999999999999</v>
      </c>
      <c r="Y22">
        <v>10.03823</v>
      </c>
      <c r="Z22">
        <v>72.37415</v>
      </c>
      <c r="AW22">
        <v>0.58326999999999996</v>
      </c>
      <c r="AX22">
        <v>59.433120000000002</v>
      </c>
      <c r="AY22">
        <v>50.640540000000001</v>
      </c>
      <c r="AZ22">
        <v>76.639039999999994</v>
      </c>
      <c r="BA22">
        <v>80.482290000000006</v>
      </c>
      <c r="BB22">
        <v>50.640540000000001</v>
      </c>
      <c r="BC22">
        <v>46.703090000000003</v>
      </c>
      <c r="BD22">
        <v>16.367750000000001</v>
      </c>
      <c r="BE22">
        <v>74.164779999999993</v>
      </c>
      <c r="BF22">
        <v>8.8394899999999996</v>
      </c>
      <c r="BG22">
        <v>78.912329999999997</v>
      </c>
      <c r="CO22">
        <v>0.42786999999999997</v>
      </c>
      <c r="CP22">
        <v>46.37265</v>
      </c>
      <c r="CQ22">
        <v>32.685510000000001</v>
      </c>
      <c r="CR22">
        <v>75.441699999999997</v>
      </c>
      <c r="CS22">
        <v>83.745580000000004</v>
      </c>
      <c r="CT22">
        <v>32.685510000000001</v>
      </c>
      <c r="CU22">
        <v>24.558299999999999</v>
      </c>
      <c r="CV22">
        <v>18.62191</v>
      </c>
      <c r="CW22">
        <v>67.756180000000001</v>
      </c>
      <c r="CX22">
        <v>11.06007</v>
      </c>
      <c r="CY22">
        <v>80.300349999999995</v>
      </c>
    </row>
    <row r="23" spans="1:103" x14ac:dyDescent="0.4">
      <c r="A23" t="s">
        <v>79</v>
      </c>
      <c r="B23" t="s">
        <v>80</v>
      </c>
      <c r="C23" t="s">
        <v>37</v>
      </c>
      <c r="D23">
        <v>0.35044999999999998</v>
      </c>
      <c r="E23">
        <v>37.700380000000003</v>
      </c>
      <c r="F23">
        <v>23.043299999999999</v>
      </c>
      <c r="G23">
        <v>63.12424</v>
      </c>
      <c r="H23">
        <v>77.944149999999993</v>
      </c>
      <c r="I23">
        <v>23.043299999999999</v>
      </c>
      <c r="J23">
        <v>18.053419999999999</v>
      </c>
      <c r="K23">
        <v>15.14043</v>
      </c>
      <c r="L23">
        <v>56.452039999999997</v>
      </c>
      <c r="M23">
        <v>9.9943299999999997</v>
      </c>
      <c r="N23">
        <v>73.761899999999997</v>
      </c>
      <c r="O23" t="s">
        <v>38</v>
      </c>
      <c r="P23">
        <v>0.31583</v>
      </c>
      <c r="Q23">
        <v>34.375790000000002</v>
      </c>
      <c r="R23">
        <v>18.97343</v>
      </c>
      <c r="S23">
        <v>60.600270000000002</v>
      </c>
      <c r="T23">
        <v>77.050280000000001</v>
      </c>
      <c r="U23">
        <v>18.97343</v>
      </c>
      <c r="V23">
        <v>14.024570000000001</v>
      </c>
      <c r="W23">
        <v>14.76773</v>
      </c>
      <c r="X23">
        <v>53.456800000000001</v>
      </c>
      <c r="Y23">
        <v>10.04588</v>
      </c>
      <c r="Z23">
        <v>72.450609999999998</v>
      </c>
      <c r="AW23">
        <v>0.58452999999999999</v>
      </c>
      <c r="AX23">
        <v>59.614699999999999</v>
      </c>
      <c r="AY23">
        <v>50.715899999999998</v>
      </c>
      <c r="AZ23">
        <v>76.639039999999994</v>
      </c>
      <c r="BA23">
        <v>80.557649999999995</v>
      </c>
      <c r="BB23">
        <v>50.715899999999998</v>
      </c>
      <c r="BC23">
        <v>46.778449999999999</v>
      </c>
      <c r="BD23">
        <v>16.382819999999999</v>
      </c>
      <c r="BE23">
        <v>74.189899999999994</v>
      </c>
      <c r="BF23">
        <v>8.9148499999999995</v>
      </c>
      <c r="BG23">
        <v>79.314239999999998</v>
      </c>
      <c r="CO23">
        <v>0.44167000000000001</v>
      </c>
      <c r="CP23">
        <v>47.773879999999998</v>
      </c>
      <c r="CQ23">
        <v>33.392229999999998</v>
      </c>
      <c r="CR23">
        <v>78.09187</v>
      </c>
      <c r="CS23">
        <v>88.339219999999997</v>
      </c>
      <c r="CT23">
        <v>33.392229999999998</v>
      </c>
      <c r="CU23">
        <v>25.176680000000001</v>
      </c>
      <c r="CV23">
        <v>19.116610000000001</v>
      </c>
      <c r="CW23">
        <v>70.229680000000002</v>
      </c>
      <c r="CX23">
        <v>11.57244</v>
      </c>
      <c r="CY23">
        <v>84.982330000000005</v>
      </c>
    </row>
    <row r="24" spans="1:103" x14ac:dyDescent="0.4">
      <c r="A24" t="s">
        <v>81</v>
      </c>
      <c r="B24" t="s">
        <v>67</v>
      </c>
      <c r="C24" t="s">
        <v>37</v>
      </c>
      <c r="D24">
        <v>0.34733999999999998</v>
      </c>
      <c r="E24">
        <v>37.361130000000003</v>
      </c>
      <c r="F24">
        <v>22.67098</v>
      </c>
      <c r="G24">
        <v>62.978549999999998</v>
      </c>
      <c r="H24">
        <v>77.498990000000006</v>
      </c>
      <c r="I24">
        <v>22.67098</v>
      </c>
      <c r="J24">
        <v>17.761369999999999</v>
      </c>
      <c r="K24">
        <v>15.083769999999999</v>
      </c>
      <c r="L24">
        <v>56.244300000000003</v>
      </c>
      <c r="M24">
        <v>9.9368700000000008</v>
      </c>
      <c r="N24">
        <v>73.305269999999993</v>
      </c>
      <c r="O24" t="s">
        <v>38</v>
      </c>
      <c r="P24">
        <v>0.31280000000000002</v>
      </c>
      <c r="Q24">
        <v>34.041559999999997</v>
      </c>
      <c r="R24">
        <v>18.57197</v>
      </c>
      <c r="S24">
        <v>60.514240000000001</v>
      </c>
      <c r="T24">
        <v>76.734849999999994</v>
      </c>
      <c r="U24">
        <v>18.57197</v>
      </c>
      <c r="V24">
        <v>13.71312</v>
      </c>
      <c r="W24">
        <v>14.718030000000001</v>
      </c>
      <c r="X24">
        <v>53.30386</v>
      </c>
      <c r="Y24">
        <v>10.000959999999999</v>
      </c>
      <c r="Z24">
        <v>72.128020000000006</v>
      </c>
      <c r="AW24">
        <v>0.58384000000000003</v>
      </c>
      <c r="AX24">
        <v>59.551870000000001</v>
      </c>
      <c r="AY24">
        <v>50.640540000000001</v>
      </c>
      <c r="AZ24">
        <v>76.412959999999998</v>
      </c>
      <c r="BA24">
        <v>80.633009999999999</v>
      </c>
      <c r="BB24">
        <v>50.640540000000001</v>
      </c>
      <c r="BC24">
        <v>46.703090000000003</v>
      </c>
      <c r="BD24">
        <v>16.382819999999999</v>
      </c>
      <c r="BE24">
        <v>74.026629999999997</v>
      </c>
      <c r="BF24">
        <v>8.9073100000000007</v>
      </c>
      <c r="BG24">
        <v>79.301680000000005</v>
      </c>
      <c r="CO24">
        <v>0.43134</v>
      </c>
      <c r="CP24">
        <v>46.693840000000002</v>
      </c>
      <c r="CQ24">
        <v>32.862189999999998</v>
      </c>
      <c r="CR24">
        <v>77.031800000000004</v>
      </c>
      <c r="CS24">
        <v>84.275620000000004</v>
      </c>
      <c r="CT24">
        <v>32.862189999999998</v>
      </c>
      <c r="CU24">
        <v>24.73498</v>
      </c>
      <c r="CV24">
        <v>18.798590000000001</v>
      </c>
      <c r="CW24">
        <v>68.904589999999999</v>
      </c>
      <c r="CX24">
        <v>11.166079999999999</v>
      </c>
      <c r="CY24">
        <v>81.007069999999999</v>
      </c>
    </row>
    <row r="25" spans="1:103" x14ac:dyDescent="0.4">
      <c r="A25" t="s">
        <v>82</v>
      </c>
      <c r="B25" t="s">
        <v>83</v>
      </c>
      <c r="C25" t="s">
        <v>37</v>
      </c>
      <c r="D25">
        <v>0.34553</v>
      </c>
      <c r="E25">
        <v>37.112409999999997</v>
      </c>
      <c r="F25">
        <v>22.590039999999998</v>
      </c>
      <c r="G25">
        <v>62.379600000000003</v>
      </c>
      <c r="H25">
        <v>77.288550000000001</v>
      </c>
      <c r="I25">
        <v>22.590039999999998</v>
      </c>
      <c r="J25">
        <v>17.677050000000001</v>
      </c>
      <c r="K25">
        <v>14.883039999999999</v>
      </c>
      <c r="L25">
        <v>55.59207</v>
      </c>
      <c r="M25">
        <v>9.8623999999999992</v>
      </c>
      <c r="N25">
        <v>72.975579999999994</v>
      </c>
      <c r="O25" t="s">
        <v>38</v>
      </c>
      <c r="P25">
        <v>0.31298999999999999</v>
      </c>
      <c r="Q25">
        <v>34.033110000000001</v>
      </c>
      <c r="R25">
        <v>18.591090000000001</v>
      </c>
      <c r="S25">
        <v>60.160580000000003</v>
      </c>
      <c r="T25">
        <v>76.70617</v>
      </c>
      <c r="U25">
        <v>18.591090000000001</v>
      </c>
      <c r="V25">
        <v>13.71392</v>
      </c>
      <c r="W25">
        <v>14.609059999999999</v>
      </c>
      <c r="X25">
        <v>52.972499999999997</v>
      </c>
      <c r="Y25">
        <v>9.9674999999999994</v>
      </c>
      <c r="Z25">
        <v>72.092330000000004</v>
      </c>
      <c r="AW25">
        <v>0.57737000000000005</v>
      </c>
      <c r="AX25">
        <v>58.656999999999996</v>
      </c>
      <c r="AY25">
        <v>50.414470000000001</v>
      </c>
      <c r="AZ25">
        <v>75.433310000000006</v>
      </c>
      <c r="BA25">
        <v>79.050489999999996</v>
      </c>
      <c r="BB25">
        <v>50.414470000000001</v>
      </c>
      <c r="BC25">
        <v>46.514690000000002</v>
      </c>
      <c r="BD25">
        <v>15.990959999999999</v>
      </c>
      <c r="BE25">
        <v>72.802059999999997</v>
      </c>
      <c r="BF25">
        <v>8.5380599999999998</v>
      </c>
      <c r="BG25">
        <v>76.902789999999996</v>
      </c>
      <c r="CO25">
        <v>0.40357999999999999</v>
      </c>
      <c r="CP25">
        <v>43.518700000000003</v>
      </c>
      <c r="CQ25">
        <v>31.272079999999999</v>
      </c>
      <c r="CR25">
        <v>72.791520000000006</v>
      </c>
      <c r="CS25">
        <v>83.922259999999994</v>
      </c>
      <c r="CT25">
        <v>31.272079999999999</v>
      </c>
      <c r="CU25">
        <v>23.321549999999998</v>
      </c>
      <c r="CV25">
        <v>17.349820000000001</v>
      </c>
      <c r="CW25">
        <v>63.663130000000002</v>
      </c>
      <c r="CX25">
        <v>11.02473</v>
      </c>
      <c r="CY25">
        <v>80.094229999999996</v>
      </c>
    </row>
    <row r="26" spans="1:103" x14ac:dyDescent="0.4">
      <c r="A26" t="s">
        <v>84</v>
      </c>
      <c r="B26" t="s">
        <v>85</v>
      </c>
      <c r="C26" t="s">
        <v>37</v>
      </c>
      <c r="D26">
        <v>0.35082999999999998</v>
      </c>
      <c r="E26">
        <v>37.700420000000001</v>
      </c>
      <c r="F26">
        <v>23.375150000000001</v>
      </c>
      <c r="G26">
        <v>62.581949999999999</v>
      </c>
      <c r="H26">
        <v>77.515180000000001</v>
      </c>
      <c r="I26">
        <v>23.375150000000001</v>
      </c>
      <c r="J26">
        <v>18.266559999999998</v>
      </c>
      <c r="K26">
        <v>14.98179</v>
      </c>
      <c r="L26">
        <v>55.918520000000001</v>
      </c>
      <c r="M26">
        <v>9.9214900000000004</v>
      </c>
      <c r="N26">
        <v>73.247129999999999</v>
      </c>
      <c r="O26" t="s">
        <v>38</v>
      </c>
      <c r="P26">
        <v>0.31880999999999998</v>
      </c>
      <c r="Q26">
        <v>34.675620000000002</v>
      </c>
      <c r="R26">
        <v>19.432230000000001</v>
      </c>
      <c r="S26">
        <v>60.351750000000003</v>
      </c>
      <c r="T26">
        <v>77.098070000000007</v>
      </c>
      <c r="U26">
        <v>19.432230000000001</v>
      </c>
      <c r="V26">
        <v>14.34318</v>
      </c>
      <c r="W26">
        <v>14.69318</v>
      </c>
      <c r="X26">
        <v>53.283149999999999</v>
      </c>
      <c r="Y26">
        <v>10.05162</v>
      </c>
      <c r="Z26">
        <v>72.54365</v>
      </c>
      <c r="AW26">
        <v>0.57723999999999998</v>
      </c>
      <c r="AX26">
        <v>58.669930000000001</v>
      </c>
      <c r="AY26">
        <v>50.489829999999998</v>
      </c>
      <c r="AZ26">
        <v>75.508669999999995</v>
      </c>
      <c r="BA26">
        <v>78.37227</v>
      </c>
      <c r="BB26">
        <v>50.489829999999998</v>
      </c>
      <c r="BC26">
        <v>46.590049999999998</v>
      </c>
      <c r="BD26">
        <v>16.05124</v>
      </c>
      <c r="BE26">
        <v>72.789500000000004</v>
      </c>
      <c r="BF26">
        <v>8.4626999999999999</v>
      </c>
      <c r="BG26">
        <v>76.199449999999999</v>
      </c>
      <c r="CO26">
        <v>0.41187000000000001</v>
      </c>
      <c r="CP26">
        <v>44.447569999999999</v>
      </c>
      <c r="CQ26">
        <v>32.685510000000001</v>
      </c>
      <c r="CR26">
        <v>73.498230000000007</v>
      </c>
      <c r="CS26">
        <v>83.215549999999993</v>
      </c>
      <c r="CT26">
        <v>32.685510000000001</v>
      </c>
      <c r="CU26">
        <v>24.381630000000001</v>
      </c>
      <c r="CV26">
        <v>17.809190000000001</v>
      </c>
      <c r="CW26">
        <v>65.076560000000001</v>
      </c>
      <c r="CX26">
        <v>10.936400000000001</v>
      </c>
      <c r="CY26">
        <v>79.328620000000001</v>
      </c>
    </row>
    <row r="27" spans="1:103" x14ac:dyDescent="0.4">
      <c r="A27" t="s">
        <v>86</v>
      </c>
      <c r="B27" t="s">
        <v>85</v>
      </c>
      <c r="C27" t="s">
        <v>37</v>
      </c>
      <c r="D27">
        <v>0.34850999999999999</v>
      </c>
      <c r="E27">
        <v>37.456189999999999</v>
      </c>
      <c r="F27">
        <v>22.92999</v>
      </c>
      <c r="G27">
        <v>62.905709999999999</v>
      </c>
      <c r="H27">
        <v>77.596109999999996</v>
      </c>
      <c r="I27">
        <v>22.92999</v>
      </c>
      <c r="J27">
        <v>17.936060000000001</v>
      </c>
      <c r="K27">
        <v>15.05301</v>
      </c>
      <c r="L27">
        <v>56.188049999999997</v>
      </c>
      <c r="M27">
        <v>9.9303899999999992</v>
      </c>
      <c r="N27">
        <v>73.340479999999999</v>
      </c>
      <c r="O27" t="s">
        <v>38</v>
      </c>
      <c r="P27">
        <v>0.31424999999999997</v>
      </c>
      <c r="Q27">
        <v>34.167079999999999</v>
      </c>
      <c r="R27">
        <v>18.868289999999998</v>
      </c>
      <c r="S27">
        <v>60.447330000000001</v>
      </c>
      <c r="T27">
        <v>76.849549999999994</v>
      </c>
      <c r="U27">
        <v>18.868289999999998</v>
      </c>
      <c r="V27">
        <v>13.91464</v>
      </c>
      <c r="W27">
        <v>14.69126</v>
      </c>
      <c r="X27">
        <v>53.266109999999998</v>
      </c>
      <c r="Y27">
        <v>9.9990400000000008</v>
      </c>
      <c r="Z27">
        <v>72.195089999999993</v>
      </c>
      <c r="AW27">
        <v>0.58360000000000001</v>
      </c>
      <c r="AX27">
        <v>59.465800000000002</v>
      </c>
      <c r="AY27">
        <v>50.640540000000001</v>
      </c>
      <c r="AZ27">
        <v>76.488320000000002</v>
      </c>
      <c r="BA27">
        <v>80.482290000000006</v>
      </c>
      <c r="BB27">
        <v>50.640540000000001</v>
      </c>
      <c r="BC27">
        <v>46.703090000000003</v>
      </c>
      <c r="BD27">
        <v>16.367750000000001</v>
      </c>
      <c r="BE27">
        <v>74.051749999999998</v>
      </c>
      <c r="BF27">
        <v>8.8545599999999993</v>
      </c>
      <c r="BG27">
        <v>78.987690000000001</v>
      </c>
      <c r="CO27">
        <v>0.43067</v>
      </c>
      <c r="CP27">
        <v>46.650509999999997</v>
      </c>
      <c r="CQ27">
        <v>33.038870000000003</v>
      </c>
      <c r="CR27">
        <v>76.501769999999993</v>
      </c>
      <c r="CS27">
        <v>84.628979999999999</v>
      </c>
      <c r="CT27">
        <v>33.038870000000003</v>
      </c>
      <c r="CU27">
        <v>24.823319999999999</v>
      </c>
      <c r="CV27">
        <v>18.657240000000002</v>
      </c>
      <c r="CW27">
        <v>68.315669999999997</v>
      </c>
      <c r="CX27">
        <v>11.18375</v>
      </c>
      <c r="CY27">
        <v>81.272080000000003</v>
      </c>
    </row>
    <row r="28" spans="1:103" x14ac:dyDescent="0.4">
      <c r="A28" t="s">
        <v>87</v>
      </c>
      <c r="B28" t="s">
        <v>88</v>
      </c>
      <c r="C28" t="s">
        <v>37</v>
      </c>
      <c r="D28">
        <v>0.35272999999999999</v>
      </c>
      <c r="E28">
        <v>37.9129</v>
      </c>
      <c r="F28">
        <v>23.658439999999999</v>
      </c>
      <c r="G28">
        <v>62.622419999999998</v>
      </c>
      <c r="H28">
        <v>77.677049999999994</v>
      </c>
      <c r="I28">
        <v>23.658439999999999</v>
      </c>
      <c r="J28">
        <v>18.448</v>
      </c>
      <c r="K28">
        <v>15.006069999999999</v>
      </c>
      <c r="L28">
        <v>55.981920000000002</v>
      </c>
      <c r="M28">
        <v>9.9603400000000004</v>
      </c>
      <c r="N28">
        <v>73.481319999999997</v>
      </c>
      <c r="O28" t="s">
        <v>38</v>
      </c>
      <c r="P28">
        <v>0.32062000000000002</v>
      </c>
      <c r="Q28">
        <v>34.884349999999998</v>
      </c>
      <c r="R28">
        <v>19.738099999999999</v>
      </c>
      <c r="S28">
        <v>60.389980000000001</v>
      </c>
      <c r="T28">
        <v>77.203209999999999</v>
      </c>
      <c r="U28">
        <v>19.738099999999999</v>
      </c>
      <c r="V28">
        <v>14.53355</v>
      </c>
      <c r="W28">
        <v>14.72376</v>
      </c>
      <c r="X28">
        <v>53.36121</v>
      </c>
      <c r="Y28">
        <v>10.0908</v>
      </c>
      <c r="Z28">
        <v>72.750110000000006</v>
      </c>
      <c r="AW28">
        <v>0.57701999999999998</v>
      </c>
      <c r="AX28">
        <v>58.626440000000002</v>
      </c>
      <c r="AY28">
        <v>50.489829999999998</v>
      </c>
      <c r="AZ28">
        <v>75.357950000000002</v>
      </c>
      <c r="BA28">
        <v>78.598339999999993</v>
      </c>
      <c r="BB28">
        <v>50.489829999999998</v>
      </c>
      <c r="BC28">
        <v>46.552370000000003</v>
      </c>
      <c r="BD28">
        <v>15.96081</v>
      </c>
      <c r="BE28">
        <v>72.500630000000001</v>
      </c>
      <c r="BF28">
        <v>8.4626999999999999</v>
      </c>
      <c r="BG28">
        <v>76.312479999999994</v>
      </c>
      <c r="CO28">
        <v>0.42048000000000002</v>
      </c>
      <c r="CP28">
        <v>45.329410000000003</v>
      </c>
      <c r="CQ28">
        <v>33.21555</v>
      </c>
      <c r="CR28">
        <v>74.028270000000006</v>
      </c>
      <c r="CS28">
        <v>84.275620000000004</v>
      </c>
      <c r="CT28">
        <v>33.21555</v>
      </c>
      <c r="CU28">
        <v>24.911660000000001</v>
      </c>
      <c r="CV28">
        <v>17.985869999999998</v>
      </c>
      <c r="CW28">
        <v>65.694940000000003</v>
      </c>
      <c r="CX28">
        <v>11.06007</v>
      </c>
      <c r="CY28">
        <v>80.359250000000003</v>
      </c>
    </row>
    <row r="29" spans="1:103" x14ac:dyDescent="0.4">
      <c r="A29" t="s">
        <v>89</v>
      </c>
      <c r="B29" t="s">
        <v>90</v>
      </c>
      <c r="C29" t="s">
        <v>37</v>
      </c>
      <c r="D29">
        <v>0.36015000000000003</v>
      </c>
      <c r="E29">
        <v>38.714759999999998</v>
      </c>
      <c r="F29">
        <v>25.14771</v>
      </c>
      <c r="G29">
        <v>63.367060000000002</v>
      </c>
      <c r="H29">
        <v>78.899230000000003</v>
      </c>
      <c r="I29">
        <v>25.14771</v>
      </c>
      <c r="J29">
        <v>19.503309999999999</v>
      </c>
      <c r="K29">
        <v>15.290979999999999</v>
      </c>
      <c r="L29">
        <v>56.88156</v>
      </c>
      <c r="M29">
        <v>10.153779999999999</v>
      </c>
      <c r="N29">
        <v>74.952110000000005</v>
      </c>
      <c r="O29" t="s">
        <v>38</v>
      </c>
      <c r="P29">
        <v>0.32632</v>
      </c>
      <c r="Q29">
        <v>35.516269999999999</v>
      </c>
      <c r="R29">
        <v>21.009370000000001</v>
      </c>
      <c r="S29">
        <v>61.039949999999997</v>
      </c>
      <c r="T29">
        <v>78.47448</v>
      </c>
      <c r="U29">
        <v>21.009370000000001</v>
      </c>
      <c r="V29">
        <v>15.373570000000001</v>
      </c>
      <c r="W29">
        <v>14.97993</v>
      </c>
      <c r="X29">
        <v>54.144840000000002</v>
      </c>
      <c r="Y29">
        <v>10.29153</v>
      </c>
      <c r="Z29">
        <v>74.248069999999998</v>
      </c>
      <c r="AW29">
        <v>0.58013999999999999</v>
      </c>
      <c r="AX29">
        <v>59.022269999999999</v>
      </c>
      <c r="AY29">
        <v>50.866619999999998</v>
      </c>
      <c r="AZ29">
        <v>75.734740000000002</v>
      </c>
      <c r="BA29">
        <v>79.427279999999996</v>
      </c>
      <c r="BB29">
        <v>50.866619999999998</v>
      </c>
      <c r="BC29">
        <v>46.891480000000001</v>
      </c>
      <c r="BD29">
        <v>16.247170000000001</v>
      </c>
      <c r="BE29">
        <v>73.266769999999994</v>
      </c>
      <c r="BF29">
        <v>8.6737000000000002</v>
      </c>
      <c r="BG29">
        <v>77.807079999999999</v>
      </c>
      <c r="CO29">
        <v>0.46969</v>
      </c>
      <c r="CP29">
        <v>50.224539999999998</v>
      </c>
      <c r="CQ29">
        <v>41.342759999999998</v>
      </c>
      <c r="CR29">
        <v>77.385159999999999</v>
      </c>
      <c r="CS29">
        <v>85.512370000000004</v>
      </c>
      <c r="CT29">
        <v>41.342759999999998</v>
      </c>
      <c r="CU29">
        <v>31.625440000000001</v>
      </c>
      <c r="CV29">
        <v>18.798590000000001</v>
      </c>
      <c r="CW29">
        <v>69.051829999999995</v>
      </c>
      <c r="CX29">
        <v>11.07774</v>
      </c>
      <c r="CY29">
        <v>81.272080000000003</v>
      </c>
    </row>
    <row r="30" spans="1:103" x14ac:dyDescent="0.4">
      <c r="A30" t="s">
        <v>91</v>
      </c>
      <c r="B30" t="s">
        <v>92</v>
      </c>
      <c r="C30" t="s">
        <v>37</v>
      </c>
      <c r="D30">
        <v>0.35763</v>
      </c>
      <c r="E30">
        <v>38.439259999999997</v>
      </c>
      <c r="F30">
        <v>24.645890000000001</v>
      </c>
      <c r="G30">
        <v>63.334679999999999</v>
      </c>
      <c r="H30">
        <v>78.866860000000003</v>
      </c>
      <c r="I30">
        <v>24.645890000000001</v>
      </c>
      <c r="J30">
        <v>19.187370000000001</v>
      </c>
      <c r="K30">
        <v>15.25698</v>
      </c>
      <c r="L30">
        <v>56.801430000000003</v>
      </c>
      <c r="M30">
        <v>10.13355</v>
      </c>
      <c r="N30">
        <v>74.869280000000003</v>
      </c>
      <c r="O30" t="s">
        <v>38</v>
      </c>
      <c r="P30">
        <v>0.32349</v>
      </c>
      <c r="Q30">
        <v>35.206110000000002</v>
      </c>
      <c r="R30">
        <v>20.46454</v>
      </c>
      <c r="S30">
        <v>61.011279999999999</v>
      </c>
      <c r="T30">
        <v>78.407570000000007</v>
      </c>
      <c r="U30">
        <v>20.46454</v>
      </c>
      <c r="V30">
        <v>15.024369999999999</v>
      </c>
      <c r="W30">
        <v>14.939780000000001</v>
      </c>
      <c r="X30">
        <v>54.054989999999997</v>
      </c>
      <c r="Y30">
        <v>10.26572</v>
      </c>
      <c r="Z30">
        <v>74.126360000000005</v>
      </c>
      <c r="AW30">
        <v>0.57957000000000003</v>
      </c>
      <c r="AX30">
        <v>58.967660000000002</v>
      </c>
      <c r="AY30">
        <v>50.866619999999998</v>
      </c>
      <c r="AZ30">
        <v>75.659379999999999</v>
      </c>
      <c r="BA30">
        <v>79.50264</v>
      </c>
      <c r="BB30">
        <v>50.866619999999998</v>
      </c>
      <c r="BC30">
        <v>46.891480000000001</v>
      </c>
      <c r="BD30">
        <v>16.232099999999999</v>
      </c>
      <c r="BE30">
        <v>73.191410000000005</v>
      </c>
      <c r="BF30">
        <v>8.6812400000000007</v>
      </c>
      <c r="BG30">
        <v>77.882440000000003</v>
      </c>
      <c r="CO30">
        <v>0.46837000000000001</v>
      </c>
      <c r="CP30">
        <v>50.071860000000001</v>
      </c>
      <c r="CQ30">
        <v>40.459359999999997</v>
      </c>
      <c r="CR30">
        <v>77.385159999999999</v>
      </c>
      <c r="CS30">
        <v>85.865719999999996</v>
      </c>
      <c r="CT30">
        <v>40.459359999999997</v>
      </c>
      <c r="CU30">
        <v>31.18375</v>
      </c>
      <c r="CV30">
        <v>18.833919999999999</v>
      </c>
      <c r="CW30">
        <v>69.140159999999995</v>
      </c>
      <c r="CX30">
        <v>11.095409999999999</v>
      </c>
      <c r="CY30">
        <v>81.537099999999995</v>
      </c>
    </row>
    <row r="31" spans="1:103" x14ac:dyDescent="0.4">
      <c r="A31" t="s">
        <v>93</v>
      </c>
      <c r="B31" t="s">
        <v>85</v>
      </c>
      <c r="C31" t="s">
        <v>37</v>
      </c>
      <c r="D31">
        <v>0.35099999999999998</v>
      </c>
      <c r="E31">
        <v>37.746090000000002</v>
      </c>
      <c r="F31">
        <v>23.22137</v>
      </c>
      <c r="G31">
        <v>63.051400000000001</v>
      </c>
      <c r="H31">
        <v>77.774180000000001</v>
      </c>
      <c r="I31">
        <v>23.22137</v>
      </c>
      <c r="J31">
        <v>18.191020000000002</v>
      </c>
      <c r="K31">
        <v>15.12262</v>
      </c>
      <c r="L31">
        <v>56.398760000000003</v>
      </c>
      <c r="M31">
        <v>9.9813799999999997</v>
      </c>
      <c r="N31">
        <v>73.636039999999994</v>
      </c>
      <c r="O31" t="s">
        <v>38</v>
      </c>
      <c r="P31">
        <v>0.31724000000000002</v>
      </c>
      <c r="Q31">
        <v>34.51849</v>
      </c>
      <c r="R31">
        <v>19.212389999999999</v>
      </c>
      <c r="S31">
        <v>60.648060000000001</v>
      </c>
      <c r="T31">
        <v>77.078950000000006</v>
      </c>
      <c r="U31">
        <v>19.212389999999999</v>
      </c>
      <c r="V31">
        <v>14.20617</v>
      </c>
      <c r="W31">
        <v>14.769640000000001</v>
      </c>
      <c r="X31">
        <v>53.522910000000003</v>
      </c>
      <c r="Y31">
        <v>10.063090000000001</v>
      </c>
      <c r="Z31">
        <v>72.564840000000004</v>
      </c>
      <c r="AW31">
        <v>0.58270999999999995</v>
      </c>
      <c r="AX31">
        <v>59.354039999999998</v>
      </c>
      <c r="AY31">
        <v>50.565179999999998</v>
      </c>
      <c r="AZ31">
        <v>76.639039999999994</v>
      </c>
      <c r="BA31">
        <v>80.256219999999999</v>
      </c>
      <c r="BB31">
        <v>50.565179999999998</v>
      </c>
      <c r="BC31">
        <v>46.665410000000001</v>
      </c>
      <c r="BD31">
        <v>16.42803</v>
      </c>
      <c r="BE31">
        <v>74.227580000000003</v>
      </c>
      <c r="BF31">
        <v>8.8168799999999994</v>
      </c>
      <c r="BG31">
        <v>78.74906</v>
      </c>
      <c r="CO31">
        <v>0.43192999999999998</v>
      </c>
      <c r="CP31">
        <v>46.745170000000002</v>
      </c>
      <c r="CQ31">
        <v>33.21555</v>
      </c>
      <c r="CR31">
        <v>75.618369999999999</v>
      </c>
      <c r="CS31">
        <v>84.80565</v>
      </c>
      <c r="CT31">
        <v>33.21555</v>
      </c>
      <c r="CU31">
        <v>25.088339999999999</v>
      </c>
      <c r="CV31">
        <v>18.586569999999998</v>
      </c>
      <c r="CW31">
        <v>67.756180000000001</v>
      </c>
      <c r="CX31">
        <v>11.201409999999999</v>
      </c>
      <c r="CY31">
        <v>81.448759999999993</v>
      </c>
    </row>
    <row r="32" spans="1:103" x14ac:dyDescent="0.4">
      <c r="A32" t="s">
        <v>94</v>
      </c>
      <c r="B32" t="s">
        <v>95</v>
      </c>
      <c r="C32" t="s">
        <v>37</v>
      </c>
      <c r="D32">
        <v>0.35677999999999999</v>
      </c>
      <c r="E32">
        <v>38.348280000000003</v>
      </c>
      <c r="F32">
        <v>24.65399</v>
      </c>
      <c r="G32">
        <v>63.342779999999998</v>
      </c>
      <c r="H32">
        <v>78.907319999999999</v>
      </c>
      <c r="I32">
        <v>24.65399</v>
      </c>
      <c r="J32">
        <v>19.107780000000002</v>
      </c>
      <c r="K32">
        <v>15.245649999999999</v>
      </c>
      <c r="L32">
        <v>56.74841</v>
      </c>
      <c r="M32">
        <v>10.13841</v>
      </c>
      <c r="N32">
        <v>74.868470000000002</v>
      </c>
      <c r="O32" t="s">
        <v>38</v>
      </c>
      <c r="P32">
        <v>0.32271</v>
      </c>
      <c r="Q32">
        <v>35.126730000000002</v>
      </c>
      <c r="R32">
        <v>20.4741</v>
      </c>
      <c r="S32">
        <v>61.02084</v>
      </c>
      <c r="T32">
        <v>78.41713</v>
      </c>
      <c r="U32">
        <v>20.4741</v>
      </c>
      <c r="V32">
        <v>14.959059999999999</v>
      </c>
      <c r="W32">
        <v>14.949339999999999</v>
      </c>
      <c r="X32">
        <v>54.035400000000003</v>
      </c>
      <c r="Y32">
        <v>10.272410000000001</v>
      </c>
      <c r="Z32">
        <v>74.115849999999995</v>
      </c>
      <c r="AW32">
        <v>0.58030000000000004</v>
      </c>
      <c r="AX32">
        <v>59.015389999999996</v>
      </c>
      <c r="AY32">
        <v>50.866619999999998</v>
      </c>
      <c r="AZ32">
        <v>76.111530000000002</v>
      </c>
      <c r="BA32">
        <v>80.180859999999996</v>
      </c>
      <c r="BB32">
        <v>50.866619999999998</v>
      </c>
      <c r="BC32">
        <v>46.891480000000001</v>
      </c>
      <c r="BD32">
        <v>16.20196</v>
      </c>
      <c r="BE32">
        <v>73.379800000000003</v>
      </c>
      <c r="BF32">
        <v>8.7264499999999998</v>
      </c>
      <c r="BG32">
        <v>78.322029999999998</v>
      </c>
      <c r="CO32">
        <v>0.46249000000000001</v>
      </c>
      <c r="CP32">
        <v>49.44115</v>
      </c>
      <c r="CQ32">
        <v>40.459359999999997</v>
      </c>
      <c r="CR32">
        <v>76.325090000000003</v>
      </c>
      <c r="CS32">
        <v>84.982330000000005</v>
      </c>
      <c r="CT32">
        <v>40.459359999999997</v>
      </c>
      <c r="CU32">
        <v>30.65371</v>
      </c>
      <c r="CV32">
        <v>18.48057</v>
      </c>
      <c r="CW32">
        <v>67.903419999999997</v>
      </c>
      <c r="CX32">
        <v>10.971730000000001</v>
      </c>
      <c r="CY32">
        <v>80.683160000000001</v>
      </c>
    </row>
    <row r="33" spans="1:158" x14ac:dyDescent="0.4">
      <c r="A33" t="s">
        <v>96</v>
      </c>
      <c r="B33" t="s">
        <v>97</v>
      </c>
      <c r="C33" t="s">
        <v>37</v>
      </c>
      <c r="D33">
        <v>0.36005999999999999</v>
      </c>
      <c r="E33">
        <v>38.70729</v>
      </c>
      <c r="F33">
        <v>25.14771</v>
      </c>
      <c r="G33">
        <v>63.326590000000003</v>
      </c>
      <c r="H33">
        <v>78.850669999999994</v>
      </c>
      <c r="I33">
        <v>25.14771</v>
      </c>
      <c r="J33">
        <v>19.49926</v>
      </c>
      <c r="K33">
        <v>15.28288</v>
      </c>
      <c r="L33">
        <v>56.841090000000001</v>
      </c>
      <c r="M33">
        <v>10.14893</v>
      </c>
      <c r="N33">
        <v>74.903549999999996</v>
      </c>
      <c r="O33" t="s">
        <v>38</v>
      </c>
      <c r="P33">
        <v>0.32633000000000001</v>
      </c>
      <c r="Q33">
        <v>35.518450000000001</v>
      </c>
      <c r="R33">
        <v>21.009370000000001</v>
      </c>
      <c r="S33">
        <v>61.039949999999997</v>
      </c>
      <c r="T33">
        <v>78.47448</v>
      </c>
      <c r="U33">
        <v>21.009370000000001</v>
      </c>
      <c r="V33">
        <v>15.373570000000001</v>
      </c>
      <c r="W33">
        <v>14.97993</v>
      </c>
      <c r="X33">
        <v>54.144840000000002</v>
      </c>
      <c r="Y33">
        <v>10.29153</v>
      </c>
      <c r="Z33">
        <v>74.248069999999998</v>
      </c>
      <c r="AW33">
        <v>0.58006999999999997</v>
      </c>
      <c r="AX33">
        <v>59.017699999999998</v>
      </c>
      <c r="AY33">
        <v>50.866619999999998</v>
      </c>
      <c r="AZ33">
        <v>75.734740000000002</v>
      </c>
      <c r="BA33">
        <v>79.427279999999996</v>
      </c>
      <c r="BB33">
        <v>50.866619999999998</v>
      </c>
      <c r="BC33">
        <v>46.891480000000001</v>
      </c>
      <c r="BD33">
        <v>16.247170000000001</v>
      </c>
      <c r="BE33">
        <v>73.266769999999994</v>
      </c>
      <c r="BF33">
        <v>8.6737000000000002</v>
      </c>
      <c r="BG33">
        <v>77.807079999999999</v>
      </c>
      <c r="CO33">
        <v>0.4677</v>
      </c>
      <c r="CP33">
        <v>50.031910000000003</v>
      </c>
      <c r="CQ33">
        <v>41.342759999999998</v>
      </c>
      <c r="CR33">
        <v>76.501769999999993</v>
      </c>
      <c r="CS33">
        <v>84.452299999999994</v>
      </c>
      <c r="CT33">
        <v>41.342759999999998</v>
      </c>
      <c r="CU33">
        <v>31.537099999999999</v>
      </c>
      <c r="CV33">
        <v>18.62191</v>
      </c>
      <c r="CW33">
        <v>68.168430000000001</v>
      </c>
      <c r="CX33">
        <v>10.971730000000001</v>
      </c>
      <c r="CY33">
        <v>80.212010000000006</v>
      </c>
    </row>
    <row r="34" spans="1:158" x14ac:dyDescent="0.4">
      <c r="A34" t="s">
        <v>98</v>
      </c>
      <c r="B34" t="s">
        <v>90</v>
      </c>
      <c r="C34" t="s">
        <v>37</v>
      </c>
      <c r="D34">
        <v>0.36009000000000002</v>
      </c>
      <c r="E34">
        <v>38.709150000000001</v>
      </c>
      <c r="F34">
        <v>25.139620000000001</v>
      </c>
      <c r="G34">
        <v>63.358960000000003</v>
      </c>
      <c r="H34">
        <v>78.883039999999994</v>
      </c>
      <c r="I34">
        <v>25.139620000000001</v>
      </c>
      <c r="J34">
        <v>19.49521</v>
      </c>
      <c r="K34">
        <v>15.290979999999999</v>
      </c>
      <c r="L34">
        <v>56.88156</v>
      </c>
      <c r="M34">
        <v>10.15136</v>
      </c>
      <c r="N34">
        <v>74.939970000000002</v>
      </c>
      <c r="O34" t="s">
        <v>38</v>
      </c>
      <c r="P34">
        <v>0.32632</v>
      </c>
      <c r="Q34">
        <v>35.517290000000003</v>
      </c>
      <c r="R34">
        <v>21.009370000000001</v>
      </c>
      <c r="S34">
        <v>61.039949999999997</v>
      </c>
      <c r="T34">
        <v>78.47448</v>
      </c>
      <c r="U34">
        <v>21.009370000000001</v>
      </c>
      <c r="V34">
        <v>15.373570000000001</v>
      </c>
      <c r="W34">
        <v>14.97993</v>
      </c>
      <c r="X34">
        <v>54.144840000000002</v>
      </c>
      <c r="Y34">
        <v>10.29153</v>
      </c>
      <c r="Z34">
        <v>74.248069999999998</v>
      </c>
      <c r="AW34">
        <v>0.58016000000000001</v>
      </c>
      <c r="AX34">
        <v>59.025010000000002</v>
      </c>
      <c r="AY34">
        <v>50.866619999999998</v>
      </c>
      <c r="AZ34">
        <v>75.734740000000002</v>
      </c>
      <c r="BA34">
        <v>79.427279999999996</v>
      </c>
      <c r="BB34">
        <v>50.866619999999998</v>
      </c>
      <c r="BC34">
        <v>46.891480000000001</v>
      </c>
      <c r="BD34">
        <v>16.247170000000001</v>
      </c>
      <c r="BE34">
        <v>73.266769999999994</v>
      </c>
      <c r="BF34">
        <v>8.6737000000000002</v>
      </c>
      <c r="BG34">
        <v>77.807079999999999</v>
      </c>
      <c r="CO34">
        <v>0.46836</v>
      </c>
      <c r="CP34">
        <v>50.076770000000003</v>
      </c>
      <c r="CQ34">
        <v>41.166080000000001</v>
      </c>
      <c r="CR34">
        <v>77.208479999999994</v>
      </c>
      <c r="CS34">
        <v>85.159009999999995</v>
      </c>
      <c r="CT34">
        <v>41.166080000000001</v>
      </c>
      <c r="CU34">
        <v>31.44876</v>
      </c>
      <c r="CV34">
        <v>18.798590000000001</v>
      </c>
      <c r="CW34">
        <v>69.051829999999995</v>
      </c>
      <c r="CX34">
        <v>11.02473</v>
      </c>
      <c r="CY34">
        <v>81.007069999999999</v>
      </c>
    </row>
    <row r="35" spans="1:158" x14ac:dyDescent="0.4">
      <c r="A35" t="s">
        <v>99</v>
      </c>
      <c r="B35" t="s">
        <v>100</v>
      </c>
      <c r="C35" t="s">
        <v>37</v>
      </c>
      <c r="D35">
        <v>0.36009000000000002</v>
      </c>
      <c r="E35">
        <v>38.711410000000001</v>
      </c>
      <c r="F35">
        <v>25.139620000000001</v>
      </c>
      <c r="G35">
        <v>63.342779999999998</v>
      </c>
      <c r="H35">
        <v>78.883039999999994</v>
      </c>
      <c r="I35">
        <v>25.139620000000001</v>
      </c>
      <c r="J35">
        <v>19.49521</v>
      </c>
      <c r="K35">
        <v>15.287739999999999</v>
      </c>
      <c r="L35">
        <v>56.861319999999999</v>
      </c>
      <c r="M35">
        <v>10.15297</v>
      </c>
      <c r="N35">
        <v>74.935919999999996</v>
      </c>
      <c r="O35" t="s">
        <v>38</v>
      </c>
      <c r="P35">
        <v>0.32632</v>
      </c>
      <c r="Q35">
        <v>35.517479999999999</v>
      </c>
      <c r="R35">
        <v>21.009370000000001</v>
      </c>
      <c r="S35">
        <v>61.039949999999997</v>
      </c>
      <c r="T35">
        <v>78.47448</v>
      </c>
      <c r="U35">
        <v>21.009370000000001</v>
      </c>
      <c r="V35">
        <v>15.373570000000001</v>
      </c>
      <c r="W35">
        <v>14.97993</v>
      </c>
      <c r="X35">
        <v>54.144840000000002</v>
      </c>
      <c r="Y35">
        <v>10.29153</v>
      </c>
      <c r="Z35">
        <v>74.248069999999998</v>
      </c>
      <c r="AW35">
        <v>0.58018000000000003</v>
      </c>
      <c r="AX35">
        <v>59.027439999999999</v>
      </c>
      <c r="AY35">
        <v>50.866619999999998</v>
      </c>
      <c r="AZ35">
        <v>75.734740000000002</v>
      </c>
      <c r="BA35">
        <v>79.427279999999996</v>
      </c>
      <c r="BB35">
        <v>50.866619999999998</v>
      </c>
      <c r="BC35">
        <v>46.891480000000001</v>
      </c>
      <c r="BD35">
        <v>16.247170000000001</v>
      </c>
      <c r="BE35">
        <v>73.266769999999994</v>
      </c>
      <c r="BF35">
        <v>8.6737000000000002</v>
      </c>
      <c r="BG35">
        <v>77.807079999999999</v>
      </c>
      <c r="CO35">
        <v>0.46833999999999998</v>
      </c>
      <c r="CP35">
        <v>50.117100000000001</v>
      </c>
      <c r="CQ35">
        <v>41.166080000000001</v>
      </c>
      <c r="CR35">
        <v>76.855119999999999</v>
      </c>
      <c r="CS35">
        <v>85.159009999999995</v>
      </c>
      <c r="CT35">
        <v>41.166080000000001</v>
      </c>
      <c r="CU35">
        <v>31.44876</v>
      </c>
      <c r="CV35">
        <v>18.727920000000001</v>
      </c>
      <c r="CW35">
        <v>68.610129999999998</v>
      </c>
      <c r="CX35">
        <v>11.06007</v>
      </c>
      <c r="CY35">
        <v>80.918729999999996</v>
      </c>
    </row>
    <row r="36" spans="1:158" x14ac:dyDescent="0.4">
      <c r="A36" t="s">
        <v>101</v>
      </c>
      <c r="B36" t="s">
        <v>102</v>
      </c>
      <c r="C36" t="s">
        <v>37</v>
      </c>
      <c r="D36">
        <v>0.36009999999999998</v>
      </c>
      <c r="E36">
        <v>38.710180000000001</v>
      </c>
      <c r="F36">
        <v>25.14771</v>
      </c>
      <c r="G36">
        <v>63.334679999999999</v>
      </c>
      <c r="H36">
        <v>78.891139999999993</v>
      </c>
      <c r="I36">
        <v>25.14771</v>
      </c>
      <c r="J36">
        <v>19.503309999999999</v>
      </c>
      <c r="K36">
        <v>15.2845</v>
      </c>
      <c r="L36">
        <v>56.853230000000003</v>
      </c>
      <c r="M36">
        <v>10.15136</v>
      </c>
      <c r="N36">
        <v>74.935919999999996</v>
      </c>
      <c r="O36" t="s">
        <v>38</v>
      </c>
      <c r="P36">
        <v>0.32632</v>
      </c>
      <c r="Q36">
        <v>35.517420000000001</v>
      </c>
      <c r="R36">
        <v>21.009370000000001</v>
      </c>
      <c r="S36">
        <v>61.039949999999997</v>
      </c>
      <c r="T36">
        <v>78.47448</v>
      </c>
      <c r="U36">
        <v>21.009370000000001</v>
      </c>
      <c r="V36">
        <v>15.373570000000001</v>
      </c>
      <c r="W36">
        <v>14.97993</v>
      </c>
      <c r="X36">
        <v>54.144840000000002</v>
      </c>
      <c r="Y36">
        <v>10.29153</v>
      </c>
      <c r="Z36">
        <v>74.248069999999998</v>
      </c>
      <c r="AW36">
        <v>0.58006000000000002</v>
      </c>
      <c r="AX36">
        <v>59.014240000000001</v>
      </c>
      <c r="AY36">
        <v>50.866619999999998</v>
      </c>
      <c r="AZ36">
        <v>75.734740000000002</v>
      </c>
      <c r="BA36">
        <v>79.427279999999996</v>
      </c>
      <c r="BB36">
        <v>50.866619999999998</v>
      </c>
      <c r="BC36">
        <v>46.891480000000001</v>
      </c>
      <c r="BD36">
        <v>16.247170000000001</v>
      </c>
      <c r="BE36">
        <v>73.266769999999994</v>
      </c>
      <c r="BF36">
        <v>8.6737000000000002</v>
      </c>
      <c r="BG36">
        <v>77.807079999999999</v>
      </c>
      <c r="CO36">
        <v>0.46872999999999998</v>
      </c>
      <c r="CP36">
        <v>50.121980000000001</v>
      </c>
      <c r="CQ36">
        <v>41.342759999999998</v>
      </c>
      <c r="CR36">
        <v>76.678449999999998</v>
      </c>
      <c r="CS36">
        <v>85.33569</v>
      </c>
      <c r="CT36">
        <v>41.342759999999998</v>
      </c>
      <c r="CU36">
        <v>31.625440000000001</v>
      </c>
      <c r="CV36">
        <v>18.657240000000002</v>
      </c>
      <c r="CW36">
        <v>68.433449999999993</v>
      </c>
      <c r="CX36">
        <v>11.02473</v>
      </c>
      <c r="CY36">
        <v>80.918729999999996</v>
      </c>
    </row>
    <row r="37" spans="1:158" x14ac:dyDescent="0.4">
      <c r="A37" t="s">
        <v>103</v>
      </c>
      <c r="B37" t="s">
        <v>67</v>
      </c>
      <c r="C37" t="s">
        <v>37</v>
      </c>
      <c r="D37">
        <v>0.36003000000000002</v>
      </c>
      <c r="E37">
        <v>38.704459999999997</v>
      </c>
      <c r="F37">
        <v>25.139620000000001</v>
      </c>
      <c r="G37">
        <v>63.318489999999997</v>
      </c>
      <c r="H37">
        <v>78.883039999999994</v>
      </c>
      <c r="I37">
        <v>25.139620000000001</v>
      </c>
      <c r="J37">
        <v>19.49521</v>
      </c>
      <c r="K37">
        <v>15.28126</v>
      </c>
      <c r="L37">
        <v>56.832999999999998</v>
      </c>
      <c r="M37">
        <v>10.15297</v>
      </c>
      <c r="N37">
        <v>74.935919999999996</v>
      </c>
      <c r="O37" t="s">
        <v>38</v>
      </c>
      <c r="P37">
        <v>0.32633000000000001</v>
      </c>
      <c r="Q37">
        <v>35.518189999999997</v>
      </c>
      <c r="R37">
        <v>21.009370000000001</v>
      </c>
      <c r="S37">
        <v>61.039949999999997</v>
      </c>
      <c r="T37">
        <v>78.47448</v>
      </c>
      <c r="U37">
        <v>21.009370000000001</v>
      </c>
      <c r="V37">
        <v>15.373570000000001</v>
      </c>
      <c r="W37">
        <v>14.978020000000001</v>
      </c>
      <c r="X37">
        <v>54.140059999999998</v>
      </c>
      <c r="Y37">
        <v>10.29153</v>
      </c>
      <c r="Z37">
        <v>74.248069999999998</v>
      </c>
      <c r="AW37">
        <v>0.58016999999999996</v>
      </c>
      <c r="AX37">
        <v>59.025919999999999</v>
      </c>
      <c r="AY37">
        <v>50.866619999999998</v>
      </c>
      <c r="AZ37">
        <v>75.734740000000002</v>
      </c>
      <c r="BA37">
        <v>79.427279999999996</v>
      </c>
      <c r="BB37">
        <v>50.866619999999998</v>
      </c>
      <c r="BC37">
        <v>46.891480000000001</v>
      </c>
      <c r="BD37">
        <v>16.247170000000001</v>
      </c>
      <c r="BE37">
        <v>73.266769999999994</v>
      </c>
      <c r="BF37">
        <v>8.6737000000000002</v>
      </c>
      <c r="BG37">
        <v>77.807079999999999</v>
      </c>
      <c r="CO37">
        <v>0.46678999999999998</v>
      </c>
      <c r="CP37">
        <v>49.955680000000001</v>
      </c>
      <c r="CQ37">
        <v>41.166080000000001</v>
      </c>
      <c r="CR37">
        <v>76.325090000000003</v>
      </c>
      <c r="CS37">
        <v>85.159009999999995</v>
      </c>
      <c r="CT37">
        <v>41.166080000000001</v>
      </c>
      <c r="CU37">
        <v>31.44876</v>
      </c>
      <c r="CV37">
        <v>18.62191</v>
      </c>
      <c r="CW37">
        <v>68.080089999999998</v>
      </c>
      <c r="CX37">
        <v>11.06007</v>
      </c>
      <c r="CY37">
        <v>80.918729999999996</v>
      </c>
    </row>
    <row r="38" spans="1:158" x14ac:dyDescent="0.4">
      <c r="A38" t="s">
        <v>104</v>
      </c>
      <c r="B38" t="s">
        <v>40</v>
      </c>
      <c r="C38" t="s">
        <v>37</v>
      </c>
      <c r="D38">
        <v>0.36</v>
      </c>
      <c r="E38">
        <v>38.699809999999999</v>
      </c>
      <c r="F38">
        <v>25.139620000000001</v>
      </c>
      <c r="G38">
        <v>63.326590000000003</v>
      </c>
      <c r="H38">
        <v>78.842569999999995</v>
      </c>
      <c r="I38">
        <v>25.139620000000001</v>
      </c>
      <c r="J38">
        <v>19.49521</v>
      </c>
      <c r="K38">
        <v>15.28126</v>
      </c>
      <c r="L38">
        <v>56.837040000000002</v>
      </c>
      <c r="M38">
        <v>10.147309999999999</v>
      </c>
      <c r="N38">
        <v>74.891409999999993</v>
      </c>
      <c r="O38" t="s">
        <v>38</v>
      </c>
      <c r="P38">
        <v>0.32630999999999999</v>
      </c>
      <c r="Q38">
        <v>35.515500000000003</v>
      </c>
      <c r="R38">
        <v>21.009370000000001</v>
      </c>
      <c r="S38">
        <v>61.039949999999997</v>
      </c>
      <c r="T38">
        <v>78.47448</v>
      </c>
      <c r="U38">
        <v>21.009370000000001</v>
      </c>
      <c r="V38">
        <v>15.373570000000001</v>
      </c>
      <c r="W38">
        <v>14.978020000000001</v>
      </c>
      <c r="X38">
        <v>54.140059999999998</v>
      </c>
      <c r="Y38">
        <v>10.29153</v>
      </c>
      <c r="Z38">
        <v>74.248069999999998</v>
      </c>
      <c r="AW38">
        <v>0.58016999999999996</v>
      </c>
      <c r="AX38">
        <v>59.026200000000003</v>
      </c>
      <c r="AY38">
        <v>50.866619999999998</v>
      </c>
      <c r="AZ38">
        <v>75.734740000000002</v>
      </c>
      <c r="BA38">
        <v>79.427279999999996</v>
      </c>
      <c r="BB38">
        <v>50.866619999999998</v>
      </c>
      <c r="BC38">
        <v>46.891480000000001</v>
      </c>
      <c r="BD38">
        <v>16.247170000000001</v>
      </c>
      <c r="BE38">
        <v>73.266769999999994</v>
      </c>
      <c r="BF38">
        <v>8.6737000000000002</v>
      </c>
      <c r="BG38">
        <v>77.807079999999999</v>
      </c>
      <c r="CO38">
        <v>0.46659</v>
      </c>
      <c r="CP38">
        <v>49.90334</v>
      </c>
      <c r="CQ38">
        <v>41.166080000000001</v>
      </c>
      <c r="CR38">
        <v>76.501769999999993</v>
      </c>
      <c r="CS38">
        <v>84.275620000000004</v>
      </c>
      <c r="CT38">
        <v>41.166080000000001</v>
      </c>
      <c r="CU38">
        <v>31.44876</v>
      </c>
      <c r="CV38">
        <v>18.62191</v>
      </c>
      <c r="CW38">
        <v>68.168430000000001</v>
      </c>
      <c r="CX38">
        <v>10.936400000000001</v>
      </c>
      <c r="CY38">
        <v>79.947000000000003</v>
      </c>
    </row>
    <row r="39" spans="1:158" x14ac:dyDescent="0.4">
      <c r="A39" t="s">
        <v>105</v>
      </c>
      <c r="B39" t="s">
        <v>106</v>
      </c>
      <c r="C39" t="s">
        <v>37</v>
      </c>
      <c r="D39">
        <v>0.36005999999999999</v>
      </c>
      <c r="E39">
        <v>38.70617</v>
      </c>
      <c r="F39">
        <v>25.139620000000001</v>
      </c>
      <c r="G39">
        <v>63.342779999999998</v>
      </c>
      <c r="H39">
        <v>78.866860000000003</v>
      </c>
      <c r="I39">
        <v>25.139620000000001</v>
      </c>
      <c r="J39">
        <v>19.49521</v>
      </c>
      <c r="K39">
        <v>15.2845</v>
      </c>
      <c r="L39">
        <v>56.853230000000003</v>
      </c>
      <c r="M39">
        <v>10.14893</v>
      </c>
      <c r="N39">
        <v>74.911640000000006</v>
      </c>
      <c r="O39" t="s">
        <v>38</v>
      </c>
      <c r="P39">
        <v>0.32632</v>
      </c>
      <c r="Q39">
        <v>35.51679</v>
      </c>
      <c r="R39">
        <v>21.009370000000001</v>
      </c>
      <c r="S39">
        <v>61.039949999999997</v>
      </c>
      <c r="T39">
        <v>78.47448</v>
      </c>
      <c r="U39">
        <v>21.009370000000001</v>
      </c>
      <c r="V39">
        <v>15.373570000000001</v>
      </c>
      <c r="W39">
        <v>14.978020000000001</v>
      </c>
      <c r="X39">
        <v>54.140059999999998</v>
      </c>
      <c r="Y39">
        <v>10.29153</v>
      </c>
      <c r="Z39">
        <v>74.248069999999998</v>
      </c>
      <c r="AW39">
        <v>0.58011999999999997</v>
      </c>
      <c r="AX39">
        <v>59.019950000000001</v>
      </c>
      <c r="AY39">
        <v>50.866619999999998</v>
      </c>
      <c r="AZ39">
        <v>75.734740000000002</v>
      </c>
      <c r="BA39">
        <v>79.427279999999996</v>
      </c>
      <c r="BB39">
        <v>50.866619999999998</v>
      </c>
      <c r="BC39">
        <v>46.891480000000001</v>
      </c>
      <c r="BD39">
        <v>16.247170000000001</v>
      </c>
      <c r="BE39">
        <v>73.266769999999994</v>
      </c>
      <c r="BF39">
        <v>8.6737000000000002</v>
      </c>
      <c r="BG39">
        <v>77.807079999999999</v>
      </c>
      <c r="CO39">
        <v>0.46784999999999999</v>
      </c>
      <c r="CP39">
        <v>50.03284</v>
      </c>
      <c r="CQ39">
        <v>41.166080000000001</v>
      </c>
      <c r="CR39">
        <v>76.855119999999999</v>
      </c>
      <c r="CS39">
        <v>84.80565</v>
      </c>
      <c r="CT39">
        <v>41.166080000000001</v>
      </c>
      <c r="CU39">
        <v>31.44876</v>
      </c>
      <c r="CV39">
        <v>18.69258</v>
      </c>
      <c r="CW39">
        <v>68.521789999999996</v>
      </c>
      <c r="CX39">
        <v>10.971730000000001</v>
      </c>
      <c r="CY39">
        <v>80.388689999999997</v>
      </c>
    </row>
    <row r="40" spans="1:158" x14ac:dyDescent="0.4">
      <c r="A40" t="s">
        <v>107</v>
      </c>
      <c r="B40" t="s">
        <v>52</v>
      </c>
      <c r="C40" t="s">
        <v>37</v>
      </c>
      <c r="D40">
        <v>0.36004000000000003</v>
      </c>
      <c r="E40">
        <v>38.704569999999997</v>
      </c>
      <c r="F40">
        <v>25.139620000000001</v>
      </c>
      <c r="G40">
        <v>63.342779999999998</v>
      </c>
      <c r="H40">
        <v>78.866860000000003</v>
      </c>
      <c r="I40">
        <v>25.139620000000001</v>
      </c>
      <c r="J40">
        <v>19.49521</v>
      </c>
      <c r="K40">
        <v>15.2845</v>
      </c>
      <c r="L40">
        <v>56.853230000000003</v>
      </c>
      <c r="M40">
        <v>10.150550000000001</v>
      </c>
      <c r="N40">
        <v>74.923779999999994</v>
      </c>
      <c r="O40" t="s">
        <v>38</v>
      </c>
      <c r="P40">
        <v>0.32632</v>
      </c>
      <c r="Q40">
        <v>35.516579999999998</v>
      </c>
      <c r="R40">
        <v>21.009370000000001</v>
      </c>
      <c r="S40">
        <v>61.039949999999997</v>
      </c>
      <c r="T40">
        <v>78.47448</v>
      </c>
      <c r="U40">
        <v>21.009370000000001</v>
      </c>
      <c r="V40">
        <v>15.373570000000001</v>
      </c>
      <c r="W40">
        <v>14.978020000000001</v>
      </c>
      <c r="X40">
        <v>54.140059999999998</v>
      </c>
      <c r="Y40">
        <v>10.29153</v>
      </c>
      <c r="Z40">
        <v>74.248069999999998</v>
      </c>
      <c r="AW40">
        <v>0.58013999999999999</v>
      </c>
      <c r="AX40">
        <v>59.026139999999998</v>
      </c>
      <c r="AY40">
        <v>50.866619999999998</v>
      </c>
      <c r="AZ40">
        <v>75.734740000000002</v>
      </c>
      <c r="BA40">
        <v>79.427279999999996</v>
      </c>
      <c r="BB40">
        <v>50.866619999999998</v>
      </c>
      <c r="BC40">
        <v>46.891480000000001</v>
      </c>
      <c r="BD40">
        <v>16.247170000000001</v>
      </c>
      <c r="BE40">
        <v>73.266769999999994</v>
      </c>
      <c r="BF40">
        <v>8.6737000000000002</v>
      </c>
      <c r="BG40">
        <v>77.807079999999999</v>
      </c>
      <c r="CO40">
        <v>0.46723999999999999</v>
      </c>
      <c r="CP40">
        <v>49.98733</v>
      </c>
      <c r="CQ40">
        <v>41.166080000000001</v>
      </c>
      <c r="CR40">
        <v>76.855119999999999</v>
      </c>
      <c r="CS40">
        <v>84.80565</v>
      </c>
      <c r="CT40">
        <v>41.166080000000001</v>
      </c>
      <c r="CU40">
        <v>31.44876</v>
      </c>
      <c r="CV40">
        <v>18.69258</v>
      </c>
      <c r="CW40">
        <v>68.521789999999996</v>
      </c>
      <c r="CX40">
        <v>11.007070000000001</v>
      </c>
      <c r="CY40">
        <v>80.653710000000004</v>
      </c>
    </row>
    <row r="41" spans="1:158" x14ac:dyDescent="0.4">
      <c r="A41" t="s">
        <v>108</v>
      </c>
      <c r="B41" t="s">
        <v>62</v>
      </c>
      <c r="C41" t="s">
        <v>37</v>
      </c>
      <c r="D41">
        <v>0.36001</v>
      </c>
      <c r="E41">
        <v>38.699550000000002</v>
      </c>
      <c r="F41">
        <v>25.139620000000001</v>
      </c>
      <c r="G41">
        <v>63.326590000000003</v>
      </c>
      <c r="H41">
        <v>78.874949999999998</v>
      </c>
      <c r="I41">
        <v>25.139620000000001</v>
      </c>
      <c r="J41">
        <v>19.49521</v>
      </c>
      <c r="K41">
        <v>15.28126</v>
      </c>
      <c r="L41">
        <v>56.837040000000002</v>
      </c>
      <c r="M41">
        <v>10.14974</v>
      </c>
      <c r="N41">
        <v>74.919740000000004</v>
      </c>
      <c r="O41" t="s">
        <v>38</v>
      </c>
      <c r="P41">
        <v>0.32630999999999999</v>
      </c>
      <c r="Q41">
        <v>35.515729999999998</v>
      </c>
      <c r="R41">
        <v>21.009370000000001</v>
      </c>
      <c r="S41">
        <v>61.039949999999997</v>
      </c>
      <c r="T41">
        <v>78.47448</v>
      </c>
      <c r="U41">
        <v>21.009370000000001</v>
      </c>
      <c r="V41">
        <v>15.373570000000001</v>
      </c>
      <c r="W41">
        <v>14.978020000000001</v>
      </c>
      <c r="X41">
        <v>54.140059999999998</v>
      </c>
      <c r="Y41">
        <v>10.29153</v>
      </c>
      <c r="Z41">
        <v>74.248069999999998</v>
      </c>
      <c r="AW41">
        <v>0.58008999999999999</v>
      </c>
      <c r="AX41">
        <v>59.016280000000002</v>
      </c>
      <c r="AY41">
        <v>50.866619999999998</v>
      </c>
      <c r="AZ41">
        <v>75.734740000000002</v>
      </c>
      <c r="BA41">
        <v>79.427279999999996</v>
      </c>
      <c r="BB41">
        <v>50.866619999999998</v>
      </c>
      <c r="BC41">
        <v>46.891480000000001</v>
      </c>
      <c r="BD41">
        <v>16.247170000000001</v>
      </c>
      <c r="BE41">
        <v>73.266769999999994</v>
      </c>
      <c r="BF41">
        <v>8.6737000000000002</v>
      </c>
      <c r="BG41">
        <v>77.807079999999999</v>
      </c>
      <c r="CO41">
        <v>0.46677999999999997</v>
      </c>
      <c r="CP41">
        <v>49.916580000000003</v>
      </c>
      <c r="CQ41">
        <v>41.166080000000001</v>
      </c>
      <c r="CR41">
        <v>76.501769999999993</v>
      </c>
      <c r="CS41">
        <v>84.982330000000005</v>
      </c>
      <c r="CT41">
        <v>41.166080000000001</v>
      </c>
      <c r="CU41">
        <v>31.44876</v>
      </c>
      <c r="CV41">
        <v>18.62191</v>
      </c>
      <c r="CW41">
        <v>68.168430000000001</v>
      </c>
      <c r="CX41">
        <v>10.9894</v>
      </c>
      <c r="CY41">
        <v>80.565370000000001</v>
      </c>
    </row>
    <row r="42" spans="1:158" x14ac:dyDescent="0.4">
      <c r="A42" t="s">
        <v>109</v>
      </c>
      <c r="B42" t="s">
        <v>110</v>
      </c>
      <c r="C42" t="s">
        <v>37</v>
      </c>
      <c r="D42">
        <v>0.34040999999999999</v>
      </c>
      <c r="E42">
        <v>36.372329999999998</v>
      </c>
      <c r="F42">
        <v>22.970459999999999</v>
      </c>
      <c r="G42">
        <v>61.740189999999998</v>
      </c>
      <c r="H42">
        <v>77.175229999999999</v>
      </c>
      <c r="I42">
        <v>22.970459999999999</v>
      </c>
      <c r="J42">
        <v>17.936869999999999</v>
      </c>
      <c r="K42">
        <v>14.630509999999999</v>
      </c>
      <c r="L42">
        <v>54.709020000000002</v>
      </c>
      <c r="M42">
        <v>9.7345199999999998</v>
      </c>
      <c r="N42">
        <v>72.757050000000007</v>
      </c>
      <c r="O42" t="s">
        <v>111</v>
      </c>
      <c r="P42">
        <v>0.30795</v>
      </c>
      <c r="Q42">
        <v>33.313270000000003</v>
      </c>
      <c r="R42">
        <v>19.069009999999999</v>
      </c>
      <c r="S42">
        <v>59.462820000000001</v>
      </c>
      <c r="T42">
        <v>76.285610000000005</v>
      </c>
      <c r="U42">
        <v>19.069009999999999</v>
      </c>
      <c r="V42">
        <v>14.006399999999999</v>
      </c>
      <c r="W42">
        <v>14.39495</v>
      </c>
      <c r="X42">
        <v>52.17183</v>
      </c>
      <c r="Y42">
        <v>9.8059600000000007</v>
      </c>
      <c r="Z42">
        <v>71.628749999999997</v>
      </c>
      <c r="AW42">
        <v>0.57416999999999996</v>
      </c>
      <c r="AX42">
        <v>58.233359999999998</v>
      </c>
      <c r="AY42">
        <v>50.640540000000001</v>
      </c>
      <c r="AZ42">
        <v>75.131879999999995</v>
      </c>
      <c r="BA42">
        <v>79.427279999999996</v>
      </c>
      <c r="BB42">
        <v>50.640540000000001</v>
      </c>
      <c r="BC42">
        <v>46.740769999999998</v>
      </c>
      <c r="BD42">
        <v>15.779949999999999</v>
      </c>
      <c r="BE42">
        <v>71.93544</v>
      </c>
      <c r="BF42">
        <v>8.4928399999999993</v>
      </c>
      <c r="BG42">
        <v>76.953029999999998</v>
      </c>
      <c r="CO42">
        <v>0.39251000000000003</v>
      </c>
      <c r="CP42">
        <v>41.662640000000003</v>
      </c>
      <c r="CQ42">
        <v>30.212009999999999</v>
      </c>
      <c r="CR42">
        <v>72.438159999999996</v>
      </c>
      <c r="CS42">
        <v>88.339219999999997</v>
      </c>
      <c r="CT42">
        <v>30.212009999999999</v>
      </c>
      <c r="CU42">
        <v>23.056539999999998</v>
      </c>
      <c r="CV42">
        <v>16.289750000000002</v>
      </c>
      <c r="CW42">
        <v>61.219079999999998</v>
      </c>
      <c r="CX42">
        <v>11.325089999999999</v>
      </c>
      <c r="CY42">
        <v>83.775030000000001</v>
      </c>
    </row>
    <row r="43" spans="1:158" x14ac:dyDescent="0.4">
      <c r="A43" t="s">
        <v>112</v>
      </c>
      <c r="B43" t="s">
        <v>110</v>
      </c>
      <c r="C43" t="s">
        <v>37</v>
      </c>
      <c r="D43">
        <v>0.33989999999999998</v>
      </c>
      <c r="E43">
        <v>36.303440000000002</v>
      </c>
      <c r="F43">
        <v>22.938079999999999</v>
      </c>
      <c r="G43">
        <v>61.69162</v>
      </c>
      <c r="H43">
        <v>76.980980000000002</v>
      </c>
      <c r="I43">
        <v>22.938079999999999</v>
      </c>
      <c r="J43">
        <v>17.91798</v>
      </c>
      <c r="K43">
        <v>14.607849999999999</v>
      </c>
      <c r="L43">
        <v>54.62471</v>
      </c>
      <c r="M43">
        <v>9.7094299999999993</v>
      </c>
      <c r="N43">
        <v>72.593279999999993</v>
      </c>
      <c r="O43" t="s">
        <v>38</v>
      </c>
      <c r="P43">
        <v>0.30742000000000003</v>
      </c>
      <c r="Q43">
        <v>33.24239</v>
      </c>
      <c r="R43">
        <v>19.03078</v>
      </c>
      <c r="S43">
        <v>59.415030000000002</v>
      </c>
      <c r="T43">
        <v>76.04665</v>
      </c>
      <c r="U43">
        <v>19.03078</v>
      </c>
      <c r="V43">
        <v>13.9841</v>
      </c>
      <c r="W43">
        <v>14.370100000000001</v>
      </c>
      <c r="X43">
        <v>52.091380000000001</v>
      </c>
      <c r="Y43">
        <v>9.7753800000000002</v>
      </c>
      <c r="Z43">
        <v>71.425790000000006</v>
      </c>
      <c r="AW43">
        <v>0.57311999999999996</v>
      </c>
      <c r="AX43">
        <v>58.11571</v>
      </c>
      <c r="AY43">
        <v>50.640540000000001</v>
      </c>
      <c r="AZ43">
        <v>74.905799999999999</v>
      </c>
      <c r="BA43">
        <v>79.427279999999996</v>
      </c>
      <c r="BB43">
        <v>50.640540000000001</v>
      </c>
      <c r="BC43">
        <v>46.740769999999998</v>
      </c>
      <c r="BD43">
        <v>15.73474</v>
      </c>
      <c r="BE43">
        <v>71.671689999999998</v>
      </c>
      <c r="BF43">
        <v>8.4928399999999993</v>
      </c>
      <c r="BG43">
        <v>76.953029999999998</v>
      </c>
      <c r="CO43">
        <v>0.39337</v>
      </c>
      <c r="CP43">
        <v>41.744720000000001</v>
      </c>
      <c r="CQ43">
        <v>30.212009999999999</v>
      </c>
      <c r="CR43">
        <v>72.791520000000006</v>
      </c>
      <c r="CS43">
        <v>88.515900000000002</v>
      </c>
      <c r="CT43">
        <v>30.212009999999999</v>
      </c>
      <c r="CU43">
        <v>23.056539999999998</v>
      </c>
      <c r="CV43">
        <v>16.360420000000001</v>
      </c>
      <c r="CW43">
        <v>61.484099999999998</v>
      </c>
      <c r="CX43">
        <v>11.34276</v>
      </c>
      <c r="CY43">
        <v>83.951710000000006</v>
      </c>
    </row>
    <row r="44" spans="1:158" x14ac:dyDescent="0.4">
      <c r="A44" t="s">
        <v>113</v>
      </c>
      <c r="B44" t="s">
        <v>114</v>
      </c>
      <c r="C44" t="s">
        <v>37</v>
      </c>
      <c r="D44">
        <v>0.35274</v>
      </c>
      <c r="E44">
        <v>37.871499999999997</v>
      </c>
      <c r="F44">
        <v>23.982189999999999</v>
      </c>
      <c r="G44">
        <v>62.776200000000003</v>
      </c>
      <c r="H44">
        <v>78.996359999999996</v>
      </c>
      <c r="I44">
        <v>23.982189999999999</v>
      </c>
      <c r="J44">
        <v>18.661539999999999</v>
      </c>
      <c r="K44">
        <v>15.03359</v>
      </c>
      <c r="L44">
        <v>56.048290000000001</v>
      </c>
      <c r="M44">
        <v>10.121409999999999</v>
      </c>
      <c r="N44">
        <v>74.927959999999999</v>
      </c>
      <c r="O44" t="s">
        <v>38</v>
      </c>
      <c r="P44">
        <v>0.32063999999999998</v>
      </c>
      <c r="Q44">
        <v>34.862589999999997</v>
      </c>
      <c r="R44">
        <v>20.244700000000002</v>
      </c>
      <c r="S44">
        <v>60.409100000000002</v>
      </c>
      <c r="T44">
        <v>78.28331</v>
      </c>
      <c r="U44">
        <v>20.244700000000002</v>
      </c>
      <c r="V44">
        <v>14.847860000000001</v>
      </c>
      <c r="W44">
        <v>14.76582</v>
      </c>
      <c r="X44">
        <v>53.383830000000003</v>
      </c>
      <c r="Y44">
        <v>10.21698</v>
      </c>
      <c r="Z44">
        <v>73.897760000000005</v>
      </c>
      <c r="AW44">
        <v>0.57987</v>
      </c>
      <c r="AX44">
        <v>58.941090000000003</v>
      </c>
      <c r="AY44">
        <v>50.640540000000001</v>
      </c>
      <c r="AZ44">
        <v>75.885459999999995</v>
      </c>
      <c r="BA44">
        <v>79.954790000000003</v>
      </c>
      <c r="BB44">
        <v>50.640540000000001</v>
      </c>
      <c r="BC44">
        <v>46.740769999999998</v>
      </c>
      <c r="BD44">
        <v>16.156739999999999</v>
      </c>
      <c r="BE44">
        <v>73.191410000000005</v>
      </c>
      <c r="BF44">
        <v>8.6963100000000004</v>
      </c>
      <c r="BG44">
        <v>78.196430000000007</v>
      </c>
      <c r="CO44">
        <v>0.41354999999999997</v>
      </c>
      <c r="CP44">
        <v>44.090319999999998</v>
      </c>
      <c r="CQ44">
        <v>30.565370000000001</v>
      </c>
      <c r="CR44">
        <v>75.795050000000003</v>
      </c>
      <c r="CS44">
        <v>89.929329999999993</v>
      </c>
      <c r="CT44">
        <v>30.565370000000001</v>
      </c>
      <c r="CU44">
        <v>23.321549999999998</v>
      </c>
      <c r="CV44">
        <v>17.349820000000001</v>
      </c>
      <c r="CW44">
        <v>65.106009999999998</v>
      </c>
      <c r="CX44">
        <v>11.696109999999999</v>
      </c>
      <c r="CY44">
        <v>86.307419999999993</v>
      </c>
    </row>
    <row r="45" spans="1:158" x14ac:dyDescent="0.4">
      <c r="A45" t="s">
        <v>115</v>
      </c>
      <c r="B45" t="s">
        <v>116</v>
      </c>
      <c r="C45" t="s">
        <v>37</v>
      </c>
      <c r="D45">
        <v>0.35275000000000001</v>
      </c>
      <c r="E45">
        <v>37.872419999999998</v>
      </c>
      <c r="F45">
        <v>23.982189999999999</v>
      </c>
      <c r="G45">
        <v>62.784300000000002</v>
      </c>
      <c r="H45">
        <v>78.988259999999997</v>
      </c>
      <c r="I45">
        <v>23.982189999999999</v>
      </c>
      <c r="J45">
        <v>18.661539999999999</v>
      </c>
      <c r="K45">
        <v>15.035209999999999</v>
      </c>
      <c r="L45">
        <v>56.05639</v>
      </c>
      <c r="M45">
        <v>10.1206</v>
      </c>
      <c r="N45">
        <v>74.919870000000003</v>
      </c>
      <c r="O45" t="s">
        <v>38</v>
      </c>
      <c r="P45">
        <v>0.32067000000000001</v>
      </c>
      <c r="Q45">
        <v>34.865099999999998</v>
      </c>
      <c r="R45">
        <v>20.244700000000002</v>
      </c>
      <c r="S45">
        <v>60.418660000000003</v>
      </c>
      <c r="T45">
        <v>78.292869999999994</v>
      </c>
      <c r="U45">
        <v>20.244700000000002</v>
      </c>
      <c r="V45">
        <v>14.847860000000001</v>
      </c>
      <c r="W45">
        <v>14.76773</v>
      </c>
      <c r="X45">
        <v>53.393389999999997</v>
      </c>
      <c r="Y45">
        <v>10.217930000000001</v>
      </c>
      <c r="Z45">
        <v>73.907319999999999</v>
      </c>
      <c r="AW45">
        <v>0.57989000000000002</v>
      </c>
      <c r="AX45">
        <v>58.944279999999999</v>
      </c>
      <c r="AY45">
        <v>50.640540000000001</v>
      </c>
      <c r="AZ45">
        <v>75.885459999999995</v>
      </c>
      <c r="BA45">
        <v>79.954790000000003</v>
      </c>
      <c r="BB45">
        <v>50.640540000000001</v>
      </c>
      <c r="BC45">
        <v>46.740769999999998</v>
      </c>
      <c r="BD45">
        <v>16.156739999999999</v>
      </c>
      <c r="BE45">
        <v>73.191410000000005</v>
      </c>
      <c r="BF45">
        <v>8.6963100000000004</v>
      </c>
      <c r="BG45">
        <v>78.196430000000007</v>
      </c>
      <c r="CO45">
        <v>0.41319</v>
      </c>
      <c r="CP45">
        <v>44.056460000000001</v>
      </c>
      <c r="CQ45">
        <v>30.565370000000001</v>
      </c>
      <c r="CR45">
        <v>75.795050000000003</v>
      </c>
      <c r="CS45">
        <v>89.575969999999998</v>
      </c>
      <c r="CT45">
        <v>30.565370000000001</v>
      </c>
      <c r="CU45">
        <v>23.321549999999998</v>
      </c>
      <c r="CV45">
        <v>17.349820000000001</v>
      </c>
      <c r="CW45">
        <v>65.106009999999998</v>
      </c>
      <c r="CX45">
        <v>11.660780000000001</v>
      </c>
      <c r="CY45">
        <v>85.954059999999998</v>
      </c>
    </row>
    <row r="46" spans="1:158" x14ac:dyDescent="0.4">
      <c r="A46" t="s">
        <v>117</v>
      </c>
      <c r="C46" t="s">
        <v>117</v>
      </c>
      <c r="D46" t="s">
        <v>117</v>
      </c>
      <c r="E46" t="s">
        <v>117</v>
      </c>
      <c r="F46" t="s">
        <v>117</v>
      </c>
      <c r="G46" t="s">
        <v>117</v>
      </c>
      <c r="H46" t="s">
        <v>117</v>
      </c>
      <c r="I46" t="s">
        <v>117</v>
      </c>
      <c r="J46" t="s">
        <v>117</v>
      </c>
      <c r="K46" t="s">
        <v>117</v>
      </c>
      <c r="L46" t="s">
        <v>117</v>
      </c>
      <c r="M46" t="s">
        <v>117</v>
      </c>
      <c r="N46" t="s">
        <v>117</v>
      </c>
      <c r="O46" t="s">
        <v>117</v>
      </c>
      <c r="P46" t="s">
        <v>117</v>
      </c>
      <c r="Q46" t="s">
        <v>117</v>
      </c>
      <c r="R46" t="s">
        <v>117</v>
      </c>
      <c r="S46" t="s">
        <v>117</v>
      </c>
      <c r="T46" t="s">
        <v>117</v>
      </c>
      <c r="U46" t="s">
        <v>117</v>
      </c>
      <c r="V46" t="s">
        <v>117</v>
      </c>
      <c r="W46" t="s">
        <v>117</v>
      </c>
      <c r="X46" t="s">
        <v>117</v>
      </c>
      <c r="Y46" t="s">
        <v>117</v>
      </c>
      <c r="Z46" t="s">
        <v>117</v>
      </c>
      <c r="AA46" t="s">
        <v>117</v>
      </c>
      <c r="AB46" t="s">
        <v>117</v>
      </c>
      <c r="AC46" t="s">
        <v>117</v>
      </c>
      <c r="AD46" t="s">
        <v>117</v>
      </c>
      <c r="AE46" t="s">
        <v>117</v>
      </c>
      <c r="AF46" t="s">
        <v>117</v>
      </c>
      <c r="AG46" t="s">
        <v>117</v>
      </c>
      <c r="AH46" t="s">
        <v>117</v>
      </c>
      <c r="AI46" t="s">
        <v>117</v>
      </c>
      <c r="AJ46" t="s">
        <v>117</v>
      </c>
      <c r="AK46" t="s">
        <v>117</v>
      </c>
      <c r="AL46" t="s">
        <v>117</v>
      </c>
      <c r="AM46" t="s">
        <v>117</v>
      </c>
      <c r="AN46" t="s">
        <v>117</v>
      </c>
      <c r="AO46" t="s">
        <v>117</v>
      </c>
      <c r="AP46" t="s">
        <v>117</v>
      </c>
      <c r="AQ46" t="s">
        <v>117</v>
      </c>
      <c r="AR46" t="s">
        <v>117</v>
      </c>
      <c r="AS46" t="s">
        <v>117</v>
      </c>
      <c r="AT46" t="s">
        <v>117</v>
      </c>
      <c r="AU46" t="s">
        <v>117</v>
      </c>
      <c r="AV46" t="s">
        <v>117</v>
      </c>
      <c r="AW46" t="s">
        <v>117</v>
      </c>
      <c r="AX46" t="s">
        <v>117</v>
      </c>
      <c r="AY46" t="s">
        <v>117</v>
      </c>
      <c r="AZ46" t="s">
        <v>117</v>
      </c>
      <c r="BA46" t="s">
        <v>117</v>
      </c>
      <c r="BB46" t="s">
        <v>117</v>
      </c>
      <c r="BC46" t="s">
        <v>117</v>
      </c>
      <c r="BD46" t="s">
        <v>117</v>
      </c>
      <c r="BE46" t="s">
        <v>117</v>
      </c>
      <c r="BF46" t="s">
        <v>117</v>
      </c>
      <c r="BG46" t="s">
        <v>117</v>
      </c>
      <c r="BH46" t="s">
        <v>117</v>
      </c>
      <c r="BI46" t="s">
        <v>117</v>
      </c>
      <c r="BJ46" t="s">
        <v>117</v>
      </c>
      <c r="BK46" t="s">
        <v>117</v>
      </c>
      <c r="BL46" t="s">
        <v>117</v>
      </c>
      <c r="BM46" t="s">
        <v>117</v>
      </c>
      <c r="BN46" t="s">
        <v>117</v>
      </c>
      <c r="BO46" t="s">
        <v>117</v>
      </c>
      <c r="BP46" t="s">
        <v>117</v>
      </c>
      <c r="BQ46" t="s">
        <v>117</v>
      </c>
      <c r="BR46" t="s">
        <v>117</v>
      </c>
      <c r="BS46" t="s">
        <v>117</v>
      </c>
      <c r="BT46" t="s">
        <v>117</v>
      </c>
      <c r="BU46" t="s">
        <v>117</v>
      </c>
      <c r="BV46" t="s">
        <v>117</v>
      </c>
      <c r="BW46" t="s">
        <v>117</v>
      </c>
      <c r="BX46" t="s">
        <v>117</v>
      </c>
      <c r="BY46" t="s">
        <v>117</v>
      </c>
      <c r="BZ46" t="s">
        <v>117</v>
      </c>
      <c r="CA46" t="s">
        <v>117</v>
      </c>
      <c r="CB46" t="s">
        <v>117</v>
      </c>
      <c r="CC46" t="s">
        <v>117</v>
      </c>
      <c r="CD46" t="s">
        <v>117</v>
      </c>
      <c r="CE46" t="s">
        <v>117</v>
      </c>
      <c r="CF46" t="s">
        <v>117</v>
      </c>
      <c r="CG46" t="s">
        <v>117</v>
      </c>
      <c r="CH46" t="s">
        <v>117</v>
      </c>
      <c r="CI46" t="s">
        <v>117</v>
      </c>
      <c r="CJ46" t="s">
        <v>117</v>
      </c>
      <c r="CK46" t="s">
        <v>117</v>
      </c>
      <c r="CL46" t="s">
        <v>117</v>
      </c>
      <c r="CM46" t="s">
        <v>117</v>
      </c>
      <c r="CN46" t="s">
        <v>117</v>
      </c>
      <c r="CO46" t="s">
        <v>117</v>
      </c>
      <c r="CP46" t="s">
        <v>117</v>
      </c>
      <c r="CQ46" t="s">
        <v>117</v>
      </c>
      <c r="CR46" t="s">
        <v>117</v>
      </c>
      <c r="CS46" t="s">
        <v>117</v>
      </c>
      <c r="CT46" t="s">
        <v>117</v>
      </c>
      <c r="CU46" t="s">
        <v>117</v>
      </c>
      <c r="CV46" t="s">
        <v>117</v>
      </c>
      <c r="CW46" t="s">
        <v>117</v>
      </c>
      <c r="CX46" t="s">
        <v>117</v>
      </c>
      <c r="CY46" t="s">
        <v>117</v>
      </c>
      <c r="CZ46" t="s">
        <v>117</v>
      </c>
      <c r="DA46" t="s">
        <v>117</v>
      </c>
      <c r="DB46" t="s">
        <v>117</v>
      </c>
      <c r="DC46" t="s">
        <v>117</v>
      </c>
      <c r="DD46" t="s">
        <v>117</v>
      </c>
      <c r="DE46" t="s">
        <v>117</v>
      </c>
      <c r="DF46" t="s">
        <v>117</v>
      </c>
      <c r="DG46" t="s">
        <v>117</v>
      </c>
      <c r="DH46" t="s">
        <v>117</v>
      </c>
      <c r="DI46" t="s">
        <v>117</v>
      </c>
      <c r="DJ46" t="s">
        <v>117</v>
      </c>
      <c r="DK46" t="s">
        <v>117</v>
      </c>
      <c r="DL46" t="s">
        <v>117</v>
      </c>
      <c r="DM46" t="s">
        <v>117</v>
      </c>
      <c r="DN46" t="s">
        <v>117</v>
      </c>
      <c r="DO46" t="s">
        <v>117</v>
      </c>
      <c r="DP46" t="s">
        <v>117</v>
      </c>
      <c r="DQ46" t="s">
        <v>117</v>
      </c>
      <c r="DR46" t="s">
        <v>117</v>
      </c>
      <c r="DS46" t="s">
        <v>117</v>
      </c>
      <c r="DT46" t="s">
        <v>117</v>
      </c>
      <c r="DU46" t="s">
        <v>117</v>
      </c>
      <c r="DV46" t="s">
        <v>117</v>
      </c>
      <c r="DW46" t="s">
        <v>117</v>
      </c>
      <c r="DX46" t="s">
        <v>117</v>
      </c>
      <c r="DY46" t="s">
        <v>117</v>
      </c>
      <c r="DZ46" t="s">
        <v>117</v>
      </c>
      <c r="EA46" t="s">
        <v>117</v>
      </c>
      <c r="EB46" t="s">
        <v>117</v>
      </c>
      <c r="EC46" t="s">
        <v>117</v>
      </c>
      <c r="ED46" t="s">
        <v>117</v>
      </c>
      <c r="EE46" t="s">
        <v>117</v>
      </c>
      <c r="EF46" t="s">
        <v>117</v>
      </c>
      <c r="EG46" t="s">
        <v>117</v>
      </c>
      <c r="EH46" t="s">
        <v>117</v>
      </c>
      <c r="EI46" t="s">
        <v>117</v>
      </c>
      <c r="EJ46" t="s">
        <v>117</v>
      </c>
      <c r="EK46" t="s">
        <v>117</v>
      </c>
      <c r="EL46" t="s">
        <v>117</v>
      </c>
      <c r="EM46" t="s">
        <v>117</v>
      </c>
      <c r="EN46" t="s">
        <v>117</v>
      </c>
      <c r="EO46" t="s">
        <v>117</v>
      </c>
      <c r="EP46" t="s">
        <v>117</v>
      </c>
      <c r="EQ46" t="s">
        <v>117</v>
      </c>
      <c r="ER46" t="s">
        <v>117</v>
      </c>
      <c r="ES46" t="s">
        <v>117</v>
      </c>
      <c r="ET46" t="s">
        <v>117</v>
      </c>
      <c r="EU46" t="s">
        <v>117</v>
      </c>
      <c r="EV46" t="s">
        <v>117</v>
      </c>
      <c r="EW46" t="s">
        <v>117</v>
      </c>
      <c r="EX46" t="s">
        <v>117</v>
      </c>
      <c r="EY46" t="s">
        <v>117</v>
      </c>
      <c r="EZ46" t="s">
        <v>117</v>
      </c>
      <c r="FA46" t="s">
        <v>117</v>
      </c>
      <c r="FB46" t="s">
        <v>117</v>
      </c>
    </row>
    <row r="47" spans="1:158" x14ac:dyDescent="0.4">
      <c r="A47" t="s">
        <v>118</v>
      </c>
      <c r="B47" t="s">
        <v>119</v>
      </c>
      <c r="C47" t="s">
        <v>37</v>
      </c>
      <c r="D47">
        <v>0.34832000000000002</v>
      </c>
      <c r="E47">
        <v>37.458179999999999</v>
      </c>
      <c r="F47">
        <v>22.824770000000001</v>
      </c>
      <c r="G47">
        <v>62.954270000000001</v>
      </c>
      <c r="H47">
        <v>77.442329999999998</v>
      </c>
      <c r="I47">
        <v>22.824770000000001</v>
      </c>
      <c r="J47">
        <v>17.903009999999998</v>
      </c>
      <c r="K47">
        <v>15.08215</v>
      </c>
      <c r="L47">
        <v>56.228110000000001</v>
      </c>
      <c r="M47">
        <v>9.9271499999999993</v>
      </c>
      <c r="N47">
        <v>73.240520000000004</v>
      </c>
      <c r="O47" t="s">
        <v>38</v>
      </c>
      <c r="P47">
        <v>0.31435000000000002</v>
      </c>
      <c r="Q47">
        <v>34.200769999999999</v>
      </c>
      <c r="R47">
        <v>18.782260000000001</v>
      </c>
      <c r="S47">
        <v>60.56203</v>
      </c>
      <c r="T47">
        <v>76.696619999999996</v>
      </c>
      <c r="U47">
        <v>18.782260000000001</v>
      </c>
      <c r="V47">
        <v>13.90429</v>
      </c>
      <c r="W47">
        <v>14.73714</v>
      </c>
      <c r="X47">
        <v>53.37236</v>
      </c>
      <c r="Y47">
        <v>9.9952199999999998</v>
      </c>
      <c r="Z47">
        <v>72.104119999999995</v>
      </c>
      <c r="AW47">
        <v>0.58316000000000001</v>
      </c>
      <c r="AX47">
        <v>59.437429999999999</v>
      </c>
      <c r="AY47">
        <v>50.640540000000001</v>
      </c>
      <c r="AZ47">
        <v>76.412959999999998</v>
      </c>
      <c r="BA47">
        <v>80.331569999999999</v>
      </c>
      <c r="BB47">
        <v>50.640540000000001</v>
      </c>
      <c r="BC47">
        <v>46.703090000000003</v>
      </c>
      <c r="BD47">
        <v>16.32253</v>
      </c>
      <c r="BE47">
        <v>73.901030000000006</v>
      </c>
      <c r="BF47">
        <v>8.8620900000000002</v>
      </c>
      <c r="BG47">
        <v>78.924890000000005</v>
      </c>
      <c r="CO47">
        <v>0.42568</v>
      </c>
      <c r="CP47">
        <v>46.137619999999998</v>
      </c>
      <c r="CQ47">
        <v>32.332160000000002</v>
      </c>
      <c r="CR47">
        <v>75.618369999999999</v>
      </c>
      <c r="CS47">
        <v>84.452299999999994</v>
      </c>
      <c r="CT47">
        <v>32.332160000000002</v>
      </c>
      <c r="CU47">
        <v>24.293289999999999</v>
      </c>
      <c r="CV47">
        <v>18.55124</v>
      </c>
      <c r="CW47">
        <v>67.579509999999999</v>
      </c>
      <c r="CX47">
        <v>11.166079999999999</v>
      </c>
      <c r="CY47">
        <v>80.918729999999996</v>
      </c>
    </row>
    <row r="48" spans="1:158" x14ac:dyDescent="0.4">
      <c r="A48" t="s">
        <v>120</v>
      </c>
      <c r="B48" t="s">
        <v>121</v>
      </c>
      <c r="C48" t="s">
        <v>37</v>
      </c>
      <c r="D48">
        <v>0.34982999999999997</v>
      </c>
      <c r="E48">
        <v>37.607170000000004</v>
      </c>
      <c r="F48">
        <v>23.09187</v>
      </c>
      <c r="G48">
        <v>62.986649999999997</v>
      </c>
      <c r="H48">
        <v>77.612300000000005</v>
      </c>
      <c r="I48">
        <v>23.09187</v>
      </c>
      <c r="J48">
        <v>18.072980000000001</v>
      </c>
      <c r="K48">
        <v>15.09348</v>
      </c>
      <c r="L48">
        <v>56.312829999999998</v>
      </c>
      <c r="M48">
        <v>9.9433399999999992</v>
      </c>
      <c r="N48">
        <v>73.408469999999994</v>
      </c>
      <c r="O48" t="s">
        <v>38</v>
      </c>
      <c r="P48">
        <v>0.31608999999999998</v>
      </c>
      <c r="Q48">
        <v>34.375309999999999</v>
      </c>
      <c r="R48">
        <v>19.078569999999999</v>
      </c>
      <c r="S48">
        <v>60.590710000000001</v>
      </c>
      <c r="T48">
        <v>76.964250000000007</v>
      </c>
      <c r="U48">
        <v>19.078569999999999</v>
      </c>
      <c r="V48">
        <v>14.090680000000001</v>
      </c>
      <c r="W48">
        <v>14.73714</v>
      </c>
      <c r="X48">
        <v>53.446919999999999</v>
      </c>
      <c r="Y48">
        <v>10.024850000000001</v>
      </c>
      <c r="Z48">
        <v>72.367779999999996</v>
      </c>
      <c r="AW48">
        <v>0.58260999999999996</v>
      </c>
      <c r="AX48">
        <v>59.348300000000002</v>
      </c>
      <c r="AY48">
        <v>50.565179999999998</v>
      </c>
      <c r="AZ48">
        <v>76.639039999999994</v>
      </c>
      <c r="BA48">
        <v>80.256219999999999</v>
      </c>
      <c r="BB48">
        <v>50.565179999999998</v>
      </c>
      <c r="BC48">
        <v>46.665410000000001</v>
      </c>
      <c r="BD48">
        <v>16.458179999999999</v>
      </c>
      <c r="BE48">
        <v>74.252700000000004</v>
      </c>
      <c r="BF48">
        <v>8.8168799999999994</v>
      </c>
      <c r="BG48">
        <v>78.74906</v>
      </c>
      <c r="CO48">
        <v>0.42786999999999997</v>
      </c>
      <c r="CP48">
        <v>46.372720000000001</v>
      </c>
      <c r="CQ48">
        <v>32.862189999999998</v>
      </c>
      <c r="CR48">
        <v>75.265020000000007</v>
      </c>
      <c r="CS48">
        <v>83.392229999999998</v>
      </c>
      <c r="CT48">
        <v>32.862189999999998</v>
      </c>
      <c r="CU48">
        <v>24.646640000000001</v>
      </c>
      <c r="CV48">
        <v>18.48057</v>
      </c>
      <c r="CW48">
        <v>67.226150000000004</v>
      </c>
      <c r="CX48">
        <v>11.07774</v>
      </c>
      <c r="CY48">
        <v>80.123670000000004</v>
      </c>
    </row>
    <row r="49" spans="1:103" x14ac:dyDescent="0.4">
      <c r="A49" t="s">
        <v>122</v>
      </c>
      <c r="B49" t="s">
        <v>114</v>
      </c>
      <c r="C49" t="s">
        <v>37</v>
      </c>
      <c r="D49">
        <v>0.34987000000000001</v>
      </c>
      <c r="E49">
        <v>37.60951</v>
      </c>
      <c r="F49">
        <v>23.099959999999999</v>
      </c>
      <c r="G49">
        <v>62.986649999999997</v>
      </c>
      <c r="H49">
        <v>77.620400000000004</v>
      </c>
      <c r="I49">
        <v>23.099959999999999</v>
      </c>
      <c r="J49">
        <v>18.077030000000001</v>
      </c>
      <c r="K49">
        <v>15.090249999999999</v>
      </c>
      <c r="L49">
        <v>56.304729999999999</v>
      </c>
      <c r="M49">
        <v>9.9433399999999992</v>
      </c>
      <c r="N49">
        <v>73.416569999999993</v>
      </c>
      <c r="O49" t="s">
        <v>38</v>
      </c>
      <c r="P49">
        <v>0.31606000000000001</v>
      </c>
      <c r="Q49">
        <v>34.372900000000001</v>
      </c>
      <c r="R49">
        <v>19.078569999999999</v>
      </c>
      <c r="S49">
        <v>60.581150000000001</v>
      </c>
      <c r="T49">
        <v>76.954689999999999</v>
      </c>
      <c r="U49">
        <v>19.078569999999999</v>
      </c>
      <c r="V49">
        <v>14.090680000000001</v>
      </c>
      <c r="W49">
        <v>14.733320000000001</v>
      </c>
      <c r="X49">
        <v>53.432580000000002</v>
      </c>
      <c r="Y49">
        <v>10.023899999999999</v>
      </c>
      <c r="Z49">
        <v>72.358220000000003</v>
      </c>
      <c r="AW49">
        <v>0.58287</v>
      </c>
      <c r="AX49">
        <v>59.373759999999997</v>
      </c>
      <c r="AY49">
        <v>50.640540000000001</v>
      </c>
      <c r="AZ49">
        <v>76.639039999999994</v>
      </c>
      <c r="BA49">
        <v>80.256219999999999</v>
      </c>
      <c r="BB49">
        <v>50.640540000000001</v>
      </c>
      <c r="BC49">
        <v>46.703090000000003</v>
      </c>
      <c r="BD49">
        <v>16.458179999999999</v>
      </c>
      <c r="BE49">
        <v>74.252700000000004</v>
      </c>
      <c r="BF49">
        <v>8.8168799999999994</v>
      </c>
      <c r="BG49">
        <v>78.74906</v>
      </c>
      <c r="CO49">
        <v>0.42842000000000002</v>
      </c>
      <c r="CP49">
        <v>46.408580000000001</v>
      </c>
      <c r="CQ49">
        <v>32.862189999999998</v>
      </c>
      <c r="CR49">
        <v>75.441699999999997</v>
      </c>
      <c r="CS49">
        <v>83.745580000000004</v>
      </c>
      <c r="CT49">
        <v>32.862189999999998</v>
      </c>
      <c r="CU49">
        <v>24.646640000000001</v>
      </c>
      <c r="CV49">
        <v>18.48057</v>
      </c>
      <c r="CW49">
        <v>67.314490000000006</v>
      </c>
      <c r="CX49">
        <v>11.095409999999999</v>
      </c>
      <c r="CY49">
        <v>80.477029999999999</v>
      </c>
    </row>
    <row r="50" spans="1:103" x14ac:dyDescent="0.4">
      <c r="A50" t="s">
        <v>123</v>
      </c>
      <c r="B50" t="s">
        <v>124</v>
      </c>
      <c r="C50" t="s">
        <v>37</v>
      </c>
      <c r="D50">
        <v>0.35006999999999999</v>
      </c>
      <c r="E50">
        <v>37.630249999999997</v>
      </c>
      <c r="F50">
        <v>23.116150000000001</v>
      </c>
      <c r="G50">
        <v>63.010930000000002</v>
      </c>
      <c r="H50">
        <v>77.668959999999998</v>
      </c>
      <c r="I50">
        <v>23.116150000000001</v>
      </c>
      <c r="J50">
        <v>18.093209999999999</v>
      </c>
      <c r="K50">
        <v>15.096719999999999</v>
      </c>
      <c r="L50">
        <v>56.333060000000003</v>
      </c>
      <c r="M50">
        <v>9.9473900000000004</v>
      </c>
      <c r="N50">
        <v>73.461079999999995</v>
      </c>
      <c r="O50" t="s">
        <v>38</v>
      </c>
      <c r="P50">
        <v>0.31619000000000003</v>
      </c>
      <c r="Q50">
        <v>34.385719999999999</v>
      </c>
      <c r="R50">
        <v>19.09769</v>
      </c>
      <c r="S50">
        <v>60.590710000000001</v>
      </c>
      <c r="T50">
        <v>76.954689999999999</v>
      </c>
      <c r="U50">
        <v>19.09769</v>
      </c>
      <c r="V50">
        <v>14.10979</v>
      </c>
      <c r="W50">
        <v>14.73523</v>
      </c>
      <c r="X50">
        <v>53.442140000000002</v>
      </c>
      <c r="Y50">
        <v>10.023899999999999</v>
      </c>
      <c r="Z50">
        <v>72.358220000000003</v>
      </c>
      <c r="AW50">
        <v>0.58275999999999994</v>
      </c>
      <c r="AX50">
        <v>59.364710000000002</v>
      </c>
      <c r="AY50">
        <v>50.640540000000001</v>
      </c>
      <c r="AZ50">
        <v>76.639039999999994</v>
      </c>
      <c r="BA50">
        <v>80.256219999999999</v>
      </c>
      <c r="BB50">
        <v>50.640540000000001</v>
      </c>
      <c r="BC50">
        <v>46.703090000000003</v>
      </c>
      <c r="BD50">
        <v>16.458179999999999</v>
      </c>
      <c r="BE50">
        <v>74.252700000000004</v>
      </c>
      <c r="BF50">
        <v>8.8168799999999994</v>
      </c>
      <c r="BG50">
        <v>78.74906</v>
      </c>
      <c r="CO50">
        <v>0.43089</v>
      </c>
      <c r="CP50">
        <v>46.645420000000001</v>
      </c>
      <c r="CQ50">
        <v>32.862189999999998</v>
      </c>
      <c r="CR50">
        <v>75.795050000000003</v>
      </c>
      <c r="CS50">
        <v>84.80565</v>
      </c>
      <c r="CT50">
        <v>32.862189999999998</v>
      </c>
      <c r="CU50">
        <v>24.646640000000001</v>
      </c>
      <c r="CV50">
        <v>18.586569999999998</v>
      </c>
      <c r="CW50">
        <v>67.756180000000001</v>
      </c>
      <c r="CX50">
        <v>11.18375</v>
      </c>
      <c r="CY50">
        <v>81.448759999999993</v>
      </c>
    </row>
    <row r="51" spans="1:103" x14ac:dyDescent="0.4">
      <c r="A51" t="s">
        <v>125</v>
      </c>
      <c r="B51" t="s">
        <v>126</v>
      </c>
      <c r="C51" t="s">
        <v>37</v>
      </c>
      <c r="D51">
        <v>0.34899000000000002</v>
      </c>
      <c r="E51">
        <v>37.527670000000001</v>
      </c>
      <c r="F51">
        <v>22.946179999999998</v>
      </c>
      <c r="G51">
        <v>62.946179999999998</v>
      </c>
      <c r="H51">
        <v>77.539460000000005</v>
      </c>
      <c r="I51">
        <v>22.946179999999998</v>
      </c>
      <c r="J51">
        <v>17.982600000000001</v>
      </c>
      <c r="K51">
        <v>15.09348</v>
      </c>
      <c r="L51">
        <v>56.269930000000002</v>
      </c>
      <c r="M51">
        <v>9.93201</v>
      </c>
      <c r="N51">
        <v>73.300550000000001</v>
      </c>
      <c r="O51" t="s">
        <v>38</v>
      </c>
      <c r="P51">
        <v>0.31506000000000001</v>
      </c>
      <c r="Q51">
        <v>34.276470000000003</v>
      </c>
      <c r="R51">
        <v>18.925640000000001</v>
      </c>
      <c r="S51">
        <v>60.56203</v>
      </c>
      <c r="T51">
        <v>76.792199999999994</v>
      </c>
      <c r="U51">
        <v>18.925640000000001</v>
      </c>
      <c r="V51">
        <v>13.998279999999999</v>
      </c>
      <c r="W51">
        <v>14.750529999999999</v>
      </c>
      <c r="X51">
        <v>53.42653</v>
      </c>
      <c r="Y51">
        <v>10.003819999999999</v>
      </c>
      <c r="Z51">
        <v>72.165459999999996</v>
      </c>
      <c r="AW51">
        <v>0.58326</v>
      </c>
      <c r="AX51">
        <v>59.450589999999998</v>
      </c>
      <c r="AY51">
        <v>50.565179999999998</v>
      </c>
      <c r="AZ51">
        <v>76.337599999999995</v>
      </c>
      <c r="BA51">
        <v>80.633009999999999</v>
      </c>
      <c r="BB51">
        <v>50.565179999999998</v>
      </c>
      <c r="BC51">
        <v>46.665410000000001</v>
      </c>
      <c r="BD51">
        <v>16.352679999999999</v>
      </c>
      <c r="BE51">
        <v>73.93871</v>
      </c>
      <c r="BF51">
        <v>8.8696300000000008</v>
      </c>
      <c r="BG51">
        <v>79.113290000000006</v>
      </c>
      <c r="CO51">
        <v>0.42685000000000001</v>
      </c>
      <c r="CP51">
        <v>46.224409999999999</v>
      </c>
      <c r="CQ51">
        <v>32.508830000000003</v>
      </c>
      <c r="CR51">
        <v>75.618369999999999</v>
      </c>
      <c r="CS51">
        <v>84.098939999999999</v>
      </c>
      <c r="CT51">
        <v>32.508830000000003</v>
      </c>
      <c r="CU51">
        <v>24.381630000000001</v>
      </c>
      <c r="CV51">
        <v>18.48057</v>
      </c>
      <c r="CW51">
        <v>67.402829999999994</v>
      </c>
      <c r="CX51">
        <v>11.095409999999999</v>
      </c>
      <c r="CY51">
        <v>80.653710000000004</v>
      </c>
    </row>
    <row r="52" spans="1:103" x14ac:dyDescent="0.4">
      <c r="A52" t="s">
        <v>127</v>
      </c>
      <c r="B52" t="s">
        <v>97</v>
      </c>
      <c r="C52" t="s">
        <v>37</v>
      </c>
      <c r="D52">
        <v>0.34832000000000002</v>
      </c>
      <c r="E52">
        <v>37.456110000000002</v>
      </c>
      <c r="F52">
        <v>22.840959999999999</v>
      </c>
      <c r="G52">
        <v>62.946179999999998</v>
      </c>
      <c r="H52">
        <v>77.434240000000003</v>
      </c>
      <c r="I52">
        <v>22.840959999999999</v>
      </c>
      <c r="J52">
        <v>17.915150000000001</v>
      </c>
      <c r="K52">
        <v>15.07892</v>
      </c>
      <c r="L52">
        <v>56.220019999999998</v>
      </c>
      <c r="M52">
        <v>9.9247300000000003</v>
      </c>
      <c r="N52">
        <v>73.232429999999994</v>
      </c>
      <c r="O52" t="s">
        <v>38</v>
      </c>
      <c r="P52">
        <v>0.31437999999999999</v>
      </c>
      <c r="Q52">
        <v>34.20391</v>
      </c>
      <c r="R52">
        <v>18.791820000000001</v>
      </c>
      <c r="S52">
        <v>60.56203</v>
      </c>
      <c r="T52">
        <v>76.696619999999996</v>
      </c>
      <c r="U52">
        <v>18.791820000000001</v>
      </c>
      <c r="V52">
        <v>13.91385</v>
      </c>
      <c r="W52">
        <v>14.73714</v>
      </c>
      <c r="X52">
        <v>53.37236</v>
      </c>
      <c r="Y52">
        <v>9.9952199999999998</v>
      </c>
      <c r="Z52">
        <v>72.104119999999995</v>
      </c>
      <c r="AW52">
        <v>0.58318999999999999</v>
      </c>
      <c r="AX52">
        <v>59.438099999999999</v>
      </c>
      <c r="AY52">
        <v>50.640540000000001</v>
      </c>
      <c r="AZ52">
        <v>76.412959999999998</v>
      </c>
      <c r="BA52">
        <v>80.331569999999999</v>
      </c>
      <c r="BB52">
        <v>50.640540000000001</v>
      </c>
      <c r="BC52">
        <v>46.703090000000003</v>
      </c>
      <c r="BD52">
        <v>16.32253</v>
      </c>
      <c r="BE52">
        <v>73.901030000000006</v>
      </c>
      <c r="BF52">
        <v>8.8620900000000002</v>
      </c>
      <c r="BG52">
        <v>78.924890000000005</v>
      </c>
      <c r="CO52">
        <v>0.42492999999999997</v>
      </c>
      <c r="CP52">
        <v>46.032699999999998</v>
      </c>
      <c r="CQ52">
        <v>32.508830000000003</v>
      </c>
      <c r="CR52">
        <v>75.441699999999997</v>
      </c>
      <c r="CS52">
        <v>84.275620000000004</v>
      </c>
      <c r="CT52">
        <v>32.508830000000003</v>
      </c>
      <c r="CU52">
        <v>24.381630000000001</v>
      </c>
      <c r="CV52">
        <v>18.48057</v>
      </c>
      <c r="CW52">
        <v>67.402829999999994</v>
      </c>
      <c r="CX52">
        <v>11.11307</v>
      </c>
      <c r="CY52">
        <v>80.742050000000006</v>
      </c>
    </row>
    <row r="53" spans="1:103" x14ac:dyDescent="0.4">
      <c r="A53" t="s">
        <v>128</v>
      </c>
      <c r="B53" t="s">
        <v>62</v>
      </c>
      <c r="C53" t="s">
        <v>37</v>
      </c>
      <c r="D53">
        <v>0.34984999999999999</v>
      </c>
      <c r="E53">
        <v>37.607610000000001</v>
      </c>
      <c r="F53">
        <v>23.09187</v>
      </c>
      <c r="G53">
        <v>62.986649999999997</v>
      </c>
      <c r="H53">
        <v>77.612300000000005</v>
      </c>
      <c r="I53">
        <v>23.09187</v>
      </c>
      <c r="J53">
        <v>18.072980000000001</v>
      </c>
      <c r="K53">
        <v>15.09187</v>
      </c>
      <c r="L53">
        <v>56.312829999999998</v>
      </c>
      <c r="M53">
        <v>9.9417200000000001</v>
      </c>
      <c r="N53">
        <v>73.404420000000002</v>
      </c>
      <c r="O53" t="s">
        <v>38</v>
      </c>
      <c r="P53">
        <v>0.31612000000000001</v>
      </c>
      <c r="Q53">
        <v>34.379260000000002</v>
      </c>
      <c r="R53">
        <v>19.08813</v>
      </c>
      <c r="S53">
        <v>60.590710000000001</v>
      </c>
      <c r="T53">
        <v>76.945130000000006</v>
      </c>
      <c r="U53">
        <v>19.08813</v>
      </c>
      <c r="V53">
        <v>14.100239999999999</v>
      </c>
      <c r="W53">
        <v>14.73523</v>
      </c>
      <c r="X53">
        <v>53.442140000000002</v>
      </c>
      <c r="Y53">
        <v>10.02294</v>
      </c>
      <c r="Z53">
        <v>72.348659999999995</v>
      </c>
      <c r="AW53">
        <v>0.58260000000000001</v>
      </c>
      <c r="AX53">
        <v>59.347740000000002</v>
      </c>
      <c r="AY53">
        <v>50.565179999999998</v>
      </c>
      <c r="AZ53">
        <v>76.639039999999994</v>
      </c>
      <c r="BA53">
        <v>80.256219999999999</v>
      </c>
      <c r="BB53">
        <v>50.565179999999998</v>
      </c>
      <c r="BC53">
        <v>46.665410000000001</v>
      </c>
      <c r="BD53">
        <v>16.458179999999999</v>
      </c>
      <c r="BE53">
        <v>74.252700000000004</v>
      </c>
      <c r="BF53">
        <v>8.8168799999999994</v>
      </c>
      <c r="BG53">
        <v>78.74906</v>
      </c>
      <c r="CO53">
        <v>0.42759999999999998</v>
      </c>
      <c r="CP53">
        <v>46.310339999999997</v>
      </c>
      <c r="CQ53">
        <v>32.685510000000001</v>
      </c>
      <c r="CR53">
        <v>75.265020000000007</v>
      </c>
      <c r="CS53">
        <v>83.745580000000004</v>
      </c>
      <c r="CT53">
        <v>32.685510000000001</v>
      </c>
      <c r="CU53">
        <v>24.46996</v>
      </c>
      <c r="CV53">
        <v>18.48057</v>
      </c>
      <c r="CW53">
        <v>67.314490000000006</v>
      </c>
      <c r="CX53">
        <v>11.07774</v>
      </c>
      <c r="CY53">
        <v>80.388689999999997</v>
      </c>
    </row>
    <row r="54" spans="1:103" x14ac:dyDescent="0.4">
      <c r="A54" t="s">
        <v>129</v>
      </c>
      <c r="B54" t="s">
        <v>97</v>
      </c>
      <c r="C54" t="s">
        <v>37</v>
      </c>
      <c r="D54">
        <v>0.34998000000000001</v>
      </c>
      <c r="E54">
        <v>37.622219999999999</v>
      </c>
      <c r="F54">
        <v>23.108049999999999</v>
      </c>
      <c r="G54">
        <v>62.986649999999997</v>
      </c>
      <c r="H54">
        <v>77.660870000000003</v>
      </c>
      <c r="I54">
        <v>23.108049999999999</v>
      </c>
      <c r="J54">
        <v>18.08107</v>
      </c>
      <c r="K54">
        <v>15.09187</v>
      </c>
      <c r="L54">
        <v>56.308779999999999</v>
      </c>
      <c r="M54">
        <v>9.9473900000000004</v>
      </c>
      <c r="N54">
        <v>73.448939999999993</v>
      </c>
      <c r="O54" t="s">
        <v>38</v>
      </c>
      <c r="P54">
        <v>0.31613000000000002</v>
      </c>
      <c r="Q54">
        <v>34.380180000000003</v>
      </c>
      <c r="R54">
        <v>19.078569999999999</v>
      </c>
      <c r="S54">
        <v>60.590710000000001</v>
      </c>
      <c r="T54">
        <v>76.964250000000007</v>
      </c>
      <c r="U54">
        <v>19.078569999999999</v>
      </c>
      <c r="V54">
        <v>14.090680000000001</v>
      </c>
      <c r="W54">
        <v>14.73523</v>
      </c>
      <c r="X54">
        <v>53.442140000000002</v>
      </c>
      <c r="Y54">
        <v>10.024850000000001</v>
      </c>
      <c r="Z54">
        <v>72.367779999999996</v>
      </c>
      <c r="AW54">
        <v>0.58281000000000005</v>
      </c>
      <c r="AX54">
        <v>59.368810000000003</v>
      </c>
      <c r="AY54">
        <v>50.640540000000001</v>
      </c>
      <c r="AZ54">
        <v>76.639039999999994</v>
      </c>
      <c r="BA54">
        <v>80.256219999999999</v>
      </c>
      <c r="BB54">
        <v>50.640540000000001</v>
      </c>
      <c r="BC54">
        <v>46.703090000000003</v>
      </c>
      <c r="BD54">
        <v>16.458179999999999</v>
      </c>
      <c r="BE54">
        <v>74.252700000000004</v>
      </c>
      <c r="BF54">
        <v>8.8168799999999994</v>
      </c>
      <c r="BG54">
        <v>78.74906</v>
      </c>
      <c r="CO54">
        <v>0.4299</v>
      </c>
      <c r="CP54">
        <v>46.563119999999998</v>
      </c>
      <c r="CQ54">
        <v>33.038870000000003</v>
      </c>
      <c r="CR54">
        <v>75.265020000000007</v>
      </c>
      <c r="CS54">
        <v>84.452299999999994</v>
      </c>
      <c r="CT54">
        <v>33.038870000000003</v>
      </c>
      <c r="CU54">
        <v>24.73498</v>
      </c>
      <c r="CV54">
        <v>18.48057</v>
      </c>
      <c r="CW54">
        <v>67.226150000000004</v>
      </c>
      <c r="CX54">
        <v>11.166079999999999</v>
      </c>
      <c r="CY54">
        <v>81.007069999999999</v>
      </c>
    </row>
    <row r="55" spans="1:103" x14ac:dyDescent="0.4">
      <c r="A55" t="s">
        <v>130</v>
      </c>
      <c r="B55" t="s">
        <v>62</v>
      </c>
      <c r="C55" t="s">
        <v>37</v>
      </c>
      <c r="D55">
        <v>0.35005999999999998</v>
      </c>
      <c r="E55">
        <v>37.628489999999999</v>
      </c>
      <c r="F55">
        <v>23.108049999999999</v>
      </c>
      <c r="G55">
        <v>63.02711</v>
      </c>
      <c r="H55">
        <v>77.685149999999993</v>
      </c>
      <c r="I55">
        <v>23.108049999999999</v>
      </c>
      <c r="J55">
        <v>18.089169999999999</v>
      </c>
      <c r="K55">
        <v>15.099959999999999</v>
      </c>
      <c r="L55">
        <v>56.345199999999998</v>
      </c>
      <c r="M55">
        <v>9.9490099999999995</v>
      </c>
      <c r="N55">
        <v>73.469179999999994</v>
      </c>
      <c r="O55" t="s">
        <v>38</v>
      </c>
      <c r="P55">
        <v>0.31618000000000002</v>
      </c>
      <c r="Q55">
        <v>34.38449</v>
      </c>
      <c r="R55">
        <v>19.09769</v>
      </c>
      <c r="S55">
        <v>60.590710000000001</v>
      </c>
      <c r="T55">
        <v>76.954689999999999</v>
      </c>
      <c r="U55">
        <v>19.09769</v>
      </c>
      <c r="V55">
        <v>14.10979</v>
      </c>
      <c r="W55">
        <v>14.73714</v>
      </c>
      <c r="X55">
        <v>53.446919999999999</v>
      </c>
      <c r="Y55">
        <v>10.023899999999999</v>
      </c>
      <c r="Z55">
        <v>72.358220000000003</v>
      </c>
      <c r="AW55">
        <v>0.58279999999999998</v>
      </c>
      <c r="AX55">
        <v>59.367829999999998</v>
      </c>
      <c r="AY55">
        <v>50.640540000000001</v>
      </c>
      <c r="AZ55">
        <v>76.639039999999994</v>
      </c>
      <c r="BA55">
        <v>80.256219999999999</v>
      </c>
      <c r="BB55">
        <v>50.640540000000001</v>
      </c>
      <c r="BC55">
        <v>46.703090000000003</v>
      </c>
      <c r="BD55">
        <v>16.458179999999999</v>
      </c>
      <c r="BE55">
        <v>74.252700000000004</v>
      </c>
      <c r="BF55">
        <v>8.8168799999999994</v>
      </c>
      <c r="BG55">
        <v>78.74906</v>
      </c>
      <c r="CO55">
        <v>0.43064000000000002</v>
      </c>
      <c r="CP55">
        <v>46.622540000000001</v>
      </c>
      <c r="CQ55">
        <v>32.685510000000001</v>
      </c>
      <c r="CR55">
        <v>76.148409999999998</v>
      </c>
      <c r="CS55">
        <v>85.159009999999995</v>
      </c>
      <c r="CT55">
        <v>32.685510000000001</v>
      </c>
      <c r="CU55">
        <v>24.558299999999999</v>
      </c>
      <c r="CV55">
        <v>18.62191</v>
      </c>
      <c r="CW55">
        <v>67.932860000000005</v>
      </c>
      <c r="CX55">
        <v>11.21908</v>
      </c>
      <c r="CY55">
        <v>81.625439999999998</v>
      </c>
    </row>
    <row r="56" spans="1:103" x14ac:dyDescent="0.4">
      <c r="A56" t="s">
        <v>131</v>
      </c>
      <c r="B56" t="s">
        <v>132</v>
      </c>
      <c r="C56" t="s">
        <v>37</v>
      </c>
      <c r="D56">
        <v>0.34919</v>
      </c>
      <c r="E56">
        <v>37.549199999999999</v>
      </c>
      <c r="F56">
        <v>22.970459999999999</v>
      </c>
      <c r="G56">
        <v>62.970460000000003</v>
      </c>
      <c r="H56">
        <v>77.571830000000006</v>
      </c>
      <c r="I56">
        <v>22.970459999999999</v>
      </c>
      <c r="J56">
        <v>18.002829999999999</v>
      </c>
      <c r="K56">
        <v>15.099959999999999</v>
      </c>
      <c r="L56">
        <v>56.298259999999999</v>
      </c>
      <c r="M56">
        <v>9.9360599999999994</v>
      </c>
      <c r="N56">
        <v>73.332930000000005</v>
      </c>
      <c r="O56" t="s">
        <v>38</v>
      </c>
      <c r="P56">
        <v>0.31524999999999997</v>
      </c>
      <c r="Q56">
        <v>34.295589999999997</v>
      </c>
      <c r="R56">
        <v>18.944749999999999</v>
      </c>
      <c r="S56">
        <v>60.581150000000001</v>
      </c>
      <c r="T56">
        <v>76.820880000000002</v>
      </c>
      <c r="U56">
        <v>18.944749999999999</v>
      </c>
      <c r="V56">
        <v>14.0174</v>
      </c>
      <c r="W56">
        <v>14.754350000000001</v>
      </c>
      <c r="X56">
        <v>53.445639999999997</v>
      </c>
      <c r="Y56">
        <v>10.006690000000001</v>
      </c>
      <c r="Z56">
        <v>72.194130000000001</v>
      </c>
      <c r="AW56">
        <v>0.58355000000000001</v>
      </c>
      <c r="AX56">
        <v>59.480539999999998</v>
      </c>
      <c r="AY56">
        <v>50.640540000000001</v>
      </c>
      <c r="AZ56">
        <v>76.337599999999995</v>
      </c>
      <c r="BA56">
        <v>80.708359999999999</v>
      </c>
      <c r="BB56">
        <v>50.640540000000001</v>
      </c>
      <c r="BC56">
        <v>46.703090000000003</v>
      </c>
      <c r="BD56">
        <v>16.352679999999999</v>
      </c>
      <c r="BE56">
        <v>73.93871</v>
      </c>
      <c r="BF56">
        <v>8.8771699999999996</v>
      </c>
      <c r="BG56">
        <v>79.188649999999996</v>
      </c>
      <c r="CO56">
        <v>0.42709999999999998</v>
      </c>
      <c r="CP56">
        <v>46.270899999999997</v>
      </c>
      <c r="CQ56">
        <v>32.508830000000003</v>
      </c>
      <c r="CR56">
        <v>75.795050000000003</v>
      </c>
      <c r="CS56">
        <v>84.098939999999999</v>
      </c>
      <c r="CT56">
        <v>32.508830000000003</v>
      </c>
      <c r="CU56">
        <v>24.381630000000001</v>
      </c>
      <c r="CV56">
        <v>18.55124</v>
      </c>
      <c r="CW56">
        <v>67.667839999999998</v>
      </c>
      <c r="CX56">
        <v>11.11307</v>
      </c>
      <c r="CY56">
        <v>80.653710000000004</v>
      </c>
    </row>
    <row r="57" spans="1:103" x14ac:dyDescent="0.4">
      <c r="A57" t="s">
        <v>133</v>
      </c>
      <c r="B57" t="s">
        <v>134</v>
      </c>
      <c r="C57" t="s">
        <v>37</v>
      </c>
      <c r="D57">
        <v>0.34827000000000002</v>
      </c>
      <c r="E57">
        <v>37.452219999999997</v>
      </c>
      <c r="F57">
        <v>22.808579999999999</v>
      </c>
      <c r="G57">
        <v>62.978549999999998</v>
      </c>
      <c r="H57">
        <v>77.466610000000003</v>
      </c>
      <c r="I57">
        <v>22.808579999999999</v>
      </c>
      <c r="J57">
        <v>17.89087</v>
      </c>
      <c r="K57">
        <v>15.087009999999999</v>
      </c>
      <c r="L57">
        <v>56.252389999999998</v>
      </c>
      <c r="M57">
        <v>9.9279600000000006</v>
      </c>
      <c r="N57">
        <v>73.260760000000005</v>
      </c>
      <c r="O57" t="s">
        <v>38</v>
      </c>
      <c r="P57">
        <v>0.31435999999999997</v>
      </c>
      <c r="Q57">
        <v>34.201590000000003</v>
      </c>
      <c r="R57">
        <v>18.782260000000001</v>
      </c>
      <c r="S57">
        <v>60.581150000000001</v>
      </c>
      <c r="T57">
        <v>76.696619999999996</v>
      </c>
      <c r="U57">
        <v>18.782260000000001</v>
      </c>
      <c r="V57">
        <v>13.90429</v>
      </c>
      <c r="W57">
        <v>14.740970000000001</v>
      </c>
      <c r="X57">
        <v>53.391480000000001</v>
      </c>
      <c r="Y57">
        <v>9.9952199999999998</v>
      </c>
      <c r="Z57">
        <v>72.104119999999995</v>
      </c>
      <c r="AW57">
        <v>0.58279000000000003</v>
      </c>
      <c r="AX57">
        <v>59.399149999999999</v>
      </c>
      <c r="AY57">
        <v>50.565179999999998</v>
      </c>
      <c r="AZ57">
        <v>76.412959999999998</v>
      </c>
      <c r="BA57">
        <v>80.331569999999999</v>
      </c>
      <c r="BB57">
        <v>50.565179999999998</v>
      </c>
      <c r="BC57">
        <v>46.665410000000001</v>
      </c>
      <c r="BD57">
        <v>16.32253</v>
      </c>
      <c r="BE57">
        <v>73.901030000000006</v>
      </c>
      <c r="BF57">
        <v>8.8620900000000002</v>
      </c>
      <c r="BG57">
        <v>78.924890000000005</v>
      </c>
      <c r="CO57">
        <v>0.42531999999999998</v>
      </c>
      <c r="CP57">
        <v>46.08222</v>
      </c>
      <c r="CQ57">
        <v>32.155479999999997</v>
      </c>
      <c r="CR57">
        <v>75.795050000000003</v>
      </c>
      <c r="CS57">
        <v>84.982330000000005</v>
      </c>
      <c r="CT57">
        <v>32.155479999999997</v>
      </c>
      <c r="CU57">
        <v>24.116610000000001</v>
      </c>
      <c r="CV57">
        <v>18.586569999999998</v>
      </c>
      <c r="CW57">
        <v>67.756180000000001</v>
      </c>
      <c r="CX57">
        <v>11.18375</v>
      </c>
      <c r="CY57">
        <v>81.360420000000005</v>
      </c>
    </row>
    <row r="58" spans="1:103" x14ac:dyDescent="0.4">
      <c r="A58" t="s">
        <v>135</v>
      </c>
      <c r="B58" t="s">
        <v>52</v>
      </c>
      <c r="C58" t="s">
        <v>37</v>
      </c>
      <c r="D58">
        <v>0.34844999999999998</v>
      </c>
      <c r="E58">
        <v>37.468359999999997</v>
      </c>
      <c r="F58">
        <v>22.840959999999999</v>
      </c>
      <c r="G58">
        <v>62.978549999999998</v>
      </c>
      <c r="H58">
        <v>77.458519999999993</v>
      </c>
      <c r="I58">
        <v>22.840959999999999</v>
      </c>
      <c r="J58">
        <v>17.9192</v>
      </c>
      <c r="K58">
        <v>15.08539</v>
      </c>
      <c r="L58">
        <v>56.248350000000002</v>
      </c>
      <c r="M58">
        <v>9.9263499999999993</v>
      </c>
      <c r="N58">
        <v>73.248620000000003</v>
      </c>
      <c r="O58" t="s">
        <v>38</v>
      </c>
      <c r="P58">
        <v>0.31439</v>
      </c>
      <c r="Q58">
        <v>34.204940000000001</v>
      </c>
      <c r="R58">
        <v>18.791820000000001</v>
      </c>
      <c r="S58">
        <v>60.57159</v>
      </c>
      <c r="T58">
        <v>76.696619999999996</v>
      </c>
      <c r="U58">
        <v>18.791820000000001</v>
      </c>
      <c r="V58">
        <v>13.91385</v>
      </c>
      <c r="W58">
        <v>14.73906</v>
      </c>
      <c r="X58">
        <v>53.381920000000001</v>
      </c>
      <c r="Y58">
        <v>9.9952199999999998</v>
      </c>
      <c r="Z58">
        <v>72.104119999999995</v>
      </c>
      <c r="AW58">
        <v>0.58282999999999996</v>
      </c>
      <c r="AX58">
        <v>59.402349999999998</v>
      </c>
      <c r="AY58">
        <v>50.565179999999998</v>
      </c>
      <c r="AZ58">
        <v>76.337599999999995</v>
      </c>
      <c r="BA58">
        <v>80.331569999999999</v>
      </c>
      <c r="BB58">
        <v>50.565179999999998</v>
      </c>
      <c r="BC58">
        <v>46.665410000000001</v>
      </c>
      <c r="BD58">
        <v>16.307459999999999</v>
      </c>
      <c r="BE58">
        <v>73.825670000000002</v>
      </c>
      <c r="BF58">
        <v>8.8620900000000002</v>
      </c>
      <c r="BG58">
        <v>78.924890000000005</v>
      </c>
      <c r="CO58">
        <v>0.42843999999999999</v>
      </c>
      <c r="CP58">
        <v>46.365130000000001</v>
      </c>
      <c r="CQ58">
        <v>32.685510000000001</v>
      </c>
      <c r="CR58">
        <v>76.148409999999998</v>
      </c>
      <c r="CS58">
        <v>84.80565</v>
      </c>
      <c r="CT58">
        <v>32.685510000000001</v>
      </c>
      <c r="CU58">
        <v>24.558299999999999</v>
      </c>
      <c r="CV58">
        <v>18.62191</v>
      </c>
      <c r="CW58">
        <v>68.021199999999993</v>
      </c>
      <c r="CX58">
        <v>11.14841</v>
      </c>
      <c r="CY58">
        <v>81.095410000000001</v>
      </c>
    </row>
    <row r="59" spans="1:103" x14ac:dyDescent="0.4">
      <c r="A59" t="s">
        <v>136</v>
      </c>
      <c r="B59" t="s">
        <v>62</v>
      </c>
      <c r="C59" t="s">
        <v>37</v>
      </c>
      <c r="D59">
        <v>0.34983999999999998</v>
      </c>
      <c r="E59">
        <v>37.607219999999998</v>
      </c>
      <c r="F59">
        <v>23.09187</v>
      </c>
      <c r="G59">
        <v>62.978549999999998</v>
      </c>
      <c r="H59">
        <v>77.628489999999999</v>
      </c>
      <c r="I59">
        <v>23.09187</v>
      </c>
      <c r="J59">
        <v>18.072980000000001</v>
      </c>
      <c r="K59">
        <v>15.090249999999999</v>
      </c>
      <c r="L59">
        <v>56.304729999999999</v>
      </c>
      <c r="M59">
        <v>9.9433399999999992</v>
      </c>
      <c r="N59">
        <v>73.420609999999996</v>
      </c>
      <c r="O59" t="s">
        <v>38</v>
      </c>
      <c r="P59">
        <v>0.31613000000000002</v>
      </c>
      <c r="Q59">
        <v>34.3795</v>
      </c>
      <c r="R59">
        <v>19.08813</v>
      </c>
      <c r="S59">
        <v>60.590710000000001</v>
      </c>
      <c r="T59">
        <v>76.954689999999999</v>
      </c>
      <c r="U59">
        <v>19.08813</v>
      </c>
      <c r="V59">
        <v>14.100239999999999</v>
      </c>
      <c r="W59">
        <v>14.73523</v>
      </c>
      <c r="X59">
        <v>53.442140000000002</v>
      </c>
      <c r="Y59">
        <v>10.023899999999999</v>
      </c>
      <c r="Z59">
        <v>72.358220000000003</v>
      </c>
      <c r="AW59">
        <v>0.58264000000000005</v>
      </c>
      <c r="AX59">
        <v>59.351219999999998</v>
      </c>
      <c r="AY59">
        <v>50.565179999999998</v>
      </c>
      <c r="AZ59">
        <v>76.639039999999994</v>
      </c>
      <c r="BA59">
        <v>80.331569999999999</v>
      </c>
      <c r="BB59">
        <v>50.565179999999998</v>
      </c>
      <c r="BC59">
        <v>46.665410000000001</v>
      </c>
      <c r="BD59">
        <v>16.458179999999999</v>
      </c>
      <c r="BE59">
        <v>74.252700000000004</v>
      </c>
      <c r="BF59">
        <v>8.8244199999999999</v>
      </c>
      <c r="BG59">
        <v>78.824420000000003</v>
      </c>
      <c r="CO59">
        <v>0.42725999999999997</v>
      </c>
      <c r="CP59">
        <v>46.289279999999998</v>
      </c>
      <c r="CQ59">
        <v>32.685510000000001</v>
      </c>
      <c r="CR59">
        <v>75.088340000000002</v>
      </c>
      <c r="CS59">
        <v>83.745580000000004</v>
      </c>
      <c r="CT59">
        <v>32.685510000000001</v>
      </c>
      <c r="CU59">
        <v>24.46996</v>
      </c>
      <c r="CV59">
        <v>18.445229999999999</v>
      </c>
      <c r="CW59">
        <v>67.137810000000002</v>
      </c>
      <c r="CX59">
        <v>11.07774</v>
      </c>
      <c r="CY59">
        <v>80.388689999999997</v>
      </c>
    </row>
    <row r="60" spans="1:103" x14ac:dyDescent="0.4">
      <c r="A60" t="s">
        <v>137</v>
      </c>
      <c r="B60" t="s">
        <v>138</v>
      </c>
      <c r="C60" t="s">
        <v>37</v>
      </c>
      <c r="D60">
        <v>0.34991</v>
      </c>
      <c r="E60">
        <v>37.613790000000002</v>
      </c>
      <c r="F60">
        <v>23.09187</v>
      </c>
      <c r="G60">
        <v>62.99474</v>
      </c>
      <c r="H60">
        <v>77.644679999999994</v>
      </c>
      <c r="I60">
        <v>23.09187</v>
      </c>
      <c r="J60">
        <v>18.072980000000001</v>
      </c>
      <c r="K60">
        <v>15.09348</v>
      </c>
      <c r="L60">
        <v>56.316879999999998</v>
      </c>
      <c r="M60">
        <v>9.94496</v>
      </c>
      <c r="N60">
        <v>73.428709999999995</v>
      </c>
      <c r="O60" t="s">
        <v>38</v>
      </c>
      <c r="P60">
        <v>0.31609999999999999</v>
      </c>
      <c r="Q60">
        <v>34.37668</v>
      </c>
      <c r="R60">
        <v>19.078569999999999</v>
      </c>
      <c r="S60">
        <v>60.590710000000001</v>
      </c>
      <c r="T60">
        <v>76.954689999999999</v>
      </c>
      <c r="U60">
        <v>19.078569999999999</v>
      </c>
      <c r="V60">
        <v>14.090680000000001</v>
      </c>
      <c r="W60">
        <v>14.73714</v>
      </c>
      <c r="X60">
        <v>53.446919999999999</v>
      </c>
      <c r="Y60">
        <v>10.023899999999999</v>
      </c>
      <c r="Z60">
        <v>72.358220000000003</v>
      </c>
      <c r="AW60">
        <v>0.58282999999999996</v>
      </c>
      <c r="AX60">
        <v>59.369300000000003</v>
      </c>
      <c r="AY60">
        <v>50.565179999999998</v>
      </c>
      <c r="AZ60">
        <v>76.639039999999994</v>
      </c>
      <c r="BA60">
        <v>80.256219999999999</v>
      </c>
      <c r="BB60">
        <v>50.565179999999998</v>
      </c>
      <c r="BC60">
        <v>46.665410000000001</v>
      </c>
      <c r="BD60">
        <v>16.458179999999999</v>
      </c>
      <c r="BE60">
        <v>74.252700000000004</v>
      </c>
      <c r="BF60">
        <v>8.8168799999999994</v>
      </c>
      <c r="BG60">
        <v>78.74906</v>
      </c>
      <c r="CO60">
        <v>0.42876999999999998</v>
      </c>
      <c r="CP60">
        <v>46.442599999999999</v>
      </c>
      <c r="CQ60">
        <v>32.862189999999998</v>
      </c>
      <c r="CR60">
        <v>75.441699999999997</v>
      </c>
      <c r="CS60">
        <v>84.275620000000004</v>
      </c>
      <c r="CT60">
        <v>32.862189999999998</v>
      </c>
      <c r="CU60">
        <v>24.646640000000001</v>
      </c>
      <c r="CV60">
        <v>18.48057</v>
      </c>
      <c r="CW60">
        <v>67.314490000000006</v>
      </c>
      <c r="CX60">
        <v>11.130739999999999</v>
      </c>
      <c r="CY60">
        <v>80.742050000000006</v>
      </c>
    </row>
    <row r="61" spans="1:103" x14ac:dyDescent="0.4">
      <c r="A61" t="s">
        <v>139</v>
      </c>
      <c r="B61" t="s">
        <v>52</v>
      </c>
      <c r="C61" t="s">
        <v>37</v>
      </c>
      <c r="D61">
        <v>0.34993999999999997</v>
      </c>
      <c r="E61">
        <v>37.618259999999999</v>
      </c>
      <c r="F61">
        <v>23.09187</v>
      </c>
      <c r="G61">
        <v>63.002830000000003</v>
      </c>
      <c r="H61">
        <v>77.660870000000003</v>
      </c>
      <c r="I61">
        <v>23.09187</v>
      </c>
      <c r="J61">
        <v>18.077030000000001</v>
      </c>
      <c r="K61">
        <v>15.09834</v>
      </c>
      <c r="L61">
        <v>56.32902</v>
      </c>
      <c r="M61">
        <v>9.9481999999999999</v>
      </c>
      <c r="N61">
        <v>73.45299</v>
      </c>
      <c r="O61" t="s">
        <v>38</v>
      </c>
      <c r="P61">
        <v>0.31611</v>
      </c>
      <c r="Q61">
        <v>34.379080000000002</v>
      </c>
      <c r="R61">
        <v>19.08813</v>
      </c>
      <c r="S61">
        <v>60.590710000000001</v>
      </c>
      <c r="T61">
        <v>76.954689999999999</v>
      </c>
      <c r="U61">
        <v>19.08813</v>
      </c>
      <c r="V61">
        <v>14.100239999999999</v>
      </c>
      <c r="W61">
        <v>14.73714</v>
      </c>
      <c r="X61">
        <v>53.446919999999999</v>
      </c>
      <c r="Y61">
        <v>10.023899999999999</v>
      </c>
      <c r="Z61">
        <v>72.358220000000003</v>
      </c>
      <c r="AW61">
        <v>0.58265</v>
      </c>
      <c r="AX61">
        <v>59.3566</v>
      </c>
      <c r="AY61">
        <v>50.565179999999998</v>
      </c>
      <c r="AZ61">
        <v>76.639039999999994</v>
      </c>
      <c r="BA61">
        <v>80.256219999999999</v>
      </c>
      <c r="BB61">
        <v>50.565179999999998</v>
      </c>
      <c r="BC61">
        <v>46.665410000000001</v>
      </c>
      <c r="BD61">
        <v>16.458179999999999</v>
      </c>
      <c r="BE61">
        <v>74.252700000000004</v>
      </c>
      <c r="BF61">
        <v>8.8244199999999999</v>
      </c>
      <c r="BG61">
        <v>78.786739999999995</v>
      </c>
      <c r="CO61">
        <v>0.42953000000000002</v>
      </c>
      <c r="CP61">
        <v>46.525680000000001</v>
      </c>
      <c r="CQ61">
        <v>32.685510000000001</v>
      </c>
      <c r="CR61">
        <v>75.618369999999999</v>
      </c>
      <c r="CS61">
        <v>84.628979999999999</v>
      </c>
      <c r="CT61">
        <v>32.685510000000001</v>
      </c>
      <c r="CU61">
        <v>24.558299999999999</v>
      </c>
      <c r="CV61">
        <v>18.586569999999998</v>
      </c>
      <c r="CW61">
        <v>67.579509999999999</v>
      </c>
      <c r="CX61">
        <v>11.18375</v>
      </c>
      <c r="CY61">
        <v>81.183750000000003</v>
      </c>
    </row>
    <row r="62" spans="1:103" x14ac:dyDescent="0.4">
      <c r="A62" t="s">
        <v>140</v>
      </c>
      <c r="B62" t="s">
        <v>62</v>
      </c>
      <c r="C62" t="s">
        <v>37</v>
      </c>
      <c r="D62">
        <v>0.34986</v>
      </c>
      <c r="E62">
        <v>37.609920000000002</v>
      </c>
      <c r="F62">
        <v>23.083770000000001</v>
      </c>
      <c r="G62">
        <v>62.99474</v>
      </c>
      <c r="H62">
        <v>77.652770000000004</v>
      </c>
      <c r="I62">
        <v>23.083770000000001</v>
      </c>
      <c r="J62">
        <v>18.064889999999998</v>
      </c>
      <c r="K62">
        <v>15.09348</v>
      </c>
      <c r="L62">
        <v>56.316879999999998</v>
      </c>
      <c r="M62">
        <v>9.9457699999999996</v>
      </c>
      <c r="N62">
        <v>73.440849999999998</v>
      </c>
      <c r="O62" t="s">
        <v>38</v>
      </c>
      <c r="P62">
        <v>0.31608999999999998</v>
      </c>
      <c r="Q62">
        <v>34.376600000000003</v>
      </c>
      <c r="R62">
        <v>19.078569999999999</v>
      </c>
      <c r="S62">
        <v>60.590710000000001</v>
      </c>
      <c r="T62">
        <v>76.954689999999999</v>
      </c>
      <c r="U62">
        <v>19.078569999999999</v>
      </c>
      <c r="V62">
        <v>14.090680000000001</v>
      </c>
      <c r="W62">
        <v>14.73714</v>
      </c>
      <c r="X62">
        <v>53.446919999999999</v>
      </c>
      <c r="Y62">
        <v>10.023899999999999</v>
      </c>
      <c r="Z62">
        <v>72.358220000000003</v>
      </c>
      <c r="AW62">
        <v>0.58275999999999994</v>
      </c>
      <c r="AX62">
        <v>59.363320000000002</v>
      </c>
      <c r="AY62">
        <v>50.640540000000001</v>
      </c>
      <c r="AZ62">
        <v>76.639039999999994</v>
      </c>
      <c r="BA62">
        <v>80.256219999999999</v>
      </c>
      <c r="BB62">
        <v>50.640540000000001</v>
      </c>
      <c r="BC62">
        <v>46.703090000000003</v>
      </c>
      <c r="BD62">
        <v>16.458179999999999</v>
      </c>
      <c r="BE62">
        <v>74.252700000000004</v>
      </c>
      <c r="BF62">
        <v>8.8168799999999994</v>
      </c>
      <c r="BG62">
        <v>78.74906</v>
      </c>
      <c r="CO62">
        <v>0.42814000000000002</v>
      </c>
      <c r="CP62">
        <v>46.373759999999997</v>
      </c>
      <c r="CQ62">
        <v>32.508830000000003</v>
      </c>
      <c r="CR62">
        <v>75.441699999999997</v>
      </c>
      <c r="CS62">
        <v>84.452299999999994</v>
      </c>
      <c r="CT62">
        <v>32.508830000000003</v>
      </c>
      <c r="CU62">
        <v>24.381630000000001</v>
      </c>
      <c r="CV62">
        <v>18.48057</v>
      </c>
      <c r="CW62">
        <v>67.314490000000006</v>
      </c>
      <c r="CX62">
        <v>11.14841</v>
      </c>
      <c r="CY62">
        <v>81.007069999999999</v>
      </c>
    </row>
    <row r="63" spans="1:103" x14ac:dyDescent="0.4">
      <c r="A63" t="s">
        <v>141</v>
      </c>
      <c r="B63" t="s">
        <v>121</v>
      </c>
      <c r="C63" t="s">
        <v>37</v>
      </c>
      <c r="D63">
        <v>0.34905000000000003</v>
      </c>
      <c r="E63">
        <v>37.534190000000002</v>
      </c>
      <c r="F63">
        <v>22.938079999999999</v>
      </c>
      <c r="G63">
        <v>62.962359999999997</v>
      </c>
      <c r="H63">
        <v>77.596109999999996</v>
      </c>
      <c r="I63">
        <v>22.938079999999999</v>
      </c>
      <c r="J63">
        <v>17.978549999999998</v>
      </c>
      <c r="K63">
        <v>15.09834</v>
      </c>
      <c r="L63">
        <v>56.290170000000003</v>
      </c>
      <c r="M63">
        <v>9.9376800000000003</v>
      </c>
      <c r="N63">
        <v>73.349119999999999</v>
      </c>
      <c r="O63" t="s">
        <v>38</v>
      </c>
      <c r="P63">
        <v>0.31508999999999998</v>
      </c>
      <c r="Q63">
        <v>34.278930000000003</v>
      </c>
      <c r="R63">
        <v>18.925640000000001</v>
      </c>
      <c r="S63">
        <v>60.57159</v>
      </c>
      <c r="T63">
        <v>76.792199999999994</v>
      </c>
      <c r="U63">
        <v>18.925640000000001</v>
      </c>
      <c r="V63">
        <v>13.998279999999999</v>
      </c>
      <c r="W63">
        <v>14.75244</v>
      </c>
      <c r="X63">
        <v>53.43609</v>
      </c>
      <c r="Y63">
        <v>10.003819999999999</v>
      </c>
      <c r="Z63">
        <v>72.165459999999996</v>
      </c>
      <c r="AW63">
        <v>0.58316999999999997</v>
      </c>
      <c r="AX63">
        <v>59.441679999999998</v>
      </c>
      <c r="AY63">
        <v>50.565179999999998</v>
      </c>
      <c r="AZ63">
        <v>76.337599999999995</v>
      </c>
      <c r="BA63">
        <v>80.633009999999999</v>
      </c>
      <c r="BB63">
        <v>50.565179999999998</v>
      </c>
      <c r="BC63">
        <v>46.665410000000001</v>
      </c>
      <c r="BD63">
        <v>16.352679999999999</v>
      </c>
      <c r="BE63">
        <v>73.93871</v>
      </c>
      <c r="BF63">
        <v>8.8696300000000008</v>
      </c>
      <c r="BG63">
        <v>79.113290000000006</v>
      </c>
      <c r="CO63">
        <v>0.42786000000000002</v>
      </c>
      <c r="CP63">
        <v>46.342010000000002</v>
      </c>
      <c r="CQ63">
        <v>32.332160000000002</v>
      </c>
      <c r="CR63">
        <v>75.795050000000003</v>
      </c>
      <c r="CS63">
        <v>85.33569</v>
      </c>
      <c r="CT63">
        <v>32.332160000000002</v>
      </c>
      <c r="CU63">
        <v>24.293289999999999</v>
      </c>
      <c r="CV63">
        <v>18.55124</v>
      </c>
      <c r="CW63">
        <v>67.667839999999998</v>
      </c>
      <c r="CX63">
        <v>11.21908</v>
      </c>
      <c r="CY63">
        <v>81.71378</v>
      </c>
    </row>
    <row r="64" spans="1:103" x14ac:dyDescent="0.4">
      <c r="A64" t="s">
        <v>142</v>
      </c>
      <c r="B64" t="s">
        <v>132</v>
      </c>
      <c r="C64" t="s">
        <v>37</v>
      </c>
      <c r="D64">
        <v>0.34913</v>
      </c>
      <c r="E64">
        <v>37.542319999999997</v>
      </c>
      <c r="F64">
        <v>22.946179999999998</v>
      </c>
      <c r="G64">
        <v>62.970460000000003</v>
      </c>
      <c r="H64">
        <v>77.579930000000004</v>
      </c>
      <c r="I64">
        <v>22.946179999999998</v>
      </c>
      <c r="J64">
        <v>17.982600000000001</v>
      </c>
      <c r="K64">
        <v>15.09834</v>
      </c>
      <c r="L64">
        <v>56.298259999999999</v>
      </c>
      <c r="M64">
        <v>9.9360599999999994</v>
      </c>
      <c r="N64">
        <v>73.336979999999997</v>
      </c>
      <c r="O64" t="s">
        <v>38</v>
      </c>
      <c r="P64">
        <v>0.31514999999999999</v>
      </c>
      <c r="Q64">
        <v>34.285260000000001</v>
      </c>
      <c r="R64">
        <v>18.935189999999999</v>
      </c>
      <c r="S64">
        <v>60.57159</v>
      </c>
      <c r="T64">
        <v>76.782640000000001</v>
      </c>
      <c r="U64">
        <v>18.935189999999999</v>
      </c>
      <c r="V64">
        <v>14.00784</v>
      </c>
      <c r="W64">
        <v>14.75244</v>
      </c>
      <c r="X64">
        <v>53.43609</v>
      </c>
      <c r="Y64">
        <v>10.00287</v>
      </c>
      <c r="Z64">
        <v>72.155900000000003</v>
      </c>
      <c r="AW64">
        <v>0.58318999999999999</v>
      </c>
      <c r="AX64">
        <v>59.443170000000002</v>
      </c>
      <c r="AY64">
        <v>50.565179999999998</v>
      </c>
      <c r="AZ64">
        <v>76.337599999999995</v>
      </c>
      <c r="BA64">
        <v>80.633009999999999</v>
      </c>
      <c r="BB64">
        <v>50.565179999999998</v>
      </c>
      <c r="BC64">
        <v>46.665410000000001</v>
      </c>
      <c r="BD64">
        <v>16.352679999999999</v>
      </c>
      <c r="BE64">
        <v>73.93871</v>
      </c>
      <c r="BF64">
        <v>8.8696300000000008</v>
      </c>
      <c r="BG64">
        <v>79.113290000000006</v>
      </c>
      <c r="CO64">
        <v>0.42836999999999997</v>
      </c>
      <c r="CP64">
        <v>46.399140000000003</v>
      </c>
      <c r="CQ64">
        <v>32.332160000000002</v>
      </c>
      <c r="CR64">
        <v>75.971729999999994</v>
      </c>
      <c r="CS64">
        <v>85.159009999999995</v>
      </c>
      <c r="CT64">
        <v>32.332160000000002</v>
      </c>
      <c r="CU64">
        <v>24.20495</v>
      </c>
      <c r="CV64">
        <v>18.55124</v>
      </c>
      <c r="CW64">
        <v>67.844520000000003</v>
      </c>
      <c r="CX64">
        <v>11.201409999999999</v>
      </c>
      <c r="CY64">
        <v>81.625439999999998</v>
      </c>
    </row>
    <row r="65" spans="1:158" x14ac:dyDescent="0.4">
      <c r="A65" t="s">
        <v>143</v>
      </c>
      <c r="B65" t="s">
        <v>132</v>
      </c>
      <c r="C65" t="s">
        <v>37</v>
      </c>
      <c r="D65">
        <v>0.34844000000000003</v>
      </c>
      <c r="E65">
        <v>37.469740000000002</v>
      </c>
      <c r="F65">
        <v>22.824770000000001</v>
      </c>
      <c r="G65">
        <v>62.978549999999998</v>
      </c>
      <c r="H65">
        <v>77.466610000000003</v>
      </c>
      <c r="I65">
        <v>22.824770000000001</v>
      </c>
      <c r="J65">
        <v>17.907060000000001</v>
      </c>
      <c r="K65">
        <v>15.08863</v>
      </c>
      <c r="L65">
        <v>56.260489999999997</v>
      </c>
      <c r="M65">
        <v>9.9287700000000001</v>
      </c>
      <c r="N65">
        <v>73.26885</v>
      </c>
      <c r="O65" t="s">
        <v>38</v>
      </c>
      <c r="P65">
        <v>0.31441000000000002</v>
      </c>
      <c r="Q65">
        <v>34.208199999999998</v>
      </c>
      <c r="R65">
        <v>18.791820000000001</v>
      </c>
      <c r="S65">
        <v>60.581150000000001</v>
      </c>
      <c r="T65">
        <v>76.696619999999996</v>
      </c>
      <c r="U65">
        <v>18.791820000000001</v>
      </c>
      <c r="V65">
        <v>13.91385</v>
      </c>
      <c r="W65">
        <v>14.740970000000001</v>
      </c>
      <c r="X65">
        <v>53.391480000000001</v>
      </c>
      <c r="Y65">
        <v>9.9952199999999998</v>
      </c>
      <c r="Z65">
        <v>72.104119999999995</v>
      </c>
      <c r="AW65">
        <v>0.58296999999999999</v>
      </c>
      <c r="AX65">
        <v>59.418729999999996</v>
      </c>
      <c r="AY65">
        <v>50.565179999999998</v>
      </c>
      <c r="AZ65">
        <v>76.412959999999998</v>
      </c>
      <c r="BA65">
        <v>80.331569999999999</v>
      </c>
      <c r="BB65">
        <v>50.565179999999998</v>
      </c>
      <c r="BC65">
        <v>46.665410000000001</v>
      </c>
      <c r="BD65">
        <v>16.32253</v>
      </c>
      <c r="BE65">
        <v>73.901030000000006</v>
      </c>
      <c r="BF65">
        <v>8.8620900000000002</v>
      </c>
      <c r="BG65">
        <v>78.924890000000005</v>
      </c>
      <c r="CO65">
        <v>0.42747000000000002</v>
      </c>
      <c r="CP65">
        <v>46.296410000000002</v>
      </c>
      <c r="CQ65">
        <v>32.332160000000002</v>
      </c>
      <c r="CR65">
        <v>75.795050000000003</v>
      </c>
      <c r="CS65">
        <v>84.982330000000005</v>
      </c>
      <c r="CT65">
        <v>32.332160000000002</v>
      </c>
      <c r="CU65">
        <v>24.293289999999999</v>
      </c>
      <c r="CV65">
        <v>18.62191</v>
      </c>
      <c r="CW65">
        <v>67.932860000000005</v>
      </c>
      <c r="CX65">
        <v>11.201409999999999</v>
      </c>
      <c r="CY65">
        <v>81.537099999999995</v>
      </c>
    </row>
    <row r="66" spans="1:158" x14ac:dyDescent="0.4">
      <c r="A66" t="s">
        <v>144</v>
      </c>
      <c r="B66" t="s">
        <v>145</v>
      </c>
      <c r="C66" t="s">
        <v>37</v>
      </c>
      <c r="D66">
        <v>0.34986</v>
      </c>
      <c r="E66">
        <v>37.610230000000001</v>
      </c>
      <c r="F66">
        <v>23.09187</v>
      </c>
      <c r="G66">
        <v>62.986649999999997</v>
      </c>
      <c r="H66">
        <v>77.644679999999994</v>
      </c>
      <c r="I66">
        <v>23.09187</v>
      </c>
      <c r="J66">
        <v>18.072980000000001</v>
      </c>
      <c r="K66">
        <v>15.09348</v>
      </c>
      <c r="L66">
        <v>56.308779999999999</v>
      </c>
      <c r="M66">
        <v>9.9457699999999996</v>
      </c>
      <c r="N66">
        <v>73.436800000000005</v>
      </c>
      <c r="O66" t="s">
        <v>38</v>
      </c>
      <c r="P66">
        <v>0.31612000000000001</v>
      </c>
      <c r="Q66">
        <v>34.379559999999998</v>
      </c>
      <c r="R66">
        <v>19.08813</v>
      </c>
      <c r="S66">
        <v>60.581150000000001</v>
      </c>
      <c r="T66">
        <v>76.954689999999999</v>
      </c>
      <c r="U66">
        <v>19.08813</v>
      </c>
      <c r="V66">
        <v>14.100239999999999</v>
      </c>
      <c r="W66">
        <v>14.733320000000001</v>
      </c>
      <c r="X66">
        <v>53.432580000000002</v>
      </c>
      <c r="Y66">
        <v>10.023899999999999</v>
      </c>
      <c r="Z66">
        <v>72.358220000000003</v>
      </c>
      <c r="AW66">
        <v>0.58257000000000003</v>
      </c>
      <c r="AX66">
        <v>59.343580000000003</v>
      </c>
      <c r="AY66">
        <v>50.565179999999998</v>
      </c>
      <c r="AZ66">
        <v>76.639039999999994</v>
      </c>
      <c r="BA66">
        <v>80.256219999999999</v>
      </c>
      <c r="BB66">
        <v>50.565179999999998</v>
      </c>
      <c r="BC66">
        <v>46.665410000000001</v>
      </c>
      <c r="BD66">
        <v>16.458179999999999</v>
      </c>
      <c r="BE66">
        <v>74.252700000000004</v>
      </c>
      <c r="BF66">
        <v>8.8168799999999994</v>
      </c>
      <c r="BG66">
        <v>78.74906</v>
      </c>
      <c r="CO66">
        <v>0.42786999999999997</v>
      </c>
      <c r="CP66">
        <v>46.371929999999999</v>
      </c>
      <c r="CQ66">
        <v>32.685510000000001</v>
      </c>
      <c r="CR66">
        <v>75.441699999999997</v>
      </c>
      <c r="CS66">
        <v>84.275620000000004</v>
      </c>
      <c r="CT66">
        <v>32.685510000000001</v>
      </c>
      <c r="CU66">
        <v>24.46996</v>
      </c>
      <c r="CV66">
        <v>18.55124</v>
      </c>
      <c r="CW66">
        <v>67.402829999999994</v>
      </c>
      <c r="CX66">
        <v>11.14841</v>
      </c>
      <c r="CY66">
        <v>80.918729999999996</v>
      </c>
    </row>
    <row r="67" spans="1:158" x14ac:dyDescent="0.4">
      <c r="A67" t="s">
        <v>146</v>
      </c>
      <c r="B67" t="s">
        <v>121</v>
      </c>
      <c r="C67" t="s">
        <v>37</v>
      </c>
      <c r="D67">
        <v>0.34984999999999999</v>
      </c>
      <c r="E67">
        <v>37.611040000000003</v>
      </c>
      <c r="F67">
        <v>23.083770000000001</v>
      </c>
      <c r="G67">
        <v>62.986649999999997</v>
      </c>
      <c r="H67">
        <v>77.644679999999994</v>
      </c>
      <c r="I67">
        <v>23.083770000000001</v>
      </c>
      <c r="J67">
        <v>18.064889999999998</v>
      </c>
      <c r="K67">
        <v>15.09348</v>
      </c>
      <c r="L67">
        <v>56.308779999999999</v>
      </c>
      <c r="M67">
        <v>9.9473900000000004</v>
      </c>
      <c r="N67">
        <v>73.444890000000001</v>
      </c>
      <c r="O67" t="s">
        <v>38</v>
      </c>
      <c r="P67">
        <v>0.31608000000000003</v>
      </c>
      <c r="Q67">
        <v>34.375920000000001</v>
      </c>
      <c r="R67">
        <v>19.078569999999999</v>
      </c>
      <c r="S67">
        <v>60.590710000000001</v>
      </c>
      <c r="T67">
        <v>76.945130000000006</v>
      </c>
      <c r="U67">
        <v>19.078569999999999</v>
      </c>
      <c r="V67">
        <v>14.090680000000001</v>
      </c>
      <c r="W67">
        <v>14.73714</v>
      </c>
      <c r="X67">
        <v>53.446919999999999</v>
      </c>
      <c r="Y67">
        <v>10.02294</v>
      </c>
      <c r="Z67">
        <v>72.348659999999995</v>
      </c>
      <c r="AW67">
        <v>0.5827</v>
      </c>
      <c r="AX67">
        <v>59.359909999999999</v>
      </c>
      <c r="AY67">
        <v>50.565179999999998</v>
      </c>
      <c r="AZ67">
        <v>76.639039999999994</v>
      </c>
      <c r="BA67">
        <v>80.256219999999999</v>
      </c>
      <c r="BB67">
        <v>50.565179999999998</v>
      </c>
      <c r="BC67">
        <v>46.665410000000001</v>
      </c>
      <c r="BD67">
        <v>16.458179999999999</v>
      </c>
      <c r="BE67">
        <v>74.252700000000004</v>
      </c>
      <c r="BF67">
        <v>8.8168799999999994</v>
      </c>
      <c r="BG67">
        <v>78.74906</v>
      </c>
      <c r="CO67">
        <v>0.42809999999999998</v>
      </c>
      <c r="CP67">
        <v>46.418610000000001</v>
      </c>
      <c r="CQ67">
        <v>32.685510000000001</v>
      </c>
      <c r="CR67">
        <v>75.265020000000007</v>
      </c>
      <c r="CS67">
        <v>84.452299999999994</v>
      </c>
      <c r="CT67">
        <v>32.685510000000001</v>
      </c>
      <c r="CU67">
        <v>24.46996</v>
      </c>
      <c r="CV67">
        <v>18.48057</v>
      </c>
      <c r="CW67">
        <v>67.137810000000002</v>
      </c>
      <c r="CX67">
        <v>11.201409999999999</v>
      </c>
      <c r="CY67">
        <v>81.272080000000003</v>
      </c>
    </row>
    <row r="68" spans="1:158" x14ac:dyDescent="0.4">
      <c r="A68" t="s">
        <v>147</v>
      </c>
      <c r="B68" t="s">
        <v>148</v>
      </c>
      <c r="C68" t="s">
        <v>37</v>
      </c>
      <c r="D68">
        <v>0.34994999999999998</v>
      </c>
      <c r="E68">
        <v>37.618400000000001</v>
      </c>
      <c r="F68">
        <v>23.09187</v>
      </c>
      <c r="G68">
        <v>62.99474</v>
      </c>
      <c r="H68">
        <v>77.644679999999994</v>
      </c>
      <c r="I68">
        <v>23.09187</v>
      </c>
      <c r="J68">
        <v>18.072980000000001</v>
      </c>
      <c r="K68">
        <v>15.09348</v>
      </c>
      <c r="L68">
        <v>56.316879999999998</v>
      </c>
      <c r="M68">
        <v>9.94496</v>
      </c>
      <c r="N68">
        <v>73.432749999999999</v>
      </c>
      <c r="O68" t="s">
        <v>38</v>
      </c>
      <c r="P68">
        <v>0.31609999999999999</v>
      </c>
      <c r="Q68">
        <v>34.377270000000003</v>
      </c>
      <c r="R68">
        <v>19.078569999999999</v>
      </c>
      <c r="S68">
        <v>60.590710000000001</v>
      </c>
      <c r="T68">
        <v>76.964250000000007</v>
      </c>
      <c r="U68">
        <v>19.078569999999999</v>
      </c>
      <c r="V68">
        <v>14.090680000000001</v>
      </c>
      <c r="W68">
        <v>14.73523</v>
      </c>
      <c r="X68">
        <v>53.442140000000002</v>
      </c>
      <c r="Y68">
        <v>10.024850000000001</v>
      </c>
      <c r="Z68">
        <v>72.367779999999996</v>
      </c>
      <c r="AW68">
        <v>0.58255999999999997</v>
      </c>
      <c r="AX68">
        <v>59.343890000000002</v>
      </c>
      <c r="AY68">
        <v>50.565179999999998</v>
      </c>
      <c r="AZ68">
        <v>76.639039999999994</v>
      </c>
      <c r="BA68">
        <v>80.256219999999999</v>
      </c>
      <c r="BB68">
        <v>50.565179999999998</v>
      </c>
      <c r="BC68">
        <v>46.665410000000001</v>
      </c>
      <c r="BD68">
        <v>16.458179999999999</v>
      </c>
      <c r="BE68">
        <v>74.252700000000004</v>
      </c>
      <c r="BF68">
        <v>8.8168799999999994</v>
      </c>
      <c r="BG68">
        <v>78.74906</v>
      </c>
      <c r="CO68">
        <v>0.43019000000000002</v>
      </c>
      <c r="CP68">
        <v>46.591859999999997</v>
      </c>
      <c r="CQ68">
        <v>32.862189999999998</v>
      </c>
      <c r="CR68">
        <v>75.441699999999997</v>
      </c>
      <c r="CS68">
        <v>84.098939999999999</v>
      </c>
      <c r="CT68">
        <v>32.862189999999998</v>
      </c>
      <c r="CU68">
        <v>24.646640000000001</v>
      </c>
      <c r="CV68">
        <v>18.515899999999998</v>
      </c>
      <c r="CW68">
        <v>67.402829999999994</v>
      </c>
      <c r="CX68">
        <v>11.11307</v>
      </c>
      <c r="CY68">
        <v>80.653710000000004</v>
      </c>
    </row>
    <row r="69" spans="1:158" x14ac:dyDescent="0.4">
      <c r="A69" t="s">
        <v>149</v>
      </c>
      <c r="B69" t="s">
        <v>150</v>
      </c>
      <c r="C69" t="s">
        <v>37</v>
      </c>
      <c r="D69">
        <v>0.34898000000000001</v>
      </c>
      <c r="E69">
        <v>37.526739999999997</v>
      </c>
      <c r="F69">
        <v>22.938079999999999</v>
      </c>
      <c r="G69">
        <v>62.946179999999998</v>
      </c>
      <c r="H69">
        <v>77.539460000000005</v>
      </c>
      <c r="I69">
        <v>22.938079999999999</v>
      </c>
      <c r="J69">
        <v>17.978549999999998</v>
      </c>
      <c r="K69">
        <v>15.09348</v>
      </c>
      <c r="L69">
        <v>56.273980000000002</v>
      </c>
      <c r="M69">
        <v>9.9328199999999995</v>
      </c>
      <c r="N69">
        <v>73.304599999999994</v>
      </c>
      <c r="O69" t="s">
        <v>38</v>
      </c>
      <c r="P69">
        <v>0.31513999999999998</v>
      </c>
      <c r="Q69">
        <v>34.284550000000003</v>
      </c>
      <c r="R69">
        <v>18.935189999999999</v>
      </c>
      <c r="S69">
        <v>60.57159</v>
      </c>
      <c r="T69">
        <v>76.792199999999994</v>
      </c>
      <c r="U69">
        <v>18.935189999999999</v>
      </c>
      <c r="V69">
        <v>14.00784</v>
      </c>
      <c r="W69">
        <v>14.75244</v>
      </c>
      <c r="X69">
        <v>53.43609</v>
      </c>
      <c r="Y69">
        <v>10.003819999999999</v>
      </c>
      <c r="Z69">
        <v>72.165459999999996</v>
      </c>
      <c r="AW69">
        <v>0.58311999999999997</v>
      </c>
      <c r="AX69">
        <v>59.436489999999999</v>
      </c>
      <c r="AY69">
        <v>50.565179999999998</v>
      </c>
      <c r="AZ69">
        <v>76.337599999999995</v>
      </c>
      <c r="BA69">
        <v>80.633009999999999</v>
      </c>
      <c r="BB69">
        <v>50.565179999999998</v>
      </c>
      <c r="BC69">
        <v>46.665410000000001</v>
      </c>
      <c r="BD69">
        <v>16.352679999999999</v>
      </c>
      <c r="BE69">
        <v>73.93871</v>
      </c>
      <c r="BF69">
        <v>8.8696300000000008</v>
      </c>
      <c r="BG69">
        <v>79.113290000000006</v>
      </c>
      <c r="CO69">
        <v>0.42542999999999997</v>
      </c>
      <c r="CP69">
        <v>46.08764</v>
      </c>
      <c r="CQ69">
        <v>32.155479999999997</v>
      </c>
      <c r="CR69">
        <v>75.441699999999997</v>
      </c>
      <c r="CS69">
        <v>84.098939999999999</v>
      </c>
      <c r="CT69">
        <v>32.155479999999997</v>
      </c>
      <c r="CU69">
        <v>24.116610000000001</v>
      </c>
      <c r="CV69">
        <v>18.445229999999999</v>
      </c>
      <c r="CW69">
        <v>67.314490000000006</v>
      </c>
      <c r="CX69">
        <v>11.11307</v>
      </c>
      <c r="CY69">
        <v>80.742050000000006</v>
      </c>
    </row>
    <row r="70" spans="1:158" x14ac:dyDescent="0.4">
      <c r="A70" t="s">
        <v>151</v>
      </c>
      <c r="C70" t="s">
        <v>117</v>
      </c>
      <c r="D70" t="s">
        <v>117</v>
      </c>
      <c r="E70" t="s">
        <v>117</v>
      </c>
      <c r="F70" t="s">
        <v>117</v>
      </c>
      <c r="G70" t="s">
        <v>117</v>
      </c>
      <c r="H70" t="s">
        <v>117</v>
      </c>
      <c r="I70" t="s">
        <v>117</v>
      </c>
      <c r="J70" t="s">
        <v>117</v>
      </c>
      <c r="K70" t="s">
        <v>117</v>
      </c>
      <c r="L70" t="s">
        <v>117</v>
      </c>
      <c r="M70" t="s">
        <v>117</v>
      </c>
      <c r="N70" t="s">
        <v>117</v>
      </c>
      <c r="O70" t="s">
        <v>117</v>
      </c>
      <c r="P70" t="s">
        <v>117</v>
      </c>
      <c r="Q70" t="s">
        <v>117</v>
      </c>
      <c r="R70" t="s">
        <v>117</v>
      </c>
      <c r="S70" t="s">
        <v>117</v>
      </c>
      <c r="T70" t="s">
        <v>117</v>
      </c>
      <c r="U70" t="s">
        <v>117</v>
      </c>
      <c r="V70" t="s">
        <v>117</v>
      </c>
      <c r="W70" t="s">
        <v>117</v>
      </c>
      <c r="X70" t="s">
        <v>117</v>
      </c>
      <c r="Y70" t="s">
        <v>117</v>
      </c>
      <c r="Z70" t="s">
        <v>117</v>
      </c>
      <c r="AA70" t="s">
        <v>117</v>
      </c>
      <c r="AB70" t="s">
        <v>117</v>
      </c>
      <c r="AC70" t="s">
        <v>117</v>
      </c>
      <c r="AD70" t="s">
        <v>117</v>
      </c>
      <c r="AE70" t="s">
        <v>117</v>
      </c>
      <c r="AF70" t="s">
        <v>117</v>
      </c>
      <c r="AG70" t="s">
        <v>117</v>
      </c>
      <c r="AH70" t="s">
        <v>117</v>
      </c>
      <c r="AI70" t="s">
        <v>117</v>
      </c>
      <c r="AJ70" t="s">
        <v>117</v>
      </c>
      <c r="AK70" t="s">
        <v>117</v>
      </c>
      <c r="AL70" t="s">
        <v>117</v>
      </c>
      <c r="AM70" t="s">
        <v>117</v>
      </c>
      <c r="AN70" t="s">
        <v>117</v>
      </c>
      <c r="AO70" t="s">
        <v>117</v>
      </c>
      <c r="AP70" t="s">
        <v>117</v>
      </c>
      <c r="AQ70" t="s">
        <v>117</v>
      </c>
      <c r="AR70" t="s">
        <v>117</v>
      </c>
      <c r="AS70" t="s">
        <v>117</v>
      </c>
      <c r="AT70" t="s">
        <v>117</v>
      </c>
      <c r="AU70" t="s">
        <v>117</v>
      </c>
      <c r="AV70" t="s">
        <v>117</v>
      </c>
      <c r="AW70" t="s">
        <v>117</v>
      </c>
      <c r="AX70" t="s">
        <v>117</v>
      </c>
      <c r="AY70" t="s">
        <v>117</v>
      </c>
      <c r="AZ70" t="s">
        <v>117</v>
      </c>
      <c r="BA70" t="s">
        <v>117</v>
      </c>
      <c r="BB70" t="s">
        <v>117</v>
      </c>
      <c r="BC70" t="s">
        <v>117</v>
      </c>
      <c r="BD70" t="s">
        <v>117</v>
      </c>
      <c r="BE70" t="s">
        <v>117</v>
      </c>
      <c r="BF70" t="s">
        <v>117</v>
      </c>
      <c r="BG70" t="s">
        <v>117</v>
      </c>
      <c r="BH70" t="s">
        <v>117</v>
      </c>
      <c r="BI70" t="s">
        <v>117</v>
      </c>
      <c r="BJ70" t="s">
        <v>117</v>
      </c>
      <c r="BK70" t="s">
        <v>117</v>
      </c>
      <c r="BL70" t="s">
        <v>117</v>
      </c>
      <c r="BM70" t="s">
        <v>117</v>
      </c>
      <c r="BN70" t="s">
        <v>117</v>
      </c>
      <c r="BO70" t="s">
        <v>117</v>
      </c>
      <c r="BP70" t="s">
        <v>117</v>
      </c>
      <c r="BQ70" t="s">
        <v>117</v>
      </c>
      <c r="BR70" t="s">
        <v>117</v>
      </c>
      <c r="BS70" t="s">
        <v>117</v>
      </c>
      <c r="BT70" t="s">
        <v>117</v>
      </c>
      <c r="BU70" t="s">
        <v>117</v>
      </c>
      <c r="BV70" t="s">
        <v>117</v>
      </c>
      <c r="BW70" t="s">
        <v>117</v>
      </c>
      <c r="BX70" t="s">
        <v>117</v>
      </c>
      <c r="BY70" t="s">
        <v>117</v>
      </c>
      <c r="BZ70" t="s">
        <v>117</v>
      </c>
      <c r="CA70" t="s">
        <v>117</v>
      </c>
      <c r="CB70" t="s">
        <v>117</v>
      </c>
      <c r="CC70" t="s">
        <v>117</v>
      </c>
      <c r="CD70" t="s">
        <v>117</v>
      </c>
      <c r="CE70" t="s">
        <v>117</v>
      </c>
      <c r="CF70" t="s">
        <v>117</v>
      </c>
      <c r="CG70" t="s">
        <v>117</v>
      </c>
      <c r="CH70" t="s">
        <v>117</v>
      </c>
      <c r="CI70" t="s">
        <v>117</v>
      </c>
      <c r="CJ70" t="s">
        <v>117</v>
      </c>
      <c r="CK70" t="s">
        <v>117</v>
      </c>
      <c r="CL70" t="s">
        <v>117</v>
      </c>
      <c r="CM70" t="s">
        <v>117</v>
      </c>
      <c r="CN70" t="s">
        <v>117</v>
      </c>
      <c r="CO70" t="s">
        <v>117</v>
      </c>
      <c r="CP70" t="s">
        <v>117</v>
      </c>
      <c r="CQ70" t="s">
        <v>117</v>
      </c>
      <c r="CR70" t="s">
        <v>117</v>
      </c>
      <c r="CS70" t="s">
        <v>117</v>
      </c>
      <c r="CT70" t="s">
        <v>117</v>
      </c>
      <c r="CU70" t="s">
        <v>117</v>
      </c>
      <c r="CV70" t="s">
        <v>117</v>
      </c>
      <c r="CW70" t="s">
        <v>117</v>
      </c>
      <c r="CX70" t="s">
        <v>117</v>
      </c>
      <c r="CY70" t="s">
        <v>117</v>
      </c>
      <c r="CZ70" t="s">
        <v>117</v>
      </c>
      <c r="DA70" t="s">
        <v>117</v>
      </c>
      <c r="DB70" t="s">
        <v>117</v>
      </c>
      <c r="DC70" t="s">
        <v>117</v>
      </c>
      <c r="DD70" t="s">
        <v>117</v>
      </c>
      <c r="DE70" t="s">
        <v>117</v>
      </c>
      <c r="DF70" t="s">
        <v>117</v>
      </c>
      <c r="DG70" t="s">
        <v>117</v>
      </c>
      <c r="DH70" t="s">
        <v>117</v>
      </c>
      <c r="DI70" t="s">
        <v>117</v>
      </c>
      <c r="DJ70" t="s">
        <v>117</v>
      </c>
      <c r="DK70" t="s">
        <v>117</v>
      </c>
      <c r="DL70" t="s">
        <v>117</v>
      </c>
      <c r="DM70" t="s">
        <v>117</v>
      </c>
      <c r="DN70" t="s">
        <v>117</v>
      </c>
      <c r="DO70" t="s">
        <v>117</v>
      </c>
      <c r="DP70" t="s">
        <v>117</v>
      </c>
      <c r="DQ70" t="s">
        <v>117</v>
      </c>
      <c r="DR70" t="s">
        <v>117</v>
      </c>
      <c r="DS70" t="s">
        <v>117</v>
      </c>
      <c r="DT70" t="s">
        <v>117</v>
      </c>
      <c r="DU70" t="s">
        <v>117</v>
      </c>
      <c r="DV70" t="s">
        <v>117</v>
      </c>
      <c r="DW70" t="s">
        <v>117</v>
      </c>
      <c r="DX70" t="s">
        <v>117</v>
      </c>
      <c r="DY70" t="s">
        <v>117</v>
      </c>
      <c r="DZ70" t="s">
        <v>117</v>
      </c>
      <c r="EA70" t="s">
        <v>117</v>
      </c>
      <c r="EB70" t="s">
        <v>117</v>
      </c>
      <c r="EC70" t="s">
        <v>117</v>
      </c>
      <c r="ED70" t="s">
        <v>117</v>
      </c>
      <c r="EE70" t="s">
        <v>117</v>
      </c>
      <c r="EF70" t="s">
        <v>117</v>
      </c>
      <c r="EG70" t="s">
        <v>117</v>
      </c>
      <c r="EH70" t="s">
        <v>117</v>
      </c>
      <c r="EI70" t="s">
        <v>117</v>
      </c>
      <c r="EJ70" t="s">
        <v>117</v>
      </c>
      <c r="EK70" t="s">
        <v>117</v>
      </c>
      <c r="EL70" t="s">
        <v>117</v>
      </c>
      <c r="EM70" t="s">
        <v>117</v>
      </c>
      <c r="EN70" t="s">
        <v>117</v>
      </c>
      <c r="EO70" t="s">
        <v>117</v>
      </c>
      <c r="EP70" t="s">
        <v>117</v>
      </c>
      <c r="EQ70" t="s">
        <v>117</v>
      </c>
      <c r="ER70" t="s">
        <v>117</v>
      </c>
      <c r="ES70" t="s">
        <v>117</v>
      </c>
      <c r="ET70" t="s">
        <v>117</v>
      </c>
      <c r="EU70" t="s">
        <v>117</v>
      </c>
      <c r="EV70" t="s">
        <v>117</v>
      </c>
      <c r="EW70" t="s">
        <v>117</v>
      </c>
      <c r="EX70" t="s">
        <v>117</v>
      </c>
      <c r="EY70" t="s">
        <v>117</v>
      </c>
      <c r="EZ70" t="s">
        <v>117</v>
      </c>
      <c r="FA70" t="s">
        <v>117</v>
      </c>
      <c r="FB70" t="s">
        <v>117</v>
      </c>
    </row>
    <row r="71" spans="1:158" x14ac:dyDescent="0.4">
      <c r="A71" t="s">
        <v>152</v>
      </c>
      <c r="B71" t="s">
        <v>153</v>
      </c>
      <c r="C71" t="s">
        <v>37</v>
      </c>
      <c r="D71">
        <v>0.34838000000000002</v>
      </c>
      <c r="E71">
        <v>37.462359999999997</v>
      </c>
      <c r="F71">
        <v>22.824770000000001</v>
      </c>
      <c r="G71">
        <v>62.978549999999998</v>
      </c>
      <c r="H71">
        <v>77.450419999999994</v>
      </c>
      <c r="I71">
        <v>22.824770000000001</v>
      </c>
      <c r="J71">
        <v>17.907060000000001</v>
      </c>
      <c r="K71">
        <v>15.087009999999999</v>
      </c>
      <c r="L71">
        <v>56.252389999999998</v>
      </c>
      <c r="M71">
        <v>9.9263499999999993</v>
      </c>
      <c r="N71">
        <v>73.244569999999996</v>
      </c>
      <c r="O71" t="s">
        <v>38</v>
      </c>
      <c r="P71">
        <v>0.31437999999999999</v>
      </c>
      <c r="Q71">
        <v>34.20391</v>
      </c>
      <c r="R71">
        <v>18.791820000000001</v>
      </c>
      <c r="S71">
        <v>60.57159</v>
      </c>
      <c r="T71">
        <v>76.696619999999996</v>
      </c>
      <c r="U71">
        <v>18.791820000000001</v>
      </c>
      <c r="V71">
        <v>13.91385</v>
      </c>
      <c r="W71">
        <v>14.73906</v>
      </c>
      <c r="X71">
        <v>53.381920000000001</v>
      </c>
      <c r="Y71">
        <v>9.9952199999999998</v>
      </c>
      <c r="Z71">
        <v>72.104119999999995</v>
      </c>
      <c r="AW71">
        <v>0.58294000000000001</v>
      </c>
      <c r="AX71">
        <v>59.413220000000003</v>
      </c>
      <c r="AY71">
        <v>50.565179999999998</v>
      </c>
      <c r="AZ71">
        <v>76.337599999999995</v>
      </c>
      <c r="BA71">
        <v>80.331569999999999</v>
      </c>
      <c r="BB71">
        <v>50.565179999999998</v>
      </c>
      <c r="BC71">
        <v>46.665410000000001</v>
      </c>
      <c r="BD71">
        <v>16.307459999999999</v>
      </c>
      <c r="BE71">
        <v>73.825670000000002</v>
      </c>
      <c r="BF71">
        <v>8.8620900000000002</v>
      </c>
      <c r="BG71">
        <v>78.924890000000005</v>
      </c>
      <c r="CO71">
        <v>0.42681999999999998</v>
      </c>
      <c r="CP71">
        <v>46.227690000000003</v>
      </c>
      <c r="CQ71">
        <v>32.332160000000002</v>
      </c>
      <c r="CR71">
        <v>76.148409999999998</v>
      </c>
      <c r="CS71">
        <v>84.628979999999999</v>
      </c>
      <c r="CT71">
        <v>32.332160000000002</v>
      </c>
      <c r="CU71">
        <v>24.293289999999999</v>
      </c>
      <c r="CV71">
        <v>18.657240000000002</v>
      </c>
      <c r="CW71">
        <v>68.109539999999996</v>
      </c>
      <c r="CX71">
        <v>11.14841</v>
      </c>
      <c r="CY71">
        <v>81.007069999999999</v>
      </c>
    </row>
    <row r="72" spans="1:158" x14ac:dyDescent="0.4">
      <c r="A72" t="s">
        <v>154</v>
      </c>
      <c r="B72" t="s">
        <v>145</v>
      </c>
      <c r="C72" t="s">
        <v>37</v>
      </c>
      <c r="D72">
        <v>0.36562</v>
      </c>
      <c r="E72">
        <v>39.396839999999997</v>
      </c>
      <c r="F72">
        <v>24.734929999999999</v>
      </c>
      <c r="G72">
        <v>65.066770000000005</v>
      </c>
      <c r="H72">
        <v>80.655609999999996</v>
      </c>
      <c r="I72">
        <v>24.734929999999999</v>
      </c>
      <c r="J72">
        <v>19.13355</v>
      </c>
      <c r="K72">
        <v>15.707000000000001</v>
      </c>
      <c r="L72">
        <v>58.545929999999998</v>
      </c>
      <c r="M72">
        <v>10.43707</v>
      </c>
      <c r="N72">
        <v>76.91704</v>
      </c>
      <c r="O72" t="s">
        <v>38</v>
      </c>
      <c r="P72">
        <v>0.33276</v>
      </c>
      <c r="Q72">
        <v>36.267940000000003</v>
      </c>
      <c r="R72">
        <v>20.9329</v>
      </c>
      <c r="S72">
        <v>62.808259999999997</v>
      </c>
      <c r="T72">
        <v>80.347930000000005</v>
      </c>
      <c r="U72">
        <v>20.9329</v>
      </c>
      <c r="V72">
        <v>15.24438</v>
      </c>
      <c r="W72">
        <v>15.38903</v>
      </c>
      <c r="X72">
        <v>55.811669999999999</v>
      </c>
      <c r="Y72">
        <v>10.581149999999999</v>
      </c>
      <c r="Z72">
        <v>76.284970000000001</v>
      </c>
      <c r="AW72">
        <v>0.59026999999999996</v>
      </c>
      <c r="AX72">
        <v>60.267330000000001</v>
      </c>
      <c r="AY72">
        <v>50.640540000000001</v>
      </c>
      <c r="AZ72">
        <v>77.694050000000004</v>
      </c>
      <c r="BA72">
        <v>81.235870000000006</v>
      </c>
      <c r="BB72">
        <v>50.640540000000001</v>
      </c>
      <c r="BC72">
        <v>46.703090000000003</v>
      </c>
      <c r="BD72">
        <v>16.789750000000002</v>
      </c>
      <c r="BE72">
        <v>75.445869999999999</v>
      </c>
      <c r="BF72">
        <v>8.9977400000000003</v>
      </c>
      <c r="BG72">
        <v>80.055260000000004</v>
      </c>
      <c r="CO72">
        <v>0.44638</v>
      </c>
      <c r="CP72">
        <v>48.300280000000001</v>
      </c>
      <c r="CQ72">
        <v>34.275620000000004</v>
      </c>
      <c r="CR72">
        <v>77.208479999999994</v>
      </c>
      <c r="CS72">
        <v>84.982330000000005</v>
      </c>
      <c r="CT72">
        <v>34.275620000000004</v>
      </c>
      <c r="CU72">
        <v>26.383980000000001</v>
      </c>
      <c r="CV72">
        <v>19.045940000000002</v>
      </c>
      <c r="CW72">
        <v>69.464079999999996</v>
      </c>
      <c r="CX72">
        <v>11.14841</v>
      </c>
      <c r="CY72">
        <v>81.242639999999994</v>
      </c>
    </row>
    <row r="73" spans="1:158" x14ac:dyDescent="0.4">
      <c r="A73" t="s">
        <v>155</v>
      </c>
      <c r="B73" t="s">
        <v>114</v>
      </c>
      <c r="C73" t="s">
        <v>37</v>
      </c>
      <c r="D73">
        <v>0.49975999999999998</v>
      </c>
      <c r="E73">
        <v>53.92201</v>
      </c>
      <c r="F73">
        <v>43.302309999999999</v>
      </c>
      <c r="G73">
        <v>77.790369999999996</v>
      </c>
      <c r="H73">
        <v>87.608260000000001</v>
      </c>
      <c r="I73">
        <v>43.302309999999999</v>
      </c>
      <c r="J73">
        <v>33.785380000000004</v>
      </c>
      <c r="K73">
        <v>19.46095</v>
      </c>
      <c r="L73">
        <v>72.244569999999996</v>
      </c>
      <c r="M73">
        <v>11.547549999999999</v>
      </c>
      <c r="N73">
        <v>85.186019999999999</v>
      </c>
      <c r="O73" t="s">
        <v>38</v>
      </c>
      <c r="P73">
        <v>0.47766999999999998</v>
      </c>
      <c r="Q73">
        <v>51.982729999999997</v>
      </c>
      <c r="R73">
        <v>40.709229999999998</v>
      </c>
      <c r="S73">
        <v>77.480410000000006</v>
      </c>
      <c r="T73">
        <v>88.472570000000005</v>
      </c>
      <c r="U73">
        <v>40.709229999999998</v>
      </c>
      <c r="V73">
        <v>30.6675</v>
      </c>
      <c r="W73">
        <v>19.701779999999999</v>
      </c>
      <c r="X73">
        <v>71.491110000000006</v>
      </c>
      <c r="Y73">
        <v>11.885870000000001</v>
      </c>
      <c r="Z73">
        <v>85.973680000000002</v>
      </c>
      <c r="AW73">
        <v>0.66181000000000001</v>
      </c>
      <c r="AX73">
        <v>67.896940000000001</v>
      </c>
      <c r="AY73">
        <v>61.190660000000001</v>
      </c>
      <c r="AZ73">
        <v>79.201210000000003</v>
      </c>
      <c r="BA73">
        <v>81.763379999999998</v>
      </c>
      <c r="BB73">
        <v>61.190660000000001</v>
      </c>
      <c r="BC73">
        <v>56.600099999999998</v>
      </c>
      <c r="BD73">
        <v>17.362469999999998</v>
      </c>
      <c r="BE73">
        <v>77.624970000000005</v>
      </c>
      <c r="BF73">
        <v>9.0203500000000005</v>
      </c>
      <c r="BG73">
        <v>80.49485</v>
      </c>
      <c r="CO73">
        <v>0.5282</v>
      </c>
      <c r="CP73">
        <v>57.003329999999998</v>
      </c>
      <c r="CQ73">
        <v>49.293289999999999</v>
      </c>
      <c r="CR73">
        <v>80.212010000000006</v>
      </c>
      <c r="CS73">
        <v>85.33569</v>
      </c>
      <c r="CT73">
        <v>49.293289999999999</v>
      </c>
      <c r="CU73">
        <v>37.926969999999997</v>
      </c>
      <c r="CV73">
        <v>19.92933</v>
      </c>
      <c r="CW73">
        <v>73.557130000000001</v>
      </c>
      <c r="CX73">
        <v>11.21908</v>
      </c>
      <c r="CY73">
        <v>81.625439999999998</v>
      </c>
    </row>
    <row r="74" spans="1:158" x14ac:dyDescent="0.4">
      <c r="A74" t="s">
        <v>156</v>
      </c>
      <c r="C74" t="s">
        <v>117</v>
      </c>
      <c r="D74" t="s">
        <v>117</v>
      </c>
      <c r="E74" t="s">
        <v>117</v>
      </c>
      <c r="F74" t="s">
        <v>117</v>
      </c>
      <c r="G74" t="s">
        <v>117</v>
      </c>
      <c r="H74" t="s">
        <v>117</v>
      </c>
      <c r="I74" t="s">
        <v>117</v>
      </c>
      <c r="J74" t="s">
        <v>117</v>
      </c>
      <c r="K74" t="s">
        <v>117</v>
      </c>
      <c r="L74" t="s">
        <v>117</v>
      </c>
      <c r="M74" t="s">
        <v>117</v>
      </c>
      <c r="N74" t="s">
        <v>117</v>
      </c>
      <c r="O74" t="s">
        <v>117</v>
      </c>
      <c r="P74" t="s">
        <v>117</v>
      </c>
      <c r="Q74" t="s">
        <v>117</v>
      </c>
      <c r="R74" t="s">
        <v>117</v>
      </c>
      <c r="S74" t="s">
        <v>117</v>
      </c>
      <c r="T74" t="s">
        <v>117</v>
      </c>
      <c r="U74" t="s">
        <v>117</v>
      </c>
      <c r="V74" t="s">
        <v>117</v>
      </c>
      <c r="W74" t="s">
        <v>117</v>
      </c>
      <c r="X74" t="s">
        <v>117</v>
      </c>
      <c r="Y74" t="s">
        <v>117</v>
      </c>
      <c r="Z74" t="s">
        <v>117</v>
      </c>
      <c r="AA74" t="s">
        <v>117</v>
      </c>
      <c r="AB74" t="s">
        <v>117</v>
      </c>
      <c r="AC74" t="s">
        <v>117</v>
      </c>
      <c r="AD74" t="s">
        <v>117</v>
      </c>
      <c r="AE74" t="s">
        <v>117</v>
      </c>
      <c r="AF74" t="s">
        <v>117</v>
      </c>
      <c r="AG74" t="s">
        <v>117</v>
      </c>
      <c r="AH74" t="s">
        <v>117</v>
      </c>
      <c r="AI74" t="s">
        <v>117</v>
      </c>
      <c r="AJ74" t="s">
        <v>117</v>
      </c>
      <c r="AK74" t="s">
        <v>117</v>
      </c>
      <c r="AL74" t="s">
        <v>117</v>
      </c>
      <c r="AM74" t="s">
        <v>117</v>
      </c>
      <c r="AN74" t="s">
        <v>117</v>
      </c>
      <c r="AO74" t="s">
        <v>117</v>
      </c>
      <c r="AP74" t="s">
        <v>117</v>
      </c>
      <c r="AQ74" t="s">
        <v>117</v>
      </c>
      <c r="AR74" t="s">
        <v>117</v>
      </c>
      <c r="AS74" t="s">
        <v>117</v>
      </c>
      <c r="AT74" t="s">
        <v>117</v>
      </c>
      <c r="AU74" t="s">
        <v>117</v>
      </c>
      <c r="AV74" t="s">
        <v>117</v>
      </c>
      <c r="AW74" t="s">
        <v>117</v>
      </c>
      <c r="AX74" t="s">
        <v>117</v>
      </c>
      <c r="AY74" t="s">
        <v>117</v>
      </c>
      <c r="AZ74" t="s">
        <v>117</v>
      </c>
      <c r="BA74" t="s">
        <v>117</v>
      </c>
      <c r="BB74" t="s">
        <v>117</v>
      </c>
      <c r="BC74" t="s">
        <v>117</v>
      </c>
      <c r="BD74" t="s">
        <v>117</v>
      </c>
      <c r="BE74" t="s">
        <v>117</v>
      </c>
      <c r="BF74" t="s">
        <v>117</v>
      </c>
      <c r="BG74" t="s">
        <v>117</v>
      </c>
      <c r="BH74" t="s">
        <v>117</v>
      </c>
      <c r="BI74" t="s">
        <v>117</v>
      </c>
      <c r="BJ74" t="s">
        <v>117</v>
      </c>
      <c r="BK74" t="s">
        <v>117</v>
      </c>
      <c r="BL74" t="s">
        <v>117</v>
      </c>
      <c r="BM74" t="s">
        <v>117</v>
      </c>
      <c r="BN74" t="s">
        <v>117</v>
      </c>
      <c r="BO74" t="s">
        <v>117</v>
      </c>
      <c r="BP74" t="s">
        <v>117</v>
      </c>
      <c r="BQ74" t="s">
        <v>117</v>
      </c>
      <c r="BR74" t="s">
        <v>117</v>
      </c>
      <c r="BS74" t="s">
        <v>117</v>
      </c>
      <c r="BT74" t="s">
        <v>117</v>
      </c>
      <c r="BU74" t="s">
        <v>117</v>
      </c>
      <c r="BV74" t="s">
        <v>117</v>
      </c>
      <c r="BW74" t="s">
        <v>117</v>
      </c>
      <c r="BX74" t="s">
        <v>117</v>
      </c>
      <c r="BY74" t="s">
        <v>117</v>
      </c>
      <c r="BZ74" t="s">
        <v>117</v>
      </c>
      <c r="CA74" t="s">
        <v>117</v>
      </c>
      <c r="CB74" t="s">
        <v>117</v>
      </c>
      <c r="CC74" t="s">
        <v>117</v>
      </c>
      <c r="CD74" t="s">
        <v>117</v>
      </c>
      <c r="CE74" t="s">
        <v>117</v>
      </c>
      <c r="CF74" t="s">
        <v>117</v>
      </c>
      <c r="CG74" t="s">
        <v>117</v>
      </c>
      <c r="CH74" t="s">
        <v>117</v>
      </c>
      <c r="CI74" t="s">
        <v>117</v>
      </c>
      <c r="CJ74" t="s">
        <v>117</v>
      </c>
      <c r="CK74" t="s">
        <v>117</v>
      </c>
      <c r="CL74" t="s">
        <v>117</v>
      </c>
      <c r="CM74" t="s">
        <v>117</v>
      </c>
      <c r="CN74" t="s">
        <v>117</v>
      </c>
      <c r="CO74" t="s">
        <v>117</v>
      </c>
      <c r="CP74" t="s">
        <v>117</v>
      </c>
      <c r="CQ74" t="s">
        <v>117</v>
      </c>
      <c r="CR74" t="s">
        <v>117</v>
      </c>
      <c r="CS74" t="s">
        <v>117</v>
      </c>
      <c r="CT74" t="s">
        <v>117</v>
      </c>
      <c r="CU74" t="s">
        <v>117</v>
      </c>
      <c r="CV74" t="s">
        <v>117</v>
      </c>
      <c r="CW74" t="s">
        <v>117</v>
      </c>
      <c r="CX74" t="s">
        <v>117</v>
      </c>
      <c r="CY74" t="s">
        <v>117</v>
      </c>
      <c r="CZ74" t="s">
        <v>117</v>
      </c>
      <c r="DA74" t="s">
        <v>117</v>
      </c>
      <c r="DB74" t="s">
        <v>117</v>
      </c>
      <c r="DC74" t="s">
        <v>117</v>
      </c>
      <c r="DD74" t="s">
        <v>117</v>
      </c>
      <c r="DE74" t="s">
        <v>117</v>
      </c>
      <c r="DF74" t="s">
        <v>117</v>
      </c>
      <c r="DG74" t="s">
        <v>117</v>
      </c>
      <c r="DH74" t="s">
        <v>117</v>
      </c>
      <c r="DI74" t="s">
        <v>117</v>
      </c>
      <c r="DJ74" t="s">
        <v>117</v>
      </c>
      <c r="DK74" t="s">
        <v>117</v>
      </c>
      <c r="DL74" t="s">
        <v>117</v>
      </c>
      <c r="DM74" t="s">
        <v>117</v>
      </c>
      <c r="DN74" t="s">
        <v>117</v>
      </c>
      <c r="DO74" t="s">
        <v>117</v>
      </c>
      <c r="DP74" t="s">
        <v>117</v>
      </c>
      <c r="DQ74" t="s">
        <v>117</v>
      </c>
      <c r="DR74" t="s">
        <v>117</v>
      </c>
      <c r="DS74" t="s">
        <v>117</v>
      </c>
      <c r="DT74" t="s">
        <v>117</v>
      </c>
      <c r="DU74" t="s">
        <v>117</v>
      </c>
      <c r="DV74" t="s">
        <v>117</v>
      </c>
      <c r="DW74" t="s">
        <v>117</v>
      </c>
      <c r="DX74" t="s">
        <v>117</v>
      </c>
      <c r="DY74" t="s">
        <v>117</v>
      </c>
      <c r="DZ74" t="s">
        <v>117</v>
      </c>
      <c r="EA74" t="s">
        <v>117</v>
      </c>
      <c r="EB74" t="s">
        <v>117</v>
      </c>
      <c r="EC74" t="s">
        <v>117</v>
      </c>
      <c r="ED74" t="s">
        <v>117</v>
      </c>
      <c r="EE74" t="s">
        <v>117</v>
      </c>
      <c r="EF74" t="s">
        <v>117</v>
      </c>
      <c r="EG74" t="s">
        <v>117</v>
      </c>
      <c r="EH74" t="s">
        <v>117</v>
      </c>
      <c r="EI74" t="s">
        <v>117</v>
      </c>
      <c r="EJ74" t="s">
        <v>117</v>
      </c>
      <c r="EK74" t="s">
        <v>117</v>
      </c>
      <c r="EL74" t="s">
        <v>117</v>
      </c>
      <c r="EM74" t="s">
        <v>117</v>
      </c>
      <c r="EN74" t="s">
        <v>117</v>
      </c>
      <c r="EO74" t="s">
        <v>117</v>
      </c>
      <c r="EP74" t="s">
        <v>117</v>
      </c>
      <c r="EQ74" t="s">
        <v>117</v>
      </c>
      <c r="ER74" t="s">
        <v>117</v>
      </c>
      <c r="ES74" t="s">
        <v>117</v>
      </c>
      <c r="ET74" t="s">
        <v>117</v>
      </c>
      <c r="EU74" t="s">
        <v>117</v>
      </c>
      <c r="EV74" t="s">
        <v>117</v>
      </c>
      <c r="EW74" t="s">
        <v>117</v>
      </c>
      <c r="EX74" t="s">
        <v>117</v>
      </c>
      <c r="EY74" t="s">
        <v>117</v>
      </c>
      <c r="EZ74" t="s">
        <v>117</v>
      </c>
      <c r="FA74" t="s">
        <v>117</v>
      </c>
      <c r="FB74" t="s">
        <v>117</v>
      </c>
    </row>
    <row r="75" spans="1:158" x14ac:dyDescent="0.4">
      <c r="A75" t="s">
        <v>157</v>
      </c>
      <c r="B75" t="s">
        <v>158</v>
      </c>
      <c r="C75" t="s">
        <v>37</v>
      </c>
      <c r="D75">
        <v>0.34827000000000002</v>
      </c>
      <c r="E75">
        <v>37.45261</v>
      </c>
      <c r="F75">
        <v>22.816669999999998</v>
      </c>
      <c r="G75">
        <v>62.962359999999997</v>
      </c>
      <c r="H75">
        <v>77.434240000000003</v>
      </c>
      <c r="I75">
        <v>22.816669999999998</v>
      </c>
      <c r="J75">
        <v>17.894909999999999</v>
      </c>
      <c r="K75">
        <v>15.08539</v>
      </c>
      <c r="L75">
        <v>56.244300000000003</v>
      </c>
      <c r="M75">
        <v>9.9255399999999998</v>
      </c>
      <c r="N75">
        <v>73.23648</v>
      </c>
      <c r="O75" t="s">
        <v>38</v>
      </c>
      <c r="P75">
        <v>0.31437999999999999</v>
      </c>
      <c r="Q75">
        <v>34.204050000000002</v>
      </c>
      <c r="R75">
        <v>18.782260000000001</v>
      </c>
      <c r="S75">
        <v>60.581150000000001</v>
      </c>
      <c r="T75">
        <v>76.687060000000002</v>
      </c>
      <c r="U75">
        <v>18.782260000000001</v>
      </c>
      <c r="V75">
        <v>13.90429</v>
      </c>
      <c r="W75">
        <v>14.740970000000001</v>
      </c>
      <c r="X75">
        <v>53.391480000000001</v>
      </c>
      <c r="Y75">
        <v>9.9942600000000006</v>
      </c>
      <c r="Z75">
        <v>72.094560000000001</v>
      </c>
      <c r="AW75">
        <v>0.58292999999999995</v>
      </c>
      <c r="AX75">
        <v>59.414090000000002</v>
      </c>
      <c r="AY75">
        <v>50.565179999999998</v>
      </c>
      <c r="AZ75">
        <v>76.412959999999998</v>
      </c>
      <c r="BA75">
        <v>80.331569999999999</v>
      </c>
      <c r="BB75">
        <v>50.565179999999998</v>
      </c>
      <c r="BC75">
        <v>46.665410000000001</v>
      </c>
      <c r="BD75">
        <v>16.32253</v>
      </c>
      <c r="BE75">
        <v>73.901030000000006</v>
      </c>
      <c r="BF75">
        <v>8.8620900000000002</v>
      </c>
      <c r="BG75">
        <v>78.924890000000005</v>
      </c>
      <c r="CO75">
        <v>0.42457</v>
      </c>
      <c r="CP75">
        <v>46.010170000000002</v>
      </c>
      <c r="CQ75">
        <v>32.332160000000002</v>
      </c>
      <c r="CR75">
        <v>75.441699999999997</v>
      </c>
      <c r="CS75">
        <v>84.452299999999994</v>
      </c>
      <c r="CT75">
        <v>32.332160000000002</v>
      </c>
      <c r="CU75">
        <v>24.20495</v>
      </c>
      <c r="CV75">
        <v>18.55124</v>
      </c>
      <c r="CW75">
        <v>67.579509999999999</v>
      </c>
      <c r="CX75">
        <v>11.14841</v>
      </c>
      <c r="CY75">
        <v>81.007069999999999</v>
      </c>
    </row>
    <row r="76" spans="1:158" x14ac:dyDescent="0.4">
      <c r="A76" t="s">
        <v>159</v>
      </c>
      <c r="B76" t="s">
        <v>55</v>
      </c>
      <c r="C76" t="s">
        <v>37</v>
      </c>
      <c r="D76">
        <v>0.36564000000000002</v>
      </c>
      <c r="E76">
        <v>39.400370000000002</v>
      </c>
      <c r="F76">
        <v>24.743020000000001</v>
      </c>
      <c r="G76">
        <v>65.058679999999995</v>
      </c>
      <c r="H76">
        <v>80.647509999999997</v>
      </c>
      <c r="I76">
        <v>24.743020000000001</v>
      </c>
      <c r="J76">
        <v>19.137599999999999</v>
      </c>
      <c r="K76">
        <v>15.707000000000001</v>
      </c>
      <c r="L76">
        <v>58.541890000000002</v>
      </c>
      <c r="M76">
        <v>10.43788</v>
      </c>
      <c r="N76">
        <v>76.91704</v>
      </c>
      <c r="O76" t="s">
        <v>38</v>
      </c>
      <c r="P76">
        <v>0.33276</v>
      </c>
      <c r="Q76">
        <v>36.268410000000003</v>
      </c>
      <c r="R76">
        <v>20.9329</v>
      </c>
      <c r="S76">
        <v>62.808259999999997</v>
      </c>
      <c r="T76">
        <v>80.347930000000005</v>
      </c>
      <c r="U76">
        <v>20.9329</v>
      </c>
      <c r="V76">
        <v>15.24438</v>
      </c>
      <c r="W76">
        <v>15.38903</v>
      </c>
      <c r="X76">
        <v>55.811669999999999</v>
      </c>
      <c r="Y76">
        <v>10.581149999999999</v>
      </c>
      <c r="Z76">
        <v>76.284970000000001</v>
      </c>
      <c r="AW76">
        <v>0.59021999999999997</v>
      </c>
      <c r="AX76">
        <v>60.262949999999996</v>
      </c>
      <c r="AY76">
        <v>50.640540000000001</v>
      </c>
      <c r="AZ76">
        <v>77.694050000000004</v>
      </c>
      <c r="BA76">
        <v>81.235870000000006</v>
      </c>
      <c r="BB76">
        <v>50.640540000000001</v>
      </c>
      <c r="BC76">
        <v>46.703090000000003</v>
      </c>
      <c r="BD76">
        <v>16.789750000000002</v>
      </c>
      <c r="BE76">
        <v>75.445869999999999</v>
      </c>
      <c r="BF76">
        <v>8.9977400000000003</v>
      </c>
      <c r="BG76">
        <v>80.055260000000004</v>
      </c>
      <c r="CO76">
        <v>0.44686999999999999</v>
      </c>
      <c r="CP76">
        <v>48.37903</v>
      </c>
      <c r="CQ76">
        <v>34.452300000000001</v>
      </c>
      <c r="CR76">
        <v>77.031800000000004</v>
      </c>
      <c r="CS76">
        <v>84.80565</v>
      </c>
      <c r="CT76">
        <v>34.452300000000001</v>
      </c>
      <c r="CU76">
        <v>26.47232</v>
      </c>
      <c r="CV76">
        <v>19.045940000000002</v>
      </c>
      <c r="CW76">
        <v>69.375739999999993</v>
      </c>
      <c r="CX76">
        <v>11.166079999999999</v>
      </c>
      <c r="CY76">
        <v>81.242639999999994</v>
      </c>
    </row>
    <row r="77" spans="1:158" x14ac:dyDescent="0.4">
      <c r="A77" t="s">
        <v>160</v>
      </c>
      <c r="B77" t="s">
        <v>102</v>
      </c>
      <c r="C77" t="s">
        <v>37</v>
      </c>
      <c r="D77">
        <v>0.49973000000000001</v>
      </c>
      <c r="E77">
        <v>53.918999999999997</v>
      </c>
      <c r="F77">
        <v>43.302309999999999</v>
      </c>
      <c r="G77">
        <v>77.798460000000006</v>
      </c>
      <c r="H77">
        <v>87.575879999999998</v>
      </c>
      <c r="I77">
        <v>43.302309999999999</v>
      </c>
      <c r="J77">
        <v>33.785380000000004</v>
      </c>
      <c r="K77">
        <v>19.462569999999999</v>
      </c>
      <c r="L77">
        <v>72.248620000000003</v>
      </c>
      <c r="M77">
        <v>11.5435</v>
      </c>
      <c r="N77">
        <v>85.153649999999999</v>
      </c>
      <c r="O77" t="s">
        <v>38</v>
      </c>
      <c r="P77">
        <v>0.47764000000000001</v>
      </c>
      <c r="Q77">
        <v>51.979669999999999</v>
      </c>
      <c r="R77">
        <v>40.709229999999998</v>
      </c>
      <c r="S77">
        <v>77.470849999999999</v>
      </c>
      <c r="T77">
        <v>88.453450000000004</v>
      </c>
      <c r="U77">
        <v>40.709229999999998</v>
      </c>
      <c r="V77">
        <v>30.6675</v>
      </c>
      <c r="W77">
        <v>19.699870000000001</v>
      </c>
      <c r="X77">
        <v>71.481549999999999</v>
      </c>
      <c r="Y77">
        <v>11.88396</v>
      </c>
      <c r="Z77">
        <v>85.954570000000004</v>
      </c>
      <c r="AW77">
        <v>0.66181000000000001</v>
      </c>
      <c r="AX77">
        <v>67.897019999999998</v>
      </c>
      <c r="AY77">
        <v>61.190660000000001</v>
      </c>
      <c r="AZ77">
        <v>79.201210000000003</v>
      </c>
      <c r="BA77">
        <v>81.763379999999998</v>
      </c>
      <c r="BB77">
        <v>61.190660000000001</v>
      </c>
      <c r="BC77">
        <v>56.600099999999998</v>
      </c>
      <c r="BD77">
        <v>17.362469999999998</v>
      </c>
      <c r="BE77">
        <v>77.624970000000005</v>
      </c>
      <c r="BF77">
        <v>9.0203500000000005</v>
      </c>
      <c r="BG77">
        <v>80.49485</v>
      </c>
      <c r="CO77">
        <v>0.52815999999999996</v>
      </c>
      <c r="CP77">
        <v>56.993960000000001</v>
      </c>
      <c r="CQ77">
        <v>49.293289999999999</v>
      </c>
      <c r="CR77">
        <v>80.565370000000001</v>
      </c>
      <c r="CS77">
        <v>84.982330000000005</v>
      </c>
      <c r="CT77">
        <v>49.293289999999999</v>
      </c>
      <c r="CU77">
        <v>37.926969999999997</v>
      </c>
      <c r="CV77">
        <v>20</v>
      </c>
      <c r="CW77">
        <v>73.822140000000005</v>
      </c>
      <c r="CX77">
        <v>11.166079999999999</v>
      </c>
      <c r="CY77">
        <v>81.272080000000003</v>
      </c>
    </row>
    <row r="78" spans="1:158" x14ac:dyDescent="0.4">
      <c r="A78" t="s">
        <v>161</v>
      </c>
      <c r="B78" t="s">
        <v>162</v>
      </c>
      <c r="C78" t="s">
        <v>37</v>
      </c>
      <c r="D78">
        <v>0.34932999999999997</v>
      </c>
      <c r="E78">
        <v>37.568910000000002</v>
      </c>
      <c r="F78">
        <v>22.86524</v>
      </c>
      <c r="G78">
        <v>63.132339999999999</v>
      </c>
      <c r="H78">
        <v>77.701340000000002</v>
      </c>
      <c r="I78">
        <v>22.86524</v>
      </c>
      <c r="J78">
        <v>17.943480000000001</v>
      </c>
      <c r="K78">
        <v>15.121</v>
      </c>
      <c r="L78">
        <v>56.408880000000003</v>
      </c>
      <c r="M78">
        <v>9.9611499999999999</v>
      </c>
      <c r="N78">
        <v>73.538650000000004</v>
      </c>
      <c r="O78" t="s">
        <v>38</v>
      </c>
      <c r="P78">
        <v>0.31453999999999999</v>
      </c>
      <c r="Q78">
        <v>34.222389999999997</v>
      </c>
      <c r="R78">
        <v>18.782260000000001</v>
      </c>
      <c r="S78">
        <v>60.61938</v>
      </c>
      <c r="T78">
        <v>76.782640000000001</v>
      </c>
      <c r="U78">
        <v>18.782260000000001</v>
      </c>
      <c r="V78">
        <v>13.90429</v>
      </c>
      <c r="W78">
        <v>14.748609999999999</v>
      </c>
      <c r="X78">
        <v>53.42971</v>
      </c>
      <c r="Y78">
        <v>10.003819999999999</v>
      </c>
      <c r="Z78">
        <v>72.190150000000003</v>
      </c>
      <c r="AW78">
        <v>0.58443999999999996</v>
      </c>
      <c r="AX78">
        <v>59.617820000000002</v>
      </c>
      <c r="AY78">
        <v>50.715899999999998</v>
      </c>
      <c r="AZ78">
        <v>76.488320000000002</v>
      </c>
      <c r="BA78">
        <v>80.406930000000003</v>
      </c>
      <c r="BB78">
        <v>50.715899999999998</v>
      </c>
      <c r="BC78">
        <v>46.778449999999999</v>
      </c>
      <c r="BD78">
        <v>16.352679999999999</v>
      </c>
      <c r="BE78">
        <v>74.001509999999996</v>
      </c>
      <c r="BF78">
        <v>8.9374500000000001</v>
      </c>
      <c r="BG78">
        <v>79.326800000000006</v>
      </c>
      <c r="CO78">
        <v>0.44105</v>
      </c>
      <c r="CP78">
        <v>47.73227</v>
      </c>
      <c r="CQ78">
        <v>33.038870000000003</v>
      </c>
      <c r="CR78">
        <v>78.268550000000005</v>
      </c>
      <c r="CS78">
        <v>88.339219999999997</v>
      </c>
      <c r="CT78">
        <v>33.038870000000003</v>
      </c>
      <c r="CU78">
        <v>25</v>
      </c>
      <c r="CV78">
        <v>19.116610000000001</v>
      </c>
      <c r="CW78">
        <v>70.229680000000002</v>
      </c>
      <c r="CX78">
        <v>11.57244</v>
      </c>
      <c r="CY78">
        <v>84.893990000000002</v>
      </c>
    </row>
    <row r="79" spans="1:158" x14ac:dyDescent="0.4">
      <c r="A79" t="s">
        <v>163</v>
      </c>
      <c r="B79" t="s">
        <v>164</v>
      </c>
      <c r="C79" t="s">
        <v>37</v>
      </c>
      <c r="D79">
        <v>0.36653999999999998</v>
      </c>
      <c r="E79">
        <v>39.49823</v>
      </c>
      <c r="F79">
        <v>24.767299999999999</v>
      </c>
      <c r="G79">
        <v>65.228650000000002</v>
      </c>
      <c r="H79">
        <v>80.90652</v>
      </c>
      <c r="I79">
        <v>24.767299999999999</v>
      </c>
      <c r="J79">
        <v>19.16592</v>
      </c>
      <c r="K79">
        <v>15.742610000000001</v>
      </c>
      <c r="L79">
        <v>58.710509999999999</v>
      </c>
      <c r="M79">
        <v>10.471869999999999</v>
      </c>
      <c r="N79">
        <v>77.207070000000002</v>
      </c>
      <c r="O79" t="s">
        <v>38</v>
      </c>
      <c r="P79">
        <v>0.33291999999999999</v>
      </c>
      <c r="Q79">
        <v>36.284680000000002</v>
      </c>
      <c r="R79">
        <v>20.9329</v>
      </c>
      <c r="S79">
        <v>62.846490000000003</v>
      </c>
      <c r="T79">
        <v>80.424390000000002</v>
      </c>
      <c r="U79">
        <v>20.9329</v>
      </c>
      <c r="V79">
        <v>15.24438</v>
      </c>
      <c r="W79">
        <v>15.39667</v>
      </c>
      <c r="X79">
        <v>55.849899999999998</v>
      </c>
      <c r="Y79">
        <v>10.588800000000001</v>
      </c>
      <c r="Z79">
        <v>76.361440000000002</v>
      </c>
      <c r="AW79">
        <v>0.59160999999999997</v>
      </c>
      <c r="AX79">
        <v>60.457030000000003</v>
      </c>
      <c r="AY79">
        <v>50.715899999999998</v>
      </c>
      <c r="AZ79">
        <v>77.769400000000005</v>
      </c>
      <c r="BA79">
        <v>81.311229999999995</v>
      </c>
      <c r="BB79">
        <v>50.715899999999998</v>
      </c>
      <c r="BC79">
        <v>46.778449999999999</v>
      </c>
      <c r="BD79">
        <v>16.819890000000001</v>
      </c>
      <c r="BE79">
        <v>75.546350000000004</v>
      </c>
      <c r="BF79">
        <v>9.0731000000000002</v>
      </c>
      <c r="BG79">
        <v>80.457170000000005</v>
      </c>
      <c r="CO79">
        <v>0.46028999999999998</v>
      </c>
      <c r="CP79">
        <v>49.75956</v>
      </c>
      <c r="CQ79">
        <v>34.80565</v>
      </c>
      <c r="CR79">
        <v>79.85866</v>
      </c>
      <c r="CS79">
        <v>88.869259999999997</v>
      </c>
      <c r="CT79">
        <v>34.80565</v>
      </c>
      <c r="CU79">
        <v>26.914020000000001</v>
      </c>
      <c r="CV79">
        <v>19.61131</v>
      </c>
      <c r="CW79">
        <v>72.114249999999998</v>
      </c>
      <c r="CX79">
        <v>11.590109999999999</v>
      </c>
      <c r="CY79">
        <v>85.2179</v>
      </c>
    </row>
    <row r="80" spans="1:158" x14ac:dyDescent="0.4">
      <c r="A80" t="s">
        <v>165</v>
      </c>
      <c r="B80" t="s">
        <v>166</v>
      </c>
      <c r="C80" t="s">
        <v>37</v>
      </c>
      <c r="D80">
        <v>0.50061999999999995</v>
      </c>
      <c r="E80">
        <v>54.018039999999999</v>
      </c>
      <c r="F80">
        <v>43.334679999999999</v>
      </c>
      <c r="G80">
        <v>77.936059999999998</v>
      </c>
      <c r="H80">
        <v>87.818700000000007</v>
      </c>
      <c r="I80">
        <v>43.334679999999999</v>
      </c>
      <c r="J80">
        <v>33.81371</v>
      </c>
      <c r="K80">
        <v>19.493320000000001</v>
      </c>
      <c r="L80">
        <v>72.388909999999996</v>
      </c>
      <c r="M80">
        <v>11.576689999999999</v>
      </c>
      <c r="N80">
        <v>85.431539999999998</v>
      </c>
      <c r="O80" t="s">
        <v>38</v>
      </c>
      <c r="P80">
        <v>0.47781000000000001</v>
      </c>
      <c r="Q80">
        <v>51.998860000000001</v>
      </c>
      <c r="R80">
        <v>40.709229999999998</v>
      </c>
      <c r="S80">
        <v>77.509079999999997</v>
      </c>
      <c r="T80">
        <v>88.520359999999997</v>
      </c>
      <c r="U80">
        <v>40.709229999999998</v>
      </c>
      <c r="V80">
        <v>30.6675</v>
      </c>
      <c r="W80">
        <v>19.707509999999999</v>
      </c>
      <c r="X80">
        <v>71.51979</v>
      </c>
      <c r="Y80">
        <v>11.89161</v>
      </c>
      <c r="Z80">
        <v>86.026250000000005</v>
      </c>
      <c r="AW80">
        <v>0.66320999999999997</v>
      </c>
      <c r="AX80">
        <v>68.0929</v>
      </c>
      <c r="AY80">
        <v>61.266010000000001</v>
      </c>
      <c r="AZ80">
        <v>79.276560000000003</v>
      </c>
      <c r="BA80">
        <v>81.838729999999998</v>
      </c>
      <c r="BB80">
        <v>61.266010000000001</v>
      </c>
      <c r="BC80">
        <v>56.675460000000001</v>
      </c>
      <c r="BD80">
        <v>17.407689999999999</v>
      </c>
      <c r="BE80">
        <v>77.763120000000001</v>
      </c>
      <c r="BF80">
        <v>9.0957000000000008</v>
      </c>
      <c r="BG80">
        <v>80.89676</v>
      </c>
      <c r="CO80">
        <v>0.54110000000000003</v>
      </c>
      <c r="CP80">
        <v>58.341880000000003</v>
      </c>
      <c r="CQ80">
        <v>49.823320000000002</v>
      </c>
      <c r="CR80">
        <v>82.685509999999994</v>
      </c>
      <c r="CS80">
        <v>88.869259999999997</v>
      </c>
      <c r="CT80">
        <v>49.823320000000002</v>
      </c>
      <c r="CU80">
        <v>38.368670000000002</v>
      </c>
      <c r="CV80">
        <v>20.424029999999998</v>
      </c>
      <c r="CW80">
        <v>75.853949999999998</v>
      </c>
      <c r="CX80">
        <v>11.57244</v>
      </c>
      <c r="CY80">
        <v>85.070670000000007</v>
      </c>
    </row>
    <row r="81" spans="1:103" x14ac:dyDescent="0.4">
      <c r="A81" t="s">
        <v>167</v>
      </c>
      <c r="B81" t="s">
        <v>102</v>
      </c>
      <c r="C81" t="s">
        <v>37</v>
      </c>
      <c r="D81">
        <v>0.34988999999999998</v>
      </c>
      <c r="E81">
        <v>37.612499999999997</v>
      </c>
      <c r="F81">
        <v>23.108049999999999</v>
      </c>
      <c r="G81">
        <v>62.978549999999998</v>
      </c>
      <c r="H81">
        <v>77.644679999999994</v>
      </c>
      <c r="I81">
        <v>23.108049999999999</v>
      </c>
      <c r="J81">
        <v>18.08512</v>
      </c>
      <c r="K81">
        <v>15.090249999999999</v>
      </c>
      <c r="L81">
        <v>56.300690000000003</v>
      </c>
      <c r="M81">
        <v>9.9465800000000009</v>
      </c>
      <c r="N81">
        <v>73.444890000000001</v>
      </c>
      <c r="O81" t="s">
        <v>38</v>
      </c>
      <c r="P81">
        <v>0.31611</v>
      </c>
      <c r="Q81">
        <v>34.377929999999999</v>
      </c>
      <c r="R81">
        <v>19.08813</v>
      </c>
      <c r="S81">
        <v>60.590710000000001</v>
      </c>
      <c r="T81">
        <v>76.954689999999999</v>
      </c>
      <c r="U81">
        <v>19.08813</v>
      </c>
      <c r="V81">
        <v>14.100239999999999</v>
      </c>
      <c r="W81">
        <v>14.73523</v>
      </c>
      <c r="X81">
        <v>53.442140000000002</v>
      </c>
      <c r="Y81">
        <v>10.023899999999999</v>
      </c>
      <c r="Z81">
        <v>72.358220000000003</v>
      </c>
      <c r="AW81">
        <v>0.58279000000000003</v>
      </c>
      <c r="AX81">
        <v>59.36589</v>
      </c>
      <c r="AY81">
        <v>50.640540000000001</v>
      </c>
      <c r="AZ81">
        <v>76.639039999999994</v>
      </c>
      <c r="BA81">
        <v>80.256219999999999</v>
      </c>
      <c r="BB81">
        <v>50.640540000000001</v>
      </c>
      <c r="BC81">
        <v>46.703090000000003</v>
      </c>
      <c r="BD81">
        <v>16.458179999999999</v>
      </c>
      <c r="BE81">
        <v>74.252700000000004</v>
      </c>
      <c r="BF81">
        <v>8.8168799999999994</v>
      </c>
      <c r="BG81">
        <v>78.74906</v>
      </c>
      <c r="CO81">
        <v>0.42824000000000001</v>
      </c>
      <c r="CP81">
        <v>46.399410000000003</v>
      </c>
      <c r="CQ81">
        <v>32.862189999999998</v>
      </c>
      <c r="CR81">
        <v>75.088340000000002</v>
      </c>
      <c r="CS81">
        <v>84.275620000000004</v>
      </c>
      <c r="CT81">
        <v>32.862189999999998</v>
      </c>
      <c r="CU81">
        <v>24.646640000000001</v>
      </c>
      <c r="CV81">
        <v>18.445229999999999</v>
      </c>
      <c r="CW81">
        <v>67.049469999999999</v>
      </c>
      <c r="CX81">
        <v>11.166079999999999</v>
      </c>
      <c r="CY81">
        <v>81.095410000000001</v>
      </c>
    </row>
    <row r="82" spans="1:103" x14ac:dyDescent="0.4">
      <c r="A82" t="s">
        <v>168</v>
      </c>
      <c r="B82" t="s">
        <v>164</v>
      </c>
      <c r="C82" t="s">
        <v>37</v>
      </c>
      <c r="D82">
        <v>0.36928</v>
      </c>
      <c r="E82">
        <v>39.782139999999998</v>
      </c>
      <c r="F82">
        <v>25.24484</v>
      </c>
      <c r="G82">
        <v>65.196280000000002</v>
      </c>
      <c r="H82">
        <v>80.833669999999998</v>
      </c>
      <c r="I82">
        <v>25.24484</v>
      </c>
      <c r="J82">
        <v>19.58708</v>
      </c>
      <c r="K82">
        <v>15.75071</v>
      </c>
      <c r="L82">
        <v>58.750979999999998</v>
      </c>
      <c r="M82">
        <v>10.47268</v>
      </c>
      <c r="N82">
        <v>77.145150000000001</v>
      </c>
      <c r="O82" t="s">
        <v>38</v>
      </c>
      <c r="P82">
        <v>0.33700000000000002</v>
      </c>
      <c r="Q82">
        <v>36.723610000000001</v>
      </c>
      <c r="R82">
        <v>21.44905</v>
      </c>
      <c r="S82">
        <v>62.999429999999997</v>
      </c>
      <c r="T82">
        <v>80.596440000000001</v>
      </c>
      <c r="U82">
        <v>21.44905</v>
      </c>
      <c r="V82">
        <v>15.73058</v>
      </c>
      <c r="W82">
        <v>15.457850000000001</v>
      </c>
      <c r="X82">
        <v>56.090449999999997</v>
      </c>
      <c r="Y82">
        <v>10.632770000000001</v>
      </c>
      <c r="Z82">
        <v>76.614890000000003</v>
      </c>
      <c r="AW82">
        <v>0.58979000000000004</v>
      </c>
      <c r="AX82">
        <v>60.165149999999997</v>
      </c>
      <c r="AY82">
        <v>50.640540000000001</v>
      </c>
      <c r="AZ82">
        <v>77.694050000000004</v>
      </c>
      <c r="BA82">
        <v>81.386589999999998</v>
      </c>
      <c r="BB82">
        <v>50.640540000000001</v>
      </c>
      <c r="BC82">
        <v>46.703090000000003</v>
      </c>
      <c r="BD82">
        <v>16.684249999999999</v>
      </c>
      <c r="BE82">
        <v>75.30771</v>
      </c>
      <c r="BF82">
        <v>8.9751300000000001</v>
      </c>
      <c r="BG82">
        <v>80.017579999999995</v>
      </c>
      <c r="CO82">
        <v>0.44896999999999998</v>
      </c>
      <c r="CP82">
        <v>48.527839999999998</v>
      </c>
      <c r="CQ82">
        <v>35.865720000000003</v>
      </c>
      <c r="CR82">
        <v>76.501769999999993</v>
      </c>
      <c r="CS82">
        <v>83.922259999999994</v>
      </c>
      <c r="CT82">
        <v>35.865720000000003</v>
      </c>
      <c r="CU82">
        <v>27.29682</v>
      </c>
      <c r="CV82">
        <v>18.975269999999998</v>
      </c>
      <c r="CW82">
        <v>69.110720000000001</v>
      </c>
      <c r="CX82">
        <v>11.02473</v>
      </c>
      <c r="CY82">
        <v>80.212010000000006</v>
      </c>
    </row>
    <row r="83" spans="1:103" x14ac:dyDescent="0.4">
      <c r="A83" t="s">
        <v>169</v>
      </c>
      <c r="B83" t="s">
        <v>162</v>
      </c>
      <c r="C83" t="s">
        <v>37</v>
      </c>
      <c r="D83">
        <v>0.49926999999999999</v>
      </c>
      <c r="E83">
        <v>53.89902</v>
      </c>
      <c r="F83">
        <v>42.873330000000003</v>
      </c>
      <c r="G83">
        <v>77.81465</v>
      </c>
      <c r="H83">
        <v>87.673010000000005</v>
      </c>
      <c r="I83">
        <v>42.873330000000003</v>
      </c>
      <c r="J83">
        <v>33.484549999999999</v>
      </c>
      <c r="K83">
        <v>19.46095</v>
      </c>
      <c r="L83">
        <v>72.267499999999998</v>
      </c>
      <c r="M83">
        <v>11.54917</v>
      </c>
      <c r="N83">
        <v>85.217320000000001</v>
      </c>
      <c r="O83" t="s">
        <v>38</v>
      </c>
      <c r="P83">
        <v>0.47748000000000002</v>
      </c>
      <c r="Q83">
        <v>51.995220000000003</v>
      </c>
      <c r="R83">
        <v>40.279110000000003</v>
      </c>
      <c r="S83">
        <v>77.547309999999996</v>
      </c>
      <c r="T83">
        <v>88.568150000000003</v>
      </c>
      <c r="U83">
        <v>40.279110000000003</v>
      </c>
      <c r="V83">
        <v>30.379149999999999</v>
      </c>
      <c r="W83">
        <v>19.715160000000001</v>
      </c>
      <c r="X83">
        <v>71.566779999999994</v>
      </c>
      <c r="Y83">
        <v>11.89256</v>
      </c>
      <c r="Z83">
        <v>86.0441</v>
      </c>
      <c r="AW83">
        <v>0.65971999999999997</v>
      </c>
      <c r="AX83">
        <v>67.670259999999999</v>
      </c>
      <c r="AY83">
        <v>60.813870000000001</v>
      </c>
      <c r="AZ83">
        <v>79.201210000000003</v>
      </c>
      <c r="BA83">
        <v>81.688019999999995</v>
      </c>
      <c r="BB83">
        <v>60.813870000000001</v>
      </c>
      <c r="BC83">
        <v>56.298670000000001</v>
      </c>
      <c r="BD83">
        <v>17.3474</v>
      </c>
      <c r="BE83">
        <v>77.606129999999993</v>
      </c>
      <c r="BF83">
        <v>9.01281</v>
      </c>
      <c r="BG83">
        <v>80.406930000000003</v>
      </c>
      <c r="CO83">
        <v>0.52576999999999996</v>
      </c>
      <c r="CP83">
        <v>56.802050000000001</v>
      </c>
      <c r="CQ83">
        <v>48.763249999999999</v>
      </c>
      <c r="CR83">
        <v>79.505300000000005</v>
      </c>
      <c r="CS83">
        <v>85.159009999999995</v>
      </c>
      <c r="CT83">
        <v>48.763249999999999</v>
      </c>
      <c r="CU83">
        <v>37.396940000000001</v>
      </c>
      <c r="CV83">
        <v>19.717310000000001</v>
      </c>
      <c r="CW83">
        <v>72.703180000000003</v>
      </c>
      <c r="CX83">
        <v>11.14841</v>
      </c>
      <c r="CY83">
        <v>81.213189999999997</v>
      </c>
    </row>
    <row r="84" spans="1:103" x14ac:dyDescent="0.4">
      <c r="A84" t="s">
        <v>170</v>
      </c>
      <c r="B84" t="s">
        <v>52</v>
      </c>
      <c r="C84" t="s">
        <v>37</v>
      </c>
      <c r="D84">
        <v>0.35088000000000003</v>
      </c>
      <c r="E84">
        <v>37.724539999999998</v>
      </c>
      <c r="F84">
        <v>23.12424</v>
      </c>
      <c r="G84">
        <v>63.180900000000001</v>
      </c>
      <c r="H84">
        <v>77.895589999999999</v>
      </c>
      <c r="I84">
        <v>23.12424</v>
      </c>
      <c r="J84">
        <v>18.109400000000001</v>
      </c>
      <c r="K84">
        <v>15.13719</v>
      </c>
      <c r="L84">
        <v>56.50573</v>
      </c>
      <c r="M84">
        <v>9.9805700000000002</v>
      </c>
      <c r="N84">
        <v>73.72278</v>
      </c>
      <c r="O84" t="s">
        <v>38</v>
      </c>
      <c r="P84">
        <v>0.31630999999999998</v>
      </c>
      <c r="Q84">
        <v>34.400959999999998</v>
      </c>
      <c r="R84">
        <v>19.08813</v>
      </c>
      <c r="S84">
        <v>60.62894</v>
      </c>
      <c r="T84">
        <v>77.012039999999999</v>
      </c>
      <c r="U84">
        <v>19.08813</v>
      </c>
      <c r="V84">
        <v>14.100239999999999</v>
      </c>
      <c r="W84">
        <v>14.746700000000001</v>
      </c>
      <c r="X84">
        <v>53.489930000000001</v>
      </c>
      <c r="Y84">
        <v>10.03059</v>
      </c>
      <c r="Z84">
        <v>72.420349999999999</v>
      </c>
      <c r="AW84">
        <v>0.58416000000000001</v>
      </c>
      <c r="AX84">
        <v>59.560789999999997</v>
      </c>
      <c r="AY84">
        <v>50.640540000000001</v>
      </c>
      <c r="AZ84">
        <v>76.714389999999995</v>
      </c>
      <c r="BA84">
        <v>80.406930000000003</v>
      </c>
      <c r="BB84">
        <v>50.640540000000001</v>
      </c>
      <c r="BC84">
        <v>46.740769999999998</v>
      </c>
      <c r="BD84">
        <v>16.488320000000002</v>
      </c>
      <c r="BE84">
        <v>74.353179999999995</v>
      </c>
      <c r="BF84">
        <v>8.8997700000000002</v>
      </c>
      <c r="BG84">
        <v>79.226330000000004</v>
      </c>
      <c r="CO84">
        <v>0.44309999999999999</v>
      </c>
      <c r="CP84">
        <v>47.962260000000001</v>
      </c>
      <c r="CQ84">
        <v>33.21555</v>
      </c>
      <c r="CR84">
        <v>78.62191</v>
      </c>
      <c r="CS84">
        <v>88.339219999999997</v>
      </c>
      <c r="CT84">
        <v>33.21555</v>
      </c>
      <c r="CU84">
        <v>25.088339999999999</v>
      </c>
      <c r="CV84">
        <v>19.187280000000001</v>
      </c>
      <c r="CW84">
        <v>70.406360000000006</v>
      </c>
      <c r="CX84">
        <v>11.590109999999999</v>
      </c>
      <c r="CY84">
        <v>84.893990000000002</v>
      </c>
    </row>
    <row r="85" spans="1:103" x14ac:dyDescent="0.4">
      <c r="A85" t="s">
        <v>171</v>
      </c>
      <c r="B85" t="s">
        <v>132</v>
      </c>
      <c r="C85" t="s">
        <v>37</v>
      </c>
      <c r="D85">
        <v>0.37013000000000001</v>
      </c>
      <c r="E85">
        <v>39.875529999999998</v>
      </c>
      <c r="F85">
        <v>25.269120000000001</v>
      </c>
      <c r="G85">
        <v>65.317689999999999</v>
      </c>
      <c r="H85">
        <v>81.100769999999997</v>
      </c>
      <c r="I85">
        <v>25.269120000000001</v>
      </c>
      <c r="J85">
        <v>19.611360000000001</v>
      </c>
      <c r="K85">
        <v>15.77661</v>
      </c>
      <c r="L85">
        <v>58.875079999999997</v>
      </c>
      <c r="M85">
        <v>10.5083</v>
      </c>
      <c r="N85">
        <v>77.443280000000001</v>
      </c>
      <c r="O85" t="s">
        <v>38</v>
      </c>
      <c r="P85">
        <v>0.33717999999999998</v>
      </c>
      <c r="Q85">
        <v>36.742280000000001</v>
      </c>
      <c r="R85">
        <v>21.44905</v>
      </c>
      <c r="S85">
        <v>63.037660000000002</v>
      </c>
      <c r="T85">
        <v>80.663349999999994</v>
      </c>
      <c r="U85">
        <v>21.44905</v>
      </c>
      <c r="V85">
        <v>15.73058</v>
      </c>
      <c r="W85">
        <v>15.465490000000001</v>
      </c>
      <c r="X85">
        <v>56.128689999999999</v>
      </c>
      <c r="Y85">
        <v>10.63946</v>
      </c>
      <c r="Z85">
        <v>76.681799999999996</v>
      </c>
      <c r="AW85">
        <v>0.59119999999999995</v>
      </c>
      <c r="AX85">
        <v>60.360680000000002</v>
      </c>
      <c r="AY85">
        <v>50.715899999999998</v>
      </c>
      <c r="AZ85">
        <v>77.769400000000005</v>
      </c>
      <c r="BA85">
        <v>81.461939999999998</v>
      </c>
      <c r="BB85">
        <v>50.715899999999998</v>
      </c>
      <c r="BC85">
        <v>46.778449999999999</v>
      </c>
      <c r="BD85">
        <v>16.714390000000002</v>
      </c>
      <c r="BE85">
        <v>75.408190000000005</v>
      </c>
      <c r="BF85">
        <v>9.0504899999999999</v>
      </c>
      <c r="BG85">
        <v>80.419489999999996</v>
      </c>
      <c r="CO85">
        <v>0.46092</v>
      </c>
      <c r="CP85">
        <v>49.762979999999999</v>
      </c>
      <c r="CQ85">
        <v>36.219079999999998</v>
      </c>
      <c r="CR85">
        <v>78.268550000000005</v>
      </c>
      <c r="CS85">
        <v>88.339219999999997</v>
      </c>
      <c r="CT85">
        <v>36.219079999999998</v>
      </c>
      <c r="CU85">
        <v>27.650179999999999</v>
      </c>
      <c r="CV85">
        <v>19.328620000000001</v>
      </c>
      <c r="CW85">
        <v>70.877499999999998</v>
      </c>
      <c r="CX85">
        <v>11.50177</v>
      </c>
      <c r="CY85">
        <v>84.540639999999996</v>
      </c>
    </row>
    <row r="86" spans="1:103" x14ac:dyDescent="0.4">
      <c r="A86" t="s">
        <v>172</v>
      </c>
      <c r="B86" t="s">
        <v>164</v>
      </c>
      <c r="C86" t="s">
        <v>37</v>
      </c>
      <c r="D86">
        <v>0.50017</v>
      </c>
      <c r="E86">
        <v>53.997540000000001</v>
      </c>
      <c r="F86">
        <v>42.905709999999999</v>
      </c>
      <c r="G86">
        <v>77.952250000000006</v>
      </c>
      <c r="H86">
        <v>87.940110000000004</v>
      </c>
      <c r="I86">
        <v>42.905709999999999</v>
      </c>
      <c r="J86">
        <v>33.516930000000002</v>
      </c>
      <c r="K86">
        <v>19.491700000000002</v>
      </c>
      <c r="L86">
        <v>72.415890000000005</v>
      </c>
      <c r="M86">
        <v>11.58478</v>
      </c>
      <c r="N86">
        <v>85.523539999999997</v>
      </c>
      <c r="O86" t="s">
        <v>38</v>
      </c>
      <c r="P86">
        <v>0.47772999999999999</v>
      </c>
      <c r="Q86">
        <v>52.02102</v>
      </c>
      <c r="R86">
        <v>40.28866</v>
      </c>
      <c r="S86">
        <v>77.595110000000005</v>
      </c>
      <c r="T86">
        <v>88.644620000000003</v>
      </c>
      <c r="U86">
        <v>40.28866</v>
      </c>
      <c r="V86">
        <v>30.38871</v>
      </c>
      <c r="W86">
        <v>19.724720000000001</v>
      </c>
      <c r="X86">
        <v>71.614570000000001</v>
      </c>
      <c r="Y86">
        <v>11.90021</v>
      </c>
      <c r="Z86">
        <v>86.120559999999998</v>
      </c>
      <c r="AW86">
        <v>0.66113999999999995</v>
      </c>
      <c r="AX86">
        <v>67.865979999999993</v>
      </c>
      <c r="AY86">
        <v>60.889220000000002</v>
      </c>
      <c r="AZ86">
        <v>79.276560000000003</v>
      </c>
      <c r="BA86">
        <v>81.838729999999998</v>
      </c>
      <c r="BB86">
        <v>60.889220000000002</v>
      </c>
      <c r="BC86">
        <v>56.374029999999998</v>
      </c>
      <c r="BD86">
        <v>17.37754</v>
      </c>
      <c r="BE86">
        <v>77.706609999999998</v>
      </c>
      <c r="BF86">
        <v>9.0957000000000008</v>
      </c>
      <c r="BG86">
        <v>80.884200000000007</v>
      </c>
      <c r="CO86">
        <v>0.53744999999999998</v>
      </c>
      <c r="CP86">
        <v>58.016950000000001</v>
      </c>
      <c r="CQ86">
        <v>49.116610000000001</v>
      </c>
      <c r="CR86">
        <v>81.448759999999993</v>
      </c>
      <c r="CS86">
        <v>89.222610000000003</v>
      </c>
      <c r="CT86">
        <v>49.116610000000001</v>
      </c>
      <c r="CU86">
        <v>37.75029</v>
      </c>
      <c r="CV86">
        <v>20.14134</v>
      </c>
      <c r="CW86">
        <v>74.823319999999995</v>
      </c>
      <c r="CX86">
        <v>11.590109999999999</v>
      </c>
      <c r="CY86">
        <v>85.365139999999997</v>
      </c>
    </row>
    <row r="87" spans="1:103" x14ac:dyDescent="0.4">
      <c r="A87" t="s">
        <v>173</v>
      </c>
      <c r="B87" t="s">
        <v>40</v>
      </c>
      <c r="C87" t="s">
        <v>37</v>
      </c>
      <c r="D87">
        <v>0.35002</v>
      </c>
      <c r="E87">
        <v>37.625810000000001</v>
      </c>
      <c r="F87">
        <v>23.116150000000001</v>
      </c>
      <c r="G87">
        <v>63.002830000000003</v>
      </c>
      <c r="H87">
        <v>77.636579999999995</v>
      </c>
      <c r="I87">
        <v>23.116150000000001</v>
      </c>
      <c r="J87">
        <v>18.093209999999999</v>
      </c>
      <c r="K87">
        <v>15.096719999999999</v>
      </c>
      <c r="L87">
        <v>56.32902</v>
      </c>
      <c r="M87">
        <v>9.9441500000000005</v>
      </c>
      <c r="N87">
        <v>73.424660000000003</v>
      </c>
      <c r="O87" t="s">
        <v>38</v>
      </c>
      <c r="P87">
        <v>0.31613000000000002</v>
      </c>
      <c r="Q87">
        <v>34.380989999999997</v>
      </c>
      <c r="R87">
        <v>19.08813</v>
      </c>
      <c r="S87">
        <v>60.590710000000001</v>
      </c>
      <c r="T87">
        <v>76.954689999999999</v>
      </c>
      <c r="U87">
        <v>19.08813</v>
      </c>
      <c r="V87">
        <v>14.100239999999999</v>
      </c>
      <c r="W87">
        <v>14.73523</v>
      </c>
      <c r="X87">
        <v>53.442140000000002</v>
      </c>
      <c r="Y87">
        <v>10.023899999999999</v>
      </c>
      <c r="Z87">
        <v>72.358220000000003</v>
      </c>
      <c r="AW87">
        <v>0.58279999999999998</v>
      </c>
      <c r="AX87">
        <v>59.368250000000003</v>
      </c>
      <c r="AY87">
        <v>50.640540000000001</v>
      </c>
      <c r="AZ87">
        <v>76.639039999999994</v>
      </c>
      <c r="BA87">
        <v>80.256219999999999</v>
      </c>
      <c r="BB87">
        <v>50.640540000000001</v>
      </c>
      <c r="BC87">
        <v>46.703090000000003</v>
      </c>
      <c r="BD87">
        <v>16.458179999999999</v>
      </c>
      <c r="BE87">
        <v>74.252700000000004</v>
      </c>
      <c r="BF87">
        <v>8.8168799999999994</v>
      </c>
      <c r="BG87">
        <v>78.74906</v>
      </c>
      <c r="CO87">
        <v>0.43054999999999999</v>
      </c>
      <c r="CP87">
        <v>46.627609999999997</v>
      </c>
      <c r="CQ87">
        <v>33.038870000000003</v>
      </c>
      <c r="CR87">
        <v>75.618369999999999</v>
      </c>
      <c r="CS87">
        <v>84.098939999999999</v>
      </c>
      <c r="CT87">
        <v>33.038870000000003</v>
      </c>
      <c r="CU87">
        <v>24.823319999999999</v>
      </c>
      <c r="CV87">
        <v>18.586569999999998</v>
      </c>
      <c r="CW87">
        <v>67.667839999999998</v>
      </c>
      <c r="CX87">
        <v>11.11307</v>
      </c>
      <c r="CY87">
        <v>80.653710000000004</v>
      </c>
    </row>
    <row r="88" spans="1:103" x14ac:dyDescent="0.4">
      <c r="A88" t="s">
        <v>174</v>
      </c>
      <c r="B88" t="s">
        <v>164</v>
      </c>
      <c r="C88" t="s">
        <v>37</v>
      </c>
      <c r="D88">
        <v>0.36926999999999999</v>
      </c>
      <c r="E88">
        <v>39.781480000000002</v>
      </c>
      <c r="F88">
        <v>25.24484</v>
      </c>
      <c r="G88">
        <v>65.196280000000002</v>
      </c>
      <c r="H88">
        <v>80.841759999999994</v>
      </c>
      <c r="I88">
        <v>25.24484</v>
      </c>
      <c r="J88">
        <v>19.58708</v>
      </c>
      <c r="K88">
        <v>15.75071</v>
      </c>
      <c r="L88">
        <v>58.750979999999998</v>
      </c>
      <c r="M88">
        <v>10.475110000000001</v>
      </c>
      <c r="N88">
        <v>77.161339999999996</v>
      </c>
      <c r="O88" t="s">
        <v>38</v>
      </c>
      <c r="P88">
        <v>0.33700000000000002</v>
      </c>
      <c r="Q88">
        <v>36.722110000000001</v>
      </c>
      <c r="R88">
        <v>21.44905</v>
      </c>
      <c r="S88">
        <v>62.999429999999997</v>
      </c>
      <c r="T88">
        <v>80.596440000000001</v>
      </c>
      <c r="U88">
        <v>21.44905</v>
      </c>
      <c r="V88">
        <v>15.73058</v>
      </c>
      <c r="W88">
        <v>15.457850000000001</v>
      </c>
      <c r="X88">
        <v>56.090449999999997</v>
      </c>
      <c r="Y88">
        <v>10.632770000000001</v>
      </c>
      <c r="Z88">
        <v>76.614890000000003</v>
      </c>
      <c r="AW88">
        <v>0.58987000000000001</v>
      </c>
      <c r="AX88">
        <v>60.178759999999997</v>
      </c>
      <c r="AY88">
        <v>50.640540000000001</v>
      </c>
      <c r="AZ88">
        <v>77.694050000000004</v>
      </c>
      <c r="BA88">
        <v>81.386589999999998</v>
      </c>
      <c r="BB88">
        <v>50.640540000000001</v>
      </c>
      <c r="BC88">
        <v>46.703090000000003</v>
      </c>
      <c r="BD88">
        <v>16.684249999999999</v>
      </c>
      <c r="BE88">
        <v>75.30771</v>
      </c>
      <c r="BF88">
        <v>8.9826700000000006</v>
      </c>
      <c r="BG88">
        <v>80.055260000000004</v>
      </c>
      <c r="CO88">
        <v>0.44864999999999999</v>
      </c>
      <c r="CP88">
        <v>48.509390000000003</v>
      </c>
      <c r="CQ88">
        <v>35.865720000000003</v>
      </c>
      <c r="CR88">
        <v>76.501769999999993</v>
      </c>
      <c r="CS88">
        <v>84.098939999999999</v>
      </c>
      <c r="CT88">
        <v>35.865720000000003</v>
      </c>
      <c r="CU88">
        <v>27.29682</v>
      </c>
      <c r="CV88">
        <v>18.975269999999998</v>
      </c>
      <c r="CW88">
        <v>69.110720000000001</v>
      </c>
      <c r="CX88">
        <v>11.06007</v>
      </c>
      <c r="CY88">
        <v>80.477029999999999</v>
      </c>
    </row>
    <row r="89" spans="1:103" x14ac:dyDescent="0.4">
      <c r="A89" t="s">
        <v>175</v>
      </c>
      <c r="B89" t="s">
        <v>62</v>
      </c>
      <c r="C89" t="s">
        <v>37</v>
      </c>
      <c r="D89">
        <v>0.49925999999999998</v>
      </c>
      <c r="E89">
        <v>53.898890000000002</v>
      </c>
      <c r="F89">
        <v>42.873330000000003</v>
      </c>
      <c r="G89">
        <v>77.81465</v>
      </c>
      <c r="H89">
        <v>87.681100000000001</v>
      </c>
      <c r="I89">
        <v>42.873330000000003</v>
      </c>
      <c r="J89">
        <v>33.484549999999999</v>
      </c>
      <c r="K89">
        <v>19.462569999999999</v>
      </c>
      <c r="L89">
        <v>72.271550000000005</v>
      </c>
      <c r="M89">
        <v>11.54998</v>
      </c>
      <c r="N89">
        <v>85.229460000000003</v>
      </c>
      <c r="O89" t="s">
        <v>38</v>
      </c>
      <c r="P89">
        <v>0.47747000000000001</v>
      </c>
      <c r="Q89">
        <v>51.99409</v>
      </c>
      <c r="R89">
        <v>40.279110000000003</v>
      </c>
      <c r="S89">
        <v>77.547309999999996</v>
      </c>
      <c r="T89">
        <v>88.568150000000003</v>
      </c>
      <c r="U89">
        <v>40.279110000000003</v>
      </c>
      <c r="V89">
        <v>30.379149999999999</v>
      </c>
      <c r="W89">
        <v>19.715160000000001</v>
      </c>
      <c r="X89">
        <v>71.566779999999994</v>
      </c>
      <c r="Y89">
        <v>11.89256</v>
      </c>
      <c r="Z89">
        <v>86.0441</v>
      </c>
      <c r="AW89">
        <v>0.65971999999999997</v>
      </c>
      <c r="AX89">
        <v>67.669780000000003</v>
      </c>
      <c r="AY89">
        <v>60.813870000000001</v>
      </c>
      <c r="AZ89">
        <v>79.201210000000003</v>
      </c>
      <c r="BA89">
        <v>81.688019999999995</v>
      </c>
      <c r="BB89">
        <v>60.813870000000001</v>
      </c>
      <c r="BC89">
        <v>56.298670000000001</v>
      </c>
      <c r="BD89">
        <v>17.3474</v>
      </c>
      <c r="BE89">
        <v>77.606129999999993</v>
      </c>
      <c r="BF89">
        <v>9.01281</v>
      </c>
      <c r="BG89">
        <v>80.406930000000003</v>
      </c>
      <c r="CO89">
        <v>0.52585000000000004</v>
      </c>
      <c r="CP89">
        <v>56.82123</v>
      </c>
      <c r="CQ89">
        <v>48.763249999999999</v>
      </c>
      <c r="CR89">
        <v>79.505300000000005</v>
      </c>
      <c r="CS89">
        <v>85.33569</v>
      </c>
      <c r="CT89">
        <v>48.763249999999999</v>
      </c>
      <c r="CU89">
        <v>37.396940000000001</v>
      </c>
      <c r="CV89">
        <v>19.752649999999999</v>
      </c>
      <c r="CW89">
        <v>72.791520000000006</v>
      </c>
      <c r="CX89">
        <v>11.166079999999999</v>
      </c>
      <c r="CY89">
        <v>81.478210000000004</v>
      </c>
    </row>
    <row r="90" spans="1:103" x14ac:dyDescent="0.4">
      <c r="A90" t="s">
        <v>176</v>
      </c>
      <c r="B90" t="s">
        <v>132</v>
      </c>
      <c r="C90" t="s">
        <v>37</v>
      </c>
      <c r="D90">
        <v>0.35002</v>
      </c>
      <c r="E90">
        <v>37.62556</v>
      </c>
      <c r="F90">
        <v>23.108049999999999</v>
      </c>
      <c r="G90">
        <v>63.010930000000002</v>
      </c>
      <c r="H90">
        <v>77.668959999999998</v>
      </c>
      <c r="I90">
        <v>23.108049999999999</v>
      </c>
      <c r="J90">
        <v>18.093209999999999</v>
      </c>
      <c r="K90">
        <v>15.099959999999999</v>
      </c>
      <c r="L90">
        <v>56.345199999999998</v>
      </c>
      <c r="M90">
        <v>9.9473900000000004</v>
      </c>
      <c r="N90">
        <v>73.45299</v>
      </c>
      <c r="O90" t="s">
        <v>38</v>
      </c>
      <c r="P90">
        <v>0.31612000000000001</v>
      </c>
      <c r="Q90">
        <v>34.379190000000001</v>
      </c>
      <c r="R90">
        <v>19.08813</v>
      </c>
      <c r="S90">
        <v>60.590710000000001</v>
      </c>
      <c r="T90">
        <v>76.964250000000007</v>
      </c>
      <c r="U90">
        <v>19.08813</v>
      </c>
      <c r="V90">
        <v>14.100239999999999</v>
      </c>
      <c r="W90">
        <v>14.73714</v>
      </c>
      <c r="X90">
        <v>53.446919999999999</v>
      </c>
      <c r="Y90">
        <v>10.024850000000001</v>
      </c>
      <c r="Z90">
        <v>72.367779999999996</v>
      </c>
      <c r="AW90">
        <v>0.58255000000000001</v>
      </c>
      <c r="AX90">
        <v>59.342329999999997</v>
      </c>
      <c r="AY90">
        <v>50.565179999999998</v>
      </c>
      <c r="AZ90">
        <v>76.639039999999994</v>
      </c>
      <c r="BA90">
        <v>80.256219999999999</v>
      </c>
      <c r="BB90">
        <v>50.565179999999998</v>
      </c>
      <c r="BC90">
        <v>46.665410000000001</v>
      </c>
      <c r="BD90">
        <v>16.458179999999999</v>
      </c>
      <c r="BE90">
        <v>74.252700000000004</v>
      </c>
      <c r="BF90">
        <v>8.8168799999999994</v>
      </c>
      <c r="BG90">
        <v>78.74906</v>
      </c>
      <c r="CO90">
        <v>0.43142000000000003</v>
      </c>
      <c r="CP90">
        <v>46.716430000000003</v>
      </c>
      <c r="CQ90">
        <v>33.038870000000003</v>
      </c>
      <c r="CR90">
        <v>75.795050000000003</v>
      </c>
      <c r="CS90">
        <v>84.628979999999999</v>
      </c>
      <c r="CT90">
        <v>33.038870000000003</v>
      </c>
      <c r="CU90">
        <v>24.911660000000001</v>
      </c>
      <c r="CV90">
        <v>18.62191</v>
      </c>
      <c r="CW90">
        <v>67.932860000000005</v>
      </c>
      <c r="CX90">
        <v>11.166079999999999</v>
      </c>
      <c r="CY90">
        <v>81.095410000000001</v>
      </c>
    </row>
    <row r="91" spans="1:103" x14ac:dyDescent="0.4">
      <c r="A91" t="s">
        <v>177</v>
      </c>
      <c r="B91" t="s">
        <v>138</v>
      </c>
      <c r="C91" t="s">
        <v>37</v>
      </c>
      <c r="D91">
        <v>0.36932999999999999</v>
      </c>
      <c r="E91">
        <v>39.786830000000002</v>
      </c>
      <c r="F91">
        <v>25.24484</v>
      </c>
      <c r="G91">
        <v>65.212459999999993</v>
      </c>
      <c r="H91">
        <v>80.882230000000007</v>
      </c>
      <c r="I91">
        <v>25.24484</v>
      </c>
      <c r="J91">
        <v>19.58708</v>
      </c>
      <c r="K91">
        <v>15.75395</v>
      </c>
      <c r="L91">
        <v>58.759070000000001</v>
      </c>
      <c r="M91">
        <v>10.477539999999999</v>
      </c>
      <c r="N91">
        <v>77.177530000000004</v>
      </c>
      <c r="O91" t="s">
        <v>38</v>
      </c>
      <c r="P91">
        <v>0.33698</v>
      </c>
      <c r="Q91">
        <v>36.720979999999997</v>
      </c>
      <c r="R91">
        <v>21.44905</v>
      </c>
      <c r="S91">
        <v>62.999429999999997</v>
      </c>
      <c r="T91">
        <v>80.596440000000001</v>
      </c>
      <c r="U91">
        <v>21.44905</v>
      </c>
      <c r="V91">
        <v>15.73058</v>
      </c>
      <c r="W91">
        <v>15.457850000000001</v>
      </c>
      <c r="X91">
        <v>56.090449999999997</v>
      </c>
      <c r="Y91">
        <v>10.632770000000001</v>
      </c>
      <c r="Z91">
        <v>76.614890000000003</v>
      </c>
      <c r="AW91">
        <v>0.58987000000000001</v>
      </c>
      <c r="AX91">
        <v>60.176360000000003</v>
      </c>
      <c r="AY91">
        <v>50.640540000000001</v>
      </c>
      <c r="AZ91">
        <v>77.694050000000004</v>
      </c>
      <c r="BA91">
        <v>81.386589999999998</v>
      </c>
      <c r="BB91">
        <v>50.640540000000001</v>
      </c>
      <c r="BC91">
        <v>46.703090000000003</v>
      </c>
      <c r="BD91">
        <v>16.684249999999999</v>
      </c>
      <c r="BE91">
        <v>75.30771</v>
      </c>
      <c r="BF91">
        <v>8.9751300000000001</v>
      </c>
      <c r="BG91">
        <v>80.017579999999995</v>
      </c>
      <c r="CO91">
        <v>0.45018000000000002</v>
      </c>
      <c r="CP91">
        <v>48.652749999999997</v>
      </c>
      <c r="CQ91">
        <v>35.865720000000003</v>
      </c>
      <c r="CR91">
        <v>76.855119999999999</v>
      </c>
      <c r="CS91">
        <v>84.982330000000005</v>
      </c>
      <c r="CT91">
        <v>35.865720000000003</v>
      </c>
      <c r="CU91">
        <v>27.29682</v>
      </c>
      <c r="CV91">
        <v>19.045940000000002</v>
      </c>
      <c r="CW91">
        <v>69.287400000000005</v>
      </c>
      <c r="CX91">
        <v>11.130739999999999</v>
      </c>
      <c r="CY91">
        <v>80.918729999999996</v>
      </c>
    </row>
    <row r="92" spans="1:103" x14ac:dyDescent="0.4">
      <c r="A92" t="s">
        <v>178</v>
      </c>
      <c r="B92" t="s">
        <v>179</v>
      </c>
      <c r="C92" t="s">
        <v>37</v>
      </c>
      <c r="D92">
        <v>0.49930999999999998</v>
      </c>
      <c r="E92">
        <v>53.901989999999998</v>
      </c>
      <c r="F92">
        <v>42.881419999999999</v>
      </c>
      <c r="G92">
        <v>77.822739999999996</v>
      </c>
      <c r="H92">
        <v>87.656819999999996</v>
      </c>
      <c r="I92">
        <v>42.881419999999999</v>
      </c>
      <c r="J92">
        <v>33.492649999999998</v>
      </c>
      <c r="K92">
        <v>19.462569999999999</v>
      </c>
      <c r="L92">
        <v>72.279640000000001</v>
      </c>
      <c r="M92">
        <v>11.547549999999999</v>
      </c>
      <c r="N92">
        <v>85.209230000000005</v>
      </c>
      <c r="O92" t="s">
        <v>38</v>
      </c>
      <c r="P92">
        <v>0.47747000000000001</v>
      </c>
      <c r="Q92">
        <v>51.993949999999998</v>
      </c>
      <c r="R92">
        <v>40.279110000000003</v>
      </c>
      <c r="S92">
        <v>77.547309999999996</v>
      </c>
      <c r="T92">
        <v>88.568150000000003</v>
      </c>
      <c r="U92">
        <v>40.279110000000003</v>
      </c>
      <c r="V92">
        <v>30.379149999999999</v>
      </c>
      <c r="W92">
        <v>19.715160000000001</v>
      </c>
      <c r="X92">
        <v>71.566779999999994</v>
      </c>
      <c r="Y92">
        <v>11.89256</v>
      </c>
      <c r="Z92">
        <v>86.0441</v>
      </c>
      <c r="AW92">
        <v>0.65976000000000001</v>
      </c>
      <c r="AX92">
        <v>67.674319999999994</v>
      </c>
      <c r="AY92">
        <v>60.813870000000001</v>
      </c>
      <c r="AZ92">
        <v>79.201210000000003</v>
      </c>
      <c r="BA92">
        <v>81.688019999999995</v>
      </c>
      <c r="BB92">
        <v>60.813870000000001</v>
      </c>
      <c r="BC92">
        <v>56.298670000000001</v>
      </c>
      <c r="BD92">
        <v>17.3474</v>
      </c>
      <c r="BE92">
        <v>77.606129999999993</v>
      </c>
      <c r="BF92">
        <v>9.01281</v>
      </c>
      <c r="BG92">
        <v>80.406930000000003</v>
      </c>
      <c r="CO92">
        <v>0.52669999999999995</v>
      </c>
      <c r="CP92">
        <v>56.880899999999997</v>
      </c>
      <c r="CQ92">
        <v>48.939929999999997</v>
      </c>
      <c r="CR92">
        <v>79.681979999999996</v>
      </c>
      <c r="CS92">
        <v>84.80565</v>
      </c>
      <c r="CT92">
        <v>48.939929999999997</v>
      </c>
      <c r="CU92">
        <v>37.573619999999998</v>
      </c>
      <c r="CV92">
        <v>19.752649999999999</v>
      </c>
      <c r="CW92">
        <v>72.968199999999996</v>
      </c>
      <c r="CX92">
        <v>11.11307</v>
      </c>
      <c r="CY92">
        <v>81.036510000000007</v>
      </c>
    </row>
    <row r="93" spans="1:103" x14ac:dyDescent="0.4">
      <c r="A93" t="s">
        <v>180</v>
      </c>
      <c r="B93" t="s">
        <v>121</v>
      </c>
      <c r="C93" t="s">
        <v>37</v>
      </c>
      <c r="D93">
        <v>0.35066000000000003</v>
      </c>
      <c r="E93">
        <v>37.698810000000002</v>
      </c>
      <c r="F93">
        <v>23.116150000000001</v>
      </c>
      <c r="G93">
        <v>63.116149999999998</v>
      </c>
      <c r="H93">
        <v>77.871309999999994</v>
      </c>
      <c r="I93">
        <v>23.116150000000001</v>
      </c>
      <c r="J93">
        <v>18.097259999999999</v>
      </c>
      <c r="K93">
        <v>15.12262</v>
      </c>
      <c r="L93">
        <v>56.449080000000002</v>
      </c>
      <c r="M93">
        <v>9.9741</v>
      </c>
      <c r="N93">
        <v>73.682310000000001</v>
      </c>
      <c r="O93" t="s">
        <v>38</v>
      </c>
      <c r="P93">
        <v>0.31628000000000001</v>
      </c>
      <c r="Q93">
        <v>34.396920000000001</v>
      </c>
      <c r="R93">
        <v>19.08813</v>
      </c>
      <c r="S93">
        <v>60.61938</v>
      </c>
      <c r="T93">
        <v>77.03116</v>
      </c>
      <c r="U93">
        <v>19.08813</v>
      </c>
      <c r="V93">
        <v>14.100239999999999</v>
      </c>
      <c r="W93">
        <v>14.74288</v>
      </c>
      <c r="X93">
        <v>53.475589999999997</v>
      </c>
      <c r="Y93">
        <v>10.03154</v>
      </c>
      <c r="Z93">
        <v>72.43468</v>
      </c>
      <c r="AW93">
        <v>0.58394000000000001</v>
      </c>
      <c r="AX93">
        <v>59.534889999999997</v>
      </c>
      <c r="AY93">
        <v>50.640540000000001</v>
      </c>
      <c r="AZ93">
        <v>76.714389999999995</v>
      </c>
      <c r="BA93">
        <v>80.331569999999999</v>
      </c>
      <c r="BB93">
        <v>50.640540000000001</v>
      </c>
      <c r="BC93">
        <v>46.740769999999998</v>
      </c>
      <c r="BD93">
        <v>16.488320000000002</v>
      </c>
      <c r="BE93">
        <v>74.353179999999995</v>
      </c>
      <c r="BF93">
        <v>8.8922399999999993</v>
      </c>
      <c r="BG93">
        <v>79.150970000000001</v>
      </c>
      <c r="CO93">
        <v>0.43919999999999998</v>
      </c>
      <c r="CP93">
        <v>47.536079999999998</v>
      </c>
      <c r="CQ93">
        <v>33.038870000000003</v>
      </c>
      <c r="CR93">
        <v>77.385159999999999</v>
      </c>
      <c r="CS93">
        <v>87.632509999999996</v>
      </c>
      <c r="CT93">
        <v>33.038870000000003</v>
      </c>
      <c r="CU93">
        <v>24.823319999999999</v>
      </c>
      <c r="CV93">
        <v>18.93993</v>
      </c>
      <c r="CW93">
        <v>69.434629999999999</v>
      </c>
      <c r="CX93">
        <v>11.44876</v>
      </c>
      <c r="CY93">
        <v>83.922259999999994</v>
      </c>
    </row>
    <row r="94" spans="1:103" x14ac:dyDescent="0.4">
      <c r="A94" t="s">
        <v>181</v>
      </c>
      <c r="B94" t="s">
        <v>179</v>
      </c>
      <c r="C94" t="s">
        <v>37</v>
      </c>
      <c r="D94">
        <v>0.37013000000000001</v>
      </c>
      <c r="E94">
        <v>39.878329999999998</v>
      </c>
      <c r="F94">
        <v>25.269120000000001</v>
      </c>
      <c r="G94">
        <v>65.341970000000003</v>
      </c>
      <c r="H94">
        <v>81.076490000000007</v>
      </c>
      <c r="I94">
        <v>25.269120000000001</v>
      </c>
      <c r="J94">
        <v>19.611360000000001</v>
      </c>
      <c r="K94">
        <v>15.78308</v>
      </c>
      <c r="L94">
        <v>58.899369999999998</v>
      </c>
      <c r="M94">
        <v>10.50911</v>
      </c>
      <c r="N94">
        <v>77.439229999999995</v>
      </c>
      <c r="O94" t="s">
        <v>38</v>
      </c>
      <c r="P94">
        <v>0.3372</v>
      </c>
      <c r="Q94">
        <v>36.743749999999999</v>
      </c>
      <c r="R94">
        <v>21.44905</v>
      </c>
      <c r="S94">
        <v>63.047220000000003</v>
      </c>
      <c r="T94">
        <v>80.672910000000002</v>
      </c>
      <c r="U94">
        <v>21.44905</v>
      </c>
      <c r="V94">
        <v>15.73058</v>
      </c>
      <c r="W94">
        <v>15.467409999999999</v>
      </c>
      <c r="X94">
        <v>56.138249999999999</v>
      </c>
      <c r="Y94">
        <v>10.640409999999999</v>
      </c>
      <c r="Z94">
        <v>76.691360000000003</v>
      </c>
      <c r="AW94">
        <v>0.59116999999999997</v>
      </c>
      <c r="AX94">
        <v>60.363840000000003</v>
      </c>
      <c r="AY94">
        <v>50.715899999999998</v>
      </c>
      <c r="AZ94">
        <v>77.769400000000005</v>
      </c>
      <c r="BA94">
        <v>81.461939999999998</v>
      </c>
      <c r="BB94">
        <v>50.715899999999998</v>
      </c>
      <c r="BC94">
        <v>46.778449999999999</v>
      </c>
      <c r="BD94">
        <v>16.714390000000002</v>
      </c>
      <c r="BE94">
        <v>75.408190000000005</v>
      </c>
      <c r="BF94">
        <v>9.0580300000000005</v>
      </c>
      <c r="BG94">
        <v>80.457170000000005</v>
      </c>
      <c r="CO94">
        <v>0.46061000000000002</v>
      </c>
      <c r="CP94">
        <v>49.789560000000002</v>
      </c>
      <c r="CQ94">
        <v>36.219079999999998</v>
      </c>
      <c r="CR94">
        <v>78.62191</v>
      </c>
      <c r="CS94">
        <v>87.632509999999996</v>
      </c>
      <c r="CT94">
        <v>36.219079999999998</v>
      </c>
      <c r="CU94">
        <v>27.650179999999999</v>
      </c>
      <c r="CV94">
        <v>19.434629999999999</v>
      </c>
      <c r="CW94">
        <v>71.230860000000007</v>
      </c>
      <c r="CX94">
        <v>11.4841</v>
      </c>
      <c r="CY94">
        <v>84.187280000000001</v>
      </c>
    </row>
    <row r="95" spans="1:103" x14ac:dyDescent="0.4">
      <c r="A95" t="s">
        <v>182</v>
      </c>
      <c r="B95" t="s">
        <v>121</v>
      </c>
      <c r="C95" t="s">
        <v>37</v>
      </c>
      <c r="D95">
        <v>0.50019000000000002</v>
      </c>
      <c r="E95">
        <v>54.000399999999999</v>
      </c>
      <c r="F95">
        <v>42.913800000000002</v>
      </c>
      <c r="G95">
        <v>77.960340000000002</v>
      </c>
      <c r="H95">
        <v>87.907730000000001</v>
      </c>
      <c r="I95">
        <v>42.913800000000002</v>
      </c>
      <c r="J95">
        <v>33.525019999999998</v>
      </c>
      <c r="K95">
        <v>19.493320000000001</v>
      </c>
      <c r="L95">
        <v>72.419939999999997</v>
      </c>
      <c r="M95">
        <v>11.583159999999999</v>
      </c>
      <c r="N95">
        <v>85.503309999999999</v>
      </c>
      <c r="O95" t="s">
        <v>38</v>
      </c>
      <c r="P95">
        <v>0.47764000000000001</v>
      </c>
      <c r="Q95">
        <v>52.01144</v>
      </c>
      <c r="R95">
        <v>40.279110000000003</v>
      </c>
      <c r="S95">
        <v>77.575990000000004</v>
      </c>
      <c r="T95">
        <v>88.635059999999996</v>
      </c>
      <c r="U95">
        <v>40.279110000000003</v>
      </c>
      <c r="V95">
        <v>30.379149999999999</v>
      </c>
      <c r="W95">
        <v>19.720890000000001</v>
      </c>
      <c r="X95">
        <v>71.595460000000003</v>
      </c>
      <c r="Y95">
        <v>11.89925</v>
      </c>
      <c r="Z95">
        <v>86.111000000000004</v>
      </c>
      <c r="AW95">
        <v>0.66110999999999998</v>
      </c>
      <c r="AX95">
        <v>67.867829999999998</v>
      </c>
      <c r="AY95">
        <v>60.889220000000002</v>
      </c>
      <c r="AZ95">
        <v>79.276560000000003</v>
      </c>
      <c r="BA95">
        <v>81.763379999999998</v>
      </c>
      <c r="BB95">
        <v>60.889220000000002</v>
      </c>
      <c r="BC95">
        <v>56.374029999999998</v>
      </c>
      <c r="BD95">
        <v>17.392610000000001</v>
      </c>
      <c r="BE95">
        <v>77.744290000000007</v>
      </c>
      <c r="BF95">
        <v>9.0881699999999999</v>
      </c>
      <c r="BG95">
        <v>80.808840000000004</v>
      </c>
      <c r="CO95">
        <v>0.53986999999999996</v>
      </c>
      <c r="CP95">
        <v>58.25217</v>
      </c>
      <c r="CQ95">
        <v>49.46996</v>
      </c>
      <c r="CR95">
        <v>81.978800000000007</v>
      </c>
      <c r="CS95">
        <v>88.869259999999997</v>
      </c>
      <c r="CT95">
        <v>49.46996</v>
      </c>
      <c r="CU95">
        <v>38.103650000000002</v>
      </c>
      <c r="CV95">
        <v>20.212009999999999</v>
      </c>
      <c r="CW95">
        <v>75.176680000000005</v>
      </c>
      <c r="CX95">
        <v>11.590109999999999</v>
      </c>
      <c r="CY95">
        <v>85.276799999999994</v>
      </c>
    </row>
    <row r="96" spans="1:103" x14ac:dyDescent="0.4">
      <c r="A96" t="s">
        <v>183</v>
      </c>
      <c r="B96" t="s">
        <v>121</v>
      </c>
      <c r="C96" t="s">
        <v>37</v>
      </c>
      <c r="D96">
        <v>0.35098000000000001</v>
      </c>
      <c r="E96">
        <v>37.730449999999998</v>
      </c>
      <c r="F96">
        <v>23.15662</v>
      </c>
      <c r="G96">
        <v>63.116149999999998</v>
      </c>
      <c r="H96">
        <v>77.911779999999993</v>
      </c>
      <c r="I96">
        <v>23.15662</v>
      </c>
      <c r="J96">
        <v>18.133679999999998</v>
      </c>
      <c r="K96">
        <v>15.12262</v>
      </c>
      <c r="L96">
        <v>56.449080000000002</v>
      </c>
      <c r="M96">
        <v>9.9805700000000002</v>
      </c>
      <c r="N96">
        <v>73.738969999999995</v>
      </c>
      <c r="O96" t="s">
        <v>38</v>
      </c>
      <c r="P96">
        <v>0.31640000000000001</v>
      </c>
      <c r="Q96">
        <v>34.408290000000001</v>
      </c>
      <c r="R96">
        <v>19.09769</v>
      </c>
      <c r="S96">
        <v>60.62894</v>
      </c>
      <c r="T96">
        <v>77.040719999999993</v>
      </c>
      <c r="U96">
        <v>19.09769</v>
      </c>
      <c r="V96">
        <v>14.10979</v>
      </c>
      <c r="W96">
        <v>14.74479</v>
      </c>
      <c r="X96">
        <v>53.485149999999997</v>
      </c>
      <c r="Y96">
        <v>10.032500000000001</v>
      </c>
      <c r="Z96">
        <v>72.444239999999994</v>
      </c>
      <c r="AW96">
        <v>0.58436999999999995</v>
      </c>
      <c r="AX96">
        <v>59.584739999999996</v>
      </c>
      <c r="AY96">
        <v>50.715899999999998</v>
      </c>
      <c r="AZ96">
        <v>76.714389999999995</v>
      </c>
      <c r="BA96">
        <v>80.331569999999999</v>
      </c>
      <c r="BB96">
        <v>50.715899999999998</v>
      </c>
      <c r="BC96">
        <v>46.778449999999999</v>
      </c>
      <c r="BD96">
        <v>16.50339</v>
      </c>
      <c r="BE96">
        <v>74.390860000000004</v>
      </c>
      <c r="BF96">
        <v>8.8922399999999993</v>
      </c>
      <c r="BG96">
        <v>79.150970000000001</v>
      </c>
      <c r="CO96">
        <v>0.44291000000000003</v>
      </c>
      <c r="CP96">
        <v>47.899720000000002</v>
      </c>
      <c r="CQ96">
        <v>33.568899999999999</v>
      </c>
      <c r="CR96">
        <v>77.208479999999994</v>
      </c>
      <c r="CS96">
        <v>88.339219999999997</v>
      </c>
      <c r="CT96">
        <v>33.568899999999999</v>
      </c>
      <c r="CU96">
        <v>25.353359999999999</v>
      </c>
      <c r="CV96">
        <v>18.869260000000001</v>
      </c>
      <c r="CW96">
        <v>69.169610000000006</v>
      </c>
      <c r="CX96">
        <v>11.57244</v>
      </c>
      <c r="CY96">
        <v>84.982330000000005</v>
      </c>
    </row>
    <row r="97" spans="1:103" x14ac:dyDescent="0.4">
      <c r="A97" t="s">
        <v>184</v>
      </c>
      <c r="B97" t="s">
        <v>145</v>
      </c>
      <c r="C97" t="s">
        <v>37</v>
      </c>
      <c r="D97">
        <v>0.37025000000000002</v>
      </c>
      <c r="E97">
        <v>39.889099999999999</v>
      </c>
      <c r="F97">
        <v>25.285309999999999</v>
      </c>
      <c r="G97">
        <v>65.358149999999995</v>
      </c>
      <c r="H97">
        <v>81.108860000000007</v>
      </c>
      <c r="I97">
        <v>25.285309999999999</v>
      </c>
      <c r="J97">
        <v>19.6235</v>
      </c>
      <c r="K97">
        <v>15.78632</v>
      </c>
      <c r="L97">
        <v>58.90746</v>
      </c>
      <c r="M97">
        <v>10.509919999999999</v>
      </c>
      <c r="N97">
        <v>77.455420000000004</v>
      </c>
      <c r="O97" t="s">
        <v>38</v>
      </c>
      <c r="P97">
        <v>0.33717999999999998</v>
      </c>
      <c r="Q97">
        <v>36.74165</v>
      </c>
      <c r="R97">
        <v>21.44905</v>
      </c>
      <c r="S97">
        <v>63.037660000000002</v>
      </c>
      <c r="T97">
        <v>80.663349999999994</v>
      </c>
      <c r="U97">
        <v>21.44905</v>
      </c>
      <c r="V97">
        <v>15.73058</v>
      </c>
      <c r="W97">
        <v>15.465490000000001</v>
      </c>
      <c r="X97">
        <v>56.128689999999999</v>
      </c>
      <c r="Y97">
        <v>10.63946</v>
      </c>
      <c r="Z97">
        <v>76.681799999999996</v>
      </c>
      <c r="AW97">
        <v>0.59123999999999999</v>
      </c>
      <c r="AX97">
        <v>60.366729999999997</v>
      </c>
      <c r="AY97">
        <v>50.715899999999998</v>
      </c>
      <c r="AZ97">
        <v>77.769400000000005</v>
      </c>
      <c r="BA97">
        <v>81.461939999999998</v>
      </c>
      <c r="BB97">
        <v>50.715899999999998</v>
      </c>
      <c r="BC97">
        <v>46.778449999999999</v>
      </c>
      <c r="BD97">
        <v>16.72946</v>
      </c>
      <c r="BE97">
        <v>75.445869999999999</v>
      </c>
      <c r="BF97">
        <v>9.0504899999999999</v>
      </c>
      <c r="BG97">
        <v>80.419489999999996</v>
      </c>
      <c r="CO97">
        <v>0.46357999999999999</v>
      </c>
      <c r="CP97">
        <v>50.056510000000003</v>
      </c>
      <c r="CQ97">
        <v>36.57244</v>
      </c>
      <c r="CR97">
        <v>79.151939999999996</v>
      </c>
      <c r="CS97">
        <v>88.515900000000002</v>
      </c>
      <c r="CT97">
        <v>36.57244</v>
      </c>
      <c r="CU97">
        <v>27.915189999999999</v>
      </c>
      <c r="CV97">
        <v>19.505299999999998</v>
      </c>
      <c r="CW97">
        <v>71.49588</v>
      </c>
      <c r="CX97">
        <v>11.537100000000001</v>
      </c>
      <c r="CY97">
        <v>84.80565</v>
      </c>
    </row>
    <row r="98" spans="1:103" x14ac:dyDescent="0.4">
      <c r="A98" t="s">
        <v>185</v>
      </c>
      <c r="B98" t="s">
        <v>145</v>
      </c>
      <c r="C98" t="s">
        <v>37</v>
      </c>
      <c r="D98">
        <v>0.50009999999999999</v>
      </c>
      <c r="E98">
        <v>53.993259999999999</v>
      </c>
      <c r="F98">
        <v>42.905709999999999</v>
      </c>
      <c r="G98">
        <v>77.927959999999999</v>
      </c>
      <c r="H98">
        <v>87.899640000000005</v>
      </c>
      <c r="I98">
        <v>42.905709999999999</v>
      </c>
      <c r="J98">
        <v>33.512880000000003</v>
      </c>
      <c r="K98">
        <v>19.48847</v>
      </c>
      <c r="L98">
        <v>72.39161</v>
      </c>
      <c r="M98">
        <v>11.58236</v>
      </c>
      <c r="N98">
        <v>85.491159999999994</v>
      </c>
      <c r="O98" t="s">
        <v>38</v>
      </c>
      <c r="P98">
        <v>0.47764000000000001</v>
      </c>
      <c r="Q98">
        <v>52.012079999999997</v>
      </c>
      <c r="R98">
        <v>40.279110000000003</v>
      </c>
      <c r="S98">
        <v>77.575990000000004</v>
      </c>
      <c r="T98">
        <v>88.635059999999996</v>
      </c>
      <c r="U98">
        <v>40.279110000000003</v>
      </c>
      <c r="V98">
        <v>30.379149999999999</v>
      </c>
      <c r="W98">
        <v>19.720890000000001</v>
      </c>
      <c r="X98">
        <v>71.595460000000003</v>
      </c>
      <c r="Y98">
        <v>11.89925</v>
      </c>
      <c r="Z98">
        <v>86.111000000000004</v>
      </c>
      <c r="AW98">
        <v>0.66119000000000006</v>
      </c>
      <c r="AX98">
        <v>67.873509999999996</v>
      </c>
      <c r="AY98">
        <v>60.889220000000002</v>
      </c>
      <c r="AZ98">
        <v>79.276560000000003</v>
      </c>
      <c r="BA98">
        <v>81.838729999999998</v>
      </c>
      <c r="BB98">
        <v>60.889220000000002</v>
      </c>
      <c r="BC98">
        <v>56.374029999999998</v>
      </c>
      <c r="BD98">
        <v>17.37754</v>
      </c>
      <c r="BE98">
        <v>77.706609999999998</v>
      </c>
      <c r="BF98">
        <v>9.0957000000000008</v>
      </c>
      <c r="BG98">
        <v>80.884200000000007</v>
      </c>
      <c r="CO98">
        <v>0.53764000000000001</v>
      </c>
      <c r="CP98">
        <v>58.070920000000001</v>
      </c>
      <c r="CQ98">
        <v>49.293289999999999</v>
      </c>
      <c r="CR98">
        <v>81.272080000000003</v>
      </c>
      <c r="CS98">
        <v>88.515900000000002</v>
      </c>
      <c r="CT98">
        <v>49.293289999999999</v>
      </c>
      <c r="CU98">
        <v>37.838630000000002</v>
      </c>
      <c r="CV98">
        <v>20.14134</v>
      </c>
      <c r="CW98">
        <v>74.646640000000005</v>
      </c>
      <c r="CX98">
        <v>11.55477</v>
      </c>
      <c r="CY98">
        <v>84.835099999999997</v>
      </c>
    </row>
    <row r="99" spans="1:103" x14ac:dyDescent="0.4">
      <c r="A99" t="s">
        <v>186</v>
      </c>
      <c r="B99" t="s">
        <v>124</v>
      </c>
      <c r="C99" t="s">
        <v>37</v>
      </c>
      <c r="D99">
        <v>0.34903000000000001</v>
      </c>
      <c r="E99">
        <v>37.534179999999999</v>
      </c>
      <c r="F99">
        <v>22.954270000000001</v>
      </c>
      <c r="G99">
        <v>62.946179999999998</v>
      </c>
      <c r="H99">
        <v>77.531360000000006</v>
      </c>
      <c r="I99">
        <v>22.954270000000001</v>
      </c>
      <c r="J99">
        <v>17.990690000000001</v>
      </c>
      <c r="K99">
        <v>15.096719999999999</v>
      </c>
      <c r="L99">
        <v>56.278030000000001</v>
      </c>
      <c r="M99">
        <v>9.9328199999999995</v>
      </c>
      <c r="N99">
        <v>73.292460000000005</v>
      </c>
      <c r="O99" t="s">
        <v>38</v>
      </c>
      <c r="P99">
        <v>0.31511</v>
      </c>
      <c r="Q99">
        <v>34.281170000000003</v>
      </c>
      <c r="R99">
        <v>18.935189999999999</v>
      </c>
      <c r="S99">
        <v>60.57159</v>
      </c>
      <c r="T99">
        <v>76.792199999999994</v>
      </c>
      <c r="U99">
        <v>18.935189999999999</v>
      </c>
      <c r="V99">
        <v>14.00784</v>
      </c>
      <c r="W99">
        <v>14.75244</v>
      </c>
      <c r="X99">
        <v>53.43609</v>
      </c>
      <c r="Y99">
        <v>10.003819999999999</v>
      </c>
      <c r="Z99">
        <v>72.165459999999996</v>
      </c>
      <c r="AW99">
        <v>0.58340999999999998</v>
      </c>
      <c r="AX99">
        <v>59.466619999999999</v>
      </c>
      <c r="AY99">
        <v>50.640540000000001</v>
      </c>
      <c r="AZ99">
        <v>76.337599999999995</v>
      </c>
      <c r="BA99">
        <v>80.633009999999999</v>
      </c>
      <c r="BB99">
        <v>50.640540000000001</v>
      </c>
      <c r="BC99">
        <v>46.703090000000003</v>
      </c>
      <c r="BD99">
        <v>16.352679999999999</v>
      </c>
      <c r="BE99">
        <v>73.93871</v>
      </c>
      <c r="BF99">
        <v>8.8696300000000008</v>
      </c>
      <c r="BG99">
        <v>79.113290000000006</v>
      </c>
      <c r="CO99">
        <v>0.42651</v>
      </c>
      <c r="CP99">
        <v>46.24194</v>
      </c>
      <c r="CQ99">
        <v>32.332160000000002</v>
      </c>
      <c r="CR99">
        <v>75.441699999999997</v>
      </c>
      <c r="CS99">
        <v>83.922259999999994</v>
      </c>
      <c r="CT99">
        <v>32.332160000000002</v>
      </c>
      <c r="CU99">
        <v>24.293289999999999</v>
      </c>
      <c r="CV99">
        <v>18.515899999999998</v>
      </c>
      <c r="CW99">
        <v>67.402829999999994</v>
      </c>
      <c r="CX99">
        <v>11.11307</v>
      </c>
      <c r="CY99">
        <v>80.477029999999999</v>
      </c>
    </row>
    <row r="100" spans="1:103" x14ac:dyDescent="0.4">
      <c r="A100" t="s">
        <v>187</v>
      </c>
      <c r="B100" t="s">
        <v>179</v>
      </c>
      <c r="C100" t="s">
        <v>37</v>
      </c>
      <c r="D100">
        <v>0.36688999999999999</v>
      </c>
      <c r="E100">
        <v>39.530059999999999</v>
      </c>
      <c r="F100">
        <v>24.88871</v>
      </c>
      <c r="G100">
        <v>65.123429999999999</v>
      </c>
      <c r="H100">
        <v>80.785110000000003</v>
      </c>
      <c r="I100">
        <v>24.88871</v>
      </c>
      <c r="J100">
        <v>19.294080000000001</v>
      </c>
      <c r="K100">
        <v>15.723190000000001</v>
      </c>
      <c r="L100">
        <v>58.640630000000002</v>
      </c>
      <c r="M100">
        <v>10.4573</v>
      </c>
      <c r="N100">
        <v>77.051259999999999</v>
      </c>
      <c r="O100" t="s">
        <v>38</v>
      </c>
      <c r="P100">
        <v>0.33415</v>
      </c>
      <c r="Q100">
        <v>36.416759999999996</v>
      </c>
      <c r="R100">
        <v>21.095389999999998</v>
      </c>
      <c r="S100">
        <v>62.846490000000003</v>
      </c>
      <c r="T100">
        <v>80.453069999999997</v>
      </c>
      <c r="U100">
        <v>21.095389999999998</v>
      </c>
      <c r="V100">
        <v>15.424390000000001</v>
      </c>
      <c r="W100">
        <v>15.40241</v>
      </c>
      <c r="X100">
        <v>55.890050000000002</v>
      </c>
      <c r="Y100">
        <v>10.602180000000001</v>
      </c>
      <c r="Z100">
        <v>76.413210000000007</v>
      </c>
      <c r="AW100">
        <v>0.59018000000000004</v>
      </c>
      <c r="AX100">
        <v>60.252490000000002</v>
      </c>
      <c r="AY100">
        <v>50.640540000000001</v>
      </c>
      <c r="AZ100">
        <v>77.694050000000004</v>
      </c>
      <c r="BA100">
        <v>81.386589999999998</v>
      </c>
      <c r="BB100">
        <v>50.640540000000001</v>
      </c>
      <c r="BC100">
        <v>46.703090000000003</v>
      </c>
      <c r="BD100">
        <v>16.789750000000002</v>
      </c>
      <c r="BE100">
        <v>75.521230000000003</v>
      </c>
      <c r="BF100">
        <v>9.0052800000000008</v>
      </c>
      <c r="BG100">
        <v>80.168300000000002</v>
      </c>
      <c r="CO100">
        <v>0.44857000000000002</v>
      </c>
      <c r="CP100">
        <v>48.492429999999999</v>
      </c>
      <c r="CQ100">
        <v>34.628979999999999</v>
      </c>
      <c r="CR100">
        <v>77.738519999999994</v>
      </c>
      <c r="CS100">
        <v>85.512370000000004</v>
      </c>
      <c r="CT100">
        <v>34.628979999999999</v>
      </c>
      <c r="CU100">
        <v>26.560659999999999</v>
      </c>
      <c r="CV100">
        <v>19.15194</v>
      </c>
      <c r="CW100">
        <v>69.905770000000004</v>
      </c>
      <c r="CX100">
        <v>11.18375</v>
      </c>
      <c r="CY100">
        <v>81.537099999999995</v>
      </c>
    </row>
    <row r="101" spans="1:103" x14ac:dyDescent="0.4">
      <c r="A101" t="s">
        <v>188</v>
      </c>
      <c r="B101" t="s">
        <v>189</v>
      </c>
      <c r="C101" t="s">
        <v>37</v>
      </c>
      <c r="D101">
        <v>0.49947999999999998</v>
      </c>
      <c r="E101">
        <v>53.895139999999998</v>
      </c>
      <c r="F101">
        <v>43.197090000000003</v>
      </c>
      <c r="G101">
        <v>77.919870000000003</v>
      </c>
      <c r="H101">
        <v>87.616349999999997</v>
      </c>
      <c r="I101">
        <v>43.197090000000003</v>
      </c>
      <c r="J101">
        <v>33.697020000000002</v>
      </c>
      <c r="K101">
        <v>19.465800000000002</v>
      </c>
      <c r="L101">
        <v>72.310670000000002</v>
      </c>
      <c r="M101">
        <v>11.54674</v>
      </c>
      <c r="N101">
        <v>85.177930000000003</v>
      </c>
      <c r="O101" t="s">
        <v>38</v>
      </c>
      <c r="P101">
        <v>0.47736000000000001</v>
      </c>
      <c r="Q101">
        <v>51.951650000000001</v>
      </c>
      <c r="R101">
        <v>40.575420000000001</v>
      </c>
      <c r="S101">
        <v>77.671570000000003</v>
      </c>
      <c r="T101">
        <v>88.501239999999996</v>
      </c>
      <c r="U101">
        <v>40.575420000000001</v>
      </c>
      <c r="V101">
        <v>30.55359</v>
      </c>
      <c r="W101">
        <v>19.718979999999998</v>
      </c>
      <c r="X101">
        <v>71.610590000000002</v>
      </c>
      <c r="Y101">
        <v>11.889699999999999</v>
      </c>
      <c r="Z101">
        <v>85.995990000000006</v>
      </c>
      <c r="AW101">
        <v>0.66237999999999997</v>
      </c>
      <c r="AX101">
        <v>67.959919999999997</v>
      </c>
      <c r="AY101">
        <v>61.266010000000001</v>
      </c>
      <c r="AZ101">
        <v>79.050489999999996</v>
      </c>
      <c r="BA101">
        <v>81.763379999999998</v>
      </c>
      <c r="BB101">
        <v>61.266010000000001</v>
      </c>
      <c r="BC101">
        <v>56.713140000000003</v>
      </c>
      <c r="BD101">
        <v>17.332329999999999</v>
      </c>
      <c r="BE101">
        <v>77.474249999999998</v>
      </c>
      <c r="BF101">
        <v>9.0203500000000005</v>
      </c>
      <c r="BG101">
        <v>80.49485</v>
      </c>
      <c r="CO101">
        <v>0.52646000000000004</v>
      </c>
      <c r="CP101">
        <v>56.843539999999997</v>
      </c>
      <c r="CQ101">
        <v>49.293289999999999</v>
      </c>
      <c r="CR101">
        <v>79.85866</v>
      </c>
      <c r="CS101">
        <v>84.982330000000005</v>
      </c>
      <c r="CT101">
        <v>49.293289999999999</v>
      </c>
      <c r="CU101">
        <v>37.838630000000002</v>
      </c>
      <c r="CV101">
        <v>19.787990000000001</v>
      </c>
      <c r="CW101">
        <v>73.144880000000001</v>
      </c>
      <c r="CX101">
        <v>11.130739999999999</v>
      </c>
      <c r="CY101">
        <v>81.036510000000007</v>
      </c>
    </row>
    <row r="102" spans="1:103" x14ac:dyDescent="0.4">
      <c r="A102" t="s">
        <v>190</v>
      </c>
      <c r="B102" t="s">
        <v>126</v>
      </c>
      <c r="C102" t="s">
        <v>37</v>
      </c>
      <c r="D102">
        <v>0.34994999999999998</v>
      </c>
      <c r="E102">
        <v>37.632599999999996</v>
      </c>
      <c r="F102">
        <v>22.986650000000001</v>
      </c>
      <c r="G102">
        <v>63.108049999999999</v>
      </c>
      <c r="H102">
        <v>77.790369999999996</v>
      </c>
      <c r="I102">
        <v>22.986650000000001</v>
      </c>
      <c r="J102">
        <v>18.023070000000001</v>
      </c>
      <c r="K102">
        <v>15.12748</v>
      </c>
      <c r="L102">
        <v>56.430459999999997</v>
      </c>
      <c r="M102">
        <v>9.9651999999999994</v>
      </c>
      <c r="N102">
        <v>73.586539999999999</v>
      </c>
      <c r="O102" t="s">
        <v>38</v>
      </c>
      <c r="P102">
        <v>0.31533</v>
      </c>
      <c r="Q102">
        <v>34.305540000000001</v>
      </c>
      <c r="R102">
        <v>18.935189999999999</v>
      </c>
      <c r="S102">
        <v>60.61938</v>
      </c>
      <c r="T102">
        <v>76.868669999999995</v>
      </c>
      <c r="U102">
        <v>18.935189999999999</v>
      </c>
      <c r="V102">
        <v>14.00784</v>
      </c>
      <c r="W102">
        <v>14.762</v>
      </c>
      <c r="X102">
        <v>53.483879999999999</v>
      </c>
      <c r="Y102">
        <v>10.011469999999999</v>
      </c>
      <c r="Z102">
        <v>72.241919999999993</v>
      </c>
      <c r="AW102">
        <v>0.58472000000000002</v>
      </c>
      <c r="AX102">
        <v>59.65146</v>
      </c>
      <c r="AY102">
        <v>50.640540000000001</v>
      </c>
      <c r="AZ102">
        <v>76.488320000000002</v>
      </c>
      <c r="BA102">
        <v>80.783720000000002</v>
      </c>
      <c r="BB102">
        <v>50.640540000000001</v>
      </c>
      <c r="BC102">
        <v>46.740769999999998</v>
      </c>
      <c r="BD102">
        <v>16.39789</v>
      </c>
      <c r="BE102">
        <v>74.114540000000005</v>
      </c>
      <c r="BF102">
        <v>8.9525199999999998</v>
      </c>
      <c r="BG102">
        <v>79.590559999999996</v>
      </c>
      <c r="CO102">
        <v>0.43924999999999997</v>
      </c>
      <c r="CP102">
        <v>47.506610000000002</v>
      </c>
      <c r="CQ102">
        <v>33.038870000000003</v>
      </c>
      <c r="CR102">
        <v>77.738519999999994</v>
      </c>
      <c r="CS102">
        <v>87.809190000000001</v>
      </c>
      <c r="CT102">
        <v>33.038870000000003</v>
      </c>
      <c r="CU102">
        <v>24.911660000000001</v>
      </c>
      <c r="CV102">
        <v>18.904589999999999</v>
      </c>
      <c r="CW102">
        <v>69.434629999999999</v>
      </c>
      <c r="CX102">
        <v>11.4841</v>
      </c>
      <c r="CY102">
        <v>84.363960000000006</v>
      </c>
    </row>
    <row r="103" spans="1:103" x14ac:dyDescent="0.4">
      <c r="A103" t="s">
        <v>191</v>
      </c>
      <c r="B103" t="s">
        <v>192</v>
      </c>
      <c r="C103" t="s">
        <v>37</v>
      </c>
      <c r="D103">
        <v>0.36775000000000002</v>
      </c>
      <c r="E103">
        <v>39.626100000000001</v>
      </c>
      <c r="F103">
        <v>24.92108</v>
      </c>
      <c r="G103">
        <v>65.244839999999996</v>
      </c>
      <c r="H103">
        <v>80.987449999999995</v>
      </c>
      <c r="I103">
        <v>24.92108</v>
      </c>
      <c r="J103">
        <v>19.322410000000001</v>
      </c>
      <c r="K103">
        <v>15.75071</v>
      </c>
      <c r="L103">
        <v>58.772829999999999</v>
      </c>
      <c r="M103">
        <v>10.48644</v>
      </c>
      <c r="N103">
        <v>77.296779999999998</v>
      </c>
      <c r="O103" t="s">
        <v>38</v>
      </c>
      <c r="P103">
        <v>0.33431</v>
      </c>
      <c r="Q103">
        <v>36.435169999999999</v>
      </c>
      <c r="R103">
        <v>21.095389999999998</v>
      </c>
      <c r="S103">
        <v>62.875169999999997</v>
      </c>
      <c r="T103">
        <v>80.519980000000004</v>
      </c>
      <c r="U103">
        <v>21.095389999999998</v>
      </c>
      <c r="V103">
        <v>15.424390000000001</v>
      </c>
      <c r="W103">
        <v>15.40814</v>
      </c>
      <c r="X103">
        <v>55.91872</v>
      </c>
      <c r="Y103">
        <v>10.60887</v>
      </c>
      <c r="Z103">
        <v>76.480119999999999</v>
      </c>
      <c r="AW103">
        <v>0.59165999999999996</v>
      </c>
      <c r="AX103">
        <v>60.456150000000001</v>
      </c>
      <c r="AY103">
        <v>50.715899999999998</v>
      </c>
      <c r="AZ103">
        <v>77.769400000000005</v>
      </c>
      <c r="BA103">
        <v>81.461939999999998</v>
      </c>
      <c r="BB103">
        <v>50.715899999999998</v>
      </c>
      <c r="BC103">
        <v>46.778449999999999</v>
      </c>
      <c r="BD103">
        <v>16.819890000000001</v>
      </c>
      <c r="BE103">
        <v>75.621700000000004</v>
      </c>
      <c r="BF103">
        <v>9.0806299999999993</v>
      </c>
      <c r="BG103">
        <v>80.570210000000003</v>
      </c>
      <c r="CO103">
        <v>0.46072999999999997</v>
      </c>
      <c r="CP103">
        <v>49.771120000000003</v>
      </c>
      <c r="CQ103">
        <v>35.159010000000002</v>
      </c>
      <c r="CR103">
        <v>79.681979999999996</v>
      </c>
      <c r="CS103">
        <v>88.515900000000002</v>
      </c>
      <c r="CT103">
        <v>35.159010000000002</v>
      </c>
      <c r="CU103">
        <v>27.002359999999999</v>
      </c>
      <c r="CV103">
        <v>19.575970000000002</v>
      </c>
      <c r="CW103">
        <v>72.025909999999996</v>
      </c>
      <c r="CX103">
        <v>11.51943</v>
      </c>
      <c r="CY103">
        <v>84.717309999999998</v>
      </c>
    </row>
    <row r="104" spans="1:103" x14ac:dyDescent="0.4">
      <c r="A104" t="s">
        <v>193</v>
      </c>
      <c r="B104" t="s">
        <v>95</v>
      </c>
      <c r="C104" t="s">
        <v>37</v>
      </c>
      <c r="D104">
        <v>0.50034000000000001</v>
      </c>
      <c r="E104">
        <v>53.990459999999999</v>
      </c>
      <c r="F104">
        <v>43.229460000000003</v>
      </c>
      <c r="G104">
        <v>78.065560000000005</v>
      </c>
      <c r="H104">
        <v>87.851070000000007</v>
      </c>
      <c r="I104">
        <v>43.229460000000003</v>
      </c>
      <c r="J104">
        <v>33.725349999999999</v>
      </c>
      <c r="K104">
        <v>19.498180000000001</v>
      </c>
      <c r="L104">
        <v>72.455010000000001</v>
      </c>
      <c r="M104">
        <v>11.58074</v>
      </c>
      <c r="N104">
        <v>85.463909999999998</v>
      </c>
      <c r="O104" t="s">
        <v>38</v>
      </c>
      <c r="P104">
        <v>0.47753000000000001</v>
      </c>
      <c r="Q104">
        <v>51.969909999999999</v>
      </c>
      <c r="R104">
        <v>40.575420000000001</v>
      </c>
      <c r="S104">
        <v>77.709810000000004</v>
      </c>
      <c r="T104">
        <v>88.577709999999996</v>
      </c>
      <c r="U104">
        <v>40.575420000000001</v>
      </c>
      <c r="V104">
        <v>30.55359</v>
      </c>
      <c r="W104">
        <v>19.72663</v>
      </c>
      <c r="X104">
        <v>71.648820000000001</v>
      </c>
      <c r="Y104">
        <v>11.89734</v>
      </c>
      <c r="Z104">
        <v>86.072450000000003</v>
      </c>
      <c r="AW104">
        <v>0.66361999999999999</v>
      </c>
      <c r="AX104">
        <v>68.14</v>
      </c>
      <c r="AY104">
        <v>61.341369999999998</v>
      </c>
      <c r="AZ104">
        <v>79.12585</v>
      </c>
      <c r="BA104">
        <v>81.838729999999998</v>
      </c>
      <c r="BB104">
        <v>61.341369999999998</v>
      </c>
      <c r="BC104">
        <v>56.788499999999999</v>
      </c>
      <c r="BD104">
        <v>17.362469999999998</v>
      </c>
      <c r="BE104">
        <v>77.574730000000002</v>
      </c>
      <c r="BF104">
        <v>9.0957000000000008</v>
      </c>
      <c r="BG104">
        <v>80.89676</v>
      </c>
      <c r="CO104">
        <v>0.53910000000000002</v>
      </c>
      <c r="CP104">
        <v>58.164729999999999</v>
      </c>
      <c r="CQ104">
        <v>49.823320000000002</v>
      </c>
      <c r="CR104">
        <v>82.155479999999997</v>
      </c>
      <c r="CS104">
        <v>88.515900000000002</v>
      </c>
      <c r="CT104">
        <v>49.823320000000002</v>
      </c>
      <c r="CU104">
        <v>38.280329999999999</v>
      </c>
      <c r="CV104">
        <v>20.282689999999999</v>
      </c>
      <c r="CW104">
        <v>75.353359999999995</v>
      </c>
      <c r="CX104">
        <v>11.55477</v>
      </c>
      <c r="CY104">
        <v>84.923439999999999</v>
      </c>
    </row>
    <row r="105" spans="1:103" x14ac:dyDescent="0.4">
      <c r="A105" t="s">
        <v>194</v>
      </c>
      <c r="B105" t="s">
        <v>145</v>
      </c>
      <c r="C105" t="s">
        <v>37</v>
      </c>
      <c r="D105">
        <v>0.34844999999999998</v>
      </c>
      <c r="E105">
        <v>37.470350000000003</v>
      </c>
      <c r="F105">
        <v>22.83286</v>
      </c>
      <c r="G105">
        <v>62.970460000000003</v>
      </c>
      <c r="H105">
        <v>77.426140000000004</v>
      </c>
      <c r="I105">
        <v>22.83286</v>
      </c>
      <c r="J105">
        <v>17.911100000000001</v>
      </c>
      <c r="K105">
        <v>15.083769999999999</v>
      </c>
      <c r="L105">
        <v>56.23621</v>
      </c>
      <c r="M105">
        <v>9.9247300000000003</v>
      </c>
      <c r="N105">
        <v>73.224339999999998</v>
      </c>
      <c r="O105" t="s">
        <v>38</v>
      </c>
      <c r="P105">
        <v>0.31447999999999998</v>
      </c>
      <c r="Q105">
        <v>34.213729999999998</v>
      </c>
      <c r="R105">
        <v>18.801380000000002</v>
      </c>
      <c r="S105">
        <v>60.57159</v>
      </c>
      <c r="T105">
        <v>76.696619999999996</v>
      </c>
      <c r="U105">
        <v>18.801380000000002</v>
      </c>
      <c r="V105">
        <v>13.923410000000001</v>
      </c>
      <c r="W105">
        <v>14.73906</v>
      </c>
      <c r="X105">
        <v>53.381920000000001</v>
      </c>
      <c r="Y105">
        <v>9.9952199999999998</v>
      </c>
      <c r="Z105">
        <v>72.104119999999995</v>
      </c>
      <c r="AW105">
        <v>0.58303000000000005</v>
      </c>
      <c r="AX105">
        <v>59.42839</v>
      </c>
      <c r="AY105">
        <v>50.565179999999998</v>
      </c>
      <c r="AZ105">
        <v>76.337599999999995</v>
      </c>
      <c r="BA105">
        <v>80.331569999999999</v>
      </c>
      <c r="BB105">
        <v>50.565179999999998</v>
      </c>
      <c r="BC105">
        <v>46.665410000000001</v>
      </c>
      <c r="BD105">
        <v>16.307459999999999</v>
      </c>
      <c r="BE105">
        <v>73.825670000000002</v>
      </c>
      <c r="BF105">
        <v>8.8696300000000008</v>
      </c>
      <c r="BG105">
        <v>78.962569999999999</v>
      </c>
      <c r="CO105">
        <v>0.42635000000000001</v>
      </c>
      <c r="CP105">
        <v>46.18486</v>
      </c>
      <c r="CQ105">
        <v>32.332160000000002</v>
      </c>
      <c r="CR105">
        <v>75.971729999999994</v>
      </c>
      <c r="CS105">
        <v>84.098939999999999</v>
      </c>
      <c r="CT105">
        <v>32.332160000000002</v>
      </c>
      <c r="CU105">
        <v>24.20495</v>
      </c>
      <c r="CV105">
        <v>18.586569999999998</v>
      </c>
      <c r="CW105">
        <v>67.756180000000001</v>
      </c>
      <c r="CX105">
        <v>11.095409999999999</v>
      </c>
      <c r="CY105">
        <v>80.477029999999999</v>
      </c>
    </row>
    <row r="106" spans="1:103" x14ac:dyDescent="0.4">
      <c r="A106" t="s">
        <v>195</v>
      </c>
      <c r="B106" t="s">
        <v>134</v>
      </c>
      <c r="C106" t="s">
        <v>37</v>
      </c>
      <c r="D106">
        <v>0.36570999999999998</v>
      </c>
      <c r="E106">
        <v>39.406019999999998</v>
      </c>
      <c r="F106">
        <v>24.734929999999999</v>
      </c>
      <c r="G106">
        <v>65.08296</v>
      </c>
      <c r="H106">
        <v>80.655609999999996</v>
      </c>
      <c r="I106">
        <v>24.734929999999999</v>
      </c>
      <c r="J106">
        <v>19.13355</v>
      </c>
      <c r="K106">
        <v>15.710240000000001</v>
      </c>
      <c r="L106">
        <v>58.56617</v>
      </c>
      <c r="M106">
        <v>10.43788</v>
      </c>
      <c r="N106">
        <v>76.925129999999996</v>
      </c>
      <c r="O106" t="s">
        <v>38</v>
      </c>
      <c r="P106">
        <v>0.33273999999999998</v>
      </c>
      <c r="Q106">
        <v>36.266419999999997</v>
      </c>
      <c r="R106">
        <v>20.9329</v>
      </c>
      <c r="S106">
        <v>62.808259999999997</v>
      </c>
      <c r="T106">
        <v>80.347930000000005</v>
      </c>
      <c r="U106">
        <v>20.9329</v>
      </c>
      <c r="V106">
        <v>15.24438</v>
      </c>
      <c r="W106">
        <v>15.38903</v>
      </c>
      <c r="X106">
        <v>55.811669999999999</v>
      </c>
      <c r="Y106">
        <v>10.581149999999999</v>
      </c>
      <c r="Z106">
        <v>76.284970000000001</v>
      </c>
      <c r="AW106">
        <v>0.59036999999999995</v>
      </c>
      <c r="AX106">
        <v>60.277200000000001</v>
      </c>
      <c r="AY106">
        <v>50.640540000000001</v>
      </c>
      <c r="AZ106">
        <v>77.694050000000004</v>
      </c>
      <c r="BA106">
        <v>81.235870000000006</v>
      </c>
      <c r="BB106">
        <v>50.640540000000001</v>
      </c>
      <c r="BC106">
        <v>46.703090000000003</v>
      </c>
      <c r="BD106">
        <v>16.789750000000002</v>
      </c>
      <c r="BE106">
        <v>75.445869999999999</v>
      </c>
      <c r="BF106">
        <v>8.9977400000000003</v>
      </c>
      <c r="BG106">
        <v>80.055260000000004</v>
      </c>
      <c r="CO106">
        <v>0.44840000000000002</v>
      </c>
      <c r="CP106">
        <v>48.505749999999999</v>
      </c>
      <c r="CQ106">
        <v>34.275620000000004</v>
      </c>
      <c r="CR106">
        <v>77.561840000000004</v>
      </c>
      <c r="CS106">
        <v>84.982330000000005</v>
      </c>
      <c r="CT106">
        <v>34.275620000000004</v>
      </c>
      <c r="CU106">
        <v>26.383980000000001</v>
      </c>
      <c r="CV106">
        <v>19.116610000000001</v>
      </c>
      <c r="CW106">
        <v>69.905770000000004</v>
      </c>
      <c r="CX106">
        <v>11.166079999999999</v>
      </c>
      <c r="CY106">
        <v>81.419319999999999</v>
      </c>
    </row>
    <row r="107" spans="1:103" x14ac:dyDescent="0.4">
      <c r="A107" t="s">
        <v>196</v>
      </c>
      <c r="B107" t="s">
        <v>62</v>
      </c>
      <c r="C107" t="s">
        <v>37</v>
      </c>
      <c r="D107">
        <v>0.49984000000000001</v>
      </c>
      <c r="E107">
        <v>53.928890000000003</v>
      </c>
      <c r="F107">
        <v>43.310400000000001</v>
      </c>
      <c r="G107">
        <v>77.806560000000005</v>
      </c>
      <c r="H107">
        <v>87.583969999999994</v>
      </c>
      <c r="I107">
        <v>43.310400000000001</v>
      </c>
      <c r="J107">
        <v>33.793469999999999</v>
      </c>
      <c r="K107">
        <v>19.464179999999999</v>
      </c>
      <c r="L107">
        <v>72.260760000000005</v>
      </c>
      <c r="M107">
        <v>11.5435</v>
      </c>
      <c r="N107">
        <v>85.161739999999995</v>
      </c>
      <c r="O107" t="s">
        <v>38</v>
      </c>
      <c r="P107">
        <v>0.47764000000000001</v>
      </c>
      <c r="Q107">
        <v>51.980330000000002</v>
      </c>
      <c r="R107">
        <v>40.709229999999998</v>
      </c>
      <c r="S107">
        <v>77.470849999999999</v>
      </c>
      <c r="T107">
        <v>88.453450000000004</v>
      </c>
      <c r="U107">
        <v>40.709229999999998</v>
      </c>
      <c r="V107">
        <v>30.6675</v>
      </c>
      <c r="W107">
        <v>19.699870000000001</v>
      </c>
      <c r="X107">
        <v>71.481549999999999</v>
      </c>
      <c r="Y107">
        <v>11.88396</v>
      </c>
      <c r="Z107">
        <v>85.954570000000004</v>
      </c>
      <c r="AW107">
        <v>0.66181000000000001</v>
      </c>
      <c r="AX107">
        <v>67.898089999999996</v>
      </c>
      <c r="AY107">
        <v>61.190660000000001</v>
      </c>
      <c r="AZ107">
        <v>79.201210000000003</v>
      </c>
      <c r="BA107">
        <v>81.763379999999998</v>
      </c>
      <c r="BB107">
        <v>61.190660000000001</v>
      </c>
      <c r="BC107">
        <v>56.600099999999998</v>
      </c>
      <c r="BD107">
        <v>17.362469999999998</v>
      </c>
      <c r="BE107">
        <v>77.624970000000005</v>
      </c>
      <c r="BF107">
        <v>9.0203500000000005</v>
      </c>
      <c r="BG107">
        <v>80.49485</v>
      </c>
      <c r="CO107">
        <v>0.53037000000000001</v>
      </c>
      <c r="CP107">
        <v>57.195180000000001</v>
      </c>
      <c r="CQ107">
        <v>49.46996</v>
      </c>
      <c r="CR107">
        <v>80.742050000000006</v>
      </c>
      <c r="CS107">
        <v>85.159009999999995</v>
      </c>
      <c r="CT107">
        <v>49.46996</v>
      </c>
      <c r="CU107">
        <v>38.103650000000002</v>
      </c>
      <c r="CV107">
        <v>20.035340000000001</v>
      </c>
      <c r="CW107">
        <v>74.087159999999997</v>
      </c>
      <c r="CX107">
        <v>11.166079999999999</v>
      </c>
      <c r="CY107">
        <v>81.448759999999993</v>
      </c>
    </row>
    <row r="108" spans="1:103" x14ac:dyDescent="0.4">
      <c r="A108" t="s">
        <v>197</v>
      </c>
      <c r="B108" t="s">
        <v>102</v>
      </c>
      <c r="C108" t="s">
        <v>37</v>
      </c>
      <c r="D108">
        <v>0.34932999999999997</v>
      </c>
      <c r="E108">
        <v>37.568280000000001</v>
      </c>
      <c r="F108">
        <v>22.873329999999999</v>
      </c>
      <c r="G108">
        <v>63.164709999999999</v>
      </c>
      <c r="H108">
        <v>77.725620000000006</v>
      </c>
      <c r="I108">
        <v>22.873329999999999</v>
      </c>
      <c r="J108">
        <v>17.947520000000001</v>
      </c>
      <c r="K108">
        <v>15.12748</v>
      </c>
      <c r="L108">
        <v>56.437199999999997</v>
      </c>
      <c r="M108">
        <v>9.9635800000000003</v>
      </c>
      <c r="N108">
        <v>73.562929999999994</v>
      </c>
      <c r="O108" t="s">
        <v>38</v>
      </c>
      <c r="P108">
        <v>0.31461</v>
      </c>
      <c r="Q108">
        <v>34.22945</v>
      </c>
      <c r="R108">
        <v>18.791820000000001</v>
      </c>
      <c r="S108">
        <v>60.61938</v>
      </c>
      <c r="T108">
        <v>76.782640000000001</v>
      </c>
      <c r="U108">
        <v>18.791820000000001</v>
      </c>
      <c r="V108">
        <v>13.91385</v>
      </c>
      <c r="W108">
        <v>14.748609999999999</v>
      </c>
      <c r="X108">
        <v>53.42971</v>
      </c>
      <c r="Y108">
        <v>10.00478</v>
      </c>
      <c r="Z108">
        <v>72.194929999999999</v>
      </c>
      <c r="AW108">
        <v>0.58452000000000004</v>
      </c>
      <c r="AX108">
        <v>59.626080000000002</v>
      </c>
      <c r="AY108">
        <v>50.715899999999998</v>
      </c>
      <c r="AZ108">
        <v>76.563680000000005</v>
      </c>
      <c r="BA108">
        <v>80.482290000000006</v>
      </c>
      <c r="BB108">
        <v>50.715899999999998</v>
      </c>
      <c r="BC108">
        <v>46.778449999999999</v>
      </c>
      <c r="BD108">
        <v>16.367750000000001</v>
      </c>
      <c r="BE108">
        <v>74.07687</v>
      </c>
      <c r="BF108">
        <v>8.9449900000000007</v>
      </c>
      <c r="BG108">
        <v>79.402159999999995</v>
      </c>
      <c r="CO108">
        <v>0.43958000000000003</v>
      </c>
      <c r="CP108">
        <v>47.568640000000002</v>
      </c>
      <c r="CQ108">
        <v>33.038870000000003</v>
      </c>
      <c r="CR108">
        <v>78.798590000000004</v>
      </c>
      <c r="CS108">
        <v>88.692580000000007</v>
      </c>
      <c r="CT108">
        <v>33.038870000000003</v>
      </c>
      <c r="CU108">
        <v>24.911660000000001</v>
      </c>
      <c r="CV108">
        <v>19.22261</v>
      </c>
      <c r="CW108">
        <v>70.671379999999999</v>
      </c>
      <c r="CX108">
        <v>11.590109999999999</v>
      </c>
      <c r="CY108">
        <v>85.159009999999995</v>
      </c>
    </row>
    <row r="109" spans="1:103" x14ac:dyDescent="0.4">
      <c r="A109" t="s">
        <v>198</v>
      </c>
      <c r="B109" t="s">
        <v>179</v>
      </c>
      <c r="C109" t="s">
        <v>37</v>
      </c>
      <c r="D109">
        <v>0.36645</v>
      </c>
      <c r="E109">
        <v>39.491149999999998</v>
      </c>
      <c r="F109">
        <v>24.759209999999999</v>
      </c>
      <c r="G109">
        <v>65.204369999999997</v>
      </c>
      <c r="H109">
        <v>80.882230000000007</v>
      </c>
      <c r="I109">
        <v>24.759209999999999</v>
      </c>
      <c r="J109">
        <v>19.157830000000001</v>
      </c>
      <c r="K109">
        <v>15.739380000000001</v>
      </c>
      <c r="L109">
        <v>58.694319999999998</v>
      </c>
      <c r="M109">
        <v>10.47025</v>
      </c>
      <c r="N109">
        <v>77.18683</v>
      </c>
      <c r="O109" t="s">
        <v>38</v>
      </c>
      <c r="P109">
        <v>0.33295999999999998</v>
      </c>
      <c r="Q109">
        <v>36.289630000000002</v>
      </c>
      <c r="R109">
        <v>20.9329</v>
      </c>
      <c r="S109">
        <v>62.865609999999997</v>
      </c>
      <c r="T109">
        <v>80.424390000000002</v>
      </c>
      <c r="U109">
        <v>20.9329</v>
      </c>
      <c r="V109">
        <v>15.24438</v>
      </c>
      <c r="W109">
        <v>15.400499999999999</v>
      </c>
      <c r="X109">
        <v>55.869019999999999</v>
      </c>
      <c r="Y109">
        <v>10.588800000000001</v>
      </c>
      <c r="Z109">
        <v>76.361440000000002</v>
      </c>
      <c r="AW109">
        <v>0.59167000000000003</v>
      </c>
      <c r="AX109">
        <v>60.467950000000002</v>
      </c>
      <c r="AY109">
        <v>50.715899999999998</v>
      </c>
      <c r="AZ109">
        <v>77.769400000000005</v>
      </c>
      <c r="BA109">
        <v>81.311229999999995</v>
      </c>
      <c r="BB109">
        <v>50.715899999999998</v>
      </c>
      <c r="BC109">
        <v>46.778449999999999</v>
      </c>
      <c r="BD109">
        <v>16.834969999999998</v>
      </c>
      <c r="BE109">
        <v>75.584019999999995</v>
      </c>
      <c r="BF109">
        <v>9.0806299999999993</v>
      </c>
      <c r="BG109">
        <v>80.49485</v>
      </c>
      <c r="CO109">
        <v>0.45745999999999998</v>
      </c>
      <c r="CP109">
        <v>49.487740000000002</v>
      </c>
      <c r="CQ109">
        <v>34.628979999999999</v>
      </c>
      <c r="CR109">
        <v>78.975269999999995</v>
      </c>
      <c r="CS109">
        <v>88.339219999999997</v>
      </c>
      <c r="CT109">
        <v>34.628979999999999</v>
      </c>
      <c r="CU109">
        <v>26.73734</v>
      </c>
      <c r="CV109">
        <v>19.434629999999999</v>
      </c>
      <c r="CW109">
        <v>71.319199999999995</v>
      </c>
      <c r="CX109">
        <v>11.537100000000001</v>
      </c>
      <c r="CY109">
        <v>84.687870000000004</v>
      </c>
    </row>
    <row r="110" spans="1:103" x14ac:dyDescent="0.4">
      <c r="A110" t="s">
        <v>199</v>
      </c>
      <c r="B110" t="s">
        <v>145</v>
      </c>
      <c r="C110" t="s">
        <v>37</v>
      </c>
      <c r="D110">
        <v>0.50070000000000003</v>
      </c>
      <c r="E110">
        <v>54.024070000000002</v>
      </c>
      <c r="F110">
        <v>43.326590000000003</v>
      </c>
      <c r="G110">
        <v>77.984620000000007</v>
      </c>
      <c r="H110">
        <v>87.867260000000002</v>
      </c>
      <c r="I110">
        <v>43.326590000000003</v>
      </c>
      <c r="J110">
        <v>33.809660000000001</v>
      </c>
      <c r="K110">
        <v>19.50142</v>
      </c>
      <c r="L110">
        <v>72.437470000000005</v>
      </c>
      <c r="M110">
        <v>11.58074</v>
      </c>
      <c r="N110">
        <v>85.48415</v>
      </c>
      <c r="O110" t="s">
        <v>38</v>
      </c>
      <c r="P110">
        <v>0.47793999999999998</v>
      </c>
      <c r="Q110">
        <v>52.01135</v>
      </c>
      <c r="R110">
        <v>40.718789999999998</v>
      </c>
      <c r="S110">
        <v>77.528199999999998</v>
      </c>
      <c r="T110">
        <v>88.539479999999998</v>
      </c>
      <c r="U110">
        <v>40.718789999999998</v>
      </c>
      <c r="V110">
        <v>30.677050000000001</v>
      </c>
      <c r="W110">
        <v>19.71134</v>
      </c>
      <c r="X110">
        <v>71.538899999999998</v>
      </c>
      <c r="Y110">
        <v>11.89256</v>
      </c>
      <c r="Z110">
        <v>86.040589999999995</v>
      </c>
      <c r="AW110">
        <v>0.66315999999999997</v>
      </c>
      <c r="AX110">
        <v>68.086169999999996</v>
      </c>
      <c r="AY110">
        <v>61.266010000000001</v>
      </c>
      <c r="AZ110">
        <v>79.276560000000003</v>
      </c>
      <c r="BA110">
        <v>81.838729999999998</v>
      </c>
      <c r="BB110">
        <v>61.266010000000001</v>
      </c>
      <c r="BC110">
        <v>56.675460000000001</v>
      </c>
      <c r="BD110">
        <v>17.392610000000001</v>
      </c>
      <c r="BE110">
        <v>77.725449999999995</v>
      </c>
      <c r="BF110">
        <v>9.0957000000000008</v>
      </c>
      <c r="BG110">
        <v>80.89676</v>
      </c>
      <c r="CO110">
        <v>0.54054000000000002</v>
      </c>
      <c r="CP110">
        <v>58.258560000000003</v>
      </c>
      <c r="CQ110">
        <v>49.46996</v>
      </c>
      <c r="CR110">
        <v>83.392229999999998</v>
      </c>
      <c r="CS110">
        <v>89.575969999999998</v>
      </c>
      <c r="CT110">
        <v>49.46996</v>
      </c>
      <c r="CU110">
        <v>38.103650000000002</v>
      </c>
      <c r="CV110">
        <v>20.565370000000001</v>
      </c>
      <c r="CW110">
        <v>76.649000000000001</v>
      </c>
      <c r="CX110">
        <v>11.64311</v>
      </c>
      <c r="CY110">
        <v>85.954059999999998</v>
      </c>
    </row>
    <row r="111" spans="1:103" x14ac:dyDescent="0.4">
      <c r="A111" t="s">
        <v>200</v>
      </c>
      <c r="B111" t="s">
        <v>134</v>
      </c>
      <c r="C111" t="s">
        <v>37</v>
      </c>
      <c r="D111">
        <v>0.34989999999999999</v>
      </c>
      <c r="E111">
        <v>37.613639999999997</v>
      </c>
      <c r="F111">
        <v>23.108049999999999</v>
      </c>
      <c r="G111">
        <v>62.978549999999998</v>
      </c>
      <c r="H111">
        <v>77.596109999999996</v>
      </c>
      <c r="I111">
        <v>23.108049999999999</v>
      </c>
      <c r="J111">
        <v>18.08512</v>
      </c>
      <c r="K111">
        <v>15.090249999999999</v>
      </c>
      <c r="L111">
        <v>56.304729999999999</v>
      </c>
      <c r="M111">
        <v>9.9409100000000006</v>
      </c>
      <c r="N111">
        <v>73.39228</v>
      </c>
      <c r="O111" t="s">
        <v>38</v>
      </c>
      <c r="P111">
        <v>0.31613000000000002</v>
      </c>
      <c r="Q111">
        <v>34.380369999999999</v>
      </c>
      <c r="R111">
        <v>19.08813</v>
      </c>
      <c r="S111">
        <v>60.590710000000001</v>
      </c>
      <c r="T111">
        <v>76.954689999999999</v>
      </c>
      <c r="U111">
        <v>19.08813</v>
      </c>
      <c r="V111">
        <v>14.100239999999999</v>
      </c>
      <c r="W111">
        <v>14.73523</v>
      </c>
      <c r="X111">
        <v>53.442140000000002</v>
      </c>
      <c r="Y111">
        <v>10.023899999999999</v>
      </c>
      <c r="Z111">
        <v>72.358220000000003</v>
      </c>
      <c r="AW111">
        <v>0.58284999999999998</v>
      </c>
      <c r="AX111">
        <v>59.37471</v>
      </c>
      <c r="AY111">
        <v>50.640540000000001</v>
      </c>
      <c r="AZ111">
        <v>76.639039999999994</v>
      </c>
      <c r="BA111">
        <v>80.256219999999999</v>
      </c>
      <c r="BB111">
        <v>50.640540000000001</v>
      </c>
      <c r="BC111">
        <v>46.703090000000003</v>
      </c>
      <c r="BD111">
        <v>16.458179999999999</v>
      </c>
      <c r="BE111">
        <v>74.252700000000004</v>
      </c>
      <c r="BF111">
        <v>8.8168799999999994</v>
      </c>
      <c r="BG111">
        <v>78.74906</v>
      </c>
      <c r="CO111">
        <v>0.42793999999999999</v>
      </c>
      <c r="CP111">
        <v>46.358449999999998</v>
      </c>
      <c r="CQ111">
        <v>32.862189999999998</v>
      </c>
      <c r="CR111">
        <v>75.088340000000002</v>
      </c>
      <c r="CS111">
        <v>83.215549999999993</v>
      </c>
      <c r="CT111">
        <v>32.862189999999998</v>
      </c>
      <c r="CU111">
        <v>24.646640000000001</v>
      </c>
      <c r="CV111">
        <v>18.445229999999999</v>
      </c>
      <c r="CW111">
        <v>67.137810000000002</v>
      </c>
      <c r="CX111">
        <v>11.042400000000001</v>
      </c>
      <c r="CY111">
        <v>79.947000000000003</v>
      </c>
    </row>
    <row r="112" spans="1:103" x14ac:dyDescent="0.4">
      <c r="A112" t="s">
        <v>201</v>
      </c>
      <c r="B112" t="s">
        <v>134</v>
      </c>
      <c r="C112" t="s">
        <v>37</v>
      </c>
      <c r="D112">
        <v>0.36931000000000003</v>
      </c>
      <c r="E112">
        <v>39.783850000000001</v>
      </c>
      <c r="F112">
        <v>25.24484</v>
      </c>
      <c r="G112">
        <v>65.188180000000003</v>
      </c>
      <c r="H112">
        <v>80.866050000000001</v>
      </c>
      <c r="I112">
        <v>25.24484</v>
      </c>
      <c r="J112">
        <v>19.58708</v>
      </c>
      <c r="K112">
        <v>15.749090000000001</v>
      </c>
      <c r="L112">
        <v>58.74288</v>
      </c>
      <c r="M112">
        <v>10.47592</v>
      </c>
      <c r="N112">
        <v>77.177530000000004</v>
      </c>
      <c r="O112" t="s">
        <v>38</v>
      </c>
      <c r="P112">
        <v>0.33700999999999998</v>
      </c>
      <c r="Q112">
        <v>36.723329999999997</v>
      </c>
      <c r="R112">
        <v>21.44905</v>
      </c>
      <c r="S112">
        <v>62.999429999999997</v>
      </c>
      <c r="T112">
        <v>80.596440000000001</v>
      </c>
      <c r="U112">
        <v>21.44905</v>
      </c>
      <c r="V112">
        <v>15.73058</v>
      </c>
      <c r="W112">
        <v>15.457850000000001</v>
      </c>
      <c r="X112">
        <v>56.090449999999997</v>
      </c>
      <c r="Y112">
        <v>10.632770000000001</v>
      </c>
      <c r="Z112">
        <v>76.614890000000003</v>
      </c>
      <c r="AW112">
        <v>0.58977999999999997</v>
      </c>
      <c r="AX112">
        <v>60.164639999999999</v>
      </c>
      <c r="AY112">
        <v>50.640540000000001</v>
      </c>
      <c r="AZ112">
        <v>77.694050000000004</v>
      </c>
      <c r="BA112">
        <v>81.386589999999998</v>
      </c>
      <c r="BB112">
        <v>50.640540000000001</v>
      </c>
      <c r="BC112">
        <v>46.703090000000003</v>
      </c>
      <c r="BD112">
        <v>16.684249999999999</v>
      </c>
      <c r="BE112">
        <v>75.30771</v>
      </c>
      <c r="BF112">
        <v>8.9751300000000001</v>
      </c>
      <c r="BG112">
        <v>80.017579999999995</v>
      </c>
      <c r="CO112">
        <v>0.44954</v>
      </c>
      <c r="CP112">
        <v>48.571510000000004</v>
      </c>
      <c r="CQ112">
        <v>35.865720000000003</v>
      </c>
      <c r="CR112">
        <v>76.325090000000003</v>
      </c>
      <c r="CS112">
        <v>84.628979999999999</v>
      </c>
      <c r="CT112">
        <v>35.865720000000003</v>
      </c>
      <c r="CU112">
        <v>27.29682</v>
      </c>
      <c r="CV112">
        <v>18.93993</v>
      </c>
      <c r="CW112">
        <v>68.934039999999996</v>
      </c>
      <c r="CX112">
        <v>11.095409999999999</v>
      </c>
      <c r="CY112">
        <v>80.918729999999996</v>
      </c>
    </row>
    <row r="113" spans="1:103" x14ac:dyDescent="0.4">
      <c r="A113" t="s">
        <v>202</v>
      </c>
      <c r="B113" t="s">
        <v>124</v>
      </c>
      <c r="C113" t="s">
        <v>37</v>
      </c>
      <c r="D113">
        <v>0.49934000000000001</v>
      </c>
      <c r="E113">
        <v>53.905180000000001</v>
      </c>
      <c r="F113">
        <v>42.873330000000003</v>
      </c>
      <c r="G113">
        <v>77.830839999999995</v>
      </c>
      <c r="H113">
        <v>87.705380000000005</v>
      </c>
      <c r="I113">
        <v>42.873330000000003</v>
      </c>
      <c r="J113">
        <v>33.484549999999999</v>
      </c>
      <c r="K113">
        <v>19.464179999999999</v>
      </c>
      <c r="L113">
        <v>72.287739999999999</v>
      </c>
      <c r="M113">
        <v>11.551600000000001</v>
      </c>
      <c r="N113">
        <v>85.245649999999998</v>
      </c>
      <c r="O113" t="s">
        <v>38</v>
      </c>
      <c r="P113">
        <v>0.47750999999999999</v>
      </c>
      <c r="Q113">
        <v>51.997129999999999</v>
      </c>
      <c r="R113">
        <v>40.279110000000003</v>
      </c>
      <c r="S113">
        <v>77.556870000000004</v>
      </c>
      <c r="T113">
        <v>88.577709999999996</v>
      </c>
      <c r="U113">
        <v>40.279110000000003</v>
      </c>
      <c r="V113">
        <v>30.379149999999999</v>
      </c>
      <c r="W113">
        <v>19.71707</v>
      </c>
      <c r="X113">
        <v>71.576340000000002</v>
      </c>
      <c r="Y113">
        <v>11.893520000000001</v>
      </c>
      <c r="Z113">
        <v>86.053650000000005</v>
      </c>
      <c r="AW113">
        <v>0.65973999999999999</v>
      </c>
      <c r="AX113">
        <v>67.672579999999996</v>
      </c>
      <c r="AY113">
        <v>60.813870000000001</v>
      </c>
      <c r="AZ113">
        <v>79.201210000000003</v>
      </c>
      <c r="BA113">
        <v>81.688019999999995</v>
      </c>
      <c r="BB113">
        <v>60.813870000000001</v>
      </c>
      <c r="BC113">
        <v>56.298670000000001</v>
      </c>
      <c r="BD113">
        <v>17.3474</v>
      </c>
      <c r="BE113">
        <v>77.606129999999993</v>
      </c>
      <c r="BF113">
        <v>9.01281</v>
      </c>
      <c r="BG113">
        <v>80.406930000000003</v>
      </c>
      <c r="CO113">
        <v>0.52673999999999999</v>
      </c>
      <c r="CP113">
        <v>56.895919999999997</v>
      </c>
      <c r="CQ113">
        <v>48.763249999999999</v>
      </c>
      <c r="CR113">
        <v>79.681979999999996</v>
      </c>
      <c r="CS113">
        <v>85.689049999999995</v>
      </c>
      <c r="CT113">
        <v>48.763249999999999</v>
      </c>
      <c r="CU113">
        <v>37.396940000000001</v>
      </c>
      <c r="CV113">
        <v>19.752649999999999</v>
      </c>
      <c r="CW113">
        <v>72.968199999999996</v>
      </c>
      <c r="CX113">
        <v>11.18375</v>
      </c>
      <c r="CY113">
        <v>81.654889999999995</v>
      </c>
    </row>
    <row r="114" spans="1:103" x14ac:dyDescent="0.4">
      <c r="A114" t="s">
        <v>203</v>
      </c>
      <c r="B114" t="s">
        <v>121</v>
      </c>
      <c r="C114" t="s">
        <v>37</v>
      </c>
      <c r="D114">
        <v>0.35071999999999998</v>
      </c>
      <c r="E114">
        <v>37.705240000000003</v>
      </c>
      <c r="F114">
        <v>23.108049999999999</v>
      </c>
      <c r="G114">
        <v>63.148519999999998</v>
      </c>
      <c r="H114">
        <v>77.871309999999994</v>
      </c>
      <c r="I114">
        <v>23.108049999999999</v>
      </c>
      <c r="J114">
        <v>18.093209999999999</v>
      </c>
      <c r="K114">
        <v>15.12748</v>
      </c>
      <c r="L114">
        <v>56.477400000000003</v>
      </c>
      <c r="M114">
        <v>9.9757200000000008</v>
      </c>
      <c r="N114">
        <v>73.694460000000007</v>
      </c>
      <c r="O114" t="s">
        <v>38</v>
      </c>
      <c r="P114">
        <v>0.31627</v>
      </c>
      <c r="Q114">
        <v>34.395499999999998</v>
      </c>
      <c r="R114">
        <v>19.08813</v>
      </c>
      <c r="S114">
        <v>60.61938</v>
      </c>
      <c r="T114">
        <v>77.021600000000007</v>
      </c>
      <c r="U114">
        <v>19.08813</v>
      </c>
      <c r="V114">
        <v>14.100239999999999</v>
      </c>
      <c r="W114">
        <v>14.740970000000001</v>
      </c>
      <c r="X114">
        <v>53.470820000000003</v>
      </c>
      <c r="Y114">
        <v>10.03059</v>
      </c>
      <c r="Z114">
        <v>72.425129999999996</v>
      </c>
      <c r="AW114">
        <v>0.58406000000000002</v>
      </c>
      <c r="AX114">
        <v>59.549909999999997</v>
      </c>
      <c r="AY114">
        <v>50.640540000000001</v>
      </c>
      <c r="AZ114">
        <v>76.714389999999995</v>
      </c>
      <c r="BA114">
        <v>80.331569999999999</v>
      </c>
      <c r="BB114">
        <v>50.640540000000001</v>
      </c>
      <c r="BC114">
        <v>46.740769999999998</v>
      </c>
      <c r="BD114">
        <v>16.488320000000002</v>
      </c>
      <c r="BE114">
        <v>74.353179999999995</v>
      </c>
      <c r="BF114">
        <v>8.8922399999999993</v>
      </c>
      <c r="BG114">
        <v>79.150970000000001</v>
      </c>
      <c r="CO114">
        <v>0.44035000000000002</v>
      </c>
      <c r="CP114">
        <v>47.667630000000003</v>
      </c>
      <c r="CQ114">
        <v>32.862189999999998</v>
      </c>
      <c r="CR114">
        <v>78.09187</v>
      </c>
      <c r="CS114">
        <v>87.809190000000001</v>
      </c>
      <c r="CT114">
        <v>32.862189999999998</v>
      </c>
      <c r="CU114">
        <v>24.73498</v>
      </c>
      <c r="CV114">
        <v>19.08127</v>
      </c>
      <c r="CW114">
        <v>70.14134</v>
      </c>
      <c r="CX114">
        <v>11.50177</v>
      </c>
      <c r="CY114">
        <v>84.363960000000006</v>
      </c>
    </row>
    <row r="115" spans="1:103" x14ac:dyDescent="0.4">
      <c r="A115" t="s">
        <v>204</v>
      </c>
      <c r="B115" t="s">
        <v>52</v>
      </c>
      <c r="C115" t="s">
        <v>37</v>
      </c>
      <c r="D115">
        <v>0.37025000000000002</v>
      </c>
      <c r="E115">
        <v>39.88926</v>
      </c>
      <c r="F115">
        <v>25.285309999999999</v>
      </c>
      <c r="G115">
        <v>65.366249999999994</v>
      </c>
      <c r="H115">
        <v>81.076490000000007</v>
      </c>
      <c r="I115">
        <v>25.285309999999999</v>
      </c>
      <c r="J115">
        <v>19.627549999999999</v>
      </c>
      <c r="K115">
        <v>15.791180000000001</v>
      </c>
      <c r="L115">
        <v>58.931739999999998</v>
      </c>
      <c r="M115">
        <v>10.506679999999999</v>
      </c>
      <c r="N115">
        <v>77.431129999999996</v>
      </c>
      <c r="O115" t="s">
        <v>38</v>
      </c>
      <c r="P115">
        <v>0.33716000000000002</v>
      </c>
      <c r="Q115">
        <v>36.740319999999997</v>
      </c>
      <c r="R115">
        <v>21.44905</v>
      </c>
      <c r="S115">
        <v>63.037660000000002</v>
      </c>
      <c r="T115">
        <v>80.663349999999994</v>
      </c>
      <c r="U115">
        <v>21.44905</v>
      </c>
      <c r="V115">
        <v>15.73058</v>
      </c>
      <c r="W115">
        <v>15.465490000000001</v>
      </c>
      <c r="X115">
        <v>56.128689999999999</v>
      </c>
      <c r="Y115">
        <v>10.640409999999999</v>
      </c>
      <c r="Z115">
        <v>76.686580000000006</v>
      </c>
      <c r="AW115">
        <v>0.59128000000000003</v>
      </c>
      <c r="AX115">
        <v>60.371609999999997</v>
      </c>
      <c r="AY115">
        <v>50.715899999999998</v>
      </c>
      <c r="AZ115">
        <v>77.769400000000005</v>
      </c>
      <c r="BA115">
        <v>81.461939999999998</v>
      </c>
      <c r="BB115">
        <v>50.715899999999998</v>
      </c>
      <c r="BC115">
        <v>46.778449999999999</v>
      </c>
      <c r="BD115">
        <v>16.72946</v>
      </c>
      <c r="BE115">
        <v>75.445869999999999</v>
      </c>
      <c r="BF115">
        <v>9.0504899999999999</v>
      </c>
      <c r="BG115">
        <v>80.419489999999996</v>
      </c>
      <c r="CO115">
        <v>0.46382000000000001</v>
      </c>
      <c r="CP115">
        <v>50.073219999999999</v>
      </c>
      <c r="CQ115">
        <v>36.57244</v>
      </c>
      <c r="CR115">
        <v>79.328620000000001</v>
      </c>
      <c r="CS115">
        <v>87.809190000000001</v>
      </c>
      <c r="CT115">
        <v>36.57244</v>
      </c>
      <c r="CU115">
        <v>28.003530000000001</v>
      </c>
      <c r="CV115">
        <v>19.61131</v>
      </c>
      <c r="CW115">
        <v>72.025909999999996</v>
      </c>
      <c r="CX115">
        <v>11.44876</v>
      </c>
      <c r="CY115">
        <v>84.187280000000001</v>
      </c>
    </row>
    <row r="116" spans="1:103" x14ac:dyDescent="0.4">
      <c r="A116" t="s">
        <v>205</v>
      </c>
      <c r="B116" t="s">
        <v>132</v>
      </c>
      <c r="C116" t="s">
        <v>37</v>
      </c>
      <c r="D116">
        <v>0.50009999999999999</v>
      </c>
      <c r="E116">
        <v>53.989849999999997</v>
      </c>
      <c r="F116">
        <v>42.889519999999997</v>
      </c>
      <c r="G116">
        <v>77.976529999999997</v>
      </c>
      <c r="H116">
        <v>87.923919999999995</v>
      </c>
      <c r="I116">
        <v>42.889519999999997</v>
      </c>
      <c r="J116">
        <v>33.50074</v>
      </c>
      <c r="K116">
        <v>19.496559999999999</v>
      </c>
      <c r="L116">
        <v>72.440169999999995</v>
      </c>
      <c r="M116">
        <v>11.58155</v>
      </c>
      <c r="N116">
        <v>85.499260000000007</v>
      </c>
      <c r="O116" t="s">
        <v>38</v>
      </c>
      <c r="P116">
        <v>0.47766999999999998</v>
      </c>
      <c r="Q116">
        <v>52.015709999999999</v>
      </c>
      <c r="R116">
        <v>40.279110000000003</v>
      </c>
      <c r="S116">
        <v>77.595110000000005</v>
      </c>
      <c r="T116">
        <v>88.644620000000003</v>
      </c>
      <c r="U116">
        <v>40.279110000000003</v>
      </c>
      <c r="V116">
        <v>30.379149999999999</v>
      </c>
      <c r="W116">
        <v>19.724720000000001</v>
      </c>
      <c r="X116">
        <v>71.614570000000001</v>
      </c>
      <c r="Y116">
        <v>11.90117</v>
      </c>
      <c r="Z116">
        <v>86.125339999999994</v>
      </c>
      <c r="AW116">
        <v>0.66110000000000002</v>
      </c>
      <c r="AX116">
        <v>67.86439</v>
      </c>
      <c r="AY116">
        <v>60.889220000000002</v>
      </c>
      <c r="AZ116">
        <v>79.276560000000003</v>
      </c>
      <c r="BA116">
        <v>81.763379999999998</v>
      </c>
      <c r="BB116">
        <v>60.889220000000002</v>
      </c>
      <c r="BC116">
        <v>56.374029999999998</v>
      </c>
      <c r="BD116">
        <v>17.392610000000001</v>
      </c>
      <c r="BE116">
        <v>77.744290000000007</v>
      </c>
      <c r="BF116">
        <v>9.0881699999999999</v>
      </c>
      <c r="BG116">
        <v>80.808840000000004</v>
      </c>
      <c r="CO116">
        <v>0.53708</v>
      </c>
      <c r="CP116">
        <v>57.950850000000003</v>
      </c>
      <c r="CQ116">
        <v>48.939929999999997</v>
      </c>
      <c r="CR116">
        <v>81.978800000000007</v>
      </c>
      <c r="CS116">
        <v>89.045940000000002</v>
      </c>
      <c r="CT116">
        <v>48.939929999999997</v>
      </c>
      <c r="CU116">
        <v>37.573619999999998</v>
      </c>
      <c r="CV116">
        <v>20.212009999999999</v>
      </c>
      <c r="CW116">
        <v>75.265020000000007</v>
      </c>
      <c r="CX116">
        <v>11.51943</v>
      </c>
      <c r="CY116">
        <v>84.923439999999999</v>
      </c>
    </row>
    <row r="117" spans="1:103" x14ac:dyDescent="0.4">
      <c r="A117" t="s">
        <v>206</v>
      </c>
      <c r="B117" t="s">
        <v>164</v>
      </c>
      <c r="C117" t="s">
        <v>37</v>
      </c>
      <c r="D117">
        <v>0.34978999999999999</v>
      </c>
      <c r="E117">
        <v>37.60286</v>
      </c>
      <c r="F117">
        <v>23.083770000000001</v>
      </c>
      <c r="G117">
        <v>62.99474</v>
      </c>
      <c r="H117">
        <v>77.620400000000004</v>
      </c>
      <c r="I117">
        <v>23.083770000000001</v>
      </c>
      <c r="J117">
        <v>18.064889999999998</v>
      </c>
      <c r="K117">
        <v>15.09187</v>
      </c>
      <c r="L117">
        <v>56.308779999999999</v>
      </c>
      <c r="M117">
        <v>9.9433399999999992</v>
      </c>
      <c r="N117">
        <v>73.412520000000001</v>
      </c>
      <c r="O117" t="s">
        <v>38</v>
      </c>
      <c r="P117">
        <v>0.31607000000000002</v>
      </c>
      <c r="Q117">
        <v>34.373600000000003</v>
      </c>
      <c r="R117">
        <v>19.078569999999999</v>
      </c>
      <c r="S117">
        <v>60.590710000000001</v>
      </c>
      <c r="T117">
        <v>76.954689999999999</v>
      </c>
      <c r="U117">
        <v>19.078569999999999</v>
      </c>
      <c r="V117">
        <v>14.090680000000001</v>
      </c>
      <c r="W117">
        <v>14.73523</v>
      </c>
      <c r="X117">
        <v>53.442140000000002</v>
      </c>
      <c r="Y117">
        <v>10.023899999999999</v>
      </c>
      <c r="Z117">
        <v>72.358220000000003</v>
      </c>
      <c r="AW117">
        <v>0.58262999999999998</v>
      </c>
      <c r="AX117">
        <v>59.356099999999998</v>
      </c>
      <c r="AY117">
        <v>50.565179999999998</v>
      </c>
      <c r="AZ117">
        <v>76.639039999999994</v>
      </c>
      <c r="BA117">
        <v>80.256219999999999</v>
      </c>
      <c r="BB117">
        <v>50.565179999999998</v>
      </c>
      <c r="BC117">
        <v>46.665410000000001</v>
      </c>
      <c r="BD117">
        <v>16.458179999999999</v>
      </c>
      <c r="BE117">
        <v>74.252700000000004</v>
      </c>
      <c r="BF117">
        <v>8.8244199999999999</v>
      </c>
      <c r="BG117">
        <v>78.786739999999995</v>
      </c>
      <c r="CO117">
        <v>0.42725999999999997</v>
      </c>
      <c r="CP117">
        <v>46.291870000000003</v>
      </c>
      <c r="CQ117">
        <v>32.685510000000001</v>
      </c>
      <c r="CR117">
        <v>75.441699999999997</v>
      </c>
      <c r="CS117">
        <v>83.745580000000004</v>
      </c>
      <c r="CT117">
        <v>32.685510000000001</v>
      </c>
      <c r="CU117">
        <v>24.46996</v>
      </c>
      <c r="CV117">
        <v>18.48057</v>
      </c>
      <c r="CW117">
        <v>67.226150000000004</v>
      </c>
      <c r="CX117">
        <v>11.07774</v>
      </c>
      <c r="CY117">
        <v>80.300349999999995</v>
      </c>
    </row>
    <row r="118" spans="1:103" x14ac:dyDescent="0.4">
      <c r="A118" t="s">
        <v>207</v>
      </c>
      <c r="B118" t="s">
        <v>121</v>
      </c>
      <c r="C118" t="s">
        <v>37</v>
      </c>
      <c r="D118">
        <v>0.36932999999999999</v>
      </c>
      <c r="E118">
        <v>39.786549999999998</v>
      </c>
      <c r="F118">
        <v>25.24484</v>
      </c>
      <c r="G118">
        <v>65.196280000000002</v>
      </c>
      <c r="H118">
        <v>80.874139999999997</v>
      </c>
      <c r="I118">
        <v>25.24484</v>
      </c>
      <c r="J118">
        <v>19.58708</v>
      </c>
      <c r="K118">
        <v>15.75071</v>
      </c>
      <c r="L118">
        <v>58.750979999999998</v>
      </c>
      <c r="M118">
        <v>10.477539999999999</v>
      </c>
      <c r="N118">
        <v>77.189670000000007</v>
      </c>
      <c r="O118" t="s">
        <v>38</v>
      </c>
      <c r="P118">
        <v>0.33700000000000002</v>
      </c>
      <c r="Q118">
        <v>36.722819999999999</v>
      </c>
      <c r="R118">
        <v>21.44905</v>
      </c>
      <c r="S118">
        <v>62.999429999999997</v>
      </c>
      <c r="T118">
        <v>80.596440000000001</v>
      </c>
      <c r="U118">
        <v>21.44905</v>
      </c>
      <c r="V118">
        <v>15.73058</v>
      </c>
      <c r="W118">
        <v>15.457850000000001</v>
      </c>
      <c r="X118">
        <v>56.090449999999997</v>
      </c>
      <c r="Y118">
        <v>10.632770000000001</v>
      </c>
      <c r="Z118">
        <v>76.614890000000003</v>
      </c>
      <c r="AW118">
        <v>0.58987000000000001</v>
      </c>
      <c r="AX118">
        <v>60.176319999999997</v>
      </c>
      <c r="AY118">
        <v>50.640540000000001</v>
      </c>
      <c r="AZ118">
        <v>77.694050000000004</v>
      </c>
      <c r="BA118">
        <v>81.386589999999998</v>
      </c>
      <c r="BB118">
        <v>50.640540000000001</v>
      </c>
      <c r="BC118">
        <v>46.703090000000003</v>
      </c>
      <c r="BD118">
        <v>16.684249999999999</v>
      </c>
      <c r="BE118">
        <v>75.30771</v>
      </c>
      <c r="BF118">
        <v>8.9751300000000001</v>
      </c>
      <c r="BG118">
        <v>80.017579999999995</v>
      </c>
      <c r="CO118">
        <v>0.44985999999999998</v>
      </c>
      <c r="CP118">
        <v>48.612729999999999</v>
      </c>
      <c r="CQ118">
        <v>35.865720000000003</v>
      </c>
      <c r="CR118">
        <v>76.501769999999993</v>
      </c>
      <c r="CS118">
        <v>84.80565</v>
      </c>
      <c r="CT118">
        <v>35.865720000000003</v>
      </c>
      <c r="CU118">
        <v>27.29682</v>
      </c>
      <c r="CV118">
        <v>18.975269999999998</v>
      </c>
      <c r="CW118">
        <v>69.110720000000001</v>
      </c>
      <c r="CX118">
        <v>11.130739999999999</v>
      </c>
      <c r="CY118">
        <v>81.183750000000003</v>
      </c>
    </row>
    <row r="119" spans="1:103" x14ac:dyDescent="0.4">
      <c r="A119" t="s">
        <v>208</v>
      </c>
      <c r="B119" t="s">
        <v>134</v>
      </c>
      <c r="C119" t="s">
        <v>37</v>
      </c>
      <c r="D119">
        <v>0.49923000000000001</v>
      </c>
      <c r="E119">
        <v>53.89517</v>
      </c>
      <c r="F119">
        <v>42.873330000000003</v>
      </c>
      <c r="G119">
        <v>77.790369999999996</v>
      </c>
      <c r="H119">
        <v>87.681100000000001</v>
      </c>
      <c r="I119">
        <v>42.873330000000003</v>
      </c>
      <c r="J119">
        <v>33.484549999999999</v>
      </c>
      <c r="K119">
        <v>19.45609</v>
      </c>
      <c r="L119">
        <v>72.24727</v>
      </c>
      <c r="M119">
        <v>11.54998</v>
      </c>
      <c r="N119">
        <v>85.229460000000003</v>
      </c>
      <c r="O119" t="s">
        <v>38</v>
      </c>
      <c r="P119">
        <v>0.47749999999999998</v>
      </c>
      <c r="Q119">
        <v>51.997700000000002</v>
      </c>
      <c r="R119">
        <v>40.279110000000003</v>
      </c>
      <c r="S119">
        <v>77.547309999999996</v>
      </c>
      <c r="T119">
        <v>88.577709999999996</v>
      </c>
      <c r="U119">
        <v>40.279110000000003</v>
      </c>
      <c r="V119">
        <v>30.379149999999999</v>
      </c>
      <c r="W119">
        <v>19.715160000000001</v>
      </c>
      <c r="X119">
        <v>71.566779999999994</v>
      </c>
      <c r="Y119">
        <v>11.893520000000001</v>
      </c>
      <c r="Z119">
        <v>86.053650000000005</v>
      </c>
      <c r="AW119">
        <v>0.65974999999999995</v>
      </c>
      <c r="AX119">
        <v>67.680080000000004</v>
      </c>
      <c r="AY119">
        <v>60.813870000000001</v>
      </c>
      <c r="AZ119">
        <v>79.201210000000003</v>
      </c>
      <c r="BA119">
        <v>81.688019999999995</v>
      </c>
      <c r="BB119">
        <v>60.813870000000001</v>
      </c>
      <c r="BC119">
        <v>56.298670000000001</v>
      </c>
      <c r="BD119">
        <v>17.3474</v>
      </c>
      <c r="BE119">
        <v>77.606129999999993</v>
      </c>
      <c r="BF119">
        <v>9.0203500000000005</v>
      </c>
      <c r="BG119">
        <v>80.444609999999997</v>
      </c>
      <c r="CO119">
        <v>0.52444000000000002</v>
      </c>
      <c r="CP119">
        <v>56.649209999999997</v>
      </c>
      <c r="CQ119">
        <v>48.763249999999999</v>
      </c>
      <c r="CR119">
        <v>78.975269999999995</v>
      </c>
      <c r="CS119">
        <v>85.159009999999995</v>
      </c>
      <c r="CT119">
        <v>48.763249999999999</v>
      </c>
      <c r="CU119">
        <v>37.396940000000001</v>
      </c>
      <c r="CV119">
        <v>19.61131</v>
      </c>
      <c r="CW119">
        <v>72.261480000000006</v>
      </c>
      <c r="CX119">
        <v>11.130739999999999</v>
      </c>
      <c r="CY119">
        <v>81.213189999999997</v>
      </c>
    </row>
    <row r="120" spans="1:103" x14ac:dyDescent="0.4">
      <c r="A120" t="s">
        <v>209</v>
      </c>
      <c r="B120" t="s">
        <v>102</v>
      </c>
      <c r="C120" t="s">
        <v>37</v>
      </c>
      <c r="D120">
        <v>0.34993000000000002</v>
      </c>
      <c r="E120">
        <v>37.617510000000003</v>
      </c>
      <c r="F120">
        <v>23.099959999999999</v>
      </c>
      <c r="G120">
        <v>62.978549999999998</v>
      </c>
      <c r="H120">
        <v>77.644679999999994</v>
      </c>
      <c r="I120">
        <v>23.099959999999999</v>
      </c>
      <c r="J120">
        <v>18.08512</v>
      </c>
      <c r="K120">
        <v>15.09187</v>
      </c>
      <c r="L120">
        <v>56.308779999999999</v>
      </c>
      <c r="M120">
        <v>9.9465800000000009</v>
      </c>
      <c r="N120">
        <v>73.444890000000001</v>
      </c>
      <c r="O120" t="s">
        <v>38</v>
      </c>
      <c r="P120">
        <v>0.31618000000000002</v>
      </c>
      <c r="Q120">
        <v>34.38496</v>
      </c>
      <c r="R120">
        <v>19.09769</v>
      </c>
      <c r="S120">
        <v>60.590710000000001</v>
      </c>
      <c r="T120">
        <v>76.945130000000006</v>
      </c>
      <c r="U120">
        <v>19.09769</v>
      </c>
      <c r="V120">
        <v>14.10979</v>
      </c>
      <c r="W120">
        <v>14.73714</v>
      </c>
      <c r="X120">
        <v>53.446919999999999</v>
      </c>
      <c r="Y120">
        <v>10.02294</v>
      </c>
      <c r="Z120">
        <v>72.348659999999995</v>
      </c>
      <c r="AW120">
        <v>0.58255999999999997</v>
      </c>
      <c r="AX120">
        <v>59.345410000000001</v>
      </c>
      <c r="AY120">
        <v>50.565179999999998</v>
      </c>
      <c r="AZ120">
        <v>76.639039999999994</v>
      </c>
      <c r="BA120">
        <v>80.256219999999999</v>
      </c>
      <c r="BB120">
        <v>50.565179999999998</v>
      </c>
      <c r="BC120">
        <v>46.665410000000001</v>
      </c>
      <c r="BD120">
        <v>16.458179999999999</v>
      </c>
      <c r="BE120">
        <v>74.252700000000004</v>
      </c>
      <c r="BF120">
        <v>8.8168799999999994</v>
      </c>
      <c r="BG120">
        <v>78.74906</v>
      </c>
      <c r="CO120">
        <v>0.42838999999999999</v>
      </c>
      <c r="CP120">
        <v>46.426580000000001</v>
      </c>
      <c r="CQ120">
        <v>32.685510000000001</v>
      </c>
      <c r="CR120">
        <v>75.088340000000002</v>
      </c>
      <c r="CS120">
        <v>84.452299999999994</v>
      </c>
      <c r="CT120">
        <v>32.685510000000001</v>
      </c>
      <c r="CU120">
        <v>24.558299999999999</v>
      </c>
      <c r="CV120">
        <v>18.445229999999999</v>
      </c>
      <c r="CW120">
        <v>67.137810000000002</v>
      </c>
      <c r="CX120">
        <v>11.18375</v>
      </c>
      <c r="CY120">
        <v>81.272080000000003</v>
      </c>
    </row>
    <row r="121" spans="1:103" x14ac:dyDescent="0.4">
      <c r="A121" t="s">
        <v>210</v>
      </c>
      <c r="B121" t="s">
        <v>102</v>
      </c>
      <c r="C121" t="s">
        <v>37</v>
      </c>
      <c r="D121">
        <v>0.36934</v>
      </c>
      <c r="E121">
        <v>39.7879</v>
      </c>
      <c r="F121">
        <v>25.252929999999999</v>
      </c>
      <c r="G121">
        <v>65.204369999999997</v>
      </c>
      <c r="H121">
        <v>80.849860000000007</v>
      </c>
      <c r="I121">
        <v>25.252929999999999</v>
      </c>
      <c r="J121">
        <v>19.59517</v>
      </c>
      <c r="K121">
        <v>15.752330000000001</v>
      </c>
      <c r="L121">
        <v>58.750979999999998</v>
      </c>
      <c r="M121">
        <v>10.475110000000001</v>
      </c>
      <c r="N121">
        <v>77.157290000000003</v>
      </c>
      <c r="O121" t="s">
        <v>38</v>
      </c>
      <c r="P121">
        <v>0.33700000000000002</v>
      </c>
      <c r="Q121">
        <v>36.722490000000001</v>
      </c>
      <c r="R121">
        <v>21.44905</v>
      </c>
      <c r="S121">
        <v>62.999429999999997</v>
      </c>
      <c r="T121">
        <v>80.605999999999995</v>
      </c>
      <c r="U121">
        <v>21.44905</v>
      </c>
      <c r="V121">
        <v>15.73058</v>
      </c>
      <c r="W121">
        <v>15.457850000000001</v>
      </c>
      <c r="X121">
        <v>56.090449999999997</v>
      </c>
      <c r="Y121">
        <v>10.63372</v>
      </c>
      <c r="Z121">
        <v>76.624449999999996</v>
      </c>
      <c r="AW121">
        <v>0.58987999999999996</v>
      </c>
      <c r="AX121">
        <v>60.18083</v>
      </c>
      <c r="AY121">
        <v>50.640540000000001</v>
      </c>
      <c r="AZ121">
        <v>77.694050000000004</v>
      </c>
      <c r="BA121">
        <v>81.386589999999998</v>
      </c>
      <c r="BB121">
        <v>50.640540000000001</v>
      </c>
      <c r="BC121">
        <v>46.703090000000003</v>
      </c>
      <c r="BD121">
        <v>16.684249999999999</v>
      </c>
      <c r="BE121">
        <v>75.30771</v>
      </c>
      <c r="BF121">
        <v>8.9751300000000001</v>
      </c>
      <c r="BG121">
        <v>80.017579999999995</v>
      </c>
      <c r="CO121">
        <v>0.45007000000000003</v>
      </c>
      <c r="CP121">
        <v>48.63749</v>
      </c>
      <c r="CQ121">
        <v>36.042400000000001</v>
      </c>
      <c r="CR121">
        <v>76.678449999999998</v>
      </c>
      <c r="CS121">
        <v>84.098939999999999</v>
      </c>
      <c r="CT121">
        <v>36.042400000000001</v>
      </c>
      <c r="CU121">
        <v>27.473500000000001</v>
      </c>
      <c r="CV121">
        <v>19.0106</v>
      </c>
      <c r="CW121">
        <v>69.110720000000001</v>
      </c>
      <c r="CX121">
        <v>11.06007</v>
      </c>
      <c r="CY121">
        <v>80.300349999999995</v>
      </c>
    </row>
    <row r="122" spans="1:103" x14ac:dyDescent="0.4">
      <c r="A122" t="s">
        <v>211</v>
      </c>
      <c r="B122" t="s">
        <v>212</v>
      </c>
      <c r="C122" t="s">
        <v>37</v>
      </c>
      <c r="D122">
        <v>0.49937999999999999</v>
      </c>
      <c r="E122">
        <v>53.909100000000002</v>
      </c>
      <c r="F122">
        <v>42.881419999999999</v>
      </c>
      <c r="G122">
        <v>77.822739999999996</v>
      </c>
      <c r="H122">
        <v>87.737759999999994</v>
      </c>
      <c r="I122">
        <v>42.881419999999999</v>
      </c>
      <c r="J122">
        <v>33.492649999999998</v>
      </c>
      <c r="K122">
        <v>19.462569999999999</v>
      </c>
      <c r="L122">
        <v>72.279640000000001</v>
      </c>
      <c r="M122">
        <v>11.55484</v>
      </c>
      <c r="N122">
        <v>85.286119999999997</v>
      </c>
      <c r="O122" t="s">
        <v>38</v>
      </c>
      <c r="P122">
        <v>0.47748000000000002</v>
      </c>
      <c r="Q122">
        <v>51.995080000000002</v>
      </c>
      <c r="R122">
        <v>40.279110000000003</v>
      </c>
      <c r="S122">
        <v>77.547309999999996</v>
      </c>
      <c r="T122">
        <v>88.568150000000003</v>
      </c>
      <c r="U122">
        <v>40.279110000000003</v>
      </c>
      <c r="V122">
        <v>30.379149999999999</v>
      </c>
      <c r="W122">
        <v>19.715160000000001</v>
      </c>
      <c r="X122">
        <v>71.566779999999994</v>
      </c>
      <c r="Y122">
        <v>11.89256</v>
      </c>
      <c r="Z122">
        <v>86.0441</v>
      </c>
      <c r="AW122">
        <v>0.65976999999999997</v>
      </c>
      <c r="AX122">
        <v>67.675439999999995</v>
      </c>
      <c r="AY122">
        <v>60.813870000000001</v>
      </c>
      <c r="AZ122">
        <v>79.201210000000003</v>
      </c>
      <c r="BA122">
        <v>81.688019999999995</v>
      </c>
      <c r="BB122">
        <v>60.813870000000001</v>
      </c>
      <c r="BC122">
        <v>56.298670000000001</v>
      </c>
      <c r="BD122">
        <v>17.3474</v>
      </c>
      <c r="BE122">
        <v>77.606129999999993</v>
      </c>
      <c r="BF122">
        <v>9.01281</v>
      </c>
      <c r="BG122">
        <v>80.406930000000003</v>
      </c>
      <c r="CO122">
        <v>0.52810000000000001</v>
      </c>
      <c r="CP122">
        <v>57.012599999999999</v>
      </c>
      <c r="CQ122">
        <v>48.939929999999997</v>
      </c>
      <c r="CR122">
        <v>79.681979999999996</v>
      </c>
      <c r="CS122">
        <v>86.57244</v>
      </c>
      <c r="CT122">
        <v>48.939929999999997</v>
      </c>
      <c r="CU122">
        <v>37.573619999999998</v>
      </c>
      <c r="CV122">
        <v>19.752649999999999</v>
      </c>
      <c r="CW122">
        <v>72.968199999999996</v>
      </c>
      <c r="CX122">
        <v>11.272080000000001</v>
      </c>
      <c r="CY122">
        <v>82.714960000000005</v>
      </c>
    </row>
    <row r="123" spans="1:103" x14ac:dyDescent="0.4">
      <c r="A123" t="s">
        <v>213</v>
      </c>
      <c r="B123" t="s">
        <v>214</v>
      </c>
      <c r="C123" t="s">
        <v>37</v>
      </c>
      <c r="D123">
        <v>0.35085</v>
      </c>
      <c r="E123">
        <v>37.718409999999999</v>
      </c>
      <c r="F123">
        <v>23.132339999999999</v>
      </c>
      <c r="G123">
        <v>63.140430000000002</v>
      </c>
      <c r="H123">
        <v>77.895589999999999</v>
      </c>
      <c r="I123">
        <v>23.132339999999999</v>
      </c>
      <c r="J123">
        <v>18.109400000000001</v>
      </c>
      <c r="K123">
        <v>15.13072</v>
      </c>
      <c r="L123">
        <v>56.485500000000002</v>
      </c>
      <c r="M123">
        <v>9.9813799999999997</v>
      </c>
      <c r="N123">
        <v>73.734930000000006</v>
      </c>
      <c r="O123" t="s">
        <v>38</v>
      </c>
      <c r="P123">
        <v>0.31635000000000002</v>
      </c>
      <c r="Q123">
        <v>34.40269</v>
      </c>
      <c r="R123">
        <v>19.08813</v>
      </c>
      <c r="S123">
        <v>60.657620000000001</v>
      </c>
      <c r="T123">
        <v>77.050280000000001</v>
      </c>
      <c r="U123">
        <v>19.08813</v>
      </c>
      <c r="V123">
        <v>14.100239999999999</v>
      </c>
      <c r="W123">
        <v>14.748609999999999</v>
      </c>
      <c r="X123">
        <v>53.509050000000002</v>
      </c>
      <c r="Y123">
        <v>10.03345</v>
      </c>
      <c r="Z123">
        <v>72.453800000000001</v>
      </c>
      <c r="AW123">
        <v>0.58411999999999997</v>
      </c>
      <c r="AX123">
        <v>59.555149999999998</v>
      </c>
      <c r="AY123">
        <v>50.715899999999998</v>
      </c>
      <c r="AZ123">
        <v>76.714389999999995</v>
      </c>
      <c r="BA123">
        <v>80.331569999999999</v>
      </c>
      <c r="BB123">
        <v>50.715899999999998</v>
      </c>
      <c r="BC123">
        <v>46.778449999999999</v>
      </c>
      <c r="BD123">
        <v>16.50339</v>
      </c>
      <c r="BE123">
        <v>74.390860000000004</v>
      </c>
      <c r="BF123">
        <v>8.8922399999999993</v>
      </c>
      <c r="BG123">
        <v>79.150970000000001</v>
      </c>
      <c r="CO123">
        <v>0.44157000000000002</v>
      </c>
      <c r="CP123">
        <v>47.809890000000003</v>
      </c>
      <c r="CQ123">
        <v>33.21555</v>
      </c>
      <c r="CR123">
        <v>77.208479999999994</v>
      </c>
      <c r="CS123">
        <v>87.809190000000001</v>
      </c>
      <c r="CT123">
        <v>33.21555</v>
      </c>
      <c r="CU123">
        <v>25</v>
      </c>
      <c r="CV123">
        <v>18.975269999999998</v>
      </c>
      <c r="CW123">
        <v>69.522970000000001</v>
      </c>
      <c r="CX123">
        <v>11.57244</v>
      </c>
      <c r="CY123">
        <v>84.717309999999998</v>
      </c>
    </row>
    <row r="124" spans="1:103" x14ac:dyDescent="0.4">
      <c r="A124" t="s">
        <v>215</v>
      </c>
      <c r="B124" t="s">
        <v>145</v>
      </c>
      <c r="C124" t="s">
        <v>37</v>
      </c>
      <c r="D124">
        <v>0.37031999999999998</v>
      </c>
      <c r="E124">
        <v>39.89423</v>
      </c>
      <c r="F124">
        <v>25.293399999999998</v>
      </c>
      <c r="G124">
        <v>65.382440000000003</v>
      </c>
      <c r="H124">
        <v>81.108860000000007</v>
      </c>
      <c r="I124">
        <v>25.293399999999998</v>
      </c>
      <c r="J124">
        <v>19.631589999999999</v>
      </c>
      <c r="K124">
        <v>15.78956</v>
      </c>
      <c r="L124">
        <v>58.927689999999998</v>
      </c>
      <c r="M124">
        <v>10.50911</v>
      </c>
      <c r="N124">
        <v>77.451369999999997</v>
      </c>
      <c r="O124" t="s">
        <v>38</v>
      </c>
      <c r="P124">
        <v>0.33723999999999998</v>
      </c>
      <c r="Q124">
        <v>36.747779999999999</v>
      </c>
      <c r="R124">
        <v>21.44905</v>
      </c>
      <c r="S124">
        <v>63.056780000000003</v>
      </c>
      <c r="T124">
        <v>80.682469999999995</v>
      </c>
      <c r="U124">
        <v>21.44905</v>
      </c>
      <c r="V124">
        <v>15.73058</v>
      </c>
      <c r="W124">
        <v>15.46932</v>
      </c>
      <c r="X124">
        <v>56.147799999999997</v>
      </c>
      <c r="Y124">
        <v>10.64137</v>
      </c>
      <c r="Z124">
        <v>76.700919999999996</v>
      </c>
      <c r="AW124">
        <v>0.59121999999999997</v>
      </c>
      <c r="AX124">
        <v>60.367089999999997</v>
      </c>
      <c r="AY124">
        <v>50.715899999999998</v>
      </c>
      <c r="AZ124">
        <v>77.769400000000005</v>
      </c>
      <c r="BA124">
        <v>81.461939999999998</v>
      </c>
      <c r="BB124">
        <v>50.715899999999998</v>
      </c>
      <c r="BC124">
        <v>46.778449999999999</v>
      </c>
      <c r="BD124">
        <v>16.714390000000002</v>
      </c>
      <c r="BE124">
        <v>75.408190000000005</v>
      </c>
      <c r="BF124">
        <v>9.0504899999999999</v>
      </c>
      <c r="BG124">
        <v>80.419489999999996</v>
      </c>
      <c r="CO124">
        <v>0.46382000000000001</v>
      </c>
      <c r="CP124">
        <v>50.054389999999998</v>
      </c>
      <c r="CQ124">
        <v>36.749119999999998</v>
      </c>
      <c r="CR124">
        <v>79.328620000000001</v>
      </c>
      <c r="CS124">
        <v>88.162540000000007</v>
      </c>
      <c r="CT124">
        <v>36.749119999999998</v>
      </c>
      <c r="CU124">
        <v>28.09187</v>
      </c>
      <c r="CV124">
        <v>19.54064</v>
      </c>
      <c r="CW124">
        <v>71.672560000000004</v>
      </c>
      <c r="CX124">
        <v>11.4841</v>
      </c>
      <c r="CY124">
        <v>84.363960000000006</v>
      </c>
    </row>
    <row r="125" spans="1:103" x14ac:dyDescent="0.4">
      <c r="A125" t="s">
        <v>216</v>
      </c>
      <c r="B125" t="s">
        <v>132</v>
      </c>
      <c r="C125" t="s">
        <v>37</v>
      </c>
      <c r="D125">
        <v>0.50007000000000001</v>
      </c>
      <c r="E125">
        <v>53.988050000000001</v>
      </c>
      <c r="F125">
        <v>42.905709999999999</v>
      </c>
      <c r="G125">
        <v>77.936059999999998</v>
      </c>
      <c r="H125">
        <v>87.891540000000006</v>
      </c>
      <c r="I125">
        <v>42.905709999999999</v>
      </c>
      <c r="J125">
        <v>33.516930000000002</v>
      </c>
      <c r="K125">
        <v>19.48847</v>
      </c>
      <c r="L125">
        <v>72.395660000000007</v>
      </c>
      <c r="M125">
        <v>11.579929999999999</v>
      </c>
      <c r="N125">
        <v>85.474980000000002</v>
      </c>
      <c r="O125" t="s">
        <v>38</v>
      </c>
      <c r="P125">
        <v>0.47765000000000002</v>
      </c>
      <c r="Q125">
        <v>52.013570000000001</v>
      </c>
      <c r="R125">
        <v>40.279110000000003</v>
      </c>
      <c r="S125">
        <v>77.575990000000004</v>
      </c>
      <c r="T125">
        <v>88.644620000000003</v>
      </c>
      <c r="U125">
        <v>40.279110000000003</v>
      </c>
      <c r="V125">
        <v>30.379149999999999</v>
      </c>
      <c r="W125">
        <v>19.720890000000001</v>
      </c>
      <c r="X125">
        <v>71.595460000000003</v>
      </c>
      <c r="Y125">
        <v>11.90021</v>
      </c>
      <c r="Z125">
        <v>86.120559999999998</v>
      </c>
      <c r="AW125">
        <v>0.66117999999999999</v>
      </c>
      <c r="AX125">
        <v>67.872910000000005</v>
      </c>
      <c r="AY125">
        <v>60.889220000000002</v>
      </c>
      <c r="AZ125">
        <v>79.276560000000003</v>
      </c>
      <c r="BA125">
        <v>81.838729999999998</v>
      </c>
      <c r="BB125">
        <v>60.889220000000002</v>
      </c>
      <c r="BC125">
        <v>56.374029999999998</v>
      </c>
      <c r="BD125">
        <v>17.392610000000001</v>
      </c>
      <c r="BE125">
        <v>77.744290000000007</v>
      </c>
      <c r="BF125">
        <v>9.0957000000000008</v>
      </c>
      <c r="BG125">
        <v>80.884200000000007</v>
      </c>
      <c r="CO125">
        <v>0.53669</v>
      </c>
      <c r="CP125">
        <v>57.931089999999998</v>
      </c>
      <c r="CQ125">
        <v>49.293289999999999</v>
      </c>
      <c r="CR125">
        <v>81.448759999999993</v>
      </c>
      <c r="CS125">
        <v>88.162540000000007</v>
      </c>
      <c r="CT125">
        <v>49.293289999999999</v>
      </c>
      <c r="CU125">
        <v>37.926969999999997</v>
      </c>
      <c r="CV125">
        <v>20.106010000000001</v>
      </c>
      <c r="CW125">
        <v>74.646640000000005</v>
      </c>
      <c r="CX125">
        <v>11.4841</v>
      </c>
      <c r="CY125">
        <v>84.305059999999997</v>
      </c>
    </row>
    <row r="126" spans="1:103" x14ac:dyDescent="0.4">
      <c r="A126" t="s">
        <v>217</v>
      </c>
      <c r="B126" t="s">
        <v>40</v>
      </c>
      <c r="C126" t="s">
        <v>37</v>
      </c>
      <c r="D126">
        <v>0.35067999999999999</v>
      </c>
      <c r="E126">
        <v>37.701000000000001</v>
      </c>
      <c r="F126">
        <v>23.116150000000001</v>
      </c>
      <c r="G126">
        <v>63.132339999999999</v>
      </c>
      <c r="H126">
        <v>77.855119999999999</v>
      </c>
      <c r="I126">
        <v>23.116150000000001</v>
      </c>
      <c r="J126">
        <v>18.097259999999999</v>
      </c>
      <c r="K126">
        <v>15.12424</v>
      </c>
      <c r="L126">
        <v>56.453119999999998</v>
      </c>
      <c r="M126">
        <v>9.9749099999999995</v>
      </c>
      <c r="N126">
        <v>73.678269999999998</v>
      </c>
      <c r="O126" t="s">
        <v>38</v>
      </c>
      <c r="P126">
        <v>0.31624000000000002</v>
      </c>
      <c r="Q126">
        <v>34.39255</v>
      </c>
      <c r="R126">
        <v>19.078569999999999</v>
      </c>
      <c r="S126">
        <v>60.61938</v>
      </c>
      <c r="T126">
        <v>77.012039999999999</v>
      </c>
      <c r="U126">
        <v>19.078569999999999</v>
      </c>
      <c r="V126">
        <v>14.090680000000001</v>
      </c>
      <c r="W126">
        <v>14.740970000000001</v>
      </c>
      <c r="X126">
        <v>53.470820000000003</v>
      </c>
      <c r="Y126">
        <v>10.029629999999999</v>
      </c>
      <c r="Z126">
        <v>72.415570000000002</v>
      </c>
      <c r="AW126">
        <v>0.58421000000000001</v>
      </c>
      <c r="AX126">
        <v>59.566009999999999</v>
      </c>
      <c r="AY126">
        <v>50.715899999999998</v>
      </c>
      <c r="AZ126">
        <v>76.714389999999995</v>
      </c>
      <c r="BA126">
        <v>80.406930000000003</v>
      </c>
      <c r="BB126">
        <v>50.715899999999998</v>
      </c>
      <c r="BC126">
        <v>46.778449999999999</v>
      </c>
      <c r="BD126">
        <v>16.50339</v>
      </c>
      <c r="BE126">
        <v>74.390860000000004</v>
      </c>
      <c r="BF126">
        <v>8.8997700000000002</v>
      </c>
      <c r="BG126">
        <v>79.226330000000004</v>
      </c>
      <c r="CO126">
        <v>0.43974999999999997</v>
      </c>
      <c r="CP126">
        <v>47.591700000000003</v>
      </c>
      <c r="CQ126">
        <v>33.038870000000003</v>
      </c>
      <c r="CR126">
        <v>77.738519999999994</v>
      </c>
      <c r="CS126">
        <v>87.455830000000006</v>
      </c>
      <c r="CT126">
        <v>33.038870000000003</v>
      </c>
      <c r="CU126">
        <v>24.911660000000001</v>
      </c>
      <c r="CV126">
        <v>18.975269999999998</v>
      </c>
      <c r="CW126">
        <v>69.522970000000001</v>
      </c>
      <c r="CX126">
        <v>11.4841</v>
      </c>
      <c r="CY126">
        <v>84.010599999999997</v>
      </c>
    </row>
    <row r="127" spans="1:103" x14ac:dyDescent="0.4">
      <c r="A127" t="s">
        <v>218</v>
      </c>
      <c r="B127" t="s">
        <v>162</v>
      </c>
      <c r="C127" t="s">
        <v>37</v>
      </c>
      <c r="D127">
        <v>0.37014000000000002</v>
      </c>
      <c r="E127">
        <v>39.87567</v>
      </c>
      <c r="F127">
        <v>25.269120000000001</v>
      </c>
      <c r="G127">
        <v>65.341970000000003</v>
      </c>
      <c r="H127">
        <v>81.076490000000007</v>
      </c>
      <c r="I127">
        <v>25.269120000000001</v>
      </c>
      <c r="J127">
        <v>19.607309999999998</v>
      </c>
      <c r="K127">
        <v>15.781459999999999</v>
      </c>
      <c r="L127">
        <v>58.895319999999998</v>
      </c>
      <c r="M127">
        <v>10.507490000000001</v>
      </c>
      <c r="N127">
        <v>77.435180000000003</v>
      </c>
      <c r="O127" t="s">
        <v>38</v>
      </c>
      <c r="P127">
        <v>0.33716000000000002</v>
      </c>
      <c r="Q127">
        <v>36.739840000000001</v>
      </c>
      <c r="R127">
        <v>21.44905</v>
      </c>
      <c r="S127">
        <v>63.028100000000002</v>
      </c>
      <c r="T127">
        <v>80.663349999999994</v>
      </c>
      <c r="U127">
        <v>21.44905</v>
      </c>
      <c r="V127">
        <v>15.73058</v>
      </c>
      <c r="W127">
        <v>15.46358</v>
      </c>
      <c r="X127">
        <v>56.119129999999998</v>
      </c>
      <c r="Y127">
        <v>10.63946</v>
      </c>
      <c r="Z127">
        <v>76.681799999999996</v>
      </c>
      <c r="AW127">
        <v>0.59128999999999998</v>
      </c>
      <c r="AX127">
        <v>60.369549999999997</v>
      </c>
      <c r="AY127">
        <v>50.715899999999998</v>
      </c>
      <c r="AZ127">
        <v>77.844759999999994</v>
      </c>
      <c r="BA127">
        <v>81.537300000000002</v>
      </c>
      <c r="BB127">
        <v>50.715899999999998</v>
      </c>
      <c r="BC127">
        <v>46.778449999999999</v>
      </c>
      <c r="BD127">
        <v>16.72946</v>
      </c>
      <c r="BE127">
        <v>75.483549999999994</v>
      </c>
      <c r="BF127">
        <v>9.0580300000000005</v>
      </c>
      <c r="BG127">
        <v>80.49485</v>
      </c>
      <c r="CO127">
        <v>0.46126</v>
      </c>
      <c r="CP127">
        <v>49.79025</v>
      </c>
      <c r="CQ127">
        <v>36.219079999999998</v>
      </c>
      <c r="CR127">
        <v>78.798590000000004</v>
      </c>
      <c r="CS127">
        <v>87.632509999999996</v>
      </c>
      <c r="CT127">
        <v>36.219079999999998</v>
      </c>
      <c r="CU127">
        <v>27.56184</v>
      </c>
      <c r="CV127">
        <v>19.434629999999999</v>
      </c>
      <c r="CW127">
        <v>71.319199999999995</v>
      </c>
      <c r="CX127">
        <v>11.466430000000001</v>
      </c>
      <c r="CY127">
        <v>84.187280000000001</v>
      </c>
    </row>
    <row r="128" spans="1:103" x14ac:dyDescent="0.4">
      <c r="A128" t="s">
        <v>219</v>
      </c>
      <c r="B128" t="s">
        <v>189</v>
      </c>
      <c r="C128" t="s">
        <v>37</v>
      </c>
      <c r="D128">
        <v>0.50014000000000003</v>
      </c>
      <c r="E128">
        <v>53.997970000000002</v>
      </c>
      <c r="F128">
        <v>42.905709999999999</v>
      </c>
      <c r="G128">
        <v>77.936059999999998</v>
      </c>
      <c r="H128">
        <v>87.932010000000005</v>
      </c>
      <c r="I128">
        <v>42.905709999999999</v>
      </c>
      <c r="J128">
        <v>33.512880000000003</v>
      </c>
      <c r="K128">
        <v>19.48847</v>
      </c>
      <c r="L128">
        <v>72.387559999999993</v>
      </c>
      <c r="M128">
        <v>11.58559</v>
      </c>
      <c r="N128">
        <v>85.519490000000005</v>
      </c>
      <c r="O128" t="s">
        <v>38</v>
      </c>
      <c r="P128">
        <v>0.47767999999999999</v>
      </c>
      <c r="Q128">
        <v>52.018380000000001</v>
      </c>
      <c r="R128">
        <v>40.279110000000003</v>
      </c>
      <c r="S128">
        <v>77.585549999999998</v>
      </c>
      <c r="T128">
        <v>88.644620000000003</v>
      </c>
      <c r="U128">
        <v>40.279110000000003</v>
      </c>
      <c r="V128">
        <v>30.379149999999999</v>
      </c>
      <c r="W128">
        <v>19.724720000000001</v>
      </c>
      <c r="X128">
        <v>71.609790000000004</v>
      </c>
      <c r="Y128">
        <v>11.90117</v>
      </c>
      <c r="Z128">
        <v>86.125339999999994</v>
      </c>
      <c r="AW128">
        <v>0.66113</v>
      </c>
      <c r="AX128">
        <v>67.872410000000002</v>
      </c>
      <c r="AY128">
        <v>60.889220000000002</v>
      </c>
      <c r="AZ128">
        <v>79.276560000000003</v>
      </c>
      <c r="BA128">
        <v>81.763379999999998</v>
      </c>
      <c r="BB128">
        <v>60.889220000000002</v>
      </c>
      <c r="BC128">
        <v>56.374029999999998</v>
      </c>
      <c r="BD128">
        <v>17.37754</v>
      </c>
      <c r="BE128">
        <v>77.706609999999998</v>
      </c>
      <c r="BF128">
        <v>9.0957000000000008</v>
      </c>
      <c r="BG128">
        <v>80.846519999999998</v>
      </c>
      <c r="CO128">
        <v>0.53776999999999997</v>
      </c>
      <c r="CP128">
        <v>58.060009999999998</v>
      </c>
      <c r="CQ128">
        <v>49.293289999999999</v>
      </c>
      <c r="CR128">
        <v>81.272080000000003</v>
      </c>
      <c r="CS128">
        <v>89.222610000000003</v>
      </c>
      <c r="CT128">
        <v>49.293289999999999</v>
      </c>
      <c r="CU128">
        <v>37.838630000000002</v>
      </c>
      <c r="CV128">
        <v>20.07067</v>
      </c>
      <c r="CW128">
        <v>74.293289999999999</v>
      </c>
      <c r="CX128">
        <v>11.590109999999999</v>
      </c>
      <c r="CY128">
        <v>85.276799999999994</v>
      </c>
    </row>
    <row r="129" spans="1:103" x14ac:dyDescent="0.4">
      <c r="A129" t="s">
        <v>220</v>
      </c>
      <c r="B129" t="s">
        <v>55</v>
      </c>
      <c r="C129" t="s">
        <v>37</v>
      </c>
      <c r="D129">
        <v>0.34902</v>
      </c>
      <c r="E129">
        <v>37.530859999999997</v>
      </c>
      <c r="F129">
        <v>22.946179999999998</v>
      </c>
      <c r="G129">
        <v>62.970460000000003</v>
      </c>
      <c r="H129">
        <v>77.571830000000006</v>
      </c>
      <c r="I129">
        <v>22.946179999999998</v>
      </c>
      <c r="J129">
        <v>17.982600000000001</v>
      </c>
      <c r="K129">
        <v>15.099959999999999</v>
      </c>
      <c r="L129">
        <v>56.29421</v>
      </c>
      <c r="M129">
        <v>9.9352499999999999</v>
      </c>
      <c r="N129">
        <v>73.324830000000006</v>
      </c>
      <c r="O129" t="s">
        <v>38</v>
      </c>
      <c r="P129">
        <v>0.31511</v>
      </c>
      <c r="Q129">
        <v>34.280650000000001</v>
      </c>
      <c r="R129">
        <v>18.935189999999999</v>
      </c>
      <c r="S129">
        <v>60.57159</v>
      </c>
      <c r="T129">
        <v>76.782640000000001</v>
      </c>
      <c r="U129">
        <v>18.935189999999999</v>
      </c>
      <c r="V129">
        <v>14.00784</v>
      </c>
      <c r="W129">
        <v>14.75244</v>
      </c>
      <c r="X129">
        <v>53.43609</v>
      </c>
      <c r="Y129">
        <v>10.00287</v>
      </c>
      <c r="Z129">
        <v>72.155900000000003</v>
      </c>
      <c r="AW129">
        <v>0.58326999999999996</v>
      </c>
      <c r="AX129">
        <v>59.45149</v>
      </c>
      <c r="AY129">
        <v>50.565179999999998</v>
      </c>
      <c r="AZ129">
        <v>76.337599999999995</v>
      </c>
      <c r="BA129">
        <v>80.633009999999999</v>
      </c>
      <c r="BB129">
        <v>50.565179999999998</v>
      </c>
      <c r="BC129">
        <v>46.665410000000001</v>
      </c>
      <c r="BD129">
        <v>16.352679999999999</v>
      </c>
      <c r="BE129">
        <v>73.93871</v>
      </c>
      <c r="BF129">
        <v>8.8696300000000008</v>
      </c>
      <c r="BG129">
        <v>79.113290000000006</v>
      </c>
      <c r="CO129">
        <v>0.42653999999999997</v>
      </c>
      <c r="CP129">
        <v>46.214640000000003</v>
      </c>
      <c r="CQ129">
        <v>32.332160000000002</v>
      </c>
      <c r="CR129">
        <v>75.971729999999994</v>
      </c>
      <c r="CS129">
        <v>84.982330000000005</v>
      </c>
      <c r="CT129">
        <v>32.332160000000002</v>
      </c>
      <c r="CU129">
        <v>24.20495</v>
      </c>
      <c r="CV129">
        <v>18.586569999999998</v>
      </c>
      <c r="CW129">
        <v>67.756180000000001</v>
      </c>
      <c r="CX129">
        <v>11.18375</v>
      </c>
      <c r="CY129">
        <v>81.360420000000005</v>
      </c>
    </row>
    <row r="130" spans="1:103" x14ac:dyDescent="0.4">
      <c r="A130" t="s">
        <v>221</v>
      </c>
      <c r="B130" t="s">
        <v>189</v>
      </c>
      <c r="C130" t="s">
        <v>37</v>
      </c>
      <c r="D130">
        <v>0.36688999999999999</v>
      </c>
      <c r="E130">
        <v>39.530610000000003</v>
      </c>
      <c r="F130">
        <v>24.88871</v>
      </c>
      <c r="G130">
        <v>65.123429999999999</v>
      </c>
      <c r="H130">
        <v>80.777010000000004</v>
      </c>
      <c r="I130">
        <v>24.88871</v>
      </c>
      <c r="J130">
        <v>19.294080000000001</v>
      </c>
      <c r="K130">
        <v>15.723190000000001</v>
      </c>
      <c r="L130">
        <v>58.64873</v>
      </c>
      <c r="M130">
        <v>10.455690000000001</v>
      </c>
      <c r="N130">
        <v>77.043170000000003</v>
      </c>
      <c r="O130" t="s">
        <v>38</v>
      </c>
      <c r="P130">
        <v>0.33417000000000002</v>
      </c>
      <c r="Q130">
        <v>36.419449999999998</v>
      </c>
      <c r="R130">
        <v>21.095389999999998</v>
      </c>
      <c r="S130">
        <v>62.856050000000003</v>
      </c>
      <c r="T130">
        <v>80.462630000000004</v>
      </c>
      <c r="U130">
        <v>21.095389999999998</v>
      </c>
      <c r="V130">
        <v>15.424390000000001</v>
      </c>
      <c r="W130">
        <v>15.40432</v>
      </c>
      <c r="X130">
        <v>55.8996</v>
      </c>
      <c r="Y130">
        <v>10.60314</v>
      </c>
      <c r="Z130">
        <v>76.42277</v>
      </c>
      <c r="AW130">
        <v>0.59028999999999998</v>
      </c>
      <c r="AX130">
        <v>60.26323</v>
      </c>
      <c r="AY130">
        <v>50.640540000000001</v>
      </c>
      <c r="AZ130">
        <v>77.694050000000004</v>
      </c>
      <c r="BA130">
        <v>81.461939999999998</v>
      </c>
      <c r="BB130">
        <v>50.640540000000001</v>
      </c>
      <c r="BC130">
        <v>46.703090000000003</v>
      </c>
      <c r="BD130">
        <v>16.789750000000002</v>
      </c>
      <c r="BE130">
        <v>75.521230000000003</v>
      </c>
      <c r="BF130">
        <v>9.01281</v>
      </c>
      <c r="BG130">
        <v>80.243660000000006</v>
      </c>
      <c r="CO130">
        <v>0.44801999999999997</v>
      </c>
      <c r="CP130">
        <v>48.429569999999998</v>
      </c>
      <c r="CQ130">
        <v>34.628979999999999</v>
      </c>
      <c r="CR130">
        <v>77.561840000000004</v>
      </c>
      <c r="CS130">
        <v>84.982330000000005</v>
      </c>
      <c r="CT130">
        <v>34.628979999999999</v>
      </c>
      <c r="CU130">
        <v>26.560659999999999</v>
      </c>
      <c r="CV130">
        <v>19.116610000000001</v>
      </c>
      <c r="CW130">
        <v>69.905770000000004</v>
      </c>
      <c r="CX130">
        <v>11.11307</v>
      </c>
      <c r="CY130">
        <v>81.007069999999999</v>
      </c>
    </row>
    <row r="131" spans="1:103" x14ac:dyDescent="0.4">
      <c r="A131" t="s">
        <v>222</v>
      </c>
      <c r="B131" t="s">
        <v>121</v>
      </c>
      <c r="C131" t="s">
        <v>37</v>
      </c>
      <c r="D131">
        <v>0.49954999999999999</v>
      </c>
      <c r="E131">
        <v>53.902470000000001</v>
      </c>
      <c r="F131">
        <v>43.197090000000003</v>
      </c>
      <c r="G131">
        <v>77.936059999999998</v>
      </c>
      <c r="H131">
        <v>87.64873</v>
      </c>
      <c r="I131">
        <v>43.197090000000003</v>
      </c>
      <c r="J131">
        <v>33.697020000000002</v>
      </c>
      <c r="K131">
        <v>19.470659999999999</v>
      </c>
      <c r="L131">
        <v>72.330910000000003</v>
      </c>
      <c r="M131">
        <v>11.54998</v>
      </c>
      <c r="N131">
        <v>85.214349999999996</v>
      </c>
      <c r="O131" t="s">
        <v>38</v>
      </c>
      <c r="P131">
        <v>0.47736000000000001</v>
      </c>
      <c r="Q131">
        <v>51.951770000000003</v>
      </c>
      <c r="R131">
        <v>40.575420000000001</v>
      </c>
      <c r="S131">
        <v>77.671570000000003</v>
      </c>
      <c r="T131">
        <v>88.501239999999996</v>
      </c>
      <c r="U131">
        <v>40.575420000000001</v>
      </c>
      <c r="V131">
        <v>30.55359</v>
      </c>
      <c r="W131">
        <v>19.718979999999998</v>
      </c>
      <c r="X131">
        <v>71.610590000000002</v>
      </c>
      <c r="Y131">
        <v>11.889699999999999</v>
      </c>
      <c r="Z131">
        <v>85.995990000000006</v>
      </c>
      <c r="AW131">
        <v>0.66232000000000002</v>
      </c>
      <c r="AX131">
        <v>67.953100000000006</v>
      </c>
      <c r="AY131">
        <v>61.266010000000001</v>
      </c>
      <c r="AZ131">
        <v>79.050489999999996</v>
      </c>
      <c r="BA131">
        <v>81.763379999999998</v>
      </c>
      <c r="BB131">
        <v>61.266010000000001</v>
      </c>
      <c r="BC131">
        <v>56.713140000000003</v>
      </c>
      <c r="BD131">
        <v>17.332329999999999</v>
      </c>
      <c r="BE131">
        <v>77.474249999999998</v>
      </c>
      <c r="BF131">
        <v>9.01281</v>
      </c>
      <c r="BG131">
        <v>80.457170000000005</v>
      </c>
      <c r="CO131">
        <v>0.52814000000000005</v>
      </c>
      <c r="CP131">
        <v>57.017319999999998</v>
      </c>
      <c r="CQ131">
        <v>49.293289999999999</v>
      </c>
      <c r="CR131">
        <v>80.212010000000006</v>
      </c>
      <c r="CS131">
        <v>85.689049999999995</v>
      </c>
      <c r="CT131">
        <v>49.293289999999999</v>
      </c>
      <c r="CU131">
        <v>37.838630000000002</v>
      </c>
      <c r="CV131">
        <v>19.893989999999999</v>
      </c>
      <c r="CW131">
        <v>73.586569999999995</v>
      </c>
      <c r="CX131">
        <v>11.21908</v>
      </c>
      <c r="CY131">
        <v>81.919910000000002</v>
      </c>
    </row>
    <row r="132" spans="1:103" x14ac:dyDescent="0.4">
      <c r="A132" t="s">
        <v>223</v>
      </c>
      <c r="B132" t="s">
        <v>179</v>
      </c>
      <c r="C132" t="s">
        <v>37</v>
      </c>
      <c r="D132">
        <v>0.34981000000000001</v>
      </c>
      <c r="E132">
        <v>37.620480000000001</v>
      </c>
      <c r="F132">
        <v>22.978549999999998</v>
      </c>
      <c r="G132">
        <v>63.108049999999999</v>
      </c>
      <c r="H132">
        <v>77.806560000000005</v>
      </c>
      <c r="I132">
        <v>22.978549999999998</v>
      </c>
      <c r="J132">
        <v>18.010929999999998</v>
      </c>
      <c r="K132">
        <v>15.13395</v>
      </c>
      <c r="L132">
        <v>56.442599999999999</v>
      </c>
      <c r="M132">
        <v>9.9676200000000001</v>
      </c>
      <c r="N132">
        <v>73.598680000000002</v>
      </c>
      <c r="O132" t="s">
        <v>38</v>
      </c>
      <c r="P132">
        <v>0.31525999999999998</v>
      </c>
      <c r="Q132">
        <v>34.297669999999997</v>
      </c>
      <c r="R132">
        <v>18.935189999999999</v>
      </c>
      <c r="S132">
        <v>60.61938</v>
      </c>
      <c r="T132">
        <v>76.859110000000001</v>
      </c>
      <c r="U132">
        <v>18.935189999999999</v>
      </c>
      <c r="V132">
        <v>14.00784</v>
      </c>
      <c r="W132">
        <v>14.762</v>
      </c>
      <c r="X132">
        <v>53.483879999999999</v>
      </c>
      <c r="Y132">
        <v>10.01051</v>
      </c>
      <c r="Z132">
        <v>72.23236</v>
      </c>
      <c r="AW132">
        <v>0.58486000000000005</v>
      </c>
      <c r="AX132">
        <v>59.667999999999999</v>
      </c>
      <c r="AY132">
        <v>50.715899999999998</v>
      </c>
      <c r="AZ132">
        <v>76.412959999999998</v>
      </c>
      <c r="BA132">
        <v>80.783720000000002</v>
      </c>
      <c r="BB132">
        <v>50.715899999999998</v>
      </c>
      <c r="BC132">
        <v>46.778449999999999</v>
      </c>
      <c r="BD132">
        <v>16.39789</v>
      </c>
      <c r="BE132">
        <v>74.07687</v>
      </c>
      <c r="BF132">
        <v>8.9525199999999998</v>
      </c>
      <c r="BG132">
        <v>79.590559999999996</v>
      </c>
      <c r="CO132">
        <v>0.43718000000000001</v>
      </c>
      <c r="CP132">
        <v>47.348770000000002</v>
      </c>
      <c r="CQ132">
        <v>32.685510000000001</v>
      </c>
      <c r="CR132">
        <v>77.915189999999996</v>
      </c>
      <c r="CS132">
        <v>88.339219999999997</v>
      </c>
      <c r="CT132">
        <v>32.685510000000001</v>
      </c>
      <c r="CU132">
        <v>24.558299999999999</v>
      </c>
      <c r="CV132">
        <v>19.045940000000002</v>
      </c>
      <c r="CW132">
        <v>69.787989999999994</v>
      </c>
      <c r="CX132">
        <v>11.55477</v>
      </c>
      <c r="CY132">
        <v>84.80565</v>
      </c>
    </row>
    <row r="133" spans="1:103" x14ac:dyDescent="0.4">
      <c r="A133" t="s">
        <v>224</v>
      </c>
      <c r="B133" t="s">
        <v>225</v>
      </c>
      <c r="C133" t="s">
        <v>37</v>
      </c>
      <c r="D133">
        <v>0.36792000000000002</v>
      </c>
      <c r="E133">
        <v>39.642919999999997</v>
      </c>
      <c r="F133">
        <v>24.94537</v>
      </c>
      <c r="G133">
        <v>65.285309999999996</v>
      </c>
      <c r="H133">
        <v>81.011740000000003</v>
      </c>
      <c r="I133">
        <v>24.94537</v>
      </c>
      <c r="J133">
        <v>19.342639999999999</v>
      </c>
      <c r="K133">
        <v>15.76042</v>
      </c>
      <c r="L133">
        <v>58.809249999999999</v>
      </c>
      <c r="M133">
        <v>10.48725</v>
      </c>
      <c r="N133">
        <v>77.308920000000001</v>
      </c>
      <c r="O133" t="s">
        <v>38</v>
      </c>
      <c r="P133">
        <v>0.33444000000000002</v>
      </c>
      <c r="Q133">
        <v>36.44706</v>
      </c>
      <c r="R133">
        <v>21.104949999999999</v>
      </c>
      <c r="S133">
        <v>62.903840000000002</v>
      </c>
      <c r="T133">
        <v>80.539090000000002</v>
      </c>
      <c r="U133">
        <v>21.104949999999999</v>
      </c>
      <c r="V133">
        <v>15.433949999999999</v>
      </c>
      <c r="W133">
        <v>15.413880000000001</v>
      </c>
      <c r="X133">
        <v>55.947400000000002</v>
      </c>
      <c r="Y133">
        <v>10.61078</v>
      </c>
      <c r="Z133">
        <v>76.49924</v>
      </c>
      <c r="AW133">
        <v>0.59150000000000003</v>
      </c>
      <c r="AX133">
        <v>60.441490000000002</v>
      </c>
      <c r="AY133">
        <v>50.715899999999998</v>
      </c>
      <c r="AZ133">
        <v>77.769400000000005</v>
      </c>
      <c r="BA133">
        <v>81.461939999999998</v>
      </c>
      <c r="BB133">
        <v>50.715899999999998</v>
      </c>
      <c r="BC133">
        <v>46.778449999999999</v>
      </c>
      <c r="BD133">
        <v>16.834969999999998</v>
      </c>
      <c r="BE133">
        <v>75.659379999999999</v>
      </c>
      <c r="BF133">
        <v>9.0806299999999993</v>
      </c>
      <c r="BG133">
        <v>80.570210000000003</v>
      </c>
      <c r="CO133">
        <v>0.46261000000000002</v>
      </c>
      <c r="CP133">
        <v>49.95279</v>
      </c>
      <c r="CQ133">
        <v>35.512369999999997</v>
      </c>
      <c r="CR133">
        <v>80.035340000000005</v>
      </c>
      <c r="CS133">
        <v>88.692580000000007</v>
      </c>
      <c r="CT133">
        <v>35.512369999999997</v>
      </c>
      <c r="CU133">
        <v>27.26737</v>
      </c>
      <c r="CV133">
        <v>19.646640000000001</v>
      </c>
      <c r="CW133">
        <v>72.202590000000001</v>
      </c>
      <c r="CX133">
        <v>11.50177</v>
      </c>
      <c r="CY133">
        <v>84.628979999999999</v>
      </c>
    </row>
    <row r="134" spans="1:103" x14ac:dyDescent="0.4">
      <c r="A134" t="s">
        <v>226</v>
      </c>
      <c r="B134" t="s">
        <v>132</v>
      </c>
      <c r="C134" t="s">
        <v>37</v>
      </c>
      <c r="D134">
        <v>0.50033000000000005</v>
      </c>
      <c r="E134">
        <v>53.988370000000003</v>
      </c>
      <c r="F134">
        <v>43.229460000000003</v>
      </c>
      <c r="G134">
        <v>78.04128</v>
      </c>
      <c r="H134">
        <v>87.867260000000002</v>
      </c>
      <c r="I134">
        <v>43.229460000000003</v>
      </c>
      <c r="J134">
        <v>33.729390000000002</v>
      </c>
      <c r="K134">
        <v>19.493320000000001</v>
      </c>
      <c r="L134">
        <v>72.434780000000003</v>
      </c>
      <c r="M134">
        <v>11.57912</v>
      </c>
      <c r="N134">
        <v>85.459869999999995</v>
      </c>
      <c r="O134" t="s">
        <v>38</v>
      </c>
      <c r="P134">
        <v>0.47752</v>
      </c>
      <c r="Q134">
        <v>51.968739999999997</v>
      </c>
      <c r="R134">
        <v>40.575420000000001</v>
      </c>
      <c r="S134">
        <v>77.709810000000004</v>
      </c>
      <c r="T134">
        <v>88.568150000000003</v>
      </c>
      <c r="U134">
        <v>40.575420000000001</v>
      </c>
      <c r="V134">
        <v>30.55359</v>
      </c>
      <c r="W134">
        <v>19.72663</v>
      </c>
      <c r="X134">
        <v>71.648820000000001</v>
      </c>
      <c r="Y134">
        <v>11.89639</v>
      </c>
      <c r="Z134">
        <v>86.062889999999996</v>
      </c>
      <c r="AW134">
        <v>0.66369999999999996</v>
      </c>
      <c r="AX134">
        <v>68.144000000000005</v>
      </c>
      <c r="AY134">
        <v>61.341369999999998</v>
      </c>
      <c r="AZ134">
        <v>79.12585</v>
      </c>
      <c r="BA134">
        <v>81.838729999999998</v>
      </c>
      <c r="BB134">
        <v>61.341369999999998</v>
      </c>
      <c r="BC134">
        <v>56.788499999999999</v>
      </c>
      <c r="BD134">
        <v>17.37754</v>
      </c>
      <c r="BE134">
        <v>77.612409999999997</v>
      </c>
      <c r="BF134">
        <v>9.0881699999999999</v>
      </c>
      <c r="BG134">
        <v>80.859080000000006</v>
      </c>
      <c r="CO134">
        <v>0.53903000000000001</v>
      </c>
      <c r="CP134">
        <v>58.131349999999998</v>
      </c>
      <c r="CQ134">
        <v>49.823320000000002</v>
      </c>
      <c r="CR134">
        <v>81.625439999999998</v>
      </c>
      <c r="CS134">
        <v>89.045940000000002</v>
      </c>
      <c r="CT134">
        <v>49.823320000000002</v>
      </c>
      <c r="CU134">
        <v>38.368670000000002</v>
      </c>
      <c r="CV134">
        <v>20.14134</v>
      </c>
      <c r="CW134">
        <v>74.823319999999995</v>
      </c>
      <c r="CX134">
        <v>11.55477</v>
      </c>
      <c r="CY134">
        <v>85.100120000000004</v>
      </c>
    </row>
    <row r="135" spans="1:103" x14ac:dyDescent="0.4">
      <c r="A135" t="s">
        <v>227</v>
      </c>
      <c r="B135" t="s">
        <v>134</v>
      </c>
      <c r="C135" t="s">
        <v>37</v>
      </c>
      <c r="D135">
        <v>0.34832000000000002</v>
      </c>
      <c r="E135">
        <v>37.457349999999998</v>
      </c>
      <c r="F135">
        <v>22.83286</v>
      </c>
      <c r="G135">
        <v>62.954270000000001</v>
      </c>
      <c r="H135">
        <v>77.426140000000004</v>
      </c>
      <c r="I135">
        <v>22.83286</v>
      </c>
      <c r="J135">
        <v>17.907060000000001</v>
      </c>
      <c r="K135">
        <v>15.08215</v>
      </c>
      <c r="L135">
        <v>56.23216</v>
      </c>
      <c r="M135">
        <v>9.9231099999999994</v>
      </c>
      <c r="N135">
        <v>73.220290000000006</v>
      </c>
      <c r="O135" t="s">
        <v>38</v>
      </c>
      <c r="P135">
        <v>0.31441999999999998</v>
      </c>
      <c r="Q135">
        <v>34.208219999999997</v>
      </c>
      <c r="R135">
        <v>18.791820000000001</v>
      </c>
      <c r="S135">
        <v>60.57159</v>
      </c>
      <c r="T135">
        <v>76.696619999999996</v>
      </c>
      <c r="U135">
        <v>18.791820000000001</v>
      </c>
      <c r="V135">
        <v>13.91385</v>
      </c>
      <c r="W135">
        <v>14.73906</v>
      </c>
      <c r="X135">
        <v>53.381920000000001</v>
      </c>
      <c r="Y135">
        <v>9.9952199999999998</v>
      </c>
      <c r="Z135">
        <v>72.104119999999995</v>
      </c>
      <c r="AW135">
        <v>0.58316000000000001</v>
      </c>
      <c r="AX135">
        <v>59.434829999999998</v>
      </c>
      <c r="AY135">
        <v>50.640540000000001</v>
      </c>
      <c r="AZ135">
        <v>76.412959999999998</v>
      </c>
      <c r="BA135">
        <v>80.331569999999999</v>
      </c>
      <c r="BB135">
        <v>50.640540000000001</v>
      </c>
      <c r="BC135">
        <v>46.703090000000003</v>
      </c>
      <c r="BD135">
        <v>16.32253</v>
      </c>
      <c r="BE135">
        <v>73.901030000000006</v>
      </c>
      <c r="BF135">
        <v>8.8620900000000002</v>
      </c>
      <c r="BG135">
        <v>78.924890000000005</v>
      </c>
      <c r="CO135">
        <v>0.42438999999999999</v>
      </c>
      <c r="CP135">
        <v>45.987819999999999</v>
      </c>
      <c r="CQ135">
        <v>32.332160000000002</v>
      </c>
      <c r="CR135">
        <v>75.441699999999997</v>
      </c>
      <c r="CS135">
        <v>84.098939999999999</v>
      </c>
      <c r="CT135">
        <v>32.332160000000002</v>
      </c>
      <c r="CU135">
        <v>24.20495</v>
      </c>
      <c r="CV135">
        <v>18.515899999999998</v>
      </c>
      <c r="CW135">
        <v>67.491169999999997</v>
      </c>
      <c r="CX135">
        <v>11.07774</v>
      </c>
      <c r="CY135">
        <v>80.477029999999999</v>
      </c>
    </row>
    <row r="136" spans="1:103" x14ac:dyDescent="0.4">
      <c r="A136" t="s">
        <v>228</v>
      </c>
      <c r="B136" t="s">
        <v>134</v>
      </c>
      <c r="C136" t="s">
        <v>37</v>
      </c>
      <c r="D136">
        <v>0.36559999999999998</v>
      </c>
      <c r="E136">
        <v>39.396599999999999</v>
      </c>
      <c r="F136">
        <v>24.743020000000001</v>
      </c>
      <c r="G136">
        <v>65.05059</v>
      </c>
      <c r="H136">
        <v>80.615139999999997</v>
      </c>
      <c r="I136">
        <v>24.743020000000001</v>
      </c>
      <c r="J136">
        <v>19.137599999999999</v>
      </c>
      <c r="K136">
        <v>15.70538</v>
      </c>
      <c r="L136">
        <v>58.533790000000003</v>
      </c>
      <c r="M136">
        <v>10.43464</v>
      </c>
      <c r="N136">
        <v>76.884659999999997</v>
      </c>
      <c r="O136" t="s">
        <v>38</v>
      </c>
      <c r="P136">
        <v>0.33276</v>
      </c>
      <c r="Q136">
        <v>36.267760000000003</v>
      </c>
      <c r="R136">
        <v>20.9329</v>
      </c>
      <c r="S136">
        <v>62.808259999999997</v>
      </c>
      <c r="T136">
        <v>80.357479999999995</v>
      </c>
      <c r="U136">
        <v>20.9329</v>
      </c>
      <c r="V136">
        <v>15.24438</v>
      </c>
      <c r="W136">
        <v>15.38903</v>
      </c>
      <c r="X136">
        <v>55.811669999999999</v>
      </c>
      <c r="Y136">
        <v>10.58211</v>
      </c>
      <c r="Z136">
        <v>76.294529999999995</v>
      </c>
      <c r="AW136">
        <v>0.59018999999999999</v>
      </c>
      <c r="AX136">
        <v>60.258150000000001</v>
      </c>
      <c r="AY136">
        <v>50.640540000000001</v>
      </c>
      <c r="AZ136">
        <v>77.694050000000004</v>
      </c>
      <c r="BA136">
        <v>81.235870000000006</v>
      </c>
      <c r="BB136">
        <v>50.640540000000001</v>
      </c>
      <c r="BC136">
        <v>46.703090000000003</v>
      </c>
      <c r="BD136">
        <v>16.789750000000002</v>
      </c>
      <c r="BE136">
        <v>75.445869999999999</v>
      </c>
      <c r="BF136">
        <v>8.9977400000000003</v>
      </c>
      <c r="BG136">
        <v>80.055260000000004</v>
      </c>
      <c r="CO136">
        <v>0.44614999999999999</v>
      </c>
      <c r="CP136">
        <v>48.320120000000003</v>
      </c>
      <c r="CQ136">
        <v>34.452300000000001</v>
      </c>
      <c r="CR136">
        <v>76.855119999999999</v>
      </c>
      <c r="CS136">
        <v>83.922259999999994</v>
      </c>
      <c r="CT136">
        <v>34.452300000000001</v>
      </c>
      <c r="CU136">
        <v>26.47232</v>
      </c>
      <c r="CV136">
        <v>19.0106</v>
      </c>
      <c r="CW136">
        <v>69.199060000000003</v>
      </c>
      <c r="CX136">
        <v>11.07774</v>
      </c>
      <c r="CY136">
        <v>80.359250000000003</v>
      </c>
    </row>
    <row r="137" spans="1:103" x14ac:dyDescent="0.4">
      <c r="A137" t="s">
        <v>229</v>
      </c>
      <c r="B137" t="s">
        <v>62</v>
      </c>
      <c r="C137" t="s">
        <v>37</v>
      </c>
      <c r="D137">
        <v>0.49973000000000001</v>
      </c>
      <c r="E137">
        <v>53.918419999999998</v>
      </c>
      <c r="F137">
        <v>43.302309999999999</v>
      </c>
      <c r="G137">
        <v>77.782269999999997</v>
      </c>
      <c r="H137">
        <v>87.575879999999998</v>
      </c>
      <c r="I137">
        <v>43.302309999999999</v>
      </c>
      <c r="J137">
        <v>33.785380000000004</v>
      </c>
      <c r="K137">
        <v>19.459330000000001</v>
      </c>
      <c r="L137">
        <v>72.23648</v>
      </c>
      <c r="M137">
        <v>11.5435</v>
      </c>
      <c r="N137">
        <v>85.157700000000006</v>
      </c>
      <c r="O137" t="s">
        <v>38</v>
      </c>
      <c r="P137">
        <v>0.47764000000000001</v>
      </c>
      <c r="Q137">
        <v>51.980409999999999</v>
      </c>
      <c r="R137">
        <v>40.709229999999998</v>
      </c>
      <c r="S137">
        <v>77.470849999999999</v>
      </c>
      <c r="T137">
        <v>88.453450000000004</v>
      </c>
      <c r="U137">
        <v>40.709229999999998</v>
      </c>
      <c r="V137">
        <v>30.6675</v>
      </c>
      <c r="W137">
        <v>19.699870000000001</v>
      </c>
      <c r="X137">
        <v>71.481549999999999</v>
      </c>
      <c r="Y137">
        <v>11.88396</v>
      </c>
      <c r="Z137">
        <v>85.954570000000004</v>
      </c>
      <c r="AW137">
        <v>0.66180000000000005</v>
      </c>
      <c r="AX137">
        <v>67.895619999999994</v>
      </c>
      <c r="AY137">
        <v>61.190660000000001</v>
      </c>
      <c r="AZ137">
        <v>79.201210000000003</v>
      </c>
      <c r="BA137">
        <v>81.763379999999998</v>
      </c>
      <c r="BB137">
        <v>61.190660000000001</v>
      </c>
      <c r="BC137">
        <v>56.600099999999998</v>
      </c>
      <c r="BD137">
        <v>17.362469999999998</v>
      </c>
      <c r="BE137">
        <v>77.624970000000005</v>
      </c>
      <c r="BF137">
        <v>9.0203500000000005</v>
      </c>
      <c r="BG137">
        <v>80.49485</v>
      </c>
      <c r="CO137">
        <v>0.52793999999999996</v>
      </c>
      <c r="CP137">
        <v>56.970979999999997</v>
      </c>
      <c r="CQ137">
        <v>49.293289999999999</v>
      </c>
      <c r="CR137">
        <v>80.212010000000006</v>
      </c>
      <c r="CS137">
        <v>84.982330000000005</v>
      </c>
      <c r="CT137">
        <v>49.293289999999999</v>
      </c>
      <c r="CU137">
        <v>37.926969999999997</v>
      </c>
      <c r="CV137">
        <v>19.92933</v>
      </c>
      <c r="CW137">
        <v>73.557130000000001</v>
      </c>
      <c r="CX137">
        <v>11.166079999999999</v>
      </c>
      <c r="CY137">
        <v>81.360420000000005</v>
      </c>
    </row>
    <row r="138" spans="1:103" x14ac:dyDescent="0.4">
      <c r="A138" t="s">
        <v>230</v>
      </c>
      <c r="B138" t="s">
        <v>40</v>
      </c>
      <c r="C138" t="s">
        <v>37</v>
      </c>
      <c r="D138">
        <v>0.34832999999999997</v>
      </c>
      <c r="E138">
        <v>37.457990000000002</v>
      </c>
      <c r="F138">
        <v>22.83286</v>
      </c>
      <c r="G138">
        <v>62.962359999999997</v>
      </c>
      <c r="H138">
        <v>77.426140000000004</v>
      </c>
      <c r="I138">
        <v>22.83286</v>
      </c>
      <c r="J138">
        <v>17.907060000000001</v>
      </c>
      <c r="K138">
        <v>15.083769999999999</v>
      </c>
      <c r="L138">
        <v>56.23621</v>
      </c>
      <c r="M138">
        <v>9.9239200000000007</v>
      </c>
      <c r="N138">
        <v>73.220290000000006</v>
      </c>
      <c r="O138" t="s">
        <v>38</v>
      </c>
      <c r="P138">
        <v>0.31440000000000001</v>
      </c>
      <c r="Q138">
        <v>34.206319999999998</v>
      </c>
      <c r="R138">
        <v>18.782260000000001</v>
      </c>
      <c r="S138">
        <v>60.581150000000001</v>
      </c>
      <c r="T138">
        <v>76.70617</v>
      </c>
      <c r="U138">
        <v>18.782260000000001</v>
      </c>
      <c r="V138">
        <v>13.90429</v>
      </c>
      <c r="W138">
        <v>14.740970000000001</v>
      </c>
      <c r="X138">
        <v>53.391480000000001</v>
      </c>
      <c r="Y138">
        <v>9.9961800000000007</v>
      </c>
      <c r="Z138">
        <v>72.113680000000002</v>
      </c>
      <c r="AW138">
        <v>0.58309999999999995</v>
      </c>
      <c r="AX138">
        <v>59.430630000000001</v>
      </c>
      <c r="AY138">
        <v>50.640540000000001</v>
      </c>
      <c r="AZ138">
        <v>76.412959999999998</v>
      </c>
      <c r="BA138">
        <v>80.331569999999999</v>
      </c>
      <c r="BB138">
        <v>50.640540000000001</v>
      </c>
      <c r="BC138">
        <v>46.703090000000003</v>
      </c>
      <c r="BD138">
        <v>16.32253</v>
      </c>
      <c r="BE138">
        <v>73.901030000000006</v>
      </c>
      <c r="BF138">
        <v>8.8620900000000002</v>
      </c>
      <c r="BG138">
        <v>78.924890000000005</v>
      </c>
      <c r="CO138">
        <v>0.42509000000000002</v>
      </c>
      <c r="CP138">
        <v>46.046939999999999</v>
      </c>
      <c r="CQ138">
        <v>32.508830000000003</v>
      </c>
      <c r="CR138">
        <v>75.441699999999997</v>
      </c>
      <c r="CS138">
        <v>83.922259999999994</v>
      </c>
      <c r="CT138">
        <v>32.508830000000003</v>
      </c>
      <c r="CU138">
        <v>24.381630000000001</v>
      </c>
      <c r="CV138">
        <v>18.515899999999998</v>
      </c>
      <c r="CW138">
        <v>67.402829999999994</v>
      </c>
      <c r="CX138">
        <v>11.07774</v>
      </c>
      <c r="CY138">
        <v>80.300349999999995</v>
      </c>
    </row>
    <row r="139" spans="1:103" x14ac:dyDescent="0.4">
      <c r="A139" t="s">
        <v>231</v>
      </c>
      <c r="B139" t="s">
        <v>134</v>
      </c>
      <c r="C139" t="s">
        <v>37</v>
      </c>
      <c r="D139">
        <v>0.36568000000000001</v>
      </c>
      <c r="E139">
        <v>39.403759999999998</v>
      </c>
      <c r="F139">
        <v>24.734929999999999</v>
      </c>
      <c r="G139">
        <v>65.08296</v>
      </c>
      <c r="H139">
        <v>80.631320000000002</v>
      </c>
      <c r="I139">
        <v>24.734929999999999</v>
      </c>
      <c r="J139">
        <v>19.13355</v>
      </c>
      <c r="K139">
        <v>15.71186</v>
      </c>
      <c r="L139">
        <v>58.570210000000003</v>
      </c>
      <c r="M139">
        <v>10.435449999999999</v>
      </c>
      <c r="N139">
        <v>76.900850000000005</v>
      </c>
      <c r="O139" t="s">
        <v>38</v>
      </c>
      <c r="P139">
        <v>0.33276</v>
      </c>
      <c r="Q139">
        <v>36.268340000000002</v>
      </c>
      <c r="R139">
        <v>20.9329</v>
      </c>
      <c r="S139">
        <v>62.808259999999997</v>
      </c>
      <c r="T139">
        <v>80.347930000000005</v>
      </c>
      <c r="U139">
        <v>20.9329</v>
      </c>
      <c r="V139">
        <v>15.24438</v>
      </c>
      <c r="W139">
        <v>15.38903</v>
      </c>
      <c r="X139">
        <v>55.811669999999999</v>
      </c>
      <c r="Y139">
        <v>10.581149999999999</v>
      </c>
      <c r="Z139">
        <v>76.284970000000001</v>
      </c>
      <c r="AW139">
        <v>0.59033000000000002</v>
      </c>
      <c r="AX139">
        <v>60.276879999999998</v>
      </c>
      <c r="AY139">
        <v>50.640540000000001</v>
      </c>
      <c r="AZ139">
        <v>77.694050000000004</v>
      </c>
      <c r="BA139">
        <v>81.235870000000006</v>
      </c>
      <c r="BB139">
        <v>50.640540000000001</v>
      </c>
      <c r="BC139">
        <v>46.703090000000003</v>
      </c>
      <c r="BD139">
        <v>16.789750000000002</v>
      </c>
      <c r="BE139">
        <v>75.445869999999999</v>
      </c>
      <c r="BF139">
        <v>8.9977400000000003</v>
      </c>
      <c r="BG139">
        <v>80.055260000000004</v>
      </c>
      <c r="CO139">
        <v>0.44745000000000001</v>
      </c>
      <c r="CP139">
        <v>48.421709999999997</v>
      </c>
      <c r="CQ139">
        <v>34.275620000000004</v>
      </c>
      <c r="CR139">
        <v>77.561840000000004</v>
      </c>
      <c r="CS139">
        <v>84.452299999999994</v>
      </c>
      <c r="CT139">
        <v>34.275620000000004</v>
      </c>
      <c r="CU139">
        <v>26.383980000000001</v>
      </c>
      <c r="CV139">
        <v>19.15194</v>
      </c>
      <c r="CW139">
        <v>69.994110000000006</v>
      </c>
      <c r="CX139">
        <v>11.11307</v>
      </c>
      <c r="CY139">
        <v>80.889279999999999</v>
      </c>
    </row>
    <row r="140" spans="1:103" x14ac:dyDescent="0.4">
      <c r="A140" t="s">
        <v>232</v>
      </c>
      <c r="B140" t="s">
        <v>85</v>
      </c>
      <c r="C140" t="s">
        <v>37</v>
      </c>
      <c r="D140">
        <v>0.49980999999999998</v>
      </c>
      <c r="E140">
        <v>53.92765</v>
      </c>
      <c r="F140">
        <v>43.302309999999999</v>
      </c>
      <c r="G140">
        <v>77.81465</v>
      </c>
      <c r="H140">
        <v>87.592070000000007</v>
      </c>
      <c r="I140">
        <v>43.302309999999999</v>
      </c>
      <c r="J140">
        <v>33.785380000000004</v>
      </c>
      <c r="K140">
        <v>19.467420000000001</v>
      </c>
      <c r="L140">
        <v>72.26885</v>
      </c>
      <c r="M140">
        <v>11.545120000000001</v>
      </c>
      <c r="N140">
        <v>85.165790000000001</v>
      </c>
      <c r="O140" t="s">
        <v>38</v>
      </c>
      <c r="P140">
        <v>0.47776000000000002</v>
      </c>
      <c r="Q140">
        <v>51.992229999999999</v>
      </c>
      <c r="R140">
        <v>40.709229999999998</v>
      </c>
      <c r="S140">
        <v>77.499520000000004</v>
      </c>
      <c r="T140">
        <v>88.482129999999998</v>
      </c>
      <c r="U140">
        <v>40.709229999999998</v>
      </c>
      <c r="V140">
        <v>30.6675</v>
      </c>
      <c r="W140">
        <v>19.7056</v>
      </c>
      <c r="X140">
        <v>71.510230000000007</v>
      </c>
      <c r="Y140">
        <v>11.88683</v>
      </c>
      <c r="Z140">
        <v>85.983239999999995</v>
      </c>
      <c r="AW140">
        <v>0.66181999999999996</v>
      </c>
      <c r="AX140">
        <v>67.899000000000001</v>
      </c>
      <c r="AY140">
        <v>61.190660000000001</v>
      </c>
      <c r="AZ140">
        <v>79.201210000000003</v>
      </c>
      <c r="BA140">
        <v>81.763379999999998</v>
      </c>
      <c r="BB140">
        <v>61.190660000000001</v>
      </c>
      <c r="BC140">
        <v>56.600099999999998</v>
      </c>
      <c r="BD140">
        <v>17.362469999999998</v>
      </c>
      <c r="BE140">
        <v>77.624970000000005</v>
      </c>
      <c r="BF140">
        <v>9.0203500000000005</v>
      </c>
      <c r="BG140">
        <v>80.49485</v>
      </c>
      <c r="CO140">
        <v>0.52749999999999997</v>
      </c>
      <c r="CP140">
        <v>56.946080000000002</v>
      </c>
      <c r="CQ140">
        <v>49.293289999999999</v>
      </c>
      <c r="CR140">
        <v>80.388689999999997</v>
      </c>
      <c r="CS140">
        <v>84.80565</v>
      </c>
      <c r="CT140">
        <v>49.293289999999999</v>
      </c>
      <c r="CU140">
        <v>37.926969999999997</v>
      </c>
      <c r="CV140">
        <v>20</v>
      </c>
      <c r="CW140">
        <v>73.733800000000002</v>
      </c>
      <c r="CX140">
        <v>11.14841</v>
      </c>
      <c r="CY140">
        <v>81.007069999999999</v>
      </c>
    </row>
    <row r="141" spans="1:103" x14ac:dyDescent="0.4">
      <c r="A141" t="s">
        <v>233</v>
      </c>
      <c r="B141" t="s">
        <v>132</v>
      </c>
      <c r="C141" t="s">
        <v>37</v>
      </c>
      <c r="D141">
        <v>0.34910999999999998</v>
      </c>
      <c r="E141">
        <v>37.546469999999999</v>
      </c>
      <c r="F141">
        <v>22.840959999999999</v>
      </c>
      <c r="G141">
        <v>63.12424</v>
      </c>
      <c r="H141">
        <v>77.685149999999993</v>
      </c>
      <c r="I141">
        <v>22.840959999999999</v>
      </c>
      <c r="J141">
        <v>17.9192</v>
      </c>
      <c r="K141">
        <v>15.11938</v>
      </c>
      <c r="L141">
        <v>56.396740000000001</v>
      </c>
      <c r="M141">
        <v>9.9603400000000004</v>
      </c>
      <c r="N141">
        <v>73.522459999999995</v>
      </c>
      <c r="O141" t="s">
        <v>38</v>
      </c>
      <c r="P141">
        <v>0.31455</v>
      </c>
      <c r="Q141">
        <v>34.222769999999997</v>
      </c>
      <c r="R141">
        <v>18.782260000000001</v>
      </c>
      <c r="S141">
        <v>60.61938</v>
      </c>
      <c r="T141">
        <v>76.782640000000001</v>
      </c>
      <c r="U141">
        <v>18.782260000000001</v>
      </c>
      <c r="V141">
        <v>13.90429</v>
      </c>
      <c r="W141">
        <v>14.748609999999999</v>
      </c>
      <c r="X141">
        <v>53.42971</v>
      </c>
      <c r="Y141">
        <v>10.00478</v>
      </c>
      <c r="Z141">
        <v>72.194929999999999</v>
      </c>
      <c r="AW141">
        <v>0.58426</v>
      </c>
      <c r="AX141">
        <v>59.606490000000001</v>
      </c>
      <c r="AY141">
        <v>50.640540000000001</v>
      </c>
      <c r="AZ141">
        <v>76.488320000000002</v>
      </c>
      <c r="BA141">
        <v>80.406930000000003</v>
      </c>
      <c r="BB141">
        <v>50.640540000000001</v>
      </c>
      <c r="BC141">
        <v>46.740769999999998</v>
      </c>
      <c r="BD141">
        <v>16.367750000000001</v>
      </c>
      <c r="BE141">
        <v>74.039190000000005</v>
      </c>
      <c r="BF141">
        <v>8.9449900000000007</v>
      </c>
      <c r="BG141">
        <v>79.36448</v>
      </c>
      <c r="CO141">
        <v>0.43662000000000001</v>
      </c>
      <c r="CP141">
        <v>47.261830000000003</v>
      </c>
      <c r="CQ141">
        <v>32.685510000000001</v>
      </c>
      <c r="CR141">
        <v>78.09187</v>
      </c>
      <c r="CS141">
        <v>87.985870000000006</v>
      </c>
      <c r="CT141">
        <v>32.685510000000001</v>
      </c>
      <c r="CU141">
        <v>24.558299999999999</v>
      </c>
      <c r="CV141">
        <v>19.045940000000002</v>
      </c>
      <c r="CW141">
        <v>69.876329999999996</v>
      </c>
      <c r="CX141">
        <v>11.51943</v>
      </c>
      <c r="CY141">
        <v>84.363960000000006</v>
      </c>
    </row>
    <row r="142" spans="1:103" x14ac:dyDescent="0.4">
      <c r="A142" t="s">
        <v>234</v>
      </c>
      <c r="B142" t="s">
        <v>55</v>
      </c>
      <c r="C142" t="s">
        <v>37</v>
      </c>
      <c r="D142">
        <v>0.36656</v>
      </c>
      <c r="E142">
        <v>39.50414</v>
      </c>
      <c r="F142">
        <v>24.775390000000002</v>
      </c>
      <c r="G142">
        <v>65.204369999999997</v>
      </c>
      <c r="H142">
        <v>80.890330000000006</v>
      </c>
      <c r="I142">
        <v>24.775390000000002</v>
      </c>
      <c r="J142">
        <v>19.169969999999999</v>
      </c>
      <c r="K142">
        <v>15.742610000000001</v>
      </c>
      <c r="L142">
        <v>58.698369999999997</v>
      </c>
      <c r="M142">
        <v>10.47349</v>
      </c>
      <c r="N142">
        <v>77.211119999999994</v>
      </c>
      <c r="O142" t="s">
        <v>38</v>
      </c>
      <c r="P142">
        <v>0.33293</v>
      </c>
      <c r="Q142">
        <v>36.285890000000002</v>
      </c>
      <c r="R142">
        <v>20.9329</v>
      </c>
      <c r="S142">
        <v>62.846490000000003</v>
      </c>
      <c r="T142">
        <v>80.424390000000002</v>
      </c>
      <c r="U142">
        <v>20.9329</v>
      </c>
      <c r="V142">
        <v>15.24438</v>
      </c>
      <c r="W142">
        <v>15.39667</v>
      </c>
      <c r="X142">
        <v>55.849899999999998</v>
      </c>
      <c r="Y142">
        <v>10.588800000000001</v>
      </c>
      <c r="Z142">
        <v>76.361440000000002</v>
      </c>
      <c r="AW142">
        <v>0.59169000000000005</v>
      </c>
      <c r="AX142">
        <v>60.469189999999998</v>
      </c>
      <c r="AY142">
        <v>50.715899999999998</v>
      </c>
      <c r="AZ142">
        <v>77.769400000000005</v>
      </c>
      <c r="BA142">
        <v>81.311229999999995</v>
      </c>
      <c r="BB142">
        <v>50.715899999999998</v>
      </c>
      <c r="BC142">
        <v>46.778449999999999</v>
      </c>
      <c r="BD142">
        <v>16.834969999999998</v>
      </c>
      <c r="BE142">
        <v>75.584019999999995</v>
      </c>
      <c r="BF142">
        <v>9.0731000000000002</v>
      </c>
      <c r="BG142">
        <v>80.457170000000005</v>
      </c>
      <c r="CO142">
        <v>0.46042</v>
      </c>
      <c r="CP142">
        <v>49.837510000000002</v>
      </c>
      <c r="CQ142">
        <v>34.982329999999997</v>
      </c>
      <c r="CR142">
        <v>79.328620000000001</v>
      </c>
      <c r="CS142">
        <v>88.515900000000002</v>
      </c>
      <c r="CT142">
        <v>34.982329999999997</v>
      </c>
      <c r="CU142">
        <v>27.002359999999999</v>
      </c>
      <c r="CV142">
        <v>19.575970000000002</v>
      </c>
      <c r="CW142">
        <v>71.760900000000007</v>
      </c>
      <c r="CX142">
        <v>11.625439999999999</v>
      </c>
      <c r="CY142">
        <v>85.306240000000003</v>
      </c>
    </row>
    <row r="143" spans="1:103" x14ac:dyDescent="0.4">
      <c r="A143" t="s">
        <v>235</v>
      </c>
      <c r="B143" t="s">
        <v>40</v>
      </c>
      <c r="C143" t="s">
        <v>37</v>
      </c>
      <c r="D143">
        <v>0.50073999999999996</v>
      </c>
      <c r="E143">
        <v>54.031849999999999</v>
      </c>
      <c r="F143">
        <v>43.35087</v>
      </c>
      <c r="G143">
        <v>77.944149999999993</v>
      </c>
      <c r="H143">
        <v>87.875349999999997</v>
      </c>
      <c r="I143">
        <v>43.35087</v>
      </c>
      <c r="J143">
        <v>33.829889999999999</v>
      </c>
      <c r="K143">
        <v>19.498180000000001</v>
      </c>
      <c r="L143">
        <v>72.401049999999998</v>
      </c>
      <c r="M143">
        <v>11.583159999999999</v>
      </c>
      <c r="N143">
        <v>85.488200000000006</v>
      </c>
      <c r="O143" t="s">
        <v>38</v>
      </c>
      <c r="P143">
        <v>0.47778999999999999</v>
      </c>
      <c r="Q143">
        <v>51.996130000000001</v>
      </c>
      <c r="R143">
        <v>40.709229999999998</v>
      </c>
      <c r="S143">
        <v>77.499520000000004</v>
      </c>
      <c r="T143">
        <v>88.520359999999997</v>
      </c>
      <c r="U143">
        <v>40.709229999999998</v>
      </c>
      <c r="V143">
        <v>30.6675</v>
      </c>
      <c r="W143">
        <v>19.7056</v>
      </c>
      <c r="X143">
        <v>71.510230000000007</v>
      </c>
      <c r="Y143">
        <v>11.890650000000001</v>
      </c>
      <c r="Z143">
        <v>86.021469999999994</v>
      </c>
      <c r="AW143">
        <v>0.66315999999999997</v>
      </c>
      <c r="AX143">
        <v>68.085669999999993</v>
      </c>
      <c r="AY143">
        <v>61.266010000000001</v>
      </c>
      <c r="AZ143">
        <v>79.276560000000003</v>
      </c>
      <c r="BA143">
        <v>81.838729999999998</v>
      </c>
      <c r="BB143">
        <v>61.266010000000001</v>
      </c>
      <c r="BC143">
        <v>56.675460000000001</v>
      </c>
      <c r="BD143">
        <v>17.392610000000001</v>
      </c>
      <c r="BE143">
        <v>77.725449999999995</v>
      </c>
      <c r="BF143">
        <v>9.0957000000000008</v>
      </c>
      <c r="BG143">
        <v>80.89676</v>
      </c>
      <c r="CO143">
        <v>0.54415999999999998</v>
      </c>
      <c r="CP143">
        <v>58.710850000000001</v>
      </c>
      <c r="CQ143">
        <v>50.176679999999998</v>
      </c>
      <c r="CR143">
        <v>83.038870000000003</v>
      </c>
      <c r="CS143">
        <v>90.106009999999998</v>
      </c>
      <c r="CT143">
        <v>50.176679999999998</v>
      </c>
      <c r="CU143">
        <v>38.722029999999997</v>
      </c>
      <c r="CV143">
        <v>20.600709999999999</v>
      </c>
      <c r="CW143">
        <v>76.383979999999994</v>
      </c>
      <c r="CX143">
        <v>11.731450000000001</v>
      </c>
      <c r="CY143">
        <v>86.395759999999996</v>
      </c>
    </row>
    <row r="144" spans="1:103" x14ac:dyDescent="0.4">
      <c r="A144" t="s">
        <v>236</v>
      </c>
      <c r="B144" t="s">
        <v>124</v>
      </c>
      <c r="C144" t="s">
        <v>37</v>
      </c>
      <c r="D144">
        <v>0.34917999999999999</v>
      </c>
      <c r="E144">
        <v>37.554650000000002</v>
      </c>
      <c r="F144">
        <v>22.849049999999998</v>
      </c>
      <c r="G144">
        <v>63.148519999999998</v>
      </c>
      <c r="H144">
        <v>77.709429999999998</v>
      </c>
      <c r="I144">
        <v>22.849049999999998</v>
      </c>
      <c r="J144">
        <v>17.927289999999999</v>
      </c>
      <c r="K144">
        <v>15.129099999999999</v>
      </c>
      <c r="L144">
        <v>56.441249999999997</v>
      </c>
      <c r="M144">
        <v>9.9651999999999994</v>
      </c>
      <c r="N144">
        <v>73.566980000000001</v>
      </c>
      <c r="O144" t="s">
        <v>38</v>
      </c>
      <c r="P144">
        <v>0.31452999999999998</v>
      </c>
      <c r="Q144">
        <v>34.221179999999997</v>
      </c>
      <c r="R144">
        <v>18.782260000000001</v>
      </c>
      <c r="S144">
        <v>60.61938</v>
      </c>
      <c r="T144">
        <v>76.773079999999993</v>
      </c>
      <c r="U144">
        <v>18.782260000000001</v>
      </c>
      <c r="V144">
        <v>13.90429</v>
      </c>
      <c r="W144">
        <v>14.748609999999999</v>
      </c>
      <c r="X144">
        <v>53.42971</v>
      </c>
      <c r="Y144">
        <v>10.00287</v>
      </c>
      <c r="Z144">
        <v>72.180589999999995</v>
      </c>
      <c r="AW144">
        <v>0.58445999999999998</v>
      </c>
      <c r="AX144">
        <v>59.621470000000002</v>
      </c>
      <c r="AY144">
        <v>50.640540000000001</v>
      </c>
      <c r="AZ144">
        <v>76.563680000000005</v>
      </c>
      <c r="BA144">
        <v>80.482290000000006</v>
      </c>
      <c r="BB144">
        <v>50.640540000000001</v>
      </c>
      <c r="BC144">
        <v>46.740769999999998</v>
      </c>
      <c r="BD144">
        <v>16.382819999999999</v>
      </c>
      <c r="BE144">
        <v>74.114540000000005</v>
      </c>
      <c r="BF144">
        <v>8.9449900000000007</v>
      </c>
      <c r="BG144">
        <v>79.402159999999995</v>
      </c>
      <c r="CO144">
        <v>0.43792999999999999</v>
      </c>
      <c r="CP144">
        <v>47.434759999999997</v>
      </c>
      <c r="CQ144">
        <v>32.862189999999998</v>
      </c>
      <c r="CR144">
        <v>78.445229999999995</v>
      </c>
      <c r="CS144">
        <v>88.515900000000002</v>
      </c>
      <c r="CT144">
        <v>32.862189999999998</v>
      </c>
      <c r="CU144">
        <v>24.73498</v>
      </c>
      <c r="CV144">
        <v>19.22261</v>
      </c>
      <c r="CW144">
        <v>70.671379999999999</v>
      </c>
      <c r="CX144">
        <v>11.660780000000001</v>
      </c>
      <c r="CY144">
        <v>85.512370000000004</v>
      </c>
    </row>
    <row r="145" spans="1:103" x14ac:dyDescent="0.4">
      <c r="A145" t="s">
        <v>237</v>
      </c>
      <c r="B145" t="s">
        <v>55</v>
      </c>
      <c r="C145" t="s">
        <v>37</v>
      </c>
      <c r="D145">
        <v>0.36632999999999999</v>
      </c>
      <c r="E145">
        <v>39.478119999999997</v>
      </c>
      <c r="F145">
        <v>24.751110000000001</v>
      </c>
      <c r="G145">
        <v>65.212459999999993</v>
      </c>
      <c r="H145">
        <v>80.890330000000006</v>
      </c>
      <c r="I145">
        <v>24.751110000000001</v>
      </c>
      <c r="J145">
        <v>19.149740000000001</v>
      </c>
      <c r="K145">
        <v>15.739380000000001</v>
      </c>
      <c r="L145">
        <v>58.694319999999998</v>
      </c>
      <c r="M145">
        <v>10.47025</v>
      </c>
      <c r="N145">
        <v>77.190880000000007</v>
      </c>
      <c r="O145" t="s">
        <v>38</v>
      </c>
      <c r="P145">
        <v>0.33293</v>
      </c>
      <c r="Q145">
        <v>36.288029999999999</v>
      </c>
      <c r="R145">
        <v>20.9329</v>
      </c>
      <c r="S145">
        <v>62.856050000000003</v>
      </c>
      <c r="T145">
        <v>80.424390000000002</v>
      </c>
      <c r="U145">
        <v>20.9329</v>
      </c>
      <c r="V145">
        <v>15.24438</v>
      </c>
      <c r="W145">
        <v>15.400499999999999</v>
      </c>
      <c r="X145">
        <v>55.864240000000002</v>
      </c>
      <c r="Y145">
        <v>10.58975</v>
      </c>
      <c r="Z145">
        <v>76.366209999999995</v>
      </c>
      <c r="AW145">
        <v>0.59157000000000004</v>
      </c>
      <c r="AX145">
        <v>60.453319999999998</v>
      </c>
      <c r="AY145">
        <v>50.715899999999998</v>
      </c>
      <c r="AZ145">
        <v>77.769400000000005</v>
      </c>
      <c r="BA145">
        <v>81.311229999999995</v>
      </c>
      <c r="BB145">
        <v>50.715899999999998</v>
      </c>
      <c r="BC145">
        <v>46.778449999999999</v>
      </c>
      <c r="BD145">
        <v>16.819890000000001</v>
      </c>
      <c r="BE145">
        <v>75.546350000000004</v>
      </c>
      <c r="BF145">
        <v>9.0731000000000002</v>
      </c>
      <c r="BG145">
        <v>80.457170000000005</v>
      </c>
      <c r="CO145">
        <v>0.45558999999999999</v>
      </c>
      <c r="CP145">
        <v>49.267229999999998</v>
      </c>
      <c r="CQ145">
        <v>34.452300000000001</v>
      </c>
      <c r="CR145">
        <v>79.328620000000001</v>
      </c>
      <c r="CS145">
        <v>88.515900000000002</v>
      </c>
      <c r="CT145">
        <v>34.452300000000001</v>
      </c>
      <c r="CU145">
        <v>26.560659999999999</v>
      </c>
      <c r="CV145">
        <v>19.46996</v>
      </c>
      <c r="CW145">
        <v>71.49588</v>
      </c>
      <c r="CX145">
        <v>11.537100000000001</v>
      </c>
      <c r="CY145">
        <v>84.776210000000006</v>
      </c>
    </row>
    <row r="146" spans="1:103" x14ac:dyDescent="0.4">
      <c r="A146" t="s">
        <v>238</v>
      </c>
      <c r="B146" t="s">
        <v>134</v>
      </c>
      <c r="C146" t="s">
        <v>37</v>
      </c>
      <c r="D146">
        <v>0.50056999999999996</v>
      </c>
      <c r="E146">
        <v>54.011240000000001</v>
      </c>
      <c r="F146">
        <v>43.326590000000003</v>
      </c>
      <c r="G146">
        <v>77.927959999999999</v>
      </c>
      <c r="H146">
        <v>87.818700000000007</v>
      </c>
      <c r="I146">
        <v>43.326590000000003</v>
      </c>
      <c r="J146">
        <v>33.809660000000001</v>
      </c>
      <c r="K146">
        <v>19.491700000000002</v>
      </c>
      <c r="L146">
        <v>72.388909999999996</v>
      </c>
      <c r="M146">
        <v>11.57507</v>
      </c>
      <c r="N146">
        <v>85.427490000000006</v>
      </c>
      <c r="O146" t="s">
        <v>38</v>
      </c>
      <c r="P146">
        <v>0.47778999999999999</v>
      </c>
      <c r="Q146">
        <v>51.996040000000001</v>
      </c>
      <c r="R146">
        <v>40.709229999999998</v>
      </c>
      <c r="S146">
        <v>77.499520000000004</v>
      </c>
      <c r="T146">
        <v>88.520359999999997</v>
      </c>
      <c r="U146">
        <v>40.709229999999998</v>
      </c>
      <c r="V146">
        <v>30.6675</v>
      </c>
      <c r="W146">
        <v>19.7056</v>
      </c>
      <c r="X146">
        <v>71.510230000000007</v>
      </c>
      <c r="Y146">
        <v>11.890650000000001</v>
      </c>
      <c r="Z146">
        <v>86.021469999999994</v>
      </c>
      <c r="AW146">
        <v>0.66330999999999996</v>
      </c>
      <c r="AX146">
        <v>68.104749999999996</v>
      </c>
      <c r="AY146">
        <v>61.266010000000001</v>
      </c>
      <c r="AZ146">
        <v>79.276560000000003</v>
      </c>
      <c r="BA146">
        <v>81.914090000000002</v>
      </c>
      <c r="BB146">
        <v>61.266010000000001</v>
      </c>
      <c r="BC146">
        <v>56.675460000000001</v>
      </c>
      <c r="BD146">
        <v>17.407689999999999</v>
      </c>
      <c r="BE146">
        <v>77.763120000000001</v>
      </c>
      <c r="BF146">
        <v>9.1032399999999996</v>
      </c>
      <c r="BG146">
        <v>80.972120000000004</v>
      </c>
      <c r="CO146">
        <v>0.54008</v>
      </c>
      <c r="CP146">
        <v>58.217730000000003</v>
      </c>
      <c r="CQ146">
        <v>49.646639999999998</v>
      </c>
      <c r="CR146">
        <v>82.685509999999994</v>
      </c>
      <c r="CS146">
        <v>88.692580000000007</v>
      </c>
      <c r="CT146">
        <v>49.646639999999998</v>
      </c>
      <c r="CU146">
        <v>38.280329999999999</v>
      </c>
      <c r="CV146">
        <v>20.424029999999998</v>
      </c>
      <c r="CW146">
        <v>76.030619999999999</v>
      </c>
      <c r="CX146">
        <v>11.537100000000001</v>
      </c>
      <c r="CY146">
        <v>84.893990000000002</v>
      </c>
    </row>
    <row r="147" spans="1:103" x14ac:dyDescent="0.4">
      <c r="A147" t="s">
        <v>239</v>
      </c>
      <c r="B147" t="s">
        <v>134</v>
      </c>
      <c r="C147" t="s">
        <v>37</v>
      </c>
      <c r="D147">
        <v>0.34989999999999999</v>
      </c>
      <c r="E147">
        <v>37.614289999999997</v>
      </c>
      <c r="F147">
        <v>23.108049999999999</v>
      </c>
      <c r="G147">
        <v>62.99474</v>
      </c>
      <c r="H147">
        <v>77.636579999999995</v>
      </c>
      <c r="I147">
        <v>23.108049999999999</v>
      </c>
      <c r="J147">
        <v>18.08107</v>
      </c>
      <c r="K147">
        <v>15.09348</v>
      </c>
      <c r="L147">
        <v>56.316879999999998</v>
      </c>
      <c r="M147">
        <v>9.9433399999999992</v>
      </c>
      <c r="N147">
        <v>73.416569999999993</v>
      </c>
      <c r="O147" t="s">
        <v>38</v>
      </c>
      <c r="P147">
        <v>0.31612000000000001</v>
      </c>
      <c r="Q147">
        <v>34.379800000000003</v>
      </c>
      <c r="R147">
        <v>19.08813</v>
      </c>
      <c r="S147">
        <v>60.590710000000001</v>
      </c>
      <c r="T147">
        <v>76.954689999999999</v>
      </c>
      <c r="U147">
        <v>19.08813</v>
      </c>
      <c r="V147">
        <v>14.100239999999999</v>
      </c>
      <c r="W147">
        <v>14.73523</v>
      </c>
      <c r="X147">
        <v>53.442140000000002</v>
      </c>
      <c r="Y147">
        <v>10.023899999999999</v>
      </c>
      <c r="Z147">
        <v>72.358220000000003</v>
      </c>
      <c r="AW147">
        <v>0.58282</v>
      </c>
      <c r="AX147">
        <v>59.369579999999999</v>
      </c>
      <c r="AY147">
        <v>50.640540000000001</v>
      </c>
      <c r="AZ147">
        <v>76.639039999999994</v>
      </c>
      <c r="BA147">
        <v>80.256219999999999</v>
      </c>
      <c r="BB147">
        <v>50.640540000000001</v>
      </c>
      <c r="BC147">
        <v>46.703090000000003</v>
      </c>
      <c r="BD147">
        <v>16.458179999999999</v>
      </c>
      <c r="BE147">
        <v>74.252700000000004</v>
      </c>
      <c r="BF147">
        <v>8.8168799999999994</v>
      </c>
      <c r="BG147">
        <v>78.74906</v>
      </c>
      <c r="CO147">
        <v>0.42830000000000001</v>
      </c>
      <c r="CP147">
        <v>46.395130000000002</v>
      </c>
      <c r="CQ147">
        <v>32.862189999999998</v>
      </c>
      <c r="CR147">
        <v>75.441699999999997</v>
      </c>
      <c r="CS147">
        <v>84.098939999999999</v>
      </c>
      <c r="CT147">
        <v>32.862189999999998</v>
      </c>
      <c r="CU147">
        <v>24.558299999999999</v>
      </c>
      <c r="CV147">
        <v>18.515899999999998</v>
      </c>
      <c r="CW147">
        <v>67.402829999999994</v>
      </c>
      <c r="CX147">
        <v>11.095409999999999</v>
      </c>
      <c r="CY147">
        <v>80.477029999999999</v>
      </c>
    </row>
    <row r="148" spans="1:103" x14ac:dyDescent="0.4">
      <c r="A148" t="s">
        <v>240</v>
      </c>
      <c r="B148" t="s">
        <v>52</v>
      </c>
      <c r="C148" t="s">
        <v>37</v>
      </c>
      <c r="D148">
        <v>0.36936999999999998</v>
      </c>
      <c r="E148">
        <v>39.790379999999999</v>
      </c>
      <c r="F148">
        <v>25.252929999999999</v>
      </c>
      <c r="G148">
        <v>65.212459999999993</v>
      </c>
      <c r="H148">
        <v>80.857950000000002</v>
      </c>
      <c r="I148">
        <v>25.252929999999999</v>
      </c>
      <c r="J148">
        <v>19.59112</v>
      </c>
      <c r="K148">
        <v>15.75395</v>
      </c>
      <c r="L148">
        <v>58.763120000000001</v>
      </c>
      <c r="M148">
        <v>10.47592</v>
      </c>
      <c r="N148">
        <v>77.169430000000006</v>
      </c>
      <c r="O148" t="s">
        <v>38</v>
      </c>
      <c r="P148">
        <v>0.33700000000000002</v>
      </c>
      <c r="Q148">
        <v>36.722920000000002</v>
      </c>
      <c r="R148">
        <v>21.44905</v>
      </c>
      <c r="S148">
        <v>62.999429999999997</v>
      </c>
      <c r="T148">
        <v>80.596440000000001</v>
      </c>
      <c r="U148">
        <v>21.44905</v>
      </c>
      <c r="V148">
        <v>15.73058</v>
      </c>
      <c r="W148">
        <v>15.457850000000001</v>
      </c>
      <c r="X148">
        <v>56.090449999999997</v>
      </c>
      <c r="Y148">
        <v>10.632770000000001</v>
      </c>
      <c r="Z148">
        <v>76.614890000000003</v>
      </c>
      <c r="AW148">
        <v>0.58987000000000001</v>
      </c>
      <c r="AX148">
        <v>60.17212</v>
      </c>
      <c r="AY148">
        <v>50.640540000000001</v>
      </c>
      <c r="AZ148">
        <v>77.694050000000004</v>
      </c>
      <c r="BA148">
        <v>81.386589999999998</v>
      </c>
      <c r="BB148">
        <v>50.640540000000001</v>
      </c>
      <c r="BC148">
        <v>46.703090000000003</v>
      </c>
      <c r="BD148">
        <v>16.684249999999999</v>
      </c>
      <c r="BE148">
        <v>75.30771</v>
      </c>
      <c r="BF148">
        <v>8.9751300000000001</v>
      </c>
      <c r="BG148">
        <v>80.017579999999995</v>
      </c>
      <c r="CO148">
        <v>0.45066000000000001</v>
      </c>
      <c r="CP148">
        <v>48.704169999999998</v>
      </c>
      <c r="CQ148">
        <v>36.042400000000001</v>
      </c>
      <c r="CR148">
        <v>76.855119999999999</v>
      </c>
      <c r="CS148">
        <v>84.452299999999994</v>
      </c>
      <c r="CT148">
        <v>36.042400000000001</v>
      </c>
      <c r="CU148">
        <v>27.385159999999999</v>
      </c>
      <c r="CV148">
        <v>19.045940000000002</v>
      </c>
      <c r="CW148">
        <v>69.375739999999993</v>
      </c>
      <c r="CX148">
        <v>11.095409999999999</v>
      </c>
      <c r="CY148">
        <v>80.742050000000006</v>
      </c>
    </row>
    <row r="149" spans="1:103" x14ac:dyDescent="0.4">
      <c r="A149" t="s">
        <v>241</v>
      </c>
      <c r="B149" t="s">
        <v>40</v>
      </c>
      <c r="C149" t="s">
        <v>37</v>
      </c>
      <c r="D149">
        <v>0.49923000000000001</v>
      </c>
      <c r="E149">
        <v>53.893819999999998</v>
      </c>
      <c r="F149">
        <v>42.873330000000003</v>
      </c>
      <c r="G149">
        <v>77.806560000000005</v>
      </c>
      <c r="H149">
        <v>87.664910000000006</v>
      </c>
      <c r="I149">
        <v>42.873330000000003</v>
      </c>
      <c r="J149">
        <v>33.484549999999999</v>
      </c>
      <c r="K149">
        <v>19.459330000000001</v>
      </c>
      <c r="L149">
        <v>72.259410000000003</v>
      </c>
      <c r="M149">
        <v>11.547549999999999</v>
      </c>
      <c r="N149">
        <v>85.209230000000005</v>
      </c>
      <c r="O149" t="s">
        <v>38</v>
      </c>
      <c r="P149">
        <v>0.47747000000000001</v>
      </c>
      <c r="Q149">
        <v>51.993699999999997</v>
      </c>
      <c r="R149">
        <v>40.279110000000003</v>
      </c>
      <c r="S149">
        <v>77.547309999999996</v>
      </c>
      <c r="T149">
        <v>88.568150000000003</v>
      </c>
      <c r="U149">
        <v>40.279110000000003</v>
      </c>
      <c r="V149">
        <v>30.379149999999999</v>
      </c>
      <c r="W149">
        <v>19.715160000000001</v>
      </c>
      <c r="X149">
        <v>71.566779999999994</v>
      </c>
      <c r="Y149">
        <v>11.89256</v>
      </c>
      <c r="Z149">
        <v>86.0441</v>
      </c>
      <c r="AW149">
        <v>0.65978000000000003</v>
      </c>
      <c r="AX149">
        <v>67.674409999999995</v>
      </c>
      <c r="AY149">
        <v>60.813870000000001</v>
      </c>
      <c r="AZ149">
        <v>79.201210000000003</v>
      </c>
      <c r="BA149">
        <v>81.688019999999995</v>
      </c>
      <c r="BB149">
        <v>60.813870000000001</v>
      </c>
      <c r="BC149">
        <v>56.298670000000001</v>
      </c>
      <c r="BD149">
        <v>17.3474</v>
      </c>
      <c r="BE149">
        <v>77.606129999999993</v>
      </c>
      <c r="BF149">
        <v>9.01281</v>
      </c>
      <c r="BG149">
        <v>80.406930000000003</v>
      </c>
      <c r="CO149">
        <v>0.52505000000000002</v>
      </c>
      <c r="CP149">
        <v>56.706899999999997</v>
      </c>
      <c r="CQ149">
        <v>48.763249999999999</v>
      </c>
      <c r="CR149">
        <v>79.328620000000001</v>
      </c>
      <c r="CS149">
        <v>84.982330000000005</v>
      </c>
      <c r="CT149">
        <v>48.763249999999999</v>
      </c>
      <c r="CU149">
        <v>37.396940000000001</v>
      </c>
      <c r="CV149">
        <v>19.681979999999999</v>
      </c>
      <c r="CW149">
        <v>72.526499999999999</v>
      </c>
      <c r="CX149">
        <v>11.11307</v>
      </c>
      <c r="CY149">
        <v>81.036510000000007</v>
      </c>
    </row>
    <row r="150" spans="1:103" x14ac:dyDescent="0.4">
      <c r="A150" t="s">
        <v>242</v>
      </c>
      <c r="B150" t="s">
        <v>138</v>
      </c>
      <c r="C150" t="s">
        <v>37</v>
      </c>
      <c r="D150">
        <v>0.34992000000000001</v>
      </c>
      <c r="E150">
        <v>37.615870000000001</v>
      </c>
      <c r="F150">
        <v>23.108049999999999</v>
      </c>
      <c r="G150">
        <v>62.978549999999998</v>
      </c>
      <c r="H150">
        <v>77.612300000000005</v>
      </c>
      <c r="I150">
        <v>23.108049999999999</v>
      </c>
      <c r="J150">
        <v>18.089169999999999</v>
      </c>
      <c r="K150">
        <v>15.09187</v>
      </c>
      <c r="L150">
        <v>56.304729999999999</v>
      </c>
      <c r="M150">
        <v>9.9433399999999992</v>
      </c>
      <c r="N150">
        <v>73.408469999999994</v>
      </c>
      <c r="O150" t="s">
        <v>38</v>
      </c>
      <c r="P150">
        <v>0.31618000000000002</v>
      </c>
      <c r="Q150">
        <v>34.384999999999998</v>
      </c>
      <c r="R150">
        <v>19.09769</v>
      </c>
      <c r="S150">
        <v>60.590710000000001</v>
      </c>
      <c r="T150">
        <v>76.945130000000006</v>
      </c>
      <c r="U150">
        <v>19.09769</v>
      </c>
      <c r="V150">
        <v>14.10979</v>
      </c>
      <c r="W150">
        <v>14.73523</v>
      </c>
      <c r="X150">
        <v>53.442140000000002</v>
      </c>
      <c r="Y150">
        <v>10.02294</v>
      </c>
      <c r="Z150">
        <v>72.348659999999995</v>
      </c>
      <c r="AW150">
        <v>0.58275999999999994</v>
      </c>
      <c r="AX150">
        <v>59.362789999999997</v>
      </c>
      <c r="AY150">
        <v>50.640540000000001</v>
      </c>
      <c r="AZ150">
        <v>76.639039999999994</v>
      </c>
      <c r="BA150">
        <v>80.256219999999999</v>
      </c>
      <c r="BB150">
        <v>50.640540000000001</v>
      </c>
      <c r="BC150">
        <v>46.703090000000003</v>
      </c>
      <c r="BD150">
        <v>16.458179999999999</v>
      </c>
      <c r="BE150">
        <v>74.252700000000004</v>
      </c>
      <c r="BF150">
        <v>8.8168799999999994</v>
      </c>
      <c r="BG150">
        <v>78.74906</v>
      </c>
      <c r="CO150">
        <v>0.42762</v>
      </c>
      <c r="CP150">
        <v>46.349319999999999</v>
      </c>
      <c r="CQ150">
        <v>32.685510000000001</v>
      </c>
      <c r="CR150">
        <v>75.088340000000002</v>
      </c>
      <c r="CS150">
        <v>83.745580000000004</v>
      </c>
      <c r="CT150">
        <v>32.685510000000001</v>
      </c>
      <c r="CU150">
        <v>24.558299999999999</v>
      </c>
      <c r="CV150">
        <v>18.48057</v>
      </c>
      <c r="CW150">
        <v>67.137810000000002</v>
      </c>
      <c r="CX150">
        <v>11.11307</v>
      </c>
      <c r="CY150">
        <v>80.477029999999999</v>
      </c>
    </row>
    <row r="151" spans="1:103" x14ac:dyDescent="0.4">
      <c r="A151" t="s">
        <v>243</v>
      </c>
      <c r="B151" t="s">
        <v>102</v>
      </c>
      <c r="C151" t="s">
        <v>37</v>
      </c>
      <c r="D151">
        <v>0.36945</v>
      </c>
      <c r="E151">
        <v>39.798490000000001</v>
      </c>
      <c r="F151">
        <v>25.252929999999999</v>
      </c>
      <c r="G151">
        <v>65.212459999999993</v>
      </c>
      <c r="H151">
        <v>80.898420000000002</v>
      </c>
      <c r="I151">
        <v>25.252929999999999</v>
      </c>
      <c r="J151">
        <v>19.59517</v>
      </c>
      <c r="K151">
        <v>15.75395</v>
      </c>
      <c r="L151">
        <v>58.76717</v>
      </c>
      <c r="M151">
        <v>10.47916</v>
      </c>
      <c r="N151">
        <v>77.205849999999998</v>
      </c>
      <c r="O151" t="s">
        <v>38</v>
      </c>
      <c r="P151">
        <v>0.33700000000000002</v>
      </c>
      <c r="Q151">
        <v>36.723030000000001</v>
      </c>
      <c r="R151">
        <v>21.44905</v>
      </c>
      <c r="S151">
        <v>62.999429999999997</v>
      </c>
      <c r="T151">
        <v>80.596440000000001</v>
      </c>
      <c r="U151">
        <v>21.44905</v>
      </c>
      <c r="V151">
        <v>15.73058</v>
      </c>
      <c r="W151">
        <v>15.457850000000001</v>
      </c>
      <c r="X151">
        <v>56.090449999999997</v>
      </c>
      <c r="Y151">
        <v>10.632770000000001</v>
      </c>
      <c r="Z151">
        <v>76.614890000000003</v>
      </c>
      <c r="AW151">
        <v>0.58992</v>
      </c>
      <c r="AX151">
        <v>60.178800000000003</v>
      </c>
      <c r="AY151">
        <v>50.640540000000001</v>
      </c>
      <c r="AZ151">
        <v>77.694050000000004</v>
      </c>
      <c r="BA151">
        <v>81.386589999999998</v>
      </c>
      <c r="BB151">
        <v>50.640540000000001</v>
      </c>
      <c r="BC151">
        <v>46.703090000000003</v>
      </c>
      <c r="BD151">
        <v>16.684249999999999</v>
      </c>
      <c r="BE151">
        <v>75.30771</v>
      </c>
      <c r="BF151">
        <v>8.9751300000000001</v>
      </c>
      <c r="BG151">
        <v>80.017579999999995</v>
      </c>
      <c r="CO151">
        <v>0.45245000000000002</v>
      </c>
      <c r="CP151">
        <v>48.863520000000001</v>
      </c>
      <c r="CQ151">
        <v>36.042400000000001</v>
      </c>
      <c r="CR151">
        <v>76.855119999999999</v>
      </c>
      <c r="CS151">
        <v>85.33569</v>
      </c>
      <c r="CT151">
        <v>36.042400000000001</v>
      </c>
      <c r="CU151">
        <v>27.473500000000001</v>
      </c>
      <c r="CV151">
        <v>19.045940000000002</v>
      </c>
      <c r="CW151">
        <v>69.464079999999996</v>
      </c>
      <c r="CX151">
        <v>11.166079999999999</v>
      </c>
      <c r="CY151">
        <v>81.537099999999995</v>
      </c>
    </row>
    <row r="152" spans="1:103" x14ac:dyDescent="0.4">
      <c r="A152" t="s">
        <v>244</v>
      </c>
      <c r="B152" t="s">
        <v>138</v>
      </c>
      <c r="C152" t="s">
        <v>37</v>
      </c>
      <c r="D152">
        <v>0.49919999999999998</v>
      </c>
      <c r="E152">
        <v>53.891599999999997</v>
      </c>
      <c r="F152">
        <v>42.873330000000003</v>
      </c>
      <c r="G152">
        <v>77.798460000000006</v>
      </c>
      <c r="H152">
        <v>87.640630000000002</v>
      </c>
      <c r="I152">
        <v>42.873330000000003</v>
      </c>
      <c r="J152">
        <v>33.484549999999999</v>
      </c>
      <c r="K152">
        <v>19.457709999999999</v>
      </c>
      <c r="L152">
        <v>72.255359999999996</v>
      </c>
      <c r="M152">
        <v>11.54593</v>
      </c>
      <c r="N152">
        <v>85.193039999999996</v>
      </c>
      <c r="O152" t="s">
        <v>38</v>
      </c>
      <c r="P152">
        <v>0.47748000000000002</v>
      </c>
      <c r="Q152">
        <v>51.994680000000002</v>
      </c>
      <c r="R152">
        <v>40.279110000000003</v>
      </c>
      <c r="S152">
        <v>77.547309999999996</v>
      </c>
      <c r="T152">
        <v>88.568150000000003</v>
      </c>
      <c r="U152">
        <v>40.279110000000003</v>
      </c>
      <c r="V152">
        <v>30.379149999999999</v>
      </c>
      <c r="W152">
        <v>19.715160000000001</v>
      </c>
      <c r="X152">
        <v>71.566779999999994</v>
      </c>
      <c r="Y152">
        <v>11.89256</v>
      </c>
      <c r="Z152">
        <v>86.0441</v>
      </c>
      <c r="AW152">
        <v>0.65978999999999999</v>
      </c>
      <c r="AX152">
        <v>67.675380000000004</v>
      </c>
      <c r="AY152">
        <v>60.813870000000001</v>
      </c>
      <c r="AZ152">
        <v>79.201210000000003</v>
      </c>
      <c r="BA152">
        <v>81.688019999999995</v>
      </c>
      <c r="BB152">
        <v>60.813870000000001</v>
      </c>
      <c r="BC152">
        <v>56.298670000000001</v>
      </c>
      <c r="BD152">
        <v>17.3474</v>
      </c>
      <c r="BE152">
        <v>77.606129999999993</v>
      </c>
      <c r="BF152">
        <v>9.01281</v>
      </c>
      <c r="BG152">
        <v>80.406930000000003</v>
      </c>
      <c r="CO152">
        <v>0.52432000000000001</v>
      </c>
      <c r="CP152">
        <v>56.638060000000003</v>
      </c>
      <c r="CQ152">
        <v>48.763249999999999</v>
      </c>
      <c r="CR152">
        <v>79.151939999999996</v>
      </c>
      <c r="CS152">
        <v>84.452299999999994</v>
      </c>
      <c r="CT152">
        <v>48.763249999999999</v>
      </c>
      <c r="CU152">
        <v>37.396940000000001</v>
      </c>
      <c r="CV152">
        <v>19.646640000000001</v>
      </c>
      <c r="CW152">
        <v>72.438159999999996</v>
      </c>
      <c r="CX152">
        <v>11.07774</v>
      </c>
      <c r="CY152">
        <v>80.683160000000001</v>
      </c>
    </row>
    <row r="153" spans="1:103" x14ac:dyDescent="0.4">
      <c r="A153" t="s">
        <v>245</v>
      </c>
      <c r="B153" t="s">
        <v>162</v>
      </c>
      <c r="C153" t="s">
        <v>37</v>
      </c>
      <c r="D153">
        <v>0.35081000000000001</v>
      </c>
      <c r="E153">
        <v>37.71566</v>
      </c>
      <c r="F153">
        <v>23.132339999999999</v>
      </c>
      <c r="G153">
        <v>63.156619999999997</v>
      </c>
      <c r="H153">
        <v>77.879400000000004</v>
      </c>
      <c r="I153">
        <v>23.132339999999999</v>
      </c>
      <c r="J153">
        <v>18.11345</v>
      </c>
      <c r="K153">
        <v>15.13395</v>
      </c>
      <c r="L153">
        <v>56.493589999999998</v>
      </c>
      <c r="M153">
        <v>9.9789600000000007</v>
      </c>
      <c r="N153">
        <v>73.714690000000004</v>
      </c>
      <c r="O153" t="s">
        <v>38</v>
      </c>
      <c r="P153">
        <v>0.31633</v>
      </c>
      <c r="Q153">
        <v>34.401699999999998</v>
      </c>
      <c r="R153">
        <v>19.08813</v>
      </c>
      <c r="S153">
        <v>60.638500000000001</v>
      </c>
      <c r="T153">
        <v>77.03116</v>
      </c>
      <c r="U153">
        <v>19.08813</v>
      </c>
      <c r="V153">
        <v>14.100239999999999</v>
      </c>
      <c r="W153">
        <v>14.746700000000001</v>
      </c>
      <c r="X153">
        <v>53.494709999999998</v>
      </c>
      <c r="Y153">
        <v>10.03154</v>
      </c>
      <c r="Z153">
        <v>72.43468</v>
      </c>
      <c r="AW153">
        <v>0.58389000000000002</v>
      </c>
      <c r="AX153">
        <v>59.531230000000001</v>
      </c>
      <c r="AY153">
        <v>50.640540000000001</v>
      </c>
      <c r="AZ153">
        <v>76.714389999999995</v>
      </c>
      <c r="BA153">
        <v>80.331569999999999</v>
      </c>
      <c r="BB153">
        <v>50.640540000000001</v>
      </c>
      <c r="BC153">
        <v>46.740769999999998</v>
      </c>
      <c r="BD153">
        <v>16.488320000000002</v>
      </c>
      <c r="BE153">
        <v>74.353179999999995</v>
      </c>
      <c r="BF153">
        <v>8.8922399999999993</v>
      </c>
      <c r="BG153">
        <v>79.150970000000001</v>
      </c>
      <c r="CO153">
        <v>0.44180999999999998</v>
      </c>
      <c r="CP153">
        <v>47.824170000000002</v>
      </c>
      <c r="CQ153">
        <v>33.392229999999998</v>
      </c>
      <c r="CR153">
        <v>77.915189999999996</v>
      </c>
      <c r="CS153">
        <v>87.809190000000001</v>
      </c>
      <c r="CT153">
        <v>33.392229999999998</v>
      </c>
      <c r="CU153">
        <v>25.176680000000001</v>
      </c>
      <c r="CV153">
        <v>19.116610000000001</v>
      </c>
      <c r="CW153">
        <v>70.052999999999997</v>
      </c>
      <c r="CX153">
        <v>11.55477</v>
      </c>
      <c r="CY153">
        <v>84.628979999999999</v>
      </c>
    </row>
    <row r="154" spans="1:103" x14ac:dyDescent="0.4">
      <c r="A154" t="s">
        <v>246</v>
      </c>
      <c r="B154" t="s">
        <v>164</v>
      </c>
      <c r="C154" t="s">
        <v>37</v>
      </c>
      <c r="D154">
        <v>0.37032999999999999</v>
      </c>
      <c r="E154">
        <v>39.896279999999997</v>
      </c>
      <c r="F154">
        <v>25.285309999999999</v>
      </c>
      <c r="G154">
        <v>65.398619999999994</v>
      </c>
      <c r="H154">
        <v>81.116960000000006</v>
      </c>
      <c r="I154">
        <v>25.285309999999999</v>
      </c>
      <c r="J154">
        <v>19.619450000000001</v>
      </c>
      <c r="K154">
        <v>15.794420000000001</v>
      </c>
      <c r="L154">
        <v>58.947929999999999</v>
      </c>
      <c r="M154">
        <v>10.51153</v>
      </c>
      <c r="N154">
        <v>77.467560000000006</v>
      </c>
      <c r="O154" t="s">
        <v>38</v>
      </c>
      <c r="P154">
        <v>0.33721000000000001</v>
      </c>
      <c r="Q154">
        <v>36.746110000000002</v>
      </c>
      <c r="R154">
        <v>21.44905</v>
      </c>
      <c r="S154">
        <v>63.056780000000003</v>
      </c>
      <c r="T154">
        <v>80.672910000000002</v>
      </c>
      <c r="U154">
        <v>21.44905</v>
      </c>
      <c r="V154">
        <v>15.73058</v>
      </c>
      <c r="W154">
        <v>15.46932</v>
      </c>
      <c r="X154">
        <v>56.147799999999997</v>
      </c>
      <c r="Y154">
        <v>10.640409999999999</v>
      </c>
      <c r="Z154">
        <v>76.691360000000003</v>
      </c>
      <c r="AW154">
        <v>0.59140999999999999</v>
      </c>
      <c r="AX154">
        <v>60.381259999999997</v>
      </c>
      <c r="AY154">
        <v>50.715899999999998</v>
      </c>
      <c r="AZ154">
        <v>77.844759999999994</v>
      </c>
      <c r="BA154">
        <v>81.537300000000002</v>
      </c>
      <c r="BB154">
        <v>50.715899999999998</v>
      </c>
      <c r="BC154">
        <v>46.778449999999999</v>
      </c>
      <c r="BD154">
        <v>16.72946</v>
      </c>
      <c r="BE154">
        <v>75.483549999999994</v>
      </c>
      <c r="BF154">
        <v>9.0580300000000005</v>
      </c>
      <c r="BG154">
        <v>80.49485</v>
      </c>
      <c r="CO154">
        <v>0.46406999999999998</v>
      </c>
      <c r="CP154">
        <v>50.096739999999997</v>
      </c>
      <c r="CQ154">
        <v>36.57244</v>
      </c>
      <c r="CR154">
        <v>79.505300000000005</v>
      </c>
      <c r="CS154">
        <v>88.339219999999997</v>
      </c>
      <c r="CT154">
        <v>36.57244</v>
      </c>
      <c r="CU154">
        <v>27.82686</v>
      </c>
      <c r="CV154">
        <v>19.61131</v>
      </c>
      <c r="CW154">
        <v>71.937569999999994</v>
      </c>
      <c r="CX154">
        <v>11.537100000000001</v>
      </c>
      <c r="CY154">
        <v>84.717309999999998</v>
      </c>
    </row>
    <row r="155" spans="1:103" x14ac:dyDescent="0.4">
      <c r="A155" t="s">
        <v>247</v>
      </c>
      <c r="B155" t="s">
        <v>164</v>
      </c>
      <c r="C155" t="s">
        <v>37</v>
      </c>
      <c r="D155">
        <v>0.50024000000000002</v>
      </c>
      <c r="E155">
        <v>54.009509999999999</v>
      </c>
      <c r="F155">
        <v>42.905709999999999</v>
      </c>
      <c r="G155">
        <v>78.016999999999996</v>
      </c>
      <c r="H155">
        <v>87.940110000000004</v>
      </c>
      <c r="I155">
        <v>42.905709999999999</v>
      </c>
      <c r="J155">
        <v>33.512880000000003</v>
      </c>
      <c r="K155">
        <v>19.50789</v>
      </c>
      <c r="L155">
        <v>72.476600000000005</v>
      </c>
      <c r="M155">
        <v>11.587210000000001</v>
      </c>
      <c r="N155">
        <v>85.535679999999999</v>
      </c>
      <c r="O155" t="s">
        <v>38</v>
      </c>
      <c r="P155">
        <v>0.47766999999999998</v>
      </c>
      <c r="Q155">
        <v>52.014949999999999</v>
      </c>
      <c r="R155">
        <v>40.279110000000003</v>
      </c>
      <c r="S155">
        <v>77.595110000000005</v>
      </c>
      <c r="T155">
        <v>88.644620000000003</v>
      </c>
      <c r="U155">
        <v>40.279110000000003</v>
      </c>
      <c r="V155">
        <v>30.379149999999999</v>
      </c>
      <c r="W155">
        <v>19.724720000000001</v>
      </c>
      <c r="X155">
        <v>71.614570000000001</v>
      </c>
      <c r="Y155">
        <v>11.90021</v>
      </c>
      <c r="Z155">
        <v>86.120559999999998</v>
      </c>
      <c r="AW155">
        <v>0.66103999999999996</v>
      </c>
      <c r="AX155">
        <v>67.856750000000005</v>
      </c>
      <c r="AY155">
        <v>60.889220000000002</v>
      </c>
      <c r="AZ155">
        <v>79.276560000000003</v>
      </c>
      <c r="BA155">
        <v>81.763379999999998</v>
      </c>
      <c r="BB155">
        <v>60.889220000000002</v>
      </c>
      <c r="BC155">
        <v>56.374029999999998</v>
      </c>
      <c r="BD155">
        <v>17.392610000000001</v>
      </c>
      <c r="BE155">
        <v>77.744290000000007</v>
      </c>
      <c r="BF155">
        <v>9.0881699999999999</v>
      </c>
      <c r="BG155">
        <v>80.808840000000004</v>
      </c>
      <c r="CO155">
        <v>0.54049999999999998</v>
      </c>
      <c r="CP155">
        <v>58.411900000000003</v>
      </c>
      <c r="CQ155">
        <v>49.293289999999999</v>
      </c>
      <c r="CR155">
        <v>82.862189999999998</v>
      </c>
      <c r="CS155">
        <v>89.399289999999993</v>
      </c>
      <c r="CT155">
        <v>49.293289999999999</v>
      </c>
      <c r="CU155">
        <v>37.838630000000002</v>
      </c>
      <c r="CV155">
        <v>20.45936</v>
      </c>
      <c r="CW155">
        <v>76.060069999999996</v>
      </c>
      <c r="CX155">
        <v>11.660780000000001</v>
      </c>
      <c r="CY155">
        <v>85.806830000000005</v>
      </c>
    </row>
    <row r="156" spans="1:103" x14ac:dyDescent="0.4">
      <c r="A156" t="s">
        <v>248</v>
      </c>
      <c r="B156" t="s">
        <v>121</v>
      </c>
      <c r="C156" t="s">
        <v>37</v>
      </c>
      <c r="D156">
        <v>0.35077000000000003</v>
      </c>
      <c r="E156">
        <v>37.708039999999997</v>
      </c>
      <c r="F156">
        <v>23.12424</v>
      </c>
      <c r="G156">
        <v>63.140430000000002</v>
      </c>
      <c r="H156">
        <v>77.88749</v>
      </c>
      <c r="I156">
        <v>23.12424</v>
      </c>
      <c r="J156">
        <v>18.105360000000001</v>
      </c>
      <c r="K156">
        <v>15.12748</v>
      </c>
      <c r="L156">
        <v>56.47336</v>
      </c>
      <c r="M156">
        <v>9.9781499999999994</v>
      </c>
      <c r="N156">
        <v>73.718739999999997</v>
      </c>
      <c r="O156" t="s">
        <v>38</v>
      </c>
      <c r="P156">
        <v>0.31625999999999999</v>
      </c>
      <c r="Q156">
        <v>34.3949</v>
      </c>
      <c r="R156">
        <v>19.078569999999999</v>
      </c>
      <c r="S156">
        <v>60.62894</v>
      </c>
      <c r="T156">
        <v>77.03116</v>
      </c>
      <c r="U156">
        <v>19.078569999999999</v>
      </c>
      <c r="V156">
        <v>14.090680000000001</v>
      </c>
      <c r="W156">
        <v>14.74479</v>
      </c>
      <c r="X156">
        <v>53.485149999999997</v>
      </c>
      <c r="Y156">
        <v>10.03154</v>
      </c>
      <c r="Z156">
        <v>72.43468</v>
      </c>
      <c r="AW156">
        <v>0.58416999999999997</v>
      </c>
      <c r="AX156">
        <v>59.560839999999999</v>
      </c>
      <c r="AY156">
        <v>50.715899999999998</v>
      </c>
      <c r="AZ156">
        <v>76.714389999999995</v>
      </c>
      <c r="BA156">
        <v>80.331569999999999</v>
      </c>
      <c r="BB156">
        <v>50.715899999999998</v>
      </c>
      <c r="BC156">
        <v>46.778449999999999</v>
      </c>
      <c r="BD156">
        <v>16.50339</v>
      </c>
      <c r="BE156">
        <v>74.390860000000004</v>
      </c>
      <c r="BF156">
        <v>8.8922399999999993</v>
      </c>
      <c r="BG156">
        <v>79.150970000000001</v>
      </c>
      <c r="CO156">
        <v>0.44134000000000001</v>
      </c>
      <c r="CP156">
        <v>47.714019999999998</v>
      </c>
      <c r="CQ156">
        <v>33.21555</v>
      </c>
      <c r="CR156">
        <v>77.738519999999994</v>
      </c>
      <c r="CS156">
        <v>87.985870000000006</v>
      </c>
      <c r="CT156">
        <v>33.21555</v>
      </c>
      <c r="CU156">
        <v>25.088339999999999</v>
      </c>
      <c r="CV156">
        <v>18.975269999999998</v>
      </c>
      <c r="CW156">
        <v>69.699650000000005</v>
      </c>
      <c r="CX156">
        <v>11.537100000000001</v>
      </c>
      <c r="CY156">
        <v>84.717309999999998</v>
      </c>
    </row>
    <row r="157" spans="1:103" x14ac:dyDescent="0.4">
      <c r="A157" t="s">
        <v>249</v>
      </c>
      <c r="B157" t="s">
        <v>179</v>
      </c>
      <c r="C157" t="s">
        <v>37</v>
      </c>
      <c r="D157">
        <v>0.37032999999999999</v>
      </c>
      <c r="E157">
        <v>39.896259999999998</v>
      </c>
      <c r="F157">
        <v>25.293399999999998</v>
      </c>
      <c r="G157">
        <v>65.358149999999995</v>
      </c>
      <c r="H157">
        <v>81.108860000000007</v>
      </c>
      <c r="I157">
        <v>25.293399999999998</v>
      </c>
      <c r="J157">
        <v>19.627549999999999</v>
      </c>
      <c r="K157">
        <v>15.784700000000001</v>
      </c>
      <c r="L157">
        <v>58.90746</v>
      </c>
      <c r="M157">
        <v>10.509919999999999</v>
      </c>
      <c r="N157">
        <v>77.451369999999997</v>
      </c>
      <c r="O157" t="s">
        <v>38</v>
      </c>
      <c r="P157">
        <v>0.33728999999999998</v>
      </c>
      <c r="Q157">
        <v>36.752499999999998</v>
      </c>
      <c r="R157">
        <v>21.45861</v>
      </c>
      <c r="S157">
        <v>63.047220000000003</v>
      </c>
      <c r="T157">
        <v>80.692030000000003</v>
      </c>
      <c r="U157">
        <v>21.45861</v>
      </c>
      <c r="V157">
        <v>15.74014</v>
      </c>
      <c r="W157">
        <v>15.467409999999999</v>
      </c>
      <c r="X157">
        <v>56.138249999999999</v>
      </c>
      <c r="Y157">
        <v>10.64232</v>
      </c>
      <c r="Z157">
        <v>76.710480000000004</v>
      </c>
      <c r="AW157">
        <v>0.59118000000000004</v>
      </c>
      <c r="AX157">
        <v>60.358629999999998</v>
      </c>
      <c r="AY157">
        <v>50.715899999999998</v>
      </c>
      <c r="AZ157">
        <v>77.769400000000005</v>
      </c>
      <c r="BA157">
        <v>81.461939999999998</v>
      </c>
      <c r="BB157">
        <v>50.715899999999998</v>
      </c>
      <c r="BC157">
        <v>46.778449999999999</v>
      </c>
      <c r="BD157">
        <v>16.714390000000002</v>
      </c>
      <c r="BE157">
        <v>75.408190000000005</v>
      </c>
      <c r="BF157">
        <v>9.0504899999999999</v>
      </c>
      <c r="BG157">
        <v>80.419489999999996</v>
      </c>
      <c r="CO157">
        <v>0.46339999999999998</v>
      </c>
      <c r="CP157">
        <v>50.03145</v>
      </c>
      <c r="CQ157">
        <v>36.57244</v>
      </c>
      <c r="CR157">
        <v>78.975269999999995</v>
      </c>
      <c r="CS157">
        <v>87.985870000000006</v>
      </c>
      <c r="CT157">
        <v>36.57244</v>
      </c>
      <c r="CU157">
        <v>27.82686</v>
      </c>
      <c r="CV157">
        <v>19.46996</v>
      </c>
      <c r="CW157">
        <v>71.407539999999997</v>
      </c>
      <c r="CX157">
        <v>11.4841</v>
      </c>
      <c r="CY157">
        <v>84.187280000000001</v>
      </c>
    </row>
    <row r="158" spans="1:103" x14ac:dyDescent="0.4">
      <c r="A158" t="s">
        <v>250</v>
      </c>
      <c r="B158" t="s">
        <v>132</v>
      </c>
      <c r="C158" t="s">
        <v>37</v>
      </c>
      <c r="D158">
        <v>0.50007999999999997</v>
      </c>
      <c r="E158">
        <v>53.989980000000003</v>
      </c>
      <c r="F158">
        <v>42.905709999999999</v>
      </c>
      <c r="G158">
        <v>77.944149999999993</v>
      </c>
      <c r="H158">
        <v>87.907730000000001</v>
      </c>
      <c r="I158">
        <v>42.905709999999999</v>
      </c>
      <c r="J158">
        <v>33.512880000000003</v>
      </c>
      <c r="K158">
        <v>19.493320000000001</v>
      </c>
      <c r="L158">
        <v>72.407799999999995</v>
      </c>
      <c r="M158">
        <v>11.58074</v>
      </c>
      <c r="N158">
        <v>85.487120000000004</v>
      </c>
      <c r="O158" t="s">
        <v>38</v>
      </c>
      <c r="P158">
        <v>0.47765000000000002</v>
      </c>
      <c r="Q158">
        <v>52.012560000000001</v>
      </c>
      <c r="R158">
        <v>40.279110000000003</v>
      </c>
      <c r="S158">
        <v>77.585549999999998</v>
      </c>
      <c r="T158">
        <v>88.635059999999996</v>
      </c>
      <c r="U158">
        <v>40.279110000000003</v>
      </c>
      <c r="V158">
        <v>30.379149999999999</v>
      </c>
      <c r="W158">
        <v>19.722809999999999</v>
      </c>
      <c r="X158">
        <v>71.605009999999993</v>
      </c>
      <c r="Y158">
        <v>11.89925</v>
      </c>
      <c r="Z158">
        <v>86.111000000000004</v>
      </c>
      <c r="AW158">
        <v>0.66105000000000003</v>
      </c>
      <c r="AX158">
        <v>67.859059999999999</v>
      </c>
      <c r="AY158">
        <v>60.889220000000002</v>
      </c>
      <c r="AZ158">
        <v>79.276560000000003</v>
      </c>
      <c r="BA158">
        <v>81.763379999999998</v>
      </c>
      <c r="BB158">
        <v>60.889220000000002</v>
      </c>
      <c r="BC158">
        <v>56.374029999999998</v>
      </c>
      <c r="BD158">
        <v>17.392610000000001</v>
      </c>
      <c r="BE158">
        <v>77.744290000000007</v>
      </c>
      <c r="BF158">
        <v>9.0881699999999999</v>
      </c>
      <c r="BG158">
        <v>80.808840000000004</v>
      </c>
      <c r="CO158">
        <v>0.53734000000000004</v>
      </c>
      <c r="CP158">
        <v>58.024320000000003</v>
      </c>
      <c r="CQ158">
        <v>49.293289999999999</v>
      </c>
      <c r="CR158">
        <v>81.448759999999993</v>
      </c>
      <c r="CS158">
        <v>88.869259999999997</v>
      </c>
      <c r="CT158">
        <v>49.293289999999999</v>
      </c>
      <c r="CU158">
        <v>37.838630000000002</v>
      </c>
      <c r="CV158">
        <v>20.176680000000001</v>
      </c>
      <c r="CW158">
        <v>74.734979999999993</v>
      </c>
      <c r="CX158">
        <v>11.537100000000001</v>
      </c>
      <c r="CY158">
        <v>84.923439999999999</v>
      </c>
    </row>
    <row r="159" spans="1:103" x14ac:dyDescent="0.4">
      <c r="A159" t="s">
        <v>251</v>
      </c>
      <c r="B159" t="s">
        <v>214</v>
      </c>
      <c r="C159" t="s">
        <v>37</v>
      </c>
      <c r="D159">
        <v>0.34994999999999998</v>
      </c>
      <c r="E159">
        <v>37.620109999999997</v>
      </c>
      <c r="F159">
        <v>23.099959999999999</v>
      </c>
      <c r="G159">
        <v>62.99474</v>
      </c>
      <c r="H159">
        <v>77.652770000000004</v>
      </c>
      <c r="I159">
        <v>23.099959999999999</v>
      </c>
      <c r="J159">
        <v>18.08107</v>
      </c>
      <c r="K159">
        <v>15.0951</v>
      </c>
      <c r="L159">
        <v>56.320920000000001</v>
      </c>
      <c r="M159">
        <v>9.9473900000000004</v>
      </c>
      <c r="N159">
        <v>73.448939999999993</v>
      </c>
      <c r="O159" t="s">
        <v>38</v>
      </c>
      <c r="P159">
        <v>0.31613000000000002</v>
      </c>
      <c r="Q159">
        <v>34.381430000000002</v>
      </c>
      <c r="R159">
        <v>19.08813</v>
      </c>
      <c r="S159">
        <v>60.590710000000001</v>
      </c>
      <c r="T159">
        <v>76.954689999999999</v>
      </c>
      <c r="U159">
        <v>19.08813</v>
      </c>
      <c r="V159">
        <v>14.100239999999999</v>
      </c>
      <c r="W159">
        <v>14.73714</v>
      </c>
      <c r="X159">
        <v>53.446919999999999</v>
      </c>
      <c r="Y159">
        <v>10.023899999999999</v>
      </c>
      <c r="Z159">
        <v>72.358220000000003</v>
      </c>
      <c r="AW159">
        <v>0.58262999999999998</v>
      </c>
      <c r="AX159">
        <v>59.353009999999998</v>
      </c>
      <c r="AY159">
        <v>50.565179999999998</v>
      </c>
      <c r="AZ159">
        <v>76.639039999999994</v>
      </c>
      <c r="BA159">
        <v>80.256219999999999</v>
      </c>
      <c r="BB159">
        <v>50.565179999999998</v>
      </c>
      <c r="BC159">
        <v>46.665410000000001</v>
      </c>
      <c r="BD159">
        <v>16.458179999999999</v>
      </c>
      <c r="BE159">
        <v>74.252700000000004</v>
      </c>
      <c r="BF159">
        <v>8.8244199999999999</v>
      </c>
      <c r="BG159">
        <v>78.786739999999995</v>
      </c>
      <c r="CO159">
        <v>0.42936999999999997</v>
      </c>
      <c r="CP159">
        <v>46.531019999999998</v>
      </c>
      <c r="CQ159">
        <v>32.862189999999998</v>
      </c>
      <c r="CR159">
        <v>75.441699999999997</v>
      </c>
      <c r="CS159">
        <v>84.452299999999994</v>
      </c>
      <c r="CT159">
        <v>32.862189999999998</v>
      </c>
      <c r="CU159">
        <v>24.646640000000001</v>
      </c>
      <c r="CV159">
        <v>18.515899999999998</v>
      </c>
      <c r="CW159">
        <v>67.402829999999994</v>
      </c>
      <c r="CX159">
        <v>11.166079999999999</v>
      </c>
      <c r="CY159">
        <v>81.095410000000001</v>
      </c>
    </row>
    <row r="160" spans="1:103" x14ac:dyDescent="0.4">
      <c r="A160" t="s">
        <v>252</v>
      </c>
      <c r="B160" t="s">
        <v>164</v>
      </c>
      <c r="C160" t="s">
        <v>37</v>
      </c>
      <c r="D160">
        <v>0.36934</v>
      </c>
      <c r="E160">
        <v>39.788719999999998</v>
      </c>
      <c r="F160">
        <v>25.24484</v>
      </c>
      <c r="G160">
        <v>65.196280000000002</v>
      </c>
      <c r="H160">
        <v>80.866050000000001</v>
      </c>
      <c r="I160">
        <v>25.24484</v>
      </c>
      <c r="J160">
        <v>19.58708</v>
      </c>
      <c r="K160">
        <v>15.752330000000001</v>
      </c>
      <c r="L160">
        <v>58.750979999999998</v>
      </c>
      <c r="M160">
        <v>10.477539999999999</v>
      </c>
      <c r="N160">
        <v>77.177530000000004</v>
      </c>
      <c r="O160" t="s">
        <v>38</v>
      </c>
      <c r="P160">
        <v>0.33699000000000001</v>
      </c>
      <c r="Q160">
        <v>36.722200000000001</v>
      </c>
      <c r="R160">
        <v>21.44905</v>
      </c>
      <c r="S160">
        <v>62.999429999999997</v>
      </c>
      <c r="T160">
        <v>80.596440000000001</v>
      </c>
      <c r="U160">
        <v>21.44905</v>
      </c>
      <c r="V160">
        <v>15.73058</v>
      </c>
      <c r="W160">
        <v>15.457850000000001</v>
      </c>
      <c r="X160">
        <v>56.090449999999997</v>
      </c>
      <c r="Y160">
        <v>10.632770000000001</v>
      </c>
      <c r="Z160">
        <v>76.614890000000003</v>
      </c>
      <c r="AW160">
        <v>0.59004000000000001</v>
      </c>
      <c r="AX160">
        <v>60.191749999999999</v>
      </c>
      <c r="AY160">
        <v>50.640540000000001</v>
      </c>
      <c r="AZ160">
        <v>77.694050000000004</v>
      </c>
      <c r="BA160">
        <v>81.386589999999998</v>
      </c>
      <c r="BB160">
        <v>50.640540000000001</v>
      </c>
      <c r="BC160">
        <v>46.703090000000003</v>
      </c>
      <c r="BD160">
        <v>16.684249999999999</v>
      </c>
      <c r="BE160">
        <v>75.30771</v>
      </c>
      <c r="BF160">
        <v>8.9751300000000001</v>
      </c>
      <c r="BG160">
        <v>80.017579999999995</v>
      </c>
      <c r="CO160">
        <v>0.44988</v>
      </c>
      <c r="CP160">
        <v>48.635179999999998</v>
      </c>
      <c r="CQ160">
        <v>35.865720000000003</v>
      </c>
      <c r="CR160">
        <v>76.501769999999993</v>
      </c>
      <c r="CS160">
        <v>84.628979999999999</v>
      </c>
      <c r="CT160">
        <v>35.865720000000003</v>
      </c>
      <c r="CU160">
        <v>27.29682</v>
      </c>
      <c r="CV160">
        <v>19.0106</v>
      </c>
      <c r="CW160">
        <v>69.110720000000001</v>
      </c>
      <c r="CX160">
        <v>11.130739999999999</v>
      </c>
      <c r="CY160">
        <v>80.918729999999996</v>
      </c>
    </row>
    <row r="161" spans="1:103" x14ac:dyDescent="0.4">
      <c r="A161" t="s">
        <v>253</v>
      </c>
      <c r="B161" t="s">
        <v>138</v>
      </c>
      <c r="C161" t="s">
        <v>37</v>
      </c>
      <c r="D161">
        <v>0.49920999999999999</v>
      </c>
      <c r="E161">
        <v>53.892809999999997</v>
      </c>
      <c r="F161">
        <v>42.873330000000003</v>
      </c>
      <c r="G161">
        <v>77.798460000000006</v>
      </c>
      <c r="H161">
        <v>87.673010000000005</v>
      </c>
      <c r="I161">
        <v>42.873330000000003</v>
      </c>
      <c r="J161">
        <v>33.484549999999999</v>
      </c>
      <c r="K161">
        <v>19.457709999999999</v>
      </c>
      <c r="L161">
        <v>72.255359999999996</v>
      </c>
      <c r="M161">
        <v>11.54917</v>
      </c>
      <c r="N161">
        <v>85.225409999999997</v>
      </c>
      <c r="O161" t="s">
        <v>38</v>
      </c>
      <c r="P161">
        <v>0.47749999999999998</v>
      </c>
      <c r="Q161">
        <v>51.996769999999998</v>
      </c>
      <c r="R161">
        <v>40.279110000000003</v>
      </c>
      <c r="S161">
        <v>77.547309999999996</v>
      </c>
      <c r="T161">
        <v>88.577709999999996</v>
      </c>
      <c r="U161">
        <v>40.279110000000003</v>
      </c>
      <c r="V161">
        <v>30.379149999999999</v>
      </c>
      <c r="W161">
        <v>19.715160000000001</v>
      </c>
      <c r="X161">
        <v>71.566779999999994</v>
      </c>
      <c r="Y161">
        <v>11.893520000000001</v>
      </c>
      <c r="Z161">
        <v>86.053650000000005</v>
      </c>
      <c r="AW161">
        <v>0.65971000000000002</v>
      </c>
      <c r="AX161">
        <v>67.670029999999997</v>
      </c>
      <c r="AY161">
        <v>60.813870000000001</v>
      </c>
      <c r="AZ161">
        <v>79.201210000000003</v>
      </c>
      <c r="BA161">
        <v>81.688019999999995</v>
      </c>
      <c r="BB161">
        <v>60.813870000000001</v>
      </c>
      <c r="BC161">
        <v>56.298670000000001</v>
      </c>
      <c r="BD161">
        <v>17.3474</v>
      </c>
      <c r="BE161">
        <v>77.606129999999993</v>
      </c>
      <c r="BF161">
        <v>9.01281</v>
      </c>
      <c r="BG161">
        <v>80.406930000000003</v>
      </c>
      <c r="CO161">
        <v>0.52429999999999999</v>
      </c>
      <c r="CP161">
        <v>56.638240000000003</v>
      </c>
      <c r="CQ161">
        <v>48.763249999999999</v>
      </c>
      <c r="CR161">
        <v>79.151939999999996</v>
      </c>
      <c r="CS161">
        <v>84.982330000000005</v>
      </c>
      <c r="CT161">
        <v>48.763249999999999</v>
      </c>
      <c r="CU161">
        <v>37.396940000000001</v>
      </c>
      <c r="CV161">
        <v>19.646640000000001</v>
      </c>
      <c r="CW161">
        <v>72.438159999999996</v>
      </c>
      <c r="CX161">
        <v>11.130739999999999</v>
      </c>
      <c r="CY161">
        <v>81.213189999999997</v>
      </c>
    </row>
    <row r="162" spans="1:103" x14ac:dyDescent="0.4">
      <c r="A162" t="s">
        <v>254</v>
      </c>
      <c r="B162" t="s">
        <v>138</v>
      </c>
      <c r="C162" t="s">
        <v>37</v>
      </c>
      <c r="D162">
        <v>0.34989999999999999</v>
      </c>
      <c r="E162">
        <v>37.613900000000001</v>
      </c>
      <c r="F162">
        <v>23.083770000000001</v>
      </c>
      <c r="G162">
        <v>62.99474</v>
      </c>
      <c r="H162">
        <v>77.668959999999998</v>
      </c>
      <c r="I162">
        <v>23.083770000000001</v>
      </c>
      <c r="J162">
        <v>18.068930000000002</v>
      </c>
      <c r="K162">
        <v>15.09348</v>
      </c>
      <c r="L162">
        <v>56.320920000000001</v>
      </c>
      <c r="M162">
        <v>9.9481999999999999</v>
      </c>
      <c r="N162">
        <v>73.461079999999995</v>
      </c>
      <c r="O162" t="s">
        <v>38</v>
      </c>
      <c r="P162">
        <v>0.31606000000000001</v>
      </c>
      <c r="Q162">
        <v>34.373379999999997</v>
      </c>
      <c r="R162">
        <v>19.078569999999999</v>
      </c>
      <c r="S162">
        <v>60.590710000000001</v>
      </c>
      <c r="T162">
        <v>76.954689999999999</v>
      </c>
      <c r="U162">
        <v>19.078569999999999</v>
      </c>
      <c r="V162">
        <v>14.090680000000001</v>
      </c>
      <c r="W162">
        <v>14.73523</v>
      </c>
      <c r="X162">
        <v>53.442140000000002</v>
      </c>
      <c r="Y162">
        <v>10.023899999999999</v>
      </c>
      <c r="Z162">
        <v>72.358220000000003</v>
      </c>
      <c r="AW162">
        <v>0.58257999999999999</v>
      </c>
      <c r="AX162">
        <v>59.343350000000001</v>
      </c>
      <c r="AY162">
        <v>50.565179999999998</v>
      </c>
      <c r="AZ162">
        <v>76.639039999999994</v>
      </c>
      <c r="BA162">
        <v>80.256219999999999</v>
      </c>
      <c r="BB162">
        <v>50.565179999999998</v>
      </c>
      <c r="BC162">
        <v>46.665410000000001</v>
      </c>
      <c r="BD162">
        <v>16.458179999999999</v>
      </c>
      <c r="BE162">
        <v>74.252700000000004</v>
      </c>
      <c r="BF162">
        <v>8.8168799999999994</v>
      </c>
      <c r="BG162">
        <v>78.74906</v>
      </c>
      <c r="CO162">
        <v>0.42987999999999998</v>
      </c>
      <c r="CP162">
        <v>46.566670000000002</v>
      </c>
      <c r="CQ162">
        <v>32.685510000000001</v>
      </c>
      <c r="CR162">
        <v>75.441699999999997</v>
      </c>
      <c r="CS162">
        <v>84.80565</v>
      </c>
      <c r="CT162">
        <v>32.685510000000001</v>
      </c>
      <c r="CU162">
        <v>24.558299999999999</v>
      </c>
      <c r="CV162">
        <v>18.515899999999998</v>
      </c>
      <c r="CW162">
        <v>67.491169999999997</v>
      </c>
      <c r="CX162">
        <v>11.201409999999999</v>
      </c>
      <c r="CY162">
        <v>81.448759999999993</v>
      </c>
    </row>
    <row r="163" spans="1:103" x14ac:dyDescent="0.4">
      <c r="A163" t="s">
        <v>255</v>
      </c>
      <c r="B163" t="s">
        <v>55</v>
      </c>
      <c r="C163" t="s">
        <v>37</v>
      </c>
      <c r="D163">
        <v>0.36936999999999998</v>
      </c>
      <c r="E163">
        <v>39.791170000000001</v>
      </c>
      <c r="F163">
        <v>25.252929999999999</v>
      </c>
      <c r="G163">
        <v>65.228650000000002</v>
      </c>
      <c r="H163">
        <v>80.857950000000002</v>
      </c>
      <c r="I163">
        <v>25.252929999999999</v>
      </c>
      <c r="J163">
        <v>19.59112</v>
      </c>
      <c r="K163">
        <v>15.75718</v>
      </c>
      <c r="L163">
        <v>58.779310000000002</v>
      </c>
      <c r="M163">
        <v>10.47592</v>
      </c>
      <c r="N163">
        <v>77.169430000000006</v>
      </c>
      <c r="O163" t="s">
        <v>38</v>
      </c>
      <c r="P163">
        <v>0.33700000000000002</v>
      </c>
      <c r="Q163">
        <v>36.723289999999999</v>
      </c>
      <c r="R163">
        <v>21.44905</v>
      </c>
      <c r="S163">
        <v>62.999429999999997</v>
      </c>
      <c r="T163">
        <v>80.596440000000001</v>
      </c>
      <c r="U163">
        <v>21.44905</v>
      </c>
      <c r="V163">
        <v>15.73058</v>
      </c>
      <c r="W163">
        <v>15.457850000000001</v>
      </c>
      <c r="X163">
        <v>56.090449999999997</v>
      </c>
      <c r="Y163">
        <v>10.632770000000001</v>
      </c>
      <c r="Z163">
        <v>76.614890000000003</v>
      </c>
      <c r="AW163">
        <v>0.58984999999999999</v>
      </c>
      <c r="AX163">
        <v>60.171469999999999</v>
      </c>
      <c r="AY163">
        <v>50.640540000000001</v>
      </c>
      <c r="AZ163">
        <v>77.694050000000004</v>
      </c>
      <c r="BA163">
        <v>81.386589999999998</v>
      </c>
      <c r="BB163">
        <v>50.640540000000001</v>
      </c>
      <c r="BC163">
        <v>46.703090000000003</v>
      </c>
      <c r="BD163">
        <v>16.684249999999999</v>
      </c>
      <c r="BE163">
        <v>75.30771</v>
      </c>
      <c r="BF163">
        <v>8.9751300000000001</v>
      </c>
      <c r="BG163">
        <v>80.017579999999995</v>
      </c>
      <c r="CO163">
        <v>0.45079000000000002</v>
      </c>
      <c r="CP163">
        <v>48.716009999999997</v>
      </c>
      <c r="CQ163">
        <v>36.042400000000001</v>
      </c>
      <c r="CR163">
        <v>77.208479999999994</v>
      </c>
      <c r="CS163">
        <v>84.452299999999994</v>
      </c>
      <c r="CT163">
        <v>36.042400000000001</v>
      </c>
      <c r="CU163">
        <v>27.385159999999999</v>
      </c>
      <c r="CV163">
        <v>19.116610000000001</v>
      </c>
      <c r="CW163">
        <v>69.729089999999999</v>
      </c>
      <c r="CX163">
        <v>11.095409999999999</v>
      </c>
      <c r="CY163">
        <v>80.742050000000006</v>
      </c>
    </row>
    <row r="164" spans="1:103" x14ac:dyDescent="0.4">
      <c r="A164" t="s">
        <v>256</v>
      </c>
      <c r="B164" t="s">
        <v>102</v>
      </c>
      <c r="C164" t="s">
        <v>37</v>
      </c>
      <c r="D164">
        <v>0.49923000000000001</v>
      </c>
      <c r="E164">
        <v>53.895249999999997</v>
      </c>
      <c r="F164">
        <v>42.873330000000003</v>
      </c>
      <c r="G164">
        <v>77.806560000000005</v>
      </c>
      <c r="H164">
        <v>87.673010000000005</v>
      </c>
      <c r="I164">
        <v>42.873330000000003</v>
      </c>
      <c r="J164">
        <v>33.484549999999999</v>
      </c>
      <c r="K164">
        <v>19.459330000000001</v>
      </c>
      <c r="L164">
        <v>72.259410000000003</v>
      </c>
      <c r="M164">
        <v>11.54998</v>
      </c>
      <c r="N164">
        <v>85.221369999999993</v>
      </c>
      <c r="O164" t="s">
        <v>38</v>
      </c>
      <c r="P164">
        <v>0.47748000000000002</v>
      </c>
      <c r="Q164">
        <v>51.994929999999997</v>
      </c>
      <c r="R164">
        <v>40.279110000000003</v>
      </c>
      <c r="S164">
        <v>77.547309999999996</v>
      </c>
      <c r="T164">
        <v>88.568150000000003</v>
      </c>
      <c r="U164">
        <v>40.279110000000003</v>
      </c>
      <c r="V164">
        <v>30.379149999999999</v>
      </c>
      <c r="W164">
        <v>19.715160000000001</v>
      </c>
      <c r="X164">
        <v>71.566779999999994</v>
      </c>
      <c r="Y164">
        <v>11.89256</v>
      </c>
      <c r="Z164">
        <v>86.0441</v>
      </c>
      <c r="AW164">
        <v>0.65991999999999995</v>
      </c>
      <c r="AX164">
        <v>67.693479999999994</v>
      </c>
      <c r="AY164">
        <v>60.813870000000001</v>
      </c>
      <c r="AZ164">
        <v>79.201210000000003</v>
      </c>
      <c r="BA164">
        <v>81.688019999999995</v>
      </c>
      <c r="BB164">
        <v>60.813870000000001</v>
      </c>
      <c r="BC164">
        <v>56.298670000000001</v>
      </c>
      <c r="BD164">
        <v>17.3474</v>
      </c>
      <c r="BE164">
        <v>77.606129999999993</v>
      </c>
      <c r="BF164">
        <v>9.0203500000000005</v>
      </c>
      <c r="BG164">
        <v>80.444609999999997</v>
      </c>
      <c r="CO164">
        <v>0.52451000000000003</v>
      </c>
      <c r="CP164">
        <v>56.670610000000003</v>
      </c>
      <c r="CQ164">
        <v>48.763249999999999</v>
      </c>
      <c r="CR164">
        <v>79.328620000000001</v>
      </c>
      <c r="CS164">
        <v>85.159009999999995</v>
      </c>
      <c r="CT164">
        <v>48.763249999999999</v>
      </c>
      <c r="CU164">
        <v>37.396940000000001</v>
      </c>
      <c r="CV164">
        <v>19.681979999999999</v>
      </c>
      <c r="CW164">
        <v>72.526499999999999</v>
      </c>
      <c r="CX164">
        <v>11.14841</v>
      </c>
      <c r="CY164">
        <v>81.213189999999997</v>
      </c>
    </row>
    <row r="165" spans="1:103" x14ac:dyDescent="0.4">
      <c r="A165" t="s">
        <v>257</v>
      </c>
      <c r="B165" t="s">
        <v>121</v>
      </c>
      <c r="C165" t="s">
        <v>37</v>
      </c>
      <c r="D165">
        <v>0.35066999999999998</v>
      </c>
      <c r="E165">
        <v>37.700060000000001</v>
      </c>
      <c r="F165">
        <v>23.099959999999999</v>
      </c>
      <c r="G165">
        <v>63.156619999999997</v>
      </c>
      <c r="H165">
        <v>77.936059999999998</v>
      </c>
      <c r="I165">
        <v>23.099959999999999</v>
      </c>
      <c r="J165">
        <v>18.08107</v>
      </c>
      <c r="K165">
        <v>15.12748</v>
      </c>
      <c r="L165">
        <v>56.47336</v>
      </c>
      <c r="M165">
        <v>9.9854299999999991</v>
      </c>
      <c r="N165">
        <v>73.767300000000006</v>
      </c>
      <c r="O165" t="s">
        <v>38</v>
      </c>
      <c r="P165">
        <v>0.31629000000000002</v>
      </c>
      <c r="Q165">
        <v>34.39723</v>
      </c>
      <c r="R165">
        <v>19.078569999999999</v>
      </c>
      <c r="S165">
        <v>60.62894</v>
      </c>
      <c r="T165">
        <v>77.050280000000001</v>
      </c>
      <c r="U165">
        <v>19.078569999999999</v>
      </c>
      <c r="V165">
        <v>14.090680000000001</v>
      </c>
      <c r="W165">
        <v>14.74288</v>
      </c>
      <c r="X165">
        <v>53.480370000000001</v>
      </c>
      <c r="Y165">
        <v>10.03345</v>
      </c>
      <c r="Z165">
        <v>72.453800000000001</v>
      </c>
      <c r="AW165">
        <v>0.58420000000000005</v>
      </c>
      <c r="AX165">
        <v>59.562919999999998</v>
      </c>
      <c r="AY165">
        <v>50.715899999999998</v>
      </c>
      <c r="AZ165">
        <v>76.714389999999995</v>
      </c>
      <c r="BA165">
        <v>80.406930000000003</v>
      </c>
      <c r="BB165">
        <v>50.715899999999998</v>
      </c>
      <c r="BC165">
        <v>46.778449999999999</v>
      </c>
      <c r="BD165">
        <v>16.488320000000002</v>
      </c>
      <c r="BE165">
        <v>74.353179999999995</v>
      </c>
      <c r="BF165">
        <v>8.8997700000000002</v>
      </c>
      <c r="BG165">
        <v>79.226330000000004</v>
      </c>
      <c r="CO165">
        <v>0.43858000000000003</v>
      </c>
      <c r="CP165">
        <v>47.49194</v>
      </c>
      <c r="CQ165">
        <v>32.685510000000001</v>
      </c>
      <c r="CR165">
        <v>78.09187</v>
      </c>
      <c r="CS165">
        <v>88.515900000000002</v>
      </c>
      <c r="CT165">
        <v>32.685510000000001</v>
      </c>
      <c r="CU165">
        <v>24.558299999999999</v>
      </c>
      <c r="CV165">
        <v>19.045940000000002</v>
      </c>
      <c r="CW165">
        <v>69.876329999999996</v>
      </c>
      <c r="CX165">
        <v>11.64311</v>
      </c>
      <c r="CY165">
        <v>85.247349999999997</v>
      </c>
    </row>
    <row r="166" spans="1:103" x14ac:dyDescent="0.4">
      <c r="A166" t="s">
        <v>258</v>
      </c>
      <c r="B166" t="s">
        <v>192</v>
      </c>
      <c r="C166" t="s">
        <v>37</v>
      </c>
      <c r="D166">
        <v>0.37018000000000001</v>
      </c>
      <c r="E166">
        <v>39.88091</v>
      </c>
      <c r="F166">
        <v>25.27722</v>
      </c>
      <c r="G166">
        <v>65.333870000000005</v>
      </c>
      <c r="H166">
        <v>81.116960000000006</v>
      </c>
      <c r="I166">
        <v>25.27722</v>
      </c>
      <c r="J166">
        <v>19.619450000000001</v>
      </c>
      <c r="K166">
        <v>15.781459999999999</v>
      </c>
      <c r="L166">
        <v>58.887230000000002</v>
      </c>
      <c r="M166">
        <v>10.50911</v>
      </c>
      <c r="N166">
        <v>77.451369999999997</v>
      </c>
      <c r="O166" t="s">
        <v>38</v>
      </c>
      <c r="P166">
        <v>0.33715000000000001</v>
      </c>
      <c r="Q166">
        <v>36.739699999999999</v>
      </c>
      <c r="R166">
        <v>21.44905</v>
      </c>
      <c r="S166">
        <v>63.028100000000002</v>
      </c>
      <c r="T166">
        <v>80.672910000000002</v>
      </c>
      <c r="U166">
        <v>21.44905</v>
      </c>
      <c r="V166">
        <v>15.73058</v>
      </c>
      <c r="W166">
        <v>15.46358</v>
      </c>
      <c r="X166">
        <v>56.119129999999998</v>
      </c>
      <c r="Y166">
        <v>10.640409999999999</v>
      </c>
      <c r="Z166">
        <v>76.691360000000003</v>
      </c>
      <c r="AW166">
        <v>0.59133000000000002</v>
      </c>
      <c r="AX166">
        <v>60.37688</v>
      </c>
      <c r="AY166">
        <v>50.715899999999998</v>
      </c>
      <c r="AZ166">
        <v>77.769400000000005</v>
      </c>
      <c r="BA166">
        <v>81.461939999999998</v>
      </c>
      <c r="BB166">
        <v>50.715899999999998</v>
      </c>
      <c r="BC166">
        <v>46.778449999999999</v>
      </c>
      <c r="BD166">
        <v>16.714390000000002</v>
      </c>
      <c r="BE166">
        <v>75.408190000000005</v>
      </c>
      <c r="BF166">
        <v>9.0504899999999999</v>
      </c>
      <c r="BG166">
        <v>80.419489999999996</v>
      </c>
      <c r="CO166">
        <v>0.46203</v>
      </c>
      <c r="CP166">
        <v>49.890079999999998</v>
      </c>
      <c r="CQ166">
        <v>36.395760000000003</v>
      </c>
      <c r="CR166">
        <v>78.798590000000004</v>
      </c>
      <c r="CS166">
        <v>88.515900000000002</v>
      </c>
      <c r="CT166">
        <v>36.395760000000003</v>
      </c>
      <c r="CU166">
        <v>27.82686</v>
      </c>
      <c r="CV166">
        <v>19.46996</v>
      </c>
      <c r="CW166">
        <v>71.319199999999995</v>
      </c>
      <c r="CX166">
        <v>11.50177</v>
      </c>
      <c r="CY166">
        <v>84.540639999999996</v>
      </c>
    </row>
    <row r="167" spans="1:103" x14ac:dyDescent="0.4">
      <c r="A167" t="s">
        <v>259</v>
      </c>
      <c r="B167" t="s">
        <v>260</v>
      </c>
      <c r="C167" t="s">
        <v>37</v>
      </c>
      <c r="D167">
        <v>0.50012999999999996</v>
      </c>
      <c r="E167">
        <v>53.994500000000002</v>
      </c>
      <c r="F167">
        <v>42.905709999999999</v>
      </c>
      <c r="G167">
        <v>77.952250000000006</v>
      </c>
      <c r="H167">
        <v>87.932010000000005</v>
      </c>
      <c r="I167">
        <v>42.905709999999999</v>
      </c>
      <c r="J167">
        <v>33.512880000000003</v>
      </c>
      <c r="K167">
        <v>19.493320000000001</v>
      </c>
      <c r="L167">
        <v>72.415890000000005</v>
      </c>
      <c r="M167">
        <v>11.583970000000001</v>
      </c>
      <c r="N167">
        <v>85.519490000000005</v>
      </c>
      <c r="O167" t="s">
        <v>38</v>
      </c>
      <c r="P167">
        <v>0.47765000000000002</v>
      </c>
      <c r="Q167">
        <v>52.013500000000001</v>
      </c>
      <c r="R167">
        <v>40.279110000000003</v>
      </c>
      <c r="S167">
        <v>77.575990000000004</v>
      </c>
      <c r="T167">
        <v>88.635059999999996</v>
      </c>
      <c r="U167">
        <v>40.279110000000003</v>
      </c>
      <c r="V167">
        <v>30.379149999999999</v>
      </c>
      <c r="W167">
        <v>19.720890000000001</v>
      </c>
      <c r="X167">
        <v>71.595460000000003</v>
      </c>
      <c r="Y167">
        <v>11.90021</v>
      </c>
      <c r="Z167">
        <v>86.115780000000001</v>
      </c>
      <c r="AW167">
        <v>0.66120999999999996</v>
      </c>
      <c r="AX167">
        <v>67.873769999999993</v>
      </c>
      <c r="AY167">
        <v>60.889220000000002</v>
      </c>
      <c r="AZ167">
        <v>79.276560000000003</v>
      </c>
      <c r="BA167">
        <v>81.838729999999998</v>
      </c>
      <c r="BB167">
        <v>60.889220000000002</v>
      </c>
      <c r="BC167">
        <v>56.374029999999998</v>
      </c>
      <c r="BD167">
        <v>17.37754</v>
      </c>
      <c r="BE167">
        <v>77.706609999999998</v>
      </c>
      <c r="BF167">
        <v>9.0957000000000008</v>
      </c>
      <c r="BG167">
        <v>80.884200000000007</v>
      </c>
      <c r="CO167">
        <v>0.53788000000000002</v>
      </c>
      <c r="CP167">
        <v>58.071260000000002</v>
      </c>
      <c r="CQ167">
        <v>49.293289999999999</v>
      </c>
      <c r="CR167">
        <v>81.802120000000002</v>
      </c>
      <c r="CS167">
        <v>89.222610000000003</v>
      </c>
      <c r="CT167">
        <v>49.293289999999999</v>
      </c>
      <c r="CU167">
        <v>37.838630000000002</v>
      </c>
      <c r="CV167">
        <v>20.247350000000001</v>
      </c>
      <c r="CW167">
        <v>75.176680000000005</v>
      </c>
      <c r="CX167">
        <v>11.57244</v>
      </c>
      <c r="CY167">
        <v>85.365139999999997</v>
      </c>
    </row>
    <row r="168" spans="1:103" x14ac:dyDescent="0.4">
      <c r="A168" t="s">
        <v>261</v>
      </c>
      <c r="B168" t="s">
        <v>55</v>
      </c>
      <c r="C168" t="s">
        <v>37</v>
      </c>
      <c r="D168">
        <v>0.35077999999999998</v>
      </c>
      <c r="E168">
        <v>37.712130000000002</v>
      </c>
      <c r="F168">
        <v>23.12424</v>
      </c>
      <c r="G168">
        <v>63.156619999999997</v>
      </c>
      <c r="H168">
        <v>77.847030000000004</v>
      </c>
      <c r="I168">
        <v>23.12424</v>
      </c>
      <c r="J168">
        <v>18.105360000000001</v>
      </c>
      <c r="K168">
        <v>15.132339999999999</v>
      </c>
      <c r="L168">
        <v>56.493589999999998</v>
      </c>
      <c r="M168">
        <v>9.9765300000000003</v>
      </c>
      <c r="N168">
        <v>73.686359999999993</v>
      </c>
      <c r="O168" t="s">
        <v>38</v>
      </c>
      <c r="P168">
        <v>0.31630999999999998</v>
      </c>
      <c r="Q168">
        <v>34.399360000000001</v>
      </c>
      <c r="R168">
        <v>19.08813</v>
      </c>
      <c r="S168">
        <v>60.638500000000001</v>
      </c>
      <c r="T168">
        <v>77.021600000000007</v>
      </c>
      <c r="U168">
        <v>19.08813</v>
      </c>
      <c r="V168">
        <v>14.100239999999999</v>
      </c>
      <c r="W168">
        <v>14.746700000000001</v>
      </c>
      <c r="X168">
        <v>53.494709999999998</v>
      </c>
      <c r="Y168">
        <v>10.03154</v>
      </c>
      <c r="Z168">
        <v>72.429910000000007</v>
      </c>
      <c r="AW168">
        <v>0.58396000000000003</v>
      </c>
      <c r="AX168">
        <v>59.538130000000002</v>
      </c>
      <c r="AY168">
        <v>50.640540000000001</v>
      </c>
      <c r="AZ168">
        <v>76.714389999999995</v>
      </c>
      <c r="BA168">
        <v>80.331569999999999</v>
      </c>
      <c r="BB168">
        <v>50.640540000000001</v>
      </c>
      <c r="BC168">
        <v>46.740769999999998</v>
      </c>
      <c r="BD168">
        <v>16.488320000000002</v>
      </c>
      <c r="BE168">
        <v>74.353179999999995</v>
      </c>
      <c r="BF168">
        <v>8.8922399999999993</v>
      </c>
      <c r="BG168">
        <v>79.150970000000001</v>
      </c>
      <c r="CO168">
        <v>0.44124999999999998</v>
      </c>
      <c r="CP168">
        <v>47.774059999999999</v>
      </c>
      <c r="CQ168">
        <v>33.21555</v>
      </c>
      <c r="CR168">
        <v>77.915189999999996</v>
      </c>
      <c r="CS168">
        <v>87.279150000000001</v>
      </c>
      <c r="CT168">
        <v>33.21555</v>
      </c>
      <c r="CU168">
        <v>25</v>
      </c>
      <c r="CV168">
        <v>19.08127</v>
      </c>
      <c r="CW168">
        <v>70.052999999999997</v>
      </c>
      <c r="CX168">
        <v>11.50177</v>
      </c>
      <c r="CY168">
        <v>84.098939999999999</v>
      </c>
    </row>
    <row r="169" spans="1:103" x14ac:dyDescent="0.4">
      <c r="A169" t="s">
        <v>262</v>
      </c>
      <c r="B169" t="s">
        <v>162</v>
      </c>
      <c r="C169" t="s">
        <v>37</v>
      </c>
      <c r="D169">
        <v>0.37036000000000002</v>
      </c>
      <c r="E169">
        <v>39.899239999999999</v>
      </c>
      <c r="F169">
        <v>25.27722</v>
      </c>
      <c r="G169">
        <v>65.390529999999998</v>
      </c>
      <c r="H169">
        <v>81.133139999999997</v>
      </c>
      <c r="I169">
        <v>25.27722</v>
      </c>
      <c r="J169">
        <v>19.619450000000001</v>
      </c>
      <c r="K169">
        <v>15.7928</v>
      </c>
      <c r="L169">
        <v>58.94388</v>
      </c>
      <c r="M169">
        <v>10.51234</v>
      </c>
      <c r="N169">
        <v>77.475650000000002</v>
      </c>
      <c r="O169" t="s">
        <v>38</v>
      </c>
      <c r="P169">
        <v>0.33717000000000003</v>
      </c>
      <c r="Q169">
        <v>36.741340000000001</v>
      </c>
      <c r="R169">
        <v>21.44905</v>
      </c>
      <c r="S169">
        <v>63.047220000000003</v>
      </c>
      <c r="T169">
        <v>80.672910000000002</v>
      </c>
      <c r="U169">
        <v>21.44905</v>
      </c>
      <c r="V169">
        <v>15.73058</v>
      </c>
      <c r="W169">
        <v>15.467409999999999</v>
      </c>
      <c r="X169">
        <v>56.138249999999999</v>
      </c>
      <c r="Y169">
        <v>10.640409999999999</v>
      </c>
      <c r="Z169">
        <v>76.691360000000003</v>
      </c>
      <c r="AW169">
        <v>0.59125000000000005</v>
      </c>
      <c r="AX169">
        <v>60.369900000000001</v>
      </c>
      <c r="AY169">
        <v>50.715899999999998</v>
      </c>
      <c r="AZ169">
        <v>77.769400000000005</v>
      </c>
      <c r="BA169">
        <v>81.461939999999998</v>
      </c>
      <c r="BB169">
        <v>50.715899999999998</v>
      </c>
      <c r="BC169">
        <v>46.778449999999999</v>
      </c>
      <c r="BD169">
        <v>16.714390000000002</v>
      </c>
      <c r="BE169">
        <v>75.408190000000005</v>
      </c>
      <c r="BF169">
        <v>9.0504899999999999</v>
      </c>
      <c r="BG169">
        <v>80.419489999999996</v>
      </c>
      <c r="CO169">
        <v>0.46583999999999998</v>
      </c>
      <c r="CP169">
        <v>50.276260000000001</v>
      </c>
      <c r="CQ169">
        <v>36.395760000000003</v>
      </c>
      <c r="CR169">
        <v>79.681979999999996</v>
      </c>
      <c r="CS169">
        <v>88.869259999999997</v>
      </c>
      <c r="CT169">
        <v>36.395760000000003</v>
      </c>
      <c r="CU169">
        <v>27.82686</v>
      </c>
      <c r="CV169">
        <v>19.646640000000001</v>
      </c>
      <c r="CW169">
        <v>72.202590000000001</v>
      </c>
      <c r="CX169">
        <v>11.57244</v>
      </c>
      <c r="CY169">
        <v>85.070670000000007</v>
      </c>
    </row>
    <row r="170" spans="1:103" x14ac:dyDescent="0.4">
      <c r="A170" t="s">
        <v>263</v>
      </c>
      <c r="B170" t="s">
        <v>162</v>
      </c>
      <c r="C170" t="s">
        <v>37</v>
      </c>
      <c r="D170">
        <v>0.50007999999999997</v>
      </c>
      <c r="E170">
        <v>53.987740000000002</v>
      </c>
      <c r="F170">
        <v>42.889519999999997</v>
      </c>
      <c r="G170">
        <v>77.968429999999998</v>
      </c>
      <c r="H170">
        <v>87.964389999999995</v>
      </c>
      <c r="I170">
        <v>42.889519999999997</v>
      </c>
      <c r="J170">
        <v>33.50074</v>
      </c>
      <c r="K170">
        <v>19.49494</v>
      </c>
      <c r="L170">
        <v>72.42398</v>
      </c>
      <c r="M170">
        <v>11.58478</v>
      </c>
      <c r="N170">
        <v>85.535679999999999</v>
      </c>
      <c r="O170" t="s">
        <v>38</v>
      </c>
      <c r="P170">
        <v>0.47770000000000001</v>
      </c>
      <c r="Q170">
        <v>52.017650000000003</v>
      </c>
      <c r="R170">
        <v>40.279110000000003</v>
      </c>
      <c r="S170">
        <v>77.595110000000005</v>
      </c>
      <c r="T170">
        <v>88.663740000000004</v>
      </c>
      <c r="U170">
        <v>40.279110000000003</v>
      </c>
      <c r="V170">
        <v>30.379149999999999</v>
      </c>
      <c r="W170">
        <v>19.724720000000001</v>
      </c>
      <c r="X170">
        <v>71.614570000000001</v>
      </c>
      <c r="Y170">
        <v>11.90212</v>
      </c>
      <c r="Z170">
        <v>86.139679999999998</v>
      </c>
      <c r="AW170">
        <v>0.66112000000000004</v>
      </c>
      <c r="AX170">
        <v>67.866699999999994</v>
      </c>
      <c r="AY170">
        <v>60.889220000000002</v>
      </c>
      <c r="AZ170">
        <v>79.276560000000003</v>
      </c>
      <c r="BA170">
        <v>81.763379999999998</v>
      </c>
      <c r="BB170">
        <v>60.889220000000002</v>
      </c>
      <c r="BC170">
        <v>56.374029999999998</v>
      </c>
      <c r="BD170">
        <v>17.392610000000001</v>
      </c>
      <c r="BE170">
        <v>77.744290000000007</v>
      </c>
      <c r="BF170">
        <v>9.0881699999999999</v>
      </c>
      <c r="BG170">
        <v>80.808840000000004</v>
      </c>
      <c r="CO170">
        <v>0.53619000000000006</v>
      </c>
      <c r="CP170">
        <v>57.86365</v>
      </c>
      <c r="CQ170">
        <v>48.939929999999997</v>
      </c>
      <c r="CR170">
        <v>81.802120000000002</v>
      </c>
      <c r="CS170">
        <v>89.575969999999998</v>
      </c>
      <c r="CT170">
        <v>48.939929999999997</v>
      </c>
      <c r="CU170">
        <v>37.573619999999998</v>
      </c>
      <c r="CV170">
        <v>20.176680000000001</v>
      </c>
      <c r="CW170">
        <v>74.911659999999998</v>
      </c>
      <c r="CX170">
        <v>11.57244</v>
      </c>
      <c r="CY170">
        <v>85.453469999999996</v>
      </c>
    </row>
    <row r="171" spans="1:103" x14ac:dyDescent="0.4">
      <c r="A171" t="s">
        <v>264</v>
      </c>
      <c r="B171" t="s">
        <v>132</v>
      </c>
      <c r="C171" t="s">
        <v>37</v>
      </c>
      <c r="D171">
        <v>0.34899999999999998</v>
      </c>
      <c r="E171">
        <v>37.52854</v>
      </c>
      <c r="F171">
        <v>22.946179999999998</v>
      </c>
      <c r="G171">
        <v>62.954270000000001</v>
      </c>
      <c r="H171">
        <v>77.523269999999997</v>
      </c>
      <c r="I171">
        <v>22.946179999999998</v>
      </c>
      <c r="J171">
        <v>17.982600000000001</v>
      </c>
      <c r="K171">
        <v>15.096719999999999</v>
      </c>
      <c r="L171">
        <v>56.282069999999997</v>
      </c>
      <c r="M171">
        <v>9.9303899999999992</v>
      </c>
      <c r="N171">
        <v>73.280320000000003</v>
      </c>
      <c r="O171" t="s">
        <v>38</v>
      </c>
      <c r="P171">
        <v>0.31513999999999998</v>
      </c>
      <c r="Q171">
        <v>34.28434</v>
      </c>
      <c r="R171">
        <v>18.935189999999999</v>
      </c>
      <c r="S171">
        <v>60.57159</v>
      </c>
      <c r="T171">
        <v>76.782640000000001</v>
      </c>
      <c r="U171">
        <v>18.935189999999999</v>
      </c>
      <c r="V171">
        <v>14.00784</v>
      </c>
      <c r="W171">
        <v>14.75244</v>
      </c>
      <c r="X171">
        <v>53.43609</v>
      </c>
      <c r="Y171">
        <v>10.00287</v>
      </c>
      <c r="Z171">
        <v>72.155900000000003</v>
      </c>
      <c r="AW171">
        <v>0.58323999999999998</v>
      </c>
      <c r="AX171">
        <v>59.447870000000002</v>
      </c>
      <c r="AY171">
        <v>50.565179999999998</v>
      </c>
      <c r="AZ171">
        <v>76.337599999999995</v>
      </c>
      <c r="BA171">
        <v>80.633009999999999</v>
      </c>
      <c r="BB171">
        <v>50.565179999999998</v>
      </c>
      <c r="BC171">
        <v>46.665410000000001</v>
      </c>
      <c r="BD171">
        <v>16.352679999999999</v>
      </c>
      <c r="BE171">
        <v>73.93871</v>
      </c>
      <c r="BF171">
        <v>8.8696300000000008</v>
      </c>
      <c r="BG171">
        <v>79.113290000000006</v>
      </c>
      <c r="CO171">
        <v>0.42560999999999999</v>
      </c>
      <c r="CP171">
        <v>46.104219999999998</v>
      </c>
      <c r="CQ171">
        <v>32.332160000000002</v>
      </c>
      <c r="CR171">
        <v>75.618369999999999</v>
      </c>
      <c r="CS171">
        <v>83.922259999999994</v>
      </c>
      <c r="CT171">
        <v>32.332160000000002</v>
      </c>
      <c r="CU171">
        <v>24.20495</v>
      </c>
      <c r="CV171">
        <v>18.515899999999998</v>
      </c>
      <c r="CW171">
        <v>67.491169999999997</v>
      </c>
      <c r="CX171">
        <v>11.07774</v>
      </c>
      <c r="CY171">
        <v>80.388689999999997</v>
      </c>
    </row>
    <row r="172" spans="1:103" x14ac:dyDescent="0.4">
      <c r="A172" t="s">
        <v>265</v>
      </c>
      <c r="B172" t="s">
        <v>132</v>
      </c>
      <c r="C172" t="s">
        <v>37</v>
      </c>
      <c r="D172">
        <v>0.36687999999999998</v>
      </c>
      <c r="E172">
        <v>39.530079999999998</v>
      </c>
      <c r="F172">
        <v>24.88871</v>
      </c>
      <c r="G172">
        <v>65.131529999999998</v>
      </c>
      <c r="H172">
        <v>80.760829999999999</v>
      </c>
      <c r="I172">
        <v>24.88871</v>
      </c>
      <c r="J172">
        <v>19.294080000000001</v>
      </c>
      <c r="K172">
        <v>15.72481</v>
      </c>
      <c r="L172">
        <v>58.656820000000003</v>
      </c>
      <c r="M172">
        <v>10.454879999999999</v>
      </c>
      <c r="N172">
        <v>77.035070000000005</v>
      </c>
      <c r="O172" t="s">
        <v>38</v>
      </c>
      <c r="P172">
        <v>0.33413999999999999</v>
      </c>
      <c r="Q172">
        <v>36.416370000000001</v>
      </c>
      <c r="R172">
        <v>21.095389999999998</v>
      </c>
      <c r="S172">
        <v>62.846490000000003</v>
      </c>
      <c r="T172">
        <v>80.443510000000003</v>
      </c>
      <c r="U172">
        <v>21.095389999999998</v>
      </c>
      <c r="V172">
        <v>15.424390000000001</v>
      </c>
      <c r="W172">
        <v>15.40241</v>
      </c>
      <c r="X172">
        <v>55.890050000000002</v>
      </c>
      <c r="Y172">
        <v>10.60122</v>
      </c>
      <c r="Z172">
        <v>76.403649999999999</v>
      </c>
      <c r="AW172">
        <v>0.59026999999999996</v>
      </c>
      <c r="AX172">
        <v>60.261490000000002</v>
      </c>
      <c r="AY172">
        <v>50.640540000000001</v>
      </c>
      <c r="AZ172">
        <v>77.694050000000004</v>
      </c>
      <c r="BA172">
        <v>81.386589999999998</v>
      </c>
      <c r="BB172">
        <v>50.640540000000001</v>
      </c>
      <c r="BC172">
        <v>46.703090000000003</v>
      </c>
      <c r="BD172">
        <v>16.789750000000002</v>
      </c>
      <c r="BE172">
        <v>75.521230000000003</v>
      </c>
      <c r="BF172">
        <v>9.0052800000000008</v>
      </c>
      <c r="BG172">
        <v>80.168300000000002</v>
      </c>
      <c r="CO172">
        <v>0.44838</v>
      </c>
      <c r="CP172">
        <v>48.478839999999998</v>
      </c>
      <c r="CQ172">
        <v>34.628979999999999</v>
      </c>
      <c r="CR172">
        <v>77.915189999999996</v>
      </c>
      <c r="CS172">
        <v>85.159009999999995</v>
      </c>
      <c r="CT172">
        <v>34.628979999999999</v>
      </c>
      <c r="CU172">
        <v>26.560659999999999</v>
      </c>
      <c r="CV172">
        <v>19.187280000000001</v>
      </c>
      <c r="CW172">
        <v>70.259129999999999</v>
      </c>
      <c r="CX172">
        <v>11.14841</v>
      </c>
      <c r="CY172">
        <v>81.360420000000005</v>
      </c>
    </row>
    <row r="173" spans="1:103" x14ac:dyDescent="0.4">
      <c r="A173" t="s">
        <v>266</v>
      </c>
      <c r="B173" t="s">
        <v>267</v>
      </c>
      <c r="C173" t="s">
        <v>37</v>
      </c>
      <c r="D173">
        <v>0.49947999999999998</v>
      </c>
      <c r="E173">
        <v>53.895299999999999</v>
      </c>
      <c r="F173">
        <v>43.197090000000003</v>
      </c>
      <c r="G173">
        <v>77.911779999999993</v>
      </c>
      <c r="H173">
        <v>87.616349999999997</v>
      </c>
      <c r="I173">
        <v>43.197090000000003</v>
      </c>
      <c r="J173">
        <v>33.697020000000002</v>
      </c>
      <c r="K173">
        <v>19.464179999999999</v>
      </c>
      <c r="L173">
        <v>72.302580000000006</v>
      </c>
      <c r="M173">
        <v>11.54593</v>
      </c>
      <c r="N173">
        <v>85.173879999999997</v>
      </c>
      <c r="O173" t="s">
        <v>38</v>
      </c>
      <c r="P173">
        <v>0.47737000000000002</v>
      </c>
      <c r="Q173">
        <v>51.953220000000002</v>
      </c>
      <c r="R173">
        <v>40.575420000000001</v>
      </c>
      <c r="S173">
        <v>77.671570000000003</v>
      </c>
      <c r="T173">
        <v>88.510800000000003</v>
      </c>
      <c r="U173">
        <v>40.575420000000001</v>
      </c>
      <c r="V173">
        <v>30.55359</v>
      </c>
      <c r="W173">
        <v>19.718979999999998</v>
      </c>
      <c r="X173">
        <v>71.610590000000002</v>
      </c>
      <c r="Y173">
        <v>11.890650000000001</v>
      </c>
      <c r="Z173">
        <v>86.005539999999996</v>
      </c>
      <c r="AW173">
        <v>0.66237000000000001</v>
      </c>
      <c r="AX173">
        <v>67.954139999999995</v>
      </c>
      <c r="AY173">
        <v>61.266010000000001</v>
      </c>
      <c r="AZ173">
        <v>79.050489999999996</v>
      </c>
      <c r="BA173">
        <v>81.763379999999998</v>
      </c>
      <c r="BB173">
        <v>61.266010000000001</v>
      </c>
      <c r="BC173">
        <v>56.713140000000003</v>
      </c>
      <c r="BD173">
        <v>17.332329999999999</v>
      </c>
      <c r="BE173">
        <v>77.474249999999998</v>
      </c>
      <c r="BF173">
        <v>9.01281</v>
      </c>
      <c r="BG173">
        <v>80.457170000000005</v>
      </c>
      <c r="CO173">
        <v>0.52634999999999998</v>
      </c>
      <c r="CP173">
        <v>56.83155</v>
      </c>
      <c r="CQ173">
        <v>49.293289999999999</v>
      </c>
      <c r="CR173">
        <v>79.681979999999996</v>
      </c>
      <c r="CS173">
        <v>84.80565</v>
      </c>
      <c r="CT173">
        <v>49.293289999999999</v>
      </c>
      <c r="CU173">
        <v>37.838630000000002</v>
      </c>
      <c r="CV173">
        <v>19.752649999999999</v>
      </c>
      <c r="CW173">
        <v>72.968199999999996</v>
      </c>
      <c r="CX173">
        <v>11.11307</v>
      </c>
      <c r="CY173">
        <v>80.859840000000005</v>
      </c>
    </row>
    <row r="174" spans="1:103" x14ac:dyDescent="0.4">
      <c r="A174" t="s">
        <v>268</v>
      </c>
      <c r="B174" t="s">
        <v>124</v>
      </c>
      <c r="C174" t="s">
        <v>37</v>
      </c>
      <c r="D174">
        <v>0.34905000000000003</v>
      </c>
      <c r="E174">
        <v>37.53633</v>
      </c>
      <c r="F174">
        <v>22.954270000000001</v>
      </c>
      <c r="G174">
        <v>62.938079999999999</v>
      </c>
      <c r="H174">
        <v>77.563739999999996</v>
      </c>
      <c r="I174">
        <v>22.954270000000001</v>
      </c>
      <c r="J174">
        <v>17.99474</v>
      </c>
      <c r="K174">
        <v>15.096719999999999</v>
      </c>
      <c r="L174">
        <v>56.278030000000001</v>
      </c>
      <c r="M174">
        <v>9.9368700000000008</v>
      </c>
      <c r="N174">
        <v>73.332930000000005</v>
      </c>
      <c r="O174" t="s">
        <v>38</v>
      </c>
      <c r="P174">
        <v>0.31512000000000001</v>
      </c>
      <c r="Q174">
        <v>34.28134</v>
      </c>
      <c r="R174">
        <v>18.935189999999999</v>
      </c>
      <c r="S174">
        <v>60.57159</v>
      </c>
      <c r="T174">
        <v>76.792199999999994</v>
      </c>
      <c r="U174">
        <v>18.935189999999999</v>
      </c>
      <c r="V174">
        <v>14.00784</v>
      </c>
      <c r="W174">
        <v>14.75244</v>
      </c>
      <c r="X174">
        <v>53.43609</v>
      </c>
      <c r="Y174">
        <v>10.003819999999999</v>
      </c>
      <c r="Z174">
        <v>72.165459999999996</v>
      </c>
      <c r="AW174">
        <v>0.58323999999999998</v>
      </c>
      <c r="AX174">
        <v>59.452539999999999</v>
      </c>
      <c r="AY174">
        <v>50.565179999999998</v>
      </c>
      <c r="AZ174">
        <v>76.337599999999995</v>
      </c>
      <c r="BA174">
        <v>80.633009999999999</v>
      </c>
      <c r="BB174">
        <v>50.565179999999998</v>
      </c>
      <c r="BC174">
        <v>46.665410000000001</v>
      </c>
      <c r="BD174">
        <v>16.352679999999999</v>
      </c>
      <c r="BE174">
        <v>73.93871</v>
      </c>
      <c r="BF174">
        <v>8.8696300000000008</v>
      </c>
      <c r="BG174">
        <v>79.113290000000006</v>
      </c>
      <c r="CO174">
        <v>0.42714999999999997</v>
      </c>
      <c r="CP174">
        <v>46.318779999999997</v>
      </c>
      <c r="CQ174">
        <v>32.508830000000003</v>
      </c>
      <c r="CR174">
        <v>75.265020000000007</v>
      </c>
      <c r="CS174">
        <v>84.628979999999999</v>
      </c>
      <c r="CT174">
        <v>32.508830000000003</v>
      </c>
      <c r="CU174">
        <v>24.46996</v>
      </c>
      <c r="CV174">
        <v>18.515899999999998</v>
      </c>
      <c r="CW174">
        <v>67.402829999999994</v>
      </c>
      <c r="CX174">
        <v>11.201409999999999</v>
      </c>
      <c r="CY174">
        <v>81.360420000000005</v>
      </c>
    </row>
    <row r="175" spans="1:103" x14ac:dyDescent="0.4">
      <c r="A175" t="s">
        <v>269</v>
      </c>
      <c r="B175" t="s">
        <v>225</v>
      </c>
      <c r="C175" t="s">
        <v>37</v>
      </c>
      <c r="D175">
        <v>0.36692000000000002</v>
      </c>
      <c r="E175">
        <v>39.532649999999997</v>
      </c>
      <c r="F175">
        <v>24.896799999999999</v>
      </c>
      <c r="G175">
        <v>65.123429999999999</v>
      </c>
      <c r="H175">
        <v>80.760829999999999</v>
      </c>
      <c r="I175">
        <v>24.896799999999999</v>
      </c>
      <c r="J175">
        <v>19.30217</v>
      </c>
      <c r="K175">
        <v>15.723190000000001</v>
      </c>
      <c r="L175">
        <v>58.644680000000001</v>
      </c>
      <c r="M175">
        <v>10.45407</v>
      </c>
      <c r="N175">
        <v>77.026979999999995</v>
      </c>
      <c r="O175" t="s">
        <v>38</v>
      </c>
      <c r="P175">
        <v>0.33426</v>
      </c>
      <c r="Q175">
        <v>36.428550000000001</v>
      </c>
      <c r="R175">
        <v>21.104949999999999</v>
      </c>
      <c r="S175">
        <v>62.865609999999997</v>
      </c>
      <c r="T175">
        <v>80.462630000000004</v>
      </c>
      <c r="U175">
        <v>21.104949999999999</v>
      </c>
      <c r="V175">
        <v>15.433949999999999</v>
      </c>
      <c r="W175">
        <v>15.406230000000001</v>
      </c>
      <c r="X175">
        <v>55.90916</v>
      </c>
      <c r="Y175">
        <v>10.60314</v>
      </c>
      <c r="Z175">
        <v>76.42277</v>
      </c>
      <c r="AW175">
        <v>0.59019999999999995</v>
      </c>
      <c r="AX175">
        <v>60.255560000000003</v>
      </c>
      <c r="AY175">
        <v>50.640540000000001</v>
      </c>
      <c r="AZ175">
        <v>77.694050000000004</v>
      </c>
      <c r="BA175">
        <v>81.386589999999998</v>
      </c>
      <c r="BB175">
        <v>50.640540000000001</v>
      </c>
      <c r="BC175">
        <v>46.703090000000003</v>
      </c>
      <c r="BD175">
        <v>16.789750000000002</v>
      </c>
      <c r="BE175">
        <v>75.521230000000003</v>
      </c>
      <c r="BF175">
        <v>9.0052800000000008</v>
      </c>
      <c r="BG175">
        <v>80.168300000000002</v>
      </c>
      <c r="CO175">
        <v>0.44696999999999998</v>
      </c>
      <c r="CP175">
        <v>48.323740000000001</v>
      </c>
      <c r="CQ175">
        <v>34.628979999999999</v>
      </c>
      <c r="CR175">
        <v>77.385159999999999</v>
      </c>
      <c r="CS175">
        <v>84.80565</v>
      </c>
      <c r="CT175">
        <v>34.628979999999999</v>
      </c>
      <c r="CU175">
        <v>26.560659999999999</v>
      </c>
      <c r="CV175">
        <v>19.08127</v>
      </c>
      <c r="CW175">
        <v>69.640749999999997</v>
      </c>
      <c r="CX175">
        <v>11.095409999999999</v>
      </c>
      <c r="CY175">
        <v>80.830389999999994</v>
      </c>
    </row>
    <row r="176" spans="1:103" x14ac:dyDescent="0.4">
      <c r="A176" t="s">
        <v>270</v>
      </c>
      <c r="B176" t="s">
        <v>179</v>
      </c>
      <c r="C176" t="s">
        <v>37</v>
      </c>
      <c r="D176">
        <v>0.49953999999999998</v>
      </c>
      <c r="E176">
        <v>53.900869999999998</v>
      </c>
      <c r="F176">
        <v>43.197090000000003</v>
      </c>
      <c r="G176">
        <v>77.936059999999998</v>
      </c>
      <c r="H176">
        <v>87.632540000000006</v>
      </c>
      <c r="I176">
        <v>43.197090000000003</v>
      </c>
      <c r="J176">
        <v>33.697020000000002</v>
      </c>
      <c r="K176">
        <v>19.46904</v>
      </c>
      <c r="L176">
        <v>72.322810000000004</v>
      </c>
      <c r="M176">
        <v>11.54917</v>
      </c>
      <c r="N176">
        <v>85.202209999999994</v>
      </c>
      <c r="O176" t="s">
        <v>38</v>
      </c>
      <c r="P176">
        <v>0.47737000000000002</v>
      </c>
      <c r="Q176">
        <v>51.953319999999998</v>
      </c>
      <c r="R176">
        <v>40.575420000000001</v>
      </c>
      <c r="S176">
        <v>77.671570000000003</v>
      </c>
      <c r="T176">
        <v>88.501239999999996</v>
      </c>
      <c r="U176">
        <v>40.575420000000001</v>
      </c>
      <c r="V176">
        <v>30.55359</v>
      </c>
      <c r="W176">
        <v>19.718979999999998</v>
      </c>
      <c r="X176">
        <v>71.610590000000002</v>
      </c>
      <c r="Y176">
        <v>11.889699999999999</v>
      </c>
      <c r="Z176">
        <v>85.995990000000006</v>
      </c>
      <c r="AW176">
        <v>0.6623</v>
      </c>
      <c r="AX176">
        <v>67.947280000000006</v>
      </c>
      <c r="AY176">
        <v>61.266010000000001</v>
      </c>
      <c r="AZ176">
        <v>79.050489999999996</v>
      </c>
      <c r="BA176">
        <v>81.763379999999998</v>
      </c>
      <c r="BB176">
        <v>61.266010000000001</v>
      </c>
      <c r="BC176">
        <v>56.713140000000003</v>
      </c>
      <c r="BD176">
        <v>17.332329999999999</v>
      </c>
      <c r="BE176">
        <v>77.474249999999998</v>
      </c>
      <c r="BF176">
        <v>9.01281</v>
      </c>
      <c r="BG176">
        <v>80.457170000000005</v>
      </c>
      <c r="CO176">
        <v>0.52761000000000002</v>
      </c>
      <c r="CP176">
        <v>56.967610000000001</v>
      </c>
      <c r="CQ176">
        <v>49.293289999999999</v>
      </c>
      <c r="CR176">
        <v>80.212010000000006</v>
      </c>
      <c r="CS176">
        <v>85.33569</v>
      </c>
      <c r="CT176">
        <v>49.293289999999999</v>
      </c>
      <c r="CU176">
        <v>37.838630000000002</v>
      </c>
      <c r="CV176">
        <v>19.85866</v>
      </c>
      <c r="CW176">
        <v>73.409890000000004</v>
      </c>
      <c r="CX176">
        <v>11.201409999999999</v>
      </c>
      <c r="CY176">
        <v>81.654889999999995</v>
      </c>
    </row>
    <row r="177" spans="1:103" x14ac:dyDescent="0.4">
      <c r="A177" t="s">
        <v>271</v>
      </c>
      <c r="B177" t="s">
        <v>225</v>
      </c>
      <c r="C177" t="s">
        <v>37</v>
      </c>
      <c r="D177">
        <v>0.34991</v>
      </c>
      <c r="E177">
        <v>37.631869999999999</v>
      </c>
      <c r="F177">
        <v>22.986650000000001</v>
      </c>
      <c r="G177">
        <v>63.116149999999998</v>
      </c>
      <c r="H177">
        <v>77.806560000000005</v>
      </c>
      <c r="I177">
        <v>22.986650000000001</v>
      </c>
      <c r="J177">
        <v>18.019020000000001</v>
      </c>
      <c r="K177">
        <v>15.13072</v>
      </c>
      <c r="L177">
        <v>56.446649999999998</v>
      </c>
      <c r="M177">
        <v>9.9692399999999992</v>
      </c>
      <c r="N177">
        <v>73.606769999999997</v>
      </c>
      <c r="O177" t="s">
        <v>38</v>
      </c>
      <c r="P177">
        <v>0.31524000000000002</v>
      </c>
      <c r="Q177">
        <v>34.29542</v>
      </c>
      <c r="R177">
        <v>18.925640000000001</v>
      </c>
      <c r="S177">
        <v>60.609830000000002</v>
      </c>
      <c r="T177">
        <v>76.859110000000001</v>
      </c>
      <c r="U177">
        <v>18.925640000000001</v>
      </c>
      <c r="V177">
        <v>13.998279999999999</v>
      </c>
      <c r="W177">
        <v>14.76008</v>
      </c>
      <c r="X177">
        <v>53.474319999999999</v>
      </c>
      <c r="Y177">
        <v>10.01051</v>
      </c>
      <c r="Z177">
        <v>72.23236</v>
      </c>
      <c r="AW177">
        <v>0.58479000000000003</v>
      </c>
      <c r="AX177">
        <v>59.662529999999997</v>
      </c>
      <c r="AY177">
        <v>50.640540000000001</v>
      </c>
      <c r="AZ177">
        <v>76.488320000000002</v>
      </c>
      <c r="BA177">
        <v>80.783720000000002</v>
      </c>
      <c r="BB177">
        <v>50.640540000000001</v>
      </c>
      <c r="BC177">
        <v>46.740769999999998</v>
      </c>
      <c r="BD177">
        <v>16.39789</v>
      </c>
      <c r="BE177">
        <v>74.114540000000005</v>
      </c>
      <c r="BF177">
        <v>8.9525199999999998</v>
      </c>
      <c r="BG177">
        <v>79.590559999999996</v>
      </c>
      <c r="CO177">
        <v>0.44009999999999999</v>
      </c>
      <c r="CP177">
        <v>47.651820000000001</v>
      </c>
      <c r="CQ177">
        <v>33.21555</v>
      </c>
      <c r="CR177">
        <v>78.09187</v>
      </c>
      <c r="CS177">
        <v>88.339219999999997</v>
      </c>
      <c r="CT177">
        <v>33.21555</v>
      </c>
      <c r="CU177">
        <v>25</v>
      </c>
      <c r="CV177">
        <v>19.0106</v>
      </c>
      <c r="CW177">
        <v>69.964659999999995</v>
      </c>
      <c r="CX177">
        <v>11.590109999999999</v>
      </c>
      <c r="CY177">
        <v>84.982330000000005</v>
      </c>
    </row>
    <row r="178" spans="1:103" x14ac:dyDescent="0.4">
      <c r="A178" t="s">
        <v>272</v>
      </c>
      <c r="B178" t="s">
        <v>192</v>
      </c>
      <c r="C178" t="s">
        <v>37</v>
      </c>
      <c r="D178">
        <v>0.36775000000000002</v>
      </c>
      <c r="E178">
        <v>39.627389999999998</v>
      </c>
      <c r="F178">
        <v>24.92108</v>
      </c>
      <c r="G178">
        <v>65.228650000000002</v>
      </c>
      <c r="H178">
        <v>80.987449999999995</v>
      </c>
      <c r="I178">
        <v>24.92108</v>
      </c>
      <c r="J178">
        <v>19.326450000000001</v>
      </c>
      <c r="K178">
        <v>15.749090000000001</v>
      </c>
      <c r="L178">
        <v>58.764740000000003</v>
      </c>
      <c r="M178">
        <v>10.48644</v>
      </c>
      <c r="N178">
        <v>77.300820000000002</v>
      </c>
      <c r="O178" t="s">
        <v>38</v>
      </c>
      <c r="P178">
        <v>0.33428999999999998</v>
      </c>
      <c r="Q178">
        <v>36.43282</v>
      </c>
      <c r="R178">
        <v>21.095389999999998</v>
      </c>
      <c r="S178">
        <v>62.875169999999997</v>
      </c>
      <c r="T178">
        <v>80.510419999999996</v>
      </c>
      <c r="U178">
        <v>21.095389999999998</v>
      </c>
      <c r="V178">
        <v>15.424390000000001</v>
      </c>
      <c r="W178">
        <v>15.40814</v>
      </c>
      <c r="X178">
        <v>55.91872</v>
      </c>
      <c r="Y178">
        <v>10.60791</v>
      </c>
      <c r="Z178">
        <v>76.470560000000006</v>
      </c>
      <c r="AW178">
        <v>0.59158999999999995</v>
      </c>
      <c r="AX178">
        <v>60.45111</v>
      </c>
      <c r="AY178">
        <v>50.715899999999998</v>
      </c>
      <c r="AZ178">
        <v>77.769400000000005</v>
      </c>
      <c r="BA178">
        <v>81.461939999999998</v>
      </c>
      <c r="BB178">
        <v>50.715899999999998</v>
      </c>
      <c r="BC178">
        <v>46.778449999999999</v>
      </c>
      <c r="BD178">
        <v>16.819890000000001</v>
      </c>
      <c r="BE178">
        <v>75.621700000000004</v>
      </c>
      <c r="BF178">
        <v>9.0806299999999993</v>
      </c>
      <c r="BG178">
        <v>80.570210000000003</v>
      </c>
      <c r="CO178">
        <v>0.46144000000000002</v>
      </c>
      <c r="CP178">
        <v>49.854320000000001</v>
      </c>
      <c r="CQ178">
        <v>35.159010000000002</v>
      </c>
      <c r="CR178">
        <v>79.328620000000001</v>
      </c>
      <c r="CS178">
        <v>88.692580000000007</v>
      </c>
      <c r="CT178">
        <v>35.159010000000002</v>
      </c>
      <c r="CU178">
        <v>27.090689999999999</v>
      </c>
      <c r="CV178">
        <v>19.54064</v>
      </c>
      <c r="CW178">
        <v>71.849230000000006</v>
      </c>
      <c r="CX178">
        <v>11.537100000000001</v>
      </c>
      <c r="CY178">
        <v>84.982330000000005</v>
      </c>
    </row>
    <row r="179" spans="1:103" x14ac:dyDescent="0.4">
      <c r="A179" t="s">
        <v>273</v>
      </c>
      <c r="B179" t="s">
        <v>150</v>
      </c>
      <c r="C179" t="s">
        <v>37</v>
      </c>
      <c r="D179">
        <v>0.50041000000000002</v>
      </c>
      <c r="E179">
        <v>53.997369999999997</v>
      </c>
      <c r="F179">
        <v>43.22137</v>
      </c>
      <c r="G179">
        <v>78.089839999999995</v>
      </c>
      <c r="H179">
        <v>87.891540000000006</v>
      </c>
      <c r="I179">
        <v>43.22137</v>
      </c>
      <c r="J179">
        <v>33.721299999999999</v>
      </c>
      <c r="K179">
        <v>19.504650000000002</v>
      </c>
      <c r="L179">
        <v>72.483339999999998</v>
      </c>
      <c r="M179">
        <v>11.583970000000001</v>
      </c>
      <c r="N179">
        <v>85.496290000000002</v>
      </c>
      <c r="O179" t="s">
        <v>38</v>
      </c>
      <c r="P179">
        <v>0.47760000000000002</v>
      </c>
      <c r="Q179">
        <v>51.976640000000003</v>
      </c>
      <c r="R179">
        <v>40.575420000000001</v>
      </c>
      <c r="S179">
        <v>77.719369999999998</v>
      </c>
      <c r="T179">
        <v>88.587270000000004</v>
      </c>
      <c r="U179">
        <v>40.575420000000001</v>
      </c>
      <c r="V179">
        <v>30.55359</v>
      </c>
      <c r="W179">
        <v>19.728539999999999</v>
      </c>
      <c r="X179">
        <v>71.658379999999994</v>
      </c>
      <c r="Y179">
        <v>11.898300000000001</v>
      </c>
      <c r="Z179">
        <v>86.082009999999997</v>
      </c>
      <c r="AW179">
        <v>0.66369</v>
      </c>
      <c r="AX179">
        <v>68.143209999999996</v>
      </c>
      <c r="AY179">
        <v>61.341369999999998</v>
      </c>
      <c r="AZ179">
        <v>79.12585</v>
      </c>
      <c r="BA179">
        <v>81.838729999999998</v>
      </c>
      <c r="BB179">
        <v>61.341369999999998</v>
      </c>
      <c r="BC179">
        <v>56.788499999999999</v>
      </c>
      <c r="BD179">
        <v>17.362469999999998</v>
      </c>
      <c r="BE179">
        <v>77.574730000000002</v>
      </c>
      <c r="BF179">
        <v>9.0881699999999999</v>
      </c>
      <c r="BG179">
        <v>80.859080000000006</v>
      </c>
      <c r="CO179">
        <v>0.53915999999999997</v>
      </c>
      <c r="CP179">
        <v>58.183459999999997</v>
      </c>
      <c r="CQ179">
        <v>49.646639999999998</v>
      </c>
      <c r="CR179">
        <v>82.508830000000003</v>
      </c>
      <c r="CS179">
        <v>89.222610000000003</v>
      </c>
      <c r="CT179">
        <v>49.646639999999998</v>
      </c>
      <c r="CU179">
        <v>38.191989999999997</v>
      </c>
      <c r="CV179">
        <v>20.38869</v>
      </c>
      <c r="CW179">
        <v>75.795050000000003</v>
      </c>
      <c r="CX179">
        <v>11.625439999999999</v>
      </c>
      <c r="CY179">
        <v>85.541809999999998</v>
      </c>
    </row>
    <row r="180" spans="1:103" x14ac:dyDescent="0.4">
      <c r="A180" t="s">
        <v>274</v>
      </c>
      <c r="B180" t="s">
        <v>267</v>
      </c>
      <c r="C180" t="s">
        <v>37</v>
      </c>
      <c r="D180">
        <v>0.35002</v>
      </c>
      <c r="E180">
        <v>37.641390000000001</v>
      </c>
      <c r="F180">
        <v>22.99474</v>
      </c>
      <c r="G180">
        <v>63.108049999999999</v>
      </c>
      <c r="H180">
        <v>77.838930000000005</v>
      </c>
      <c r="I180">
        <v>22.99474</v>
      </c>
      <c r="J180">
        <v>18.02711</v>
      </c>
      <c r="K180">
        <v>15.13072</v>
      </c>
      <c r="L180">
        <v>56.438549999999999</v>
      </c>
      <c r="M180">
        <v>9.9732900000000004</v>
      </c>
      <c r="N180">
        <v>73.643190000000004</v>
      </c>
      <c r="O180" t="s">
        <v>38</v>
      </c>
      <c r="P180">
        <v>0.31524999999999997</v>
      </c>
      <c r="Q180">
        <v>34.296880000000002</v>
      </c>
      <c r="R180">
        <v>18.925640000000001</v>
      </c>
      <c r="S180">
        <v>60.609830000000002</v>
      </c>
      <c r="T180">
        <v>76.868669999999995</v>
      </c>
      <c r="U180">
        <v>18.925640000000001</v>
      </c>
      <c r="V180">
        <v>13.998279999999999</v>
      </c>
      <c r="W180">
        <v>14.762</v>
      </c>
      <c r="X180">
        <v>53.479100000000003</v>
      </c>
      <c r="Y180">
        <v>10.01243</v>
      </c>
      <c r="Z180">
        <v>72.246700000000004</v>
      </c>
      <c r="AW180">
        <v>0.58508000000000004</v>
      </c>
      <c r="AX180">
        <v>59.689160000000001</v>
      </c>
      <c r="AY180">
        <v>50.715899999999998</v>
      </c>
      <c r="AZ180">
        <v>76.488320000000002</v>
      </c>
      <c r="BA180">
        <v>80.859080000000006</v>
      </c>
      <c r="BB180">
        <v>50.715899999999998</v>
      </c>
      <c r="BC180">
        <v>46.778449999999999</v>
      </c>
      <c r="BD180">
        <v>16.39789</v>
      </c>
      <c r="BE180">
        <v>74.114540000000005</v>
      </c>
      <c r="BF180">
        <v>8.9600600000000004</v>
      </c>
      <c r="BG180">
        <v>79.665909999999997</v>
      </c>
      <c r="CO180">
        <v>0.44153999999999999</v>
      </c>
      <c r="CP180">
        <v>47.770189999999999</v>
      </c>
      <c r="CQ180">
        <v>33.21555</v>
      </c>
      <c r="CR180">
        <v>77.915189999999996</v>
      </c>
      <c r="CS180">
        <v>88.692580000000007</v>
      </c>
      <c r="CT180">
        <v>33.21555</v>
      </c>
      <c r="CU180">
        <v>25.088339999999999</v>
      </c>
      <c r="CV180">
        <v>18.975269999999998</v>
      </c>
      <c r="CW180">
        <v>69.699650000000005</v>
      </c>
      <c r="CX180">
        <v>11.625439999999999</v>
      </c>
      <c r="CY180">
        <v>85.33569</v>
      </c>
    </row>
    <row r="181" spans="1:103" x14ac:dyDescent="0.4">
      <c r="A181" t="s">
        <v>275</v>
      </c>
      <c r="B181" t="s">
        <v>150</v>
      </c>
      <c r="C181" t="s">
        <v>37</v>
      </c>
      <c r="D181">
        <v>0.36786999999999997</v>
      </c>
      <c r="E181">
        <v>39.641089999999998</v>
      </c>
      <c r="F181">
        <v>24.92108</v>
      </c>
      <c r="G181">
        <v>65.27722</v>
      </c>
      <c r="H181">
        <v>80.995549999999994</v>
      </c>
      <c r="I181">
        <v>24.92108</v>
      </c>
      <c r="J181">
        <v>19.322410000000001</v>
      </c>
      <c r="K181">
        <v>15.76042</v>
      </c>
      <c r="L181">
        <v>58.813299999999998</v>
      </c>
      <c r="M181">
        <v>10.48968</v>
      </c>
      <c r="N181">
        <v>77.312960000000004</v>
      </c>
      <c r="O181" t="s">
        <v>38</v>
      </c>
      <c r="P181">
        <v>0.33439000000000002</v>
      </c>
      <c r="Q181">
        <v>36.442880000000002</v>
      </c>
      <c r="R181">
        <v>21.095389999999998</v>
      </c>
      <c r="S181">
        <v>62.903840000000002</v>
      </c>
      <c r="T181">
        <v>80.529539999999997</v>
      </c>
      <c r="U181">
        <v>21.095389999999998</v>
      </c>
      <c r="V181">
        <v>15.424390000000001</v>
      </c>
      <c r="W181">
        <v>15.413880000000001</v>
      </c>
      <c r="X181">
        <v>55.947400000000002</v>
      </c>
      <c r="Y181">
        <v>10.609830000000001</v>
      </c>
      <c r="Z181">
        <v>76.489680000000007</v>
      </c>
      <c r="AW181">
        <v>0.59160999999999997</v>
      </c>
      <c r="AX181">
        <v>60.45196</v>
      </c>
      <c r="AY181">
        <v>50.715899999999998</v>
      </c>
      <c r="AZ181">
        <v>77.769400000000005</v>
      </c>
      <c r="BA181">
        <v>81.461939999999998</v>
      </c>
      <c r="BB181">
        <v>50.715899999999998</v>
      </c>
      <c r="BC181">
        <v>46.778449999999999</v>
      </c>
      <c r="BD181">
        <v>16.834969999999998</v>
      </c>
      <c r="BE181">
        <v>75.659379999999999</v>
      </c>
      <c r="BF181">
        <v>9.0806299999999993</v>
      </c>
      <c r="BG181">
        <v>80.570210000000003</v>
      </c>
      <c r="CO181">
        <v>0.46212999999999999</v>
      </c>
      <c r="CP181">
        <v>49.965589999999999</v>
      </c>
      <c r="CQ181">
        <v>35.159010000000002</v>
      </c>
      <c r="CR181">
        <v>79.85866</v>
      </c>
      <c r="CS181">
        <v>88.515900000000002</v>
      </c>
      <c r="CT181">
        <v>35.159010000000002</v>
      </c>
      <c r="CU181">
        <v>27.002359999999999</v>
      </c>
      <c r="CV181">
        <v>19.646640000000001</v>
      </c>
      <c r="CW181">
        <v>72.290930000000003</v>
      </c>
      <c r="CX181">
        <v>11.57244</v>
      </c>
      <c r="CY181">
        <v>84.893990000000002</v>
      </c>
    </row>
    <row r="182" spans="1:103" x14ac:dyDescent="0.4">
      <c r="A182" t="s">
        <v>276</v>
      </c>
      <c r="B182" t="s">
        <v>145</v>
      </c>
      <c r="C182" t="s">
        <v>37</v>
      </c>
      <c r="D182">
        <v>0.50048000000000004</v>
      </c>
      <c r="E182">
        <v>54.004089999999998</v>
      </c>
      <c r="F182">
        <v>43.237560000000002</v>
      </c>
      <c r="G182">
        <v>78.089839999999995</v>
      </c>
      <c r="H182">
        <v>87.883449999999996</v>
      </c>
      <c r="I182">
        <v>43.237560000000002</v>
      </c>
      <c r="J182">
        <v>33.737490000000001</v>
      </c>
      <c r="K182">
        <v>19.50142</v>
      </c>
      <c r="L182">
        <v>72.483339999999998</v>
      </c>
      <c r="M182">
        <v>11.583159999999999</v>
      </c>
      <c r="N182">
        <v>85.496290000000002</v>
      </c>
      <c r="O182" t="s">
        <v>38</v>
      </c>
      <c r="P182">
        <v>0.47754999999999997</v>
      </c>
      <c r="Q182">
        <v>51.972079999999998</v>
      </c>
      <c r="R182">
        <v>40.575420000000001</v>
      </c>
      <c r="S182">
        <v>77.719369999999998</v>
      </c>
      <c r="T182">
        <v>88.577709999999996</v>
      </c>
      <c r="U182">
        <v>40.575420000000001</v>
      </c>
      <c r="V182">
        <v>30.55359</v>
      </c>
      <c r="W182">
        <v>19.728539999999999</v>
      </c>
      <c r="X182">
        <v>71.658379999999994</v>
      </c>
      <c r="Y182">
        <v>11.89734</v>
      </c>
      <c r="Z182">
        <v>86.072450000000003</v>
      </c>
      <c r="AW182">
        <v>0.66373000000000004</v>
      </c>
      <c r="AX182">
        <v>68.146140000000003</v>
      </c>
      <c r="AY182">
        <v>61.341369999999998</v>
      </c>
      <c r="AZ182">
        <v>79.12585</v>
      </c>
      <c r="BA182">
        <v>81.838729999999998</v>
      </c>
      <c r="BB182">
        <v>61.341369999999998</v>
      </c>
      <c r="BC182">
        <v>56.788499999999999</v>
      </c>
      <c r="BD182">
        <v>17.362469999999998</v>
      </c>
      <c r="BE182">
        <v>77.574730000000002</v>
      </c>
      <c r="BF182">
        <v>9.0881699999999999</v>
      </c>
      <c r="BG182">
        <v>80.859080000000006</v>
      </c>
      <c r="CO182">
        <v>0.54166000000000003</v>
      </c>
      <c r="CP182">
        <v>58.407609999999998</v>
      </c>
      <c r="CQ182">
        <v>50</v>
      </c>
      <c r="CR182">
        <v>82.508830000000003</v>
      </c>
      <c r="CS182">
        <v>89.222610000000003</v>
      </c>
      <c r="CT182">
        <v>50</v>
      </c>
      <c r="CU182">
        <v>38.545349999999999</v>
      </c>
      <c r="CV182">
        <v>20.318020000000001</v>
      </c>
      <c r="CW182">
        <v>75.795050000000003</v>
      </c>
      <c r="CX182">
        <v>11.625439999999999</v>
      </c>
      <c r="CY182">
        <v>85.718490000000003</v>
      </c>
    </row>
    <row r="183" spans="1:103" x14ac:dyDescent="0.4">
      <c r="A183" t="s">
        <v>277</v>
      </c>
      <c r="B183" t="s">
        <v>102</v>
      </c>
      <c r="C183" t="s">
        <v>37</v>
      </c>
      <c r="D183">
        <v>0.3483</v>
      </c>
      <c r="E183">
        <v>37.455759999999998</v>
      </c>
      <c r="F183">
        <v>22.824770000000001</v>
      </c>
      <c r="G183">
        <v>62.970460000000003</v>
      </c>
      <c r="H183">
        <v>77.466610000000003</v>
      </c>
      <c r="I183">
        <v>22.824770000000001</v>
      </c>
      <c r="J183">
        <v>17.898959999999999</v>
      </c>
      <c r="K183">
        <v>15.08539</v>
      </c>
      <c r="L183">
        <v>56.240250000000003</v>
      </c>
      <c r="M183">
        <v>9.9287700000000001</v>
      </c>
      <c r="N183">
        <v>73.264809999999997</v>
      </c>
      <c r="O183" t="s">
        <v>38</v>
      </c>
      <c r="P183">
        <v>0.31435999999999997</v>
      </c>
      <c r="Q183">
        <v>34.202480000000001</v>
      </c>
      <c r="R183">
        <v>18.782260000000001</v>
      </c>
      <c r="S183">
        <v>60.57159</v>
      </c>
      <c r="T183">
        <v>76.70617</v>
      </c>
      <c r="U183">
        <v>18.782260000000001</v>
      </c>
      <c r="V183">
        <v>13.90429</v>
      </c>
      <c r="W183">
        <v>14.73906</v>
      </c>
      <c r="X183">
        <v>53.381920000000001</v>
      </c>
      <c r="Y183">
        <v>9.9961800000000007</v>
      </c>
      <c r="Z183">
        <v>72.113680000000002</v>
      </c>
      <c r="AW183">
        <v>0.58311000000000002</v>
      </c>
      <c r="AX183">
        <v>59.432090000000002</v>
      </c>
      <c r="AY183">
        <v>50.640540000000001</v>
      </c>
      <c r="AZ183">
        <v>76.412959999999998</v>
      </c>
      <c r="BA183">
        <v>80.331569999999999</v>
      </c>
      <c r="BB183">
        <v>50.640540000000001</v>
      </c>
      <c r="BC183">
        <v>46.703090000000003</v>
      </c>
      <c r="BD183">
        <v>16.32253</v>
      </c>
      <c r="BE183">
        <v>73.901030000000006</v>
      </c>
      <c r="BF183">
        <v>8.8620900000000002</v>
      </c>
      <c r="BG183">
        <v>78.924890000000005</v>
      </c>
      <c r="CO183">
        <v>0.42518</v>
      </c>
      <c r="CP183">
        <v>46.065739999999998</v>
      </c>
      <c r="CQ183">
        <v>32.332160000000002</v>
      </c>
      <c r="CR183">
        <v>75.795050000000003</v>
      </c>
      <c r="CS183">
        <v>84.80565</v>
      </c>
      <c r="CT183">
        <v>32.332160000000002</v>
      </c>
      <c r="CU183">
        <v>24.20495</v>
      </c>
      <c r="CV183">
        <v>18.586569999999998</v>
      </c>
      <c r="CW183">
        <v>67.667839999999998</v>
      </c>
      <c r="CX183">
        <v>11.18375</v>
      </c>
      <c r="CY183">
        <v>81.272080000000003</v>
      </c>
    </row>
    <row r="184" spans="1:103" x14ac:dyDescent="0.4">
      <c r="A184" t="s">
        <v>278</v>
      </c>
      <c r="B184" t="s">
        <v>279</v>
      </c>
      <c r="C184" t="s">
        <v>37</v>
      </c>
      <c r="D184">
        <v>0.36559000000000003</v>
      </c>
      <c r="E184">
        <v>39.393999999999998</v>
      </c>
      <c r="F184">
        <v>24.734929999999999</v>
      </c>
      <c r="G184">
        <v>65.05059</v>
      </c>
      <c r="H184">
        <v>80.655609999999996</v>
      </c>
      <c r="I184">
        <v>24.734929999999999</v>
      </c>
      <c r="J184">
        <v>19.13355</v>
      </c>
      <c r="K184">
        <v>15.703760000000001</v>
      </c>
      <c r="L184">
        <v>58.52975</v>
      </c>
      <c r="M184">
        <v>10.43707</v>
      </c>
      <c r="N184">
        <v>76.91704</v>
      </c>
      <c r="O184" t="s">
        <v>38</v>
      </c>
      <c r="P184">
        <v>0.33273999999999998</v>
      </c>
      <c r="Q184">
        <v>36.266179999999999</v>
      </c>
      <c r="R184">
        <v>20.9329</v>
      </c>
      <c r="S184">
        <v>62.808259999999997</v>
      </c>
      <c r="T184">
        <v>80.347930000000005</v>
      </c>
      <c r="U184">
        <v>20.9329</v>
      </c>
      <c r="V184">
        <v>15.24438</v>
      </c>
      <c r="W184">
        <v>15.38903</v>
      </c>
      <c r="X184">
        <v>55.811669999999999</v>
      </c>
      <c r="Y184">
        <v>10.581149999999999</v>
      </c>
      <c r="Z184">
        <v>76.284970000000001</v>
      </c>
      <c r="AW184">
        <v>0.59035000000000004</v>
      </c>
      <c r="AX184">
        <v>60.277030000000003</v>
      </c>
      <c r="AY184">
        <v>50.640540000000001</v>
      </c>
      <c r="AZ184">
        <v>77.694050000000004</v>
      </c>
      <c r="BA184">
        <v>81.235870000000006</v>
      </c>
      <c r="BB184">
        <v>50.640540000000001</v>
      </c>
      <c r="BC184">
        <v>46.703090000000003</v>
      </c>
      <c r="BD184">
        <v>16.789750000000002</v>
      </c>
      <c r="BE184">
        <v>75.445869999999999</v>
      </c>
      <c r="BF184">
        <v>8.9977400000000003</v>
      </c>
      <c r="BG184">
        <v>80.055260000000004</v>
      </c>
      <c r="CO184">
        <v>0.44590000000000002</v>
      </c>
      <c r="CP184">
        <v>48.248249999999999</v>
      </c>
      <c r="CQ184">
        <v>34.275620000000004</v>
      </c>
      <c r="CR184">
        <v>76.855119999999999</v>
      </c>
      <c r="CS184">
        <v>84.982330000000005</v>
      </c>
      <c r="CT184">
        <v>34.275620000000004</v>
      </c>
      <c r="CU184">
        <v>26.383980000000001</v>
      </c>
      <c r="CV184">
        <v>18.975269999999998</v>
      </c>
      <c r="CW184">
        <v>69.110720000000001</v>
      </c>
      <c r="CX184">
        <v>11.14841</v>
      </c>
      <c r="CY184">
        <v>81.242639999999994</v>
      </c>
    </row>
    <row r="185" spans="1:103" x14ac:dyDescent="0.4">
      <c r="A185" t="s">
        <v>280</v>
      </c>
      <c r="B185" t="s">
        <v>260</v>
      </c>
      <c r="C185" t="s">
        <v>37</v>
      </c>
      <c r="D185">
        <v>0.49984000000000001</v>
      </c>
      <c r="E185">
        <v>53.929459999999999</v>
      </c>
      <c r="F185">
        <v>43.310400000000001</v>
      </c>
      <c r="G185">
        <v>77.806560000000005</v>
      </c>
      <c r="H185">
        <v>87.600160000000002</v>
      </c>
      <c r="I185">
        <v>43.310400000000001</v>
      </c>
      <c r="J185">
        <v>33.793469999999999</v>
      </c>
      <c r="K185">
        <v>19.464179999999999</v>
      </c>
      <c r="L185">
        <v>72.260760000000005</v>
      </c>
      <c r="M185">
        <v>11.545120000000001</v>
      </c>
      <c r="N185">
        <v>85.173879999999997</v>
      </c>
      <c r="O185" t="s">
        <v>38</v>
      </c>
      <c r="P185">
        <v>0.47764000000000001</v>
      </c>
      <c r="Q185">
        <v>51.980139999999999</v>
      </c>
      <c r="R185">
        <v>40.709229999999998</v>
      </c>
      <c r="S185">
        <v>77.470849999999999</v>
      </c>
      <c r="T185">
        <v>88.453450000000004</v>
      </c>
      <c r="U185">
        <v>40.709229999999998</v>
      </c>
      <c r="V185">
        <v>30.6675</v>
      </c>
      <c r="W185">
        <v>19.699870000000001</v>
      </c>
      <c r="X185">
        <v>71.481549999999999</v>
      </c>
      <c r="Y185">
        <v>11.88396</v>
      </c>
      <c r="Z185">
        <v>85.954570000000004</v>
      </c>
      <c r="AW185">
        <v>0.66191</v>
      </c>
      <c r="AX185">
        <v>67.908199999999994</v>
      </c>
      <c r="AY185">
        <v>61.190660000000001</v>
      </c>
      <c r="AZ185">
        <v>79.201210000000003</v>
      </c>
      <c r="BA185">
        <v>81.763379999999998</v>
      </c>
      <c r="BB185">
        <v>61.190660000000001</v>
      </c>
      <c r="BC185">
        <v>56.600099999999998</v>
      </c>
      <c r="BD185">
        <v>17.362469999999998</v>
      </c>
      <c r="BE185">
        <v>77.624970000000005</v>
      </c>
      <c r="BF185">
        <v>9.0203500000000005</v>
      </c>
      <c r="BG185">
        <v>80.49485</v>
      </c>
      <c r="CO185">
        <v>0.53017999999999998</v>
      </c>
      <c r="CP185">
        <v>57.187260000000002</v>
      </c>
      <c r="CQ185">
        <v>49.46996</v>
      </c>
      <c r="CR185">
        <v>80.742050000000006</v>
      </c>
      <c r="CS185">
        <v>85.512370000000004</v>
      </c>
      <c r="CT185">
        <v>49.46996</v>
      </c>
      <c r="CU185">
        <v>38.103650000000002</v>
      </c>
      <c r="CV185">
        <v>20.035340000000001</v>
      </c>
      <c r="CW185">
        <v>74.087159999999997</v>
      </c>
      <c r="CX185">
        <v>11.201409999999999</v>
      </c>
      <c r="CY185">
        <v>81.71378</v>
      </c>
    </row>
    <row r="186" spans="1:103" x14ac:dyDescent="0.4">
      <c r="A186" t="s">
        <v>281</v>
      </c>
      <c r="B186" t="s">
        <v>134</v>
      </c>
      <c r="C186" t="s">
        <v>37</v>
      </c>
      <c r="D186">
        <v>0.34921000000000002</v>
      </c>
      <c r="E186">
        <v>37.554679999999998</v>
      </c>
      <c r="F186">
        <v>22.86524</v>
      </c>
      <c r="G186">
        <v>63.099960000000003</v>
      </c>
      <c r="H186">
        <v>77.701340000000002</v>
      </c>
      <c r="I186">
        <v>22.86524</v>
      </c>
      <c r="J186">
        <v>17.943480000000001</v>
      </c>
      <c r="K186">
        <v>15.11453</v>
      </c>
      <c r="L186">
        <v>56.384590000000003</v>
      </c>
      <c r="M186">
        <v>9.9595300000000009</v>
      </c>
      <c r="N186">
        <v>73.530550000000005</v>
      </c>
      <c r="O186" t="s">
        <v>38</v>
      </c>
      <c r="P186">
        <v>0.31455</v>
      </c>
      <c r="Q186">
        <v>34.222520000000003</v>
      </c>
      <c r="R186">
        <v>18.782260000000001</v>
      </c>
      <c r="S186">
        <v>60.61938</v>
      </c>
      <c r="T186">
        <v>76.782640000000001</v>
      </c>
      <c r="U186">
        <v>18.782260000000001</v>
      </c>
      <c r="V186">
        <v>13.90429</v>
      </c>
      <c r="W186">
        <v>14.748609999999999</v>
      </c>
      <c r="X186">
        <v>53.42971</v>
      </c>
      <c r="Y186">
        <v>10.003819999999999</v>
      </c>
      <c r="Z186">
        <v>72.190150000000003</v>
      </c>
      <c r="AW186">
        <v>0.58421999999999996</v>
      </c>
      <c r="AX186">
        <v>59.596490000000003</v>
      </c>
      <c r="AY186">
        <v>50.640540000000001</v>
      </c>
      <c r="AZ186">
        <v>76.488320000000002</v>
      </c>
      <c r="BA186">
        <v>80.406930000000003</v>
      </c>
      <c r="BB186">
        <v>50.640540000000001</v>
      </c>
      <c r="BC186">
        <v>46.740769999999998</v>
      </c>
      <c r="BD186">
        <v>16.352679999999999</v>
      </c>
      <c r="BE186">
        <v>74.001509999999996</v>
      </c>
      <c r="BF186">
        <v>8.9374500000000001</v>
      </c>
      <c r="BG186">
        <v>79.326800000000006</v>
      </c>
      <c r="CO186">
        <v>0.43885999999999997</v>
      </c>
      <c r="CP186">
        <v>47.469099999999997</v>
      </c>
      <c r="CQ186">
        <v>33.21555</v>
      </c>
      <c r="CR186">
        <v>77.561840000000004</v>
      </c>
      <c r="CS186">
        <v>88.339219999999997</v>
      </c>
      <c r="CT186">
        <v>33.21555</v>
      </c>
      <c r="CU186">
        <v>25.088339999999999</v>
      </c>
      <c r="CV186">
        <v>18.975269999999998</v>
      </c>
      <c r="CW186">
        <v>69.699650000000005</v>
      </c>
      <c r="CX186">
        <v>11.537100000000001</v>
      </c>
      <c r="CY186">
        <v>84.717309999999998</v>
      </c>
    </row>
    <row r="187" spans="1:103" x14ac:dyDescent="0.4">
      <c r="A187" t="s">
        <v>282</v>
      </c>
      <c r="B187" t="s">
        <v>134</v>
      </c>
      <c r="C187" t="s">
        <v>37</v>
      </c>
      <c r="D187">
        <v>0.36647000000000002</v>
      </c>
      <c r="E187">
        <v>39.491140000000001</v>
      </c>
      <c r="F187">
        <v>24.759209999999999</v>
      </c>
      <c r="G187">
        <v>65.196280000000002</v>
      </c>
      <c r="H187">
        <v>80.874139999999997</v>
      </c>
      <c r="I187">
        <v>24.759209999999999</v>
      </c>
      <c r="J187">
        <v>19.157830000000001</v>
      </c>
      <c r="K187">
        <v>15.73452</v>
      </c>
      <c r="L187">
        <v>58.678130000000003</v>
      </c>
      <c r="M187">
        <v>10.46945</v>
      </c>
      <c r="N187">
        <v>77.18683</v>
      </c>
      <c r="O187" t="s">
        <v>38</v>
      </c>
      <c r="P187">
        <v>0.33291999999999999</v>
      </c>
      <c r="Q187">
        <v>36.285350000000001</v>
      </c>
      <c r="R187">
        <v>20.9329</v>
      </c>
      <c r="S187">
        <v>62.846490000000003</v>
      </c>
      <c r="T187">
        <v>80.424390000000002</v>
      </c>
      <c r="U187">
        <v>20.9329</v>
      </c>
      <c r="V187">
        <v>15.24438</v>
      </c>
      <c r="W187">
        <v>15.39667</v>
      </c>
      <c r="X187">
        <v>55.849899999999998</v>
      </c>
      <c r="Y187">
        <v>10.588800000000001</v>
      </c>
      <c r="Z187">
        <v>76.361440000000002</v>
      </c>
      <c r="AW187">
        <v>0.59158999999999995</v>
      </c>
      <c r="AX187">
        <v>60.454050000000002</v>
      </c>
      <c r="AY187">
        <v>50.715899999999998</v>
      </c>
      <c r="AZ187">
        <v>77.769400000000005</v>
      </c>
      <c r="BA187">
        <v>81.311229999999995</v>
      </c>
      <c r="BB187">
        <v>50.715899999999998</v>
      </c>
      <c r="BC187">
        <v>46.778449999999999</v>
      </c>
      <c r="BD187">
        <v>16.819890000000001</v>
      </c>
      <c r="BE187">
        <v>75.546350000000004</v>
      </c>
      <c r="BF187">
        <v>9.0731000000000002</v>
      </c>
      <c r="BG187">
        <v>80.457170000000005</v>
      </c>
      <c r="CO187">
        <v>0.45884999999999998</v>
      </c>
      <c r="CP187">
        <v>49.59919</v>
      </c>
      <c r="CQ187">
        <v>34.628979999999999</v>
      </c>
      <c r="CR187">
        <v>79.151939999999996</v>
      </c>
      <c r="CS187">
        <v>88.162540000000007</v>
      </c>
      <c r="CT187">
        <v>34.628979999999999</v>
      </c>
      <c r="CU187">
        <v>26.73734</v>
      </c>
      <c r="CV187">
        <v>19.434629999999999</v>
      </c>
      <c r="CW187">
        <v>71.407539999999997</v>
      </c>
      <c r="CX187">
        <v>11.537100000000001</v>
      </c>
      <c r="CY187">
        <v>84.776210000000006</v>
      </c>
    </row>
    <row r="188" spans="1:103" x14ac:dyDescent="0.4">
      <c r="A188" t="s">
        <v>283</v>
      </c>
      <c r="B188" t="s">
        <v>121</v>
      </c>
      <c r="C188" t="s">
        <v>37</v>
      </c>
      <c r="D188">
        <v>0.50056</v>
      </c>
      <c r="E188">
        <v>54.010739999999998</v>
      </c>
      <c r="F188">
        <v>43.326590000000003</v>
      </c>
      <c r="G188">
        <v>77.960340000000002</v>
      </c>
      <c r="H188">
        <v>87.826790000000003</v>
      </c>
      <c r="I188">
        <v>43.326590000000003</v>
      </c>
      <c r="J188">
        <v>33.809660000000001</v>
      </c>
      <c r="K188">
        <v>19.496559999999999</v>
      </c>
      <c r="L188">
        <v>72.409149999999997</v>
      </c>
      <c r="M188">
        <v>11.577500000000001</v>
      </c>
      <c r="N188">
        <v>85.439629999999994</v>
      </c>
      <c r="O188" t="s">
        <v>38</v>
      </c>
      <c r="P188">
        <v>0.47782999999999998</v>
      </c>
      <c r="Q188">
        <v>51.999809999999997</v>
      </c>
      <c r="R188">
        <v>40.709229999999998</v>
      </c>
      <c r="S188">
        <v>77.518640000000005</v>
      </c>
      <c r="T188">
        <v>88.529920000000004</v>
      </c>
      <c r="U188">
        <v>40.709229999999998</v>
      </c>
      <c r="V188">
        <v>30.6675</v>
      </c>
      <c r="W188">
        <v>19.709420000000001</v>
      </c>
      <c r="X188">
        <v>71.529340000000005</v>
      </c>
      <c r="Y188">
        <v>11.89161</v>
      </c>
      <c r="Z188">
        <v>86.031030000000001</v>
      </c>
      <c r="AW188">
        <v>0.66318999999999995</v>
      </c>
      <c r="AX188">
        <v>68.091570000000004</v>
      </c>
      <c r="AY188">
        <v>61.266010000000001</v>
      </c>
      <c r="AZ188">
        <v>79.276560000000003</v>
      </c>
      <c r="BA188">
        <v>81.838729999999998</v>
      </c>
      <c r="BB188">
        <v>61.266010000000001</v>
      </c>
      <c r="BC188">
        <v>56.675460000000001</v>
      </c>
      <c r="BD188">
        <v>17.392610000000001</v>
      </c>
      <c r="BE188">
        <v>77.725449999999995</v>
      </c>
      <c r="BF188">
        <v>9.0957000000000008</v>
      </c>
      <c r="BG188">
        <v>80.89676</v>
      </c>
      <c r="CO188">
        <v>0.53951000000000005</v>
      </c>
      <c r="CP188">
        <v>58.168050000000001</v>
      </c>
      <c r="CQ188">
        <v>49.646639999999998</v>
      </c>
      <c r="CR188">
        <v>83.038870000000003</v>
      </c>
      <c r="CS188">
        <v>88.869259999999997</v>
      </c>
      <c r="CT188">
        <v>49.646639999999998</v>
      </c>
      <c r="CU188">
        <v>38.280329999999999</v>
      </c>
      <c r="CV188">
        <v>20.494700000000002</v>
      </c>
      <c r="CW188">
        <v>76.207300000000004</v>
      </c>
      <c r="CX188">
        <v>11.590109999999999</v>
      </c>
      <c r="CY188">
        <v>85.159009999999995</v>
      </c>
    </row>
    <row r="189" spans="1:103" x14ac:dyDescent="0.4">
      <c r="A189" t="s">
        <v>284</v>
      </c>
      <c r="B189" t="s">
        <v>164</v>
      </c>
      <c r="C189" t="s">
        <v>37</v>
      </c>
      <c r="D189">
        <v>0.34998000000000001</v>
      </c>
      <c r="E189">
        <v>37.622860000000003</v>
      </c>
      <c r="F189">
        <v>23.108049999999999</v>
      </c>
      <c r="G189">
        <v>63.002830000000003</v>
      </c>
      <c r="H189">
        <v>77.660870000000003</v>
      </c>
      <c r="I189">
        <v>23.108049999999999</v>
      </c>
      <c r="J189">
        <v>18.08512</v>
      </c>
      <c r="K189">
        <v>15.09348</v>
      </c>
      <c r="L189">
        <v>56.312829999999998</v>
      </c>
      <c r="M189">
        <v>9.9481999999999999</v>
      </c>
      <c r="N189">
        <v>73.444890000000001</v>
      </c>
      <c r="O189" t="s">
        <v>38</v>
      </c>
      <c r="P189">
        <v>0.31614999999999999</v>
      </c>
      <c r="Q189">
        <v>34.3825</v>
      </c>
      <c r="R189">
        <v>19.08813</v>
      </c>
      <c r="S189">
        <v>60.590710000000001</v>
      </c>
      <c r="T189">
        <v>76.954689999999999</v>
      </c>
      <c r="U189">
        <v>19.08813</v>
      </c>
      <c r="V189">
        <v>14.100239999999999</v>
      </c>
      <c r="W189">
        <v>14.73523</v>
      </c>
      <c r="X189">
        <v>53.442140000000002</v>
      </c>
      <c r="Y189">
        <v>10.023899999999999</v>
      </c>
      <c r="Z189">
        <v>72.358220000000003</v>
      </c>
      <c r="AW189">
        <v>0.58267999999999998</v>
      </c>
      <c r="AX189">
        <v>59.360570000000003</v>
      </c>
      <c r="AY189">
        <v>50.565179999999998</v>
      </c>
      <c r="AZ189">
        <v>76.639039999999994</v>
      </c>
      <c r="BA189">
        <v>80.256219999999999</v>
      </c>
      <c r="BB189">
        <v>50.565179999999998</v>
      </c>
      <c r="BC189">
        <v>46.665410000000001</v>
      </c>
      <c r="BD189">
        <v>16.458179999999999</v>
      </c>
      <c r="BE189">
        <v>74.252700000000004</v>
      </c>
      <c r="BF189">
        <v>8.8244199999999999</v>
      </c>
      <c r="BG189">
        <v>78.786739999999995</v>
      </c>
      <c r="CO189">
        <v>0.42978</v>
      </c>
      <c r="CP189">
        <v>46.553370000000001</v>
      </c>
      <c r="CQ189">
        <v>33.038870000000003</v>
      </c>
      <c r="CR189">
        <v>75.618369999999999</v>
      </c>
      <c r="CS189">
        <v>84.628979999999999</v>
      </c>
      <c r="CT189">
        <v>33.038870000000003</v>
      </c>
      <c r="CU189">
        <v>24.73498</v>
      </c>
      <c r="CV189">
        <v>18.515899999999998</v>
      </c>
      <c r="CW189">
        <v>67.314490000000006</v>
      </c>
      <c r="CX189">
        <v>11.18375</v>
      </c>
      <c r="CY189">
        <v>81.007069999999999</v>
      </c>
    </row>
    <row r="190" spans="1:103" x14ac:dyDescent="0.4">
      <c r="A190" t="s">
        <v>285</v>
      </c>
      <c r="B190" t="s">
        <v>121</v>
      </c>
      <c r="C190" t="s">
        <v>37</v>
      </c>
      <c r="D190">
        <v>0.36942000000000003</v>
      </c>
      <c r="E190">
        <v>39.79645</v>
      </c>
      <c r="F190">
        <v>25.24484</v>
      </c>
      <c r="G190">
        <v>65.236750000000001</v>
      </c>
      <c r="H190">
        <v>80.898420000000002</v>
      </c>
      <c r="I190">
        <v>25.24484</v>
      </c>
      <c r="J190">
        <v>19.58708</v>
      </c>
      <c r="K190">
        <v>15.76042</v>
      </c>
      <c r="L190">
        <v>58.791449999999998</v>
      </c>
      <c r="M190">
        <v>10.481590000000001</v>
      </c>
      <c r="N190">
        <v>77.218000000000004</v>
      </c>
      <c r="O190" t="s">
        <v>38</v>
      </c>
      <c r="P190">
        <v>0.33700000000000002</v>
      </c>
      <c r="Q190">
        <v>36.722969999999997</v>
      </c>
      <c r="R190">
        <v>21.44905</v>
      </c>
      <c r="S190">
        <v>62.999429999999997</v>
      </c>
      <c r="T190">
        <v>80.596440000000001</v>
      </c>
      <c r="U190">
        <v>21.44905</v>
      </c>
      <c r="V190">
        <v>15.73058</v>
      </c>
      <c r="W190">
        <v>15.457850000000001</v>
      </c>
      <c r="X190">
        <v>56.090449999999997</v>
      </c>
      <c r="Y190">
        <v>10.632770000000001</v>
      </c>
      <c r="Z190">
        <v>76.614890000000003</v>
      </c>
      <c r="AW190">
        <v>0.58984999999999999</v>
      </c>
      <c r="AX190">
        <v>60.170520000000003</v>
      </c>
      <c r="AY190">
        <v>50.640540000000001</v>
      </c>
      <c r="AZ190">
        <v>77.694050000000004</v>
      </c>
      <c r="BA190">
        <v>81.386589999999998</v>
      </c>
      <c r="BB190">
        <v>50.640540000000001</v>
      </c>
      <c r="BC190">
        <v>46.703090000000003</v>
      </c>
      <c r="BD190">
        <v>16.684249999999999</v>
      </c>
      <c r="BE190">
        <v>75.30771</v>
      </c>
      <c r="BF190">
        <v>8.9751300000000001</v>
      </c>
      <c r="BG190">
        <v>80.017579999999995</v>
      </c>
      <c r="CO190">
        <v>0.45184000000000002</v>
      </c>
      <c r="CP190">
        <v>48.83961</v>
      </c>
      <c r="CQ190">
        <v>35.865720000000003</v>
      </c>
      <c r="CR190">
        <v>77.385159999999999</v>
      </c>
      <c r="CS190">
        <v>85.33569</v>
      </c>
      <c r="CT190">
        <v>35.865720000000003</v>
      </c>
      <c r="CU190">
        <v>27.29682</v>
      </c>
      <c r="CV190">
        <v>19.187280000000001</v>
      </c>
      <c r="CW190">
        <v>69.994110000000006</v>
      </c>
      <c r="CX190">
        <v>11.21908</v>
      </c>
      <c r="CY190">
        <v>81.802120000000002</v>
      </c>
    </row>
    <row r="191" spans="1:103" x14ac:dyDescent="0.4">
      <c r="A191" t="s">
        <v>286</v>
      </c>
      <c r="B191" t="s">
        <v>52</v>
      </c>
      <c r="C191" t="s">
        <v>37</v>
      </c>
      <c r="D191">
        <v>0.49930999999999998</v>
      </c>
      <c r="E191">
        <v>53.902180000000001</v>
      </c>
      <c r="F191">
        <v>42.873330000000003</v>
      </c>
      <c r="G191">
        <v>77.81465</v>
      </c>
      <c r="H191">
        <v>87.681100000000001</v>
      </c>
      <c r="I191">
        <v>42.873330000000003</v>
      </c>
      <c r="J191">
        <v>33.484549999999999</v>
      </c>
      <c r="K191">
        <v>19.462569999999999</v>
      </c>
      <c r="L191">
        <v>72.275599999999997</v>
      </c>
      <c r="M191">
        <v>11.54998</v>
      </c>
      <c r="N191">
        <v>85.233509999999995</v>
      </c>
      <c r="O191" t="s">
        <v>38</v>
      </c>
      <c r="P191">
        <v>0.47750999999999999</v>
      </c>
      <c r="Q191">
        <v>51.998359999999998</v>
      </c>
      <c r="R191">
        <v>40.279110000000003</v>
      </c>
      <c r="S191">
        <v>77.547309999999996</v>
      </c>
      <c r="T191">
        <v>88.577709999999996</v>
      </c>
      <c r="U191">
        <v>40.279110000000003</v>
      </c>
      <c r="V191">
        <v>30.379149999999999</v>
      </c>
      <c r="W191">
        <v>19.71707</v>
      </c>
      <c r="X191">
        <v>71.571560000000005</v>
      </c>
      <c r="Y191">
        <v>11.89448</v>
      </c>
      <c r="Z191">
        <v>86.058430000000001</v>
      </c>
      <c r="AW191">
        <v>0.65968000000000004</v>
      </c>
      <c r="AX191">
        <v>67.666709999999995</v>
      </c>
      <c r="AY191">
        <v>60.813870000000001</v>
      </c>
      <c r="AZ191">
        <v>79.201210000000003</v>
      </c>
      <c r="BA191">
        <v>81.688019999999995</v>
      </c>
      <c r="BB191">
        <v>60.813870000000001</v>
      </c>
      <c r="BC191">
        <v>56.298670000000001</v>
      </c>
      <c r="BD191">
        <v>17.3474</v>
      </c>
      <c r="BE191">
        <v>77.606129999999993</v>
      </c>
      <c r="BF191">
        <v>9.01281</v>
      </c>
      <c r="BG191">
        <v>80.406930000000003</v>
      </c>
      <c r="CO191">
        <v>0.52625</v>
      </c>
      <c r="CP191">
        <v>56.821359999999999</v>
      </c>
      <c r="CQ191">
        <v>48.763249999999999</v>
      </c>
      <c r="CR191">
        <v>79.505300000000005</v>
      </c>
      <c r="CS191">
        <v>85.159009999999995</v>
      </c>
      <c r="CT191">
        <v>48.763249999999999</v>
      </c>
      <c r="CU191">
        <v>37.396940000000001</v>
      </c>
      <c r="CV191">
        <v>19.717310000000001</v>
      </c>
      <c r="CW191">
        <v>72.791520000000006</v>
      </c>
      <c r="CX191">
        <v>11.130739999999999</v>
      </c>
      <c r="CY191">
        <v>81.30153</v>
      </c>
    </row>
    <row r="192" spans="1:103" x14ac:dyDescent="0.4">
      <c r="A192" t="s">
        <v>287</v>
      </c>
      <c r="B192" t="s">
        <v>52</v>
      </c>
      <c r="C192" t="s">
        <v>37</v>
      </c>
      <c r="D192">
        <v>0.3508</v>
      </c>
      <c r="E192">
        <v>37.714129999999997</v>
      </c>
      <c r="F192">
        <v>23.12424</v>
      </c>
      <c r="G192">
        <v>63.140430000000002</v>
      </c>
      <c r="H192">
        <v>77.895589999999999</v>
      </c>
      <c r="I192">
        <v>23.12424</v>
      </c>
      <c r="J192">
        <v>18.105360000000001</v>
      </c>
      <c r="K192">
        <v>15.129099999999999</v>
      </c>
      <c r="L192">
        <v>56.477400000000003</v>
      </c>
      <c r="M192">
        <v>9.9813799999999997</v>
      </c>
      <c r="N192">
        <v>73.730879999999999</v>
      </c>
      <c r="O192" t="s">
        <v>38</v>
      </c>
      <c r="P192">
        <v>0.31631999999999999</v>
      </c>
      <c r="Q192">
        <v>34.400779999999997</v>
      </c>
      <c r="R192">
        <v>19.08813</v>
      </c>
      <c r="S192">
        <v>60.62894</v>
      </c>
      <c r="T192">
        <v>77.03116</v>
      </c>
      <c r="U192">
        <v>19.08813</v>
      </c>
      <c r="V192">
        <v>14.100239999999999</v>
      </c>
      <c r="W192">
        <v>14.74479</v>
      </c>
      <c r="X192">
        <v>53.485149999999997</v>
      </c>
      <c r="Y192">
        <v>10.03154</v>
      </c>
      <c r="Z192">
        <v>72.43468</v>
      </c>
      <c r="AW192">
        <v>0.58418999999999999</v>
      </c>
      <c r="AX192">
        <v>59.561660000000003</v>
      </c>
      <c r="AY192">
        <v>50.715899999999998</v>
      </c>
      <c r="AZ192">
        <v>76.714389999999995</v>
      </c>
      <c r="BA192">
        <v>80.406930000000003</v>
      </c>
      <c r="BB192">
        <v>50.715899999999998</v>
      </c>
      <c r="BC192">
        <v>46.778449999999999</v>
      </c>
      <c r="BD192">
        <v>16.50339</v>
      </c>
      <c r="BE192">
        <v>74.390860000000004</v>
      </c>
      <c r="BF192">
        <v>8.8997700000000002</v>
      </c>
      <c r="BG192">
        <v>79.226330000000004</v>
      </c>
      <c r="CO192">
        <v>0.44089</v>
      </c>
      <c r="CP192">
        <v>47.736400000000003</v>
      </c>
      <c r="CQ192">
        <v>33.038870000000003</v>
      </c>
      <c r="CR192">
        <v>77.738519999999994</v>
      </c>
      <c r="CS192">
        <v>87.985870000000006</v>
      </c>
      <c r="CT192">
        <v>33.038870000000003</v>
      </c>
      <c r="CU192">
        <v>24.911660000000001</v>
      </c>
      <c r="CV192">
        <v>19.0106</v>
      </c>
      <c r="CW192">
        <v>69.787989999999994</v>
      </c>
      <c r="CX192">
        <v>11.590109999999999</v>
      </c>
      <c r="CY192">
        <v>84.80565</v>
      </c>
    </row>
    <row r="193" spans="1:103" x14ac:dyDescent="0.4">
      <c r="A193" t="s">
        <v>288</v>
      </c>
      <c r="B193" t="s">
        <v>192</v>
      </c>
      <c r="C193" t="s">
        <v>37</v>
      </c>
      <c r="D193">
        <v>0.37019999999999997</v>
      </c>
      <c r="E193">
        <v>39.884439999999998</v>
      </c>
      <c r="F193">
        <v>25.269120000000001</v>
      </c>
      <c r="G193">
        <v>65.366249999999994</v>
      </c>
      <c r="H193">
        <v>81.116960000000006</v>
      </c>
      <c r="I193">
        <v>25.269120000000001</v>
      </c>
      <c r="J193">
        <v>19.611360000000001</v>
      </c>
      <c r="K193">
        <v>15.78956</v>
      </c>
      <c r="L193">
        <v>58.923650000000002</v>
      </c>
      <c r="M193">
        <v>10.509919999999999</v>
      </c>
      <c r="N193">
        <v>77.451369999999997</v>
      </c>
      <c r="O193" t="s">
        <v>38</v>
      </c>
      <c r="P193">
        <v>0.33717000000000003</v>
      </c>
      <c r="Q193">
        <v>36.741</v>
      </c>
      <c r="R193">
        <v>21.44905</v>
      </c>
      <c r="S193">
        <v>63.028100000000002</v>
      </c>
      <c r="T193">
        <v>80.672910000000002</v>
      </c>
      <c r="U193">
        <v>21.44905</v>
      </c>
      <c r="V193">
        <v>15.73058</v>
      </c>
      <c r="W193">
        <v>15.46358</v>
      </c>
      <c r="X193">
        <v>56.119129999999998</v>
      </c>
      <c r="Y193">
        <v>10.640409999999999</v>
      </c>
      <c r="Z193">
        <v>76.691360000000003</v>
      </c>
      <c r="AW193">
        <v>0.59128000000000003</v>
      </c>
      <c r="AX193">
        <v>60.374929999999999</v>
      </c>
      <c r="AY193">
        <v>50.715899999999998</v>
      </c>
      <c r="AZ193">
        <v>77.769400000000005</v>
      </c>
      <c r="BA193">
        <v>81.537300000000002</v>
      </c>
      <c r="BB193">
        <v>50.715899999999998</v>
      </c>
      <c r="BC193">
        <v>46.778449999999999</v>
      </c>
      <c r="BD193">
        <v>16.72946</v>
      </c>
      <c r="BE193">
        <v>75.445869999999999</v>
      </c>
      <c r="BF193">
        <v>9.0580300000000005</v>
      </c>
      <c r="BG193">
        <v>80.49485</v>
      </c>
      <c r="CO193">
        <v>0.46235999999999999</v>
      </c>
      <c r="CP193">
        <v>49.947710000000001</v>
      </c>
      <c r="CQ193">
        <v>36.219079999999998</v>
      </c>
      <c r="CR193">
        <v>79.505300000000005</v>
      </c>
      <c r="CS193">
        <v>88.339219999999997</v>
      </c>
      <c r="CT193">
        <v>36.219079999999998</v>
      </c>
      <c r="CU193">
        <v>27.650179999999999</v>
      </c>
      <c r="CV193">
        <v>19.61131</v>
      </c>
      <c r="CW193">
        <v>72.025909999999996</v>
      </c>
      <c r="CX193">
        <v>11.50177</v>
      </c>
      <c r="CY193">
        <v>84.363960000000006</v>
      </c>
    </row>
    <row r="194" spans="1:103" x14ac:dyDescent="0.4">
      <c r="A194" t="s">
        <v>289</v>
      </c>
      <c r="B194" t="s">
        <v>132</v>
      </c>
      <c r="C194" t="s">
        <v>37</v>
      </c>
      <c r="D194">
        <v>0.50009999999999999</v>
      </c>
      <c r="E194">
        <v>53.991410000000002</v>
      </c>
      <c r="F194">
        <v>42.905709999999999</v>
      </c>
      <c r="G194">
        <v>77.968429999999998</v>
      </c>
      <c r="H194">
        <v>87.915819999999997</v>
      </c>
      <c r="I194">
        <v>42.905709999999999</v>
      </c>
      <c r="J194">
        <v>33.512880000000003</v>
      </c>
      <c r="K194">
        <v>19.496559999999999</v>
      </c>
      <c r="L194">
        <v>72.42398</v>
      </c>
      <c r="M194">
        <v>11.58074</v>
      </c>
      <c r="N194">
        <v>85.491159999999994</v>
      </c>
      <c r="O194" t="s">
        <v>38</v>
      </c>
      <c r="P194">
        <v>0.47765000000000002</v>
      </c>
      <c r="Q194">
        <v>52.013030000000001</v>
      </c>
      <c r="R194">
        <v>40.279110000000003</v>
      </c>
      <c r="S194">
        <v>77.585549999999998</v>
      </c>
      <c r="T194">
        <v>88.644620000000003</v>
      </c>
      <c r="U194">
        <v>40.279110000000003</v>
      </c>
      <c r="V194">
        <v>30.379149999999999</v>
      </c>
      <c r="W194">
        <v>19.722809999999999</v>
      </c>
      <c r="X194">
        <v>71.605009999999993</v>
      </c>
      <c r="Y194">
        <v>11.90021</v>
      </c>
      <c r="Z194">
        <v>86.120559999999998</v>
      </c>
      <c r="AW194">
        <v>0.66115000000000002</v>
      </c>
      <c r="AX194">
        <v>67.87285</v>
      </c>
      <c r="AY194">
        <v>60.889220000000002</v>
      </c>
      <c r="AZ194">
        <v>79.276560000000003</v>
      </c>
      <c r="BA194">
        <v>81.763379999999998</v>
      </c>
      <c r="BB194">
        <v>60.889220000000002</v>
      </c>
      <c r="BC194">
        <v>56.374029999999998</v>
      </c>
      <c r="BD194">
        <v>17.392610000000001</v>
      </c>
      <c r="BE194">
        <v>77.744290000000007</v>
      </c>
      <c r="BF194">
        <v>9.0881699999999999</v>
      </c>
      <c r="BG194">
        <v>80.808840000000004</v>
      </c>
      <c r="CO194">
        <v>0.53761000000000003</v>
      </c>
      <c r="CP194">
        <v>58.014699999999998</v>
      </c>
      <c r="CQ194">
        <v>49.293289999999999</v>
      </c>
      <c r="CR194">
        <v>81.978800000000007</v>
      </c>
      <c r="CS194">
        <v>88.869259999999997</v>
      </c>
      <c r="CT194">
        <v>49.293289999999999</v>
      </c>
      <c r="CU194">
        <v>37.838630000000002</v>
      </c>
      <c r="CV194">
        <v>20.247350000000001</v>
      </c>
      <c r="CW194">
        <v>75.088340000000002</v>
      </c>
      <c r="CX194">
        <v>11.51943</v>
      </c>
      <c r="CY194">
        <v>84.835099999999997</v>
      </c>
    </row>
    <row r="195" spans="1:103" x14ac:dyDescent="0.4">
      <c r="A195" t="s">
        <v>290</v>
      </c>
      <c r="B195" t="s">
        <v>134</v>
      </c>
      <c r="C195" t="s">
        <v>37</v>
      </c>
      <c r="D195">
        <v>0.34992000000000001</v>
      </c>
      <c r="E195">
        <v>37.615369999999999</v>
      </c>
      <c r="F195">
        <v>23.099959999999999</v>
      </c>
      <c r="G195">
        <v>62.986649999999997</v>
      </c>
      <c r="H195">
        <v>77.628489999999999</v>
      </c>
      <c r="I195">
        <v>23.099959999999999</v>
      </c>
      <c r="J195">
        <v>18.08107</v>
      </c>
      <c r="K195">
        <v>15.090249999999999</v>
      </c>
      <c r="L195">
        <v>56.304729999999999</v>
      </c>
      <c r="M195">
        <v>9.9433399999999992</v>
      </c>
      <c r="N195">
        <v>73.416569999999993</v>
      </c>
      <c r="O195" t="s">
        <v>38</v>
      </c>
      <c r="P195">
        <v>0.31613999999999998</v>
      </c>
      <c r="Q195">
        <v>34.380629999999996</v>
      </c>
      <c r="R195">
        <v>19.08813</v>
      </c>
      <c r="S195">
        <v>60.590710000000001</v>
      </c>
      <c r="T195">
        <v>76.945130000000006</v>
      </c>
      <c r="U195">
        <v>19.08813</v>
      </c>
      <c r="V195">
        <v>14.100239999999999</v>
      </c>
      <c r="W195">
        <v>14.73523</v>
      </c>
      <c r="X195">
        <v>53.442140000000002</v>
      </c>
      <c r="Y195">
        <v>10.02294</v>
      </c>
      <c r="Z195">
        <v>72.348659999999995</v>
      </c>
      <c r="AW195">
        <v>0.58260999999999996</v>
      </c>
      <c r="AX195">
        <v>59.349420000000002</v>
      </c>
      <c r="AY195">
        <v>50.565179999999998</v>
      </c>
      <c r="AZ195">
        <v>76.639039999999994</v>
      </c>
      <c r="BA195">
        <v>80.256219999999999</v>
      </c>
      <c r="BB195">
        <v>50.565179999999998</v>
      </c>
      <c r="BC195">
        <v>46.665410000000001</v>
      </c>
      <c r="BD195">
        <v>16.458179999999999</v>
      </c>
      <c r="BE195">
        <v>74.252700000000004</v>
      </c>
      <c r="BF195">
        <v>8.8168799999999994</v>
      </c>
      <c r="BG195">
        <v>78.74906</v>
      </c>
      <c r="CO195">
        <v>0.42888999999999999</v>
      </c>
      <c r="CP195">
        <v>46.45064</v>
      </c>
      <c r="CQ195">
        <v>32.862189999999998</v>
      </c>
      <c r="CR195">
        <v>75.265020000000007</v>
      </c>
      <c r="CS195">
        <v>84.098939999999999</v>
      </c>
      <c r="CT195">
        <v>32.862189999999998</v>
      </c>
      <c r="CU195">
        <v>24.646640000000001</v>
      </c>
      <c r="CV195">
        <v>18.445229999999999</v>
      </c>
      <c r="CW195">
        <v>67.137810000000002</v>
      </c>
      <c r="CX195">
        <v>11.11307</v>
      </c>
      <c r="CY195">
        <v>80.653710000000004</v>
      </c>
    </row>
    <row r="196" spans="1:103" x14ac:dyDescent="0.4">
      <c r="A196" t="s">
        <v>291</v>
      </c>
      <c r="B196" t="s">
        <v>162</v>
      </c>
      <c r="C196" t="s">
        <v>37</v>
      </c>
      <c r="D196">
        <v>0.36932999999999999</v>
      </c>
      <c r="E196">
        <v>39.787260000000003</v>
      </c>
      <c r="F196">
        <v>25.252929999999999</v>
      </c>
      <c r="G196">
        <v>65.196280000000002</v>
      </c>
      <c r="H196">
        <v>80.841759999999994</v>
      </c>
      <c r="I196">
        <v>25.252929999999999</v>
      </c>
      <c r="J196">
        <v>19.59517</v>
      </c>
      <c r="K196">
        <v>15.75071</v>
      </c>
      <c r="L196">
        <v>58.746929999999999</v>
      </c>
      <c r="M196">
        <v>10.474299999999999</v>
      </c>
      <c r="N196">
        <v>77.149199999999993</v>
      </c>
      <c r="O196" t="s">
        <v>38</v>
      </c>
      <c r="P196">
        <v>0.33700000000000002</v>
      </c>
      <c r="Q196">
        <v>36.722299999999997</v>
      </c>
      <c r="R196">
        <v>21.44905</v>
      </c>
      <c r="S196">
        <v>62.999429999999997</v>
      </c>
      <c r="T196">
        <v>80.596440000000001</v>
      </c>
      <c r="U196">
        <v>21.44905</v>
      </c>
      <c r="V196">
        <v>15.73058</v>
      </c>
      <c r="W196">
        <v>15.457850000000001</v>
      </c>
      <c r="X196">
        <v>56.090449999999997</v>
      </c>
      <c r="Y196">
        <v>10.632770000000001</v>
      </c>
      <c r="Z196">
        <v>76.614890000000003</v>
      </c>
      <c r="AW196">
        <v>0.58982000000000001</v>
      </c>
      <c r="AX196">
        <v>60.173520000000003</v>
      </c>
      <c r="AY196">
        <v>50.640540000000001</v>
      </c>
      <c r="AZ196">
        <v>77.694050000000004</v>
      </c>
      <c r="BA196">
        <v>81.386589999999998</v>
      </c>
      <c r="BB196">
        <v>50.640540000000001</v>
      </c>
      <c r="BC196">
        <v>46.703090000000003</v>
      </c>
      <c r="BD196">
        <v>16.684249999999999</v>
      </c>
      <c r="BE196">
        <v>75.30771</v>
      </c>
      <c r="BF196">
        <v>8.9751300000000001</v>
      </c>
      <c r="BG196">
        <v>80.017579999999995</v>
      </c>
      <c r="CO196">
        <v>0.45</v>
      </c>
      <c r="CP196">
        <v>48.644039999999997</v>
      </c>
      <c r="CQ196">
        <v>36.042400000000001</v>
      </c>
      <c r="CR196">
        <v>76.501769999999993</v>
      </c>
      <c r="CS196">
        <v>84.098939999999999</v>
      </c>
      <c r="CT196">
        <v>36.042400000000001</v>
      </c>
      <c r="CU196">
        <v>27.473500000000001</v>
      </c>
      <c r="CV196">
        <v>18.975269999999998</v>
      </c>
      <c r="CW196">
        <v>69.022379999999998</v>
      </c>
      <c r="CX196">
        <v>11.06007</v>
      </c>
      <c r="CY196">
        <v>80.300349999999995</v>
      </c>
    </row>
    <row r="197" spans="1:103" x14ac:dyDescent="0.4">
      <c r="A197" t="s">
        <v>292</v>
      </c>
      <c r="B197" t="s">
        <v>102</v>
      </c>
      <c r="C197" t="s">
        <v>37</v>
      </c>
      <c r="D197">
        <v>0.49930999999999998</v>
      </c>
      <c r="E197">
        <v>53.9039</v>
      </c>
      <c r="F197">
        <v>42.881419999999999</v>
      </c>
      <c r="G197">
        <v>77.830839999999995</v>
      </c>
      <c r="H197">
        <v>87.689189999999996</v>
      </c>
      <c r="I197">
        <v>42.881419999999999</v>
      </c>
      <c r="J197">
        <v>33.488599999999998</v>
      </c>
      <c r="K197">
        <v>19.465800000000002</v>
      </c>
      <c r="L197">
        <v>72.279640000000001</v>
      </c>
      <c r="M197">
        <v>11.550789999999999</v>
      </c>
      <c r="N197">
        <v>85.229460000000003</v>
      </c>
      <c r="O197" t="s">
        <v>38</v>
      </c>
      <c r="P197">
        <v>0.47748000000000002</v>
      </c>
      <c r="Q197">
        <v>51.994289999999999</v>
      </c>
      <c r="R197">
        <v>40.279110000000003</v>
      </c>
      <c r="S197">
        <v>77.547309999999996</v>
      </c>
      <c r="T197">
        <v>88.568150000000003</v>
      </c>
      <c r="U197">
        <v>40.279110000000003</v>
      </c>
      <c r="V197">
        <v>30.379149999999999</v>
      </c>
      <c r="W197">
        <v>19.715160000000001</v>
      </c>
      <c r="X197">
        <v>71.566779999999994</v>
      </c>
      <c r="Y197">
        <v>11.89256</v>
      </c>
      <c r="Z197">
        <v>86.0441</v>
      </c>
      <c r="AW197">
        <v>0.65976000000000001</v>
      </c>
      <c r="AX197">
        <v>67.675420000000003</v>
      </c>
      <c r="AY197">
        <v>60.813870000000001</v>
      </c>
      <c r="AZ197">
        <v>79.201210000000003</v>
      </c>
      <c r="BA197">
        <v>81.763379999999998</v>
      </c>
      <c r="BB197">
        <v>60.813870000000001</v>
      </c>
      <c r="BC197">
        <v>56.298670000000001</v>
      </c>
      <c r="BD197">
        <v>17.3474</v>
      </c>
      <c r="BE197">
        <v>77.606129999999993</v>
      </c>
      <c r="BF197">
        <v>9.0203500000000005</v>
      </c>
      <c r="BG197">
        <v>80.482290000000006</v>
      </c>
      <c r="CO197">
        <v>0.52666999999999997</v>
      </c>
      <c r="CP197">
        <v>56.913699999999999</v>
      </c>
      <c r="CQ197">
        <v>48.939929999999997</v>
      </c>
      <c r="CR197">
        <v>79.85866</v>
      </c>
      <c r="CS197">
        <v>85.33569</v>
      </c>
      <c r="CT197">
        <v>48.939929999999997</v>
      </c>
      <c r="CU197">
        <v>37.485280000000003</v>
      </c>
      <c r="CV197">
        <v>19.823319999999999</v>
      </c>
      <c r="CW197">
        <v>72.968199999999996</v>
      </c>
      <c r="CX197">
        <v>11.166079999999999</v>
      </c>
      <c r="CY197">
        <v>81.30153</v>
      </c>
    </row>
    <row r="198" spans="1:103" x14ac:dyDescent="0.4">
      <c r="A198" t="s">
        <v>293</v>
      </c>
      <c r="B198" t="s">
        <v>40</v>
      </c>
      <c r="C198" t="s">
        <v>37</v>
      </c>
      <c r="D198">
        <v>0.34993000000000002</v>
      </c>
      <c r="E198">
        <v>37.617930000000001</v>
      </c>
      <c r="F198">
        <v>23.099959999999999</v>
      </c>
      <c r="G198">
        <v>62.99474</v>
      </c>
      <c r="H198">
        <v>77.644679999999994</v>
      </c>
      <c r="I198">
        <v>23.099959999999999</v>
      </c>
      <c r="J198">
        <v>18.08107</v>
      </c>
      <c r="K198">
        <v>15.09348</v>
      </c>
      <c r="L198">
        <v>56.312829999999998</v>
      </c>
      <c r="M198">
        <v>9.9465800000000009</v>
      </c>
      <c r="N198">
        <v>73.440849999999998</v>
      </c>
      <c r="O198" t="s">
        <v>38</v>
      </c>
      <c r="P198">
        <v>0.31607000000000002</v>
      </c>
      <c r="Q198">
        <v>34.375250000000001</v>
      </c>
      <c r="R198">
        <v>19.078569999999999</v>
      </c>
      <c r="S198">
        <v>60.590710000000001</v>
      </c>
      <c r="T198">
        <v>76.945130000000006</v>
      </c>
      <c r="U198">
        <v>19.078569999999999</v>
      </c>
      <c r="V198">
        <v>14.090680000000001</v>
      </c>
      <c r="W198">
        <v>14.73523</v>
      </c>
      <c r="X198">
        <v>53.442140000000002</v>
      </c>
      <c r="Y198">
        <v>10.02294</v>
      </c>
      <c r="Z198">
        <v>72.348659999999995</v>
      </c>
      <c r="AW198">
        <v>0.58267000000000002</v>
      </c>
      <c r="AX198">
        <v>59.353499999999997</v>
      </c>
      <c r="AY198">
        <v>50.565179999999998</v>
      </c>
      <c r="AZ198">
        <v>76.639039999999994</v>
      </c>
      <c r="BA198">
        <v>80.256219999999999</v>
      </c>
      <c r="BB198">
        <v>50.565179999999998</v>
      </c>
      <c r="BC198">
        <v>46.665410000000001</v>
      </c>
      <c r="BD198">
        <v>16.458179999999999</v>
      </c>
      <c r="BE198">
        <v>74.252700000000004</v>
      </c>
      <c r="BF198">
        <v>8.8168799999999994</v>
      </c>
      <c r="BG198">
        <v>78.74906</v>
      </c>
      <c r="CO198">
        <v>0.43018000000000001</v>
      </c>
      <c r="CP198">
        <v>46.596490000000003</v>
      </c>
      <c r="CQ198">
        <v>33.038870000000003</v>
      </c>
      <c r="CR198">
        <v>75.441699999999997</v>
      </c>
      <c r="CS198">
        <v>84.452299999999994</v>
      </c>
      <c r="CT198">
        <v>33.038870000000003</v>
      </c>
      <c r="CU198">
        <v>24.823319999999999</v>
      </c>
      <c r="CV198">
        <v>18.515899999999998</v>
      </c>
      <c r="CW198">
        <v>67.314490000000006</v>
      </c>
      <c r="CX198">
        <v>11.18375</v>
      </c>
      <c r="CY198">
        <v>81.183750000000003</v>
      </c>
    </row>
    <row r="199" spans="1:103" x14ac:dyDescent="0.4">
      <c r="A199" t="s">
        <v>294</v>
      </c>
      <c r="B199" t="s">
        <v>52</v>
      </c>
      <c r="C199" t="s">
        <v>37</v>
      </c>
      <c r="D199">
        <v>0.36931999999999998</v>
      </c>
      <c r="E199">
        <v>39.786270000000002</v>
      </c>
      <c r="F199">
        <v>25.24484</v>
      </c>
      <c r="G199">
        <v>65.212459999999993</v>
      </c>
      <c r="H199">
        <v>80.857950000000002</v>
      </c>
      <c r="I199">
        <v>25.24484</v>
      </c>
      <c r="J199">
        <v>19.58708</v>
      </c>
      <c r="K199">
        <v>15.75395</v>
      </c>
      <c r="L199">
        <v>58.763120000000001</v>
      </c>
      <c r="M199">
        <v>10.475110000000001</v>
      </c>
      <c r="N199">
        <v>77.161339999999996</v>
      </c>
      <c r="O199" t="s">
        <v>38</v>
      </c>
      <c r="P199">
        <v>0.33700999999999998</v>
      </c>
      <c r="Q199">
        <v>36.724609999999998</v>
      </c>
      <c r="R199">
        <v>21.44905</v>
      </c>
      <c r="S199">
        <v>63.008980000000001</v>
      </c>
      <c r="T199">
        <v>80.605999999999995</v>
      </c>
      <c r="U199">
        <v>21.44905</v>
      </c>
      <c r="V199">
        <v>15.73058</v>
      </c>
      <c r="W199">
        <v>15.459759999999999</v>
      </c>
      <c r="X199">
        <v>56.100009999999997</v>
      </c>
      <c r="Y199">
        <v>10.63372</v>
      </c>
      <c r="Z199">
        <v>76.624449999999996</v>
      </c>
      <c r="AW199">
        <v>0.58979000000000004</v>
      </c>
      <c r="AX199">
        <v>60.164859999999997</v>
      </c>
      <c r="AY199">
        <v>50.640540000000001</v>
      </c>
      <c r="AZ199">
        <v>77.694050000000004</v>
      </c>
      <c r="BA199">
        <v>81.386589999999998</v>
      </c>
      <c r="BB199">
        <v>50.640540000000001</v>
      </c>
      <c r="BC199">
        <v>46.703090000000003</v>
      </c>
      <c r="BD199">
        <v>16.684249999999999</v>
      </c>
      <c r="BE199">
        <v>75.30771</v>
      </c>
      <c r="BF199">
        <v>8.9751300000000001</v>
      </c>
      <c r="BG199">
        <v>80.017579999999995</v>
      </c>
      <c r="CO199">
        <v>0.44963999999999998</v>
      </c>
      <c r="CP199">
        <v>48.600239999999999</v>
      </c>
      <c r="CQ199">
        <v>35.865720000000003</v>
      </c>
      <c r="CR199">
        <v>76.678449999999998</v>
      </c>
      <c r="CS199">
        <v>84.275620000000004</v>
      </c>
      <c r="CT199">
        <v>35.865720000000003</v>
      </c>
      <c r="CU199">
        <v>27.29682</v>
      </c>
      <c r="CV199">
        <v>19.0106</v>
      </c>
      <c r="CW199">
        <v>69.199060000000003</v>
      </c>
      <c r="CX199">
        <v>11.06007</v>
      </c>
      <c r="CY199">
        <v>80.388689999999997</v>
      </c>
    </row>
    <row r="200" spans="1:103" x14ac:dyDescent="0.4">
      <c r="A200" t="s">
        <v>295</v>
      </c>
      <c r="B200" t="s">
        <v>40</v>
      </c>
      <c r="C200" t="s">
        <v>37</v>
      </c>
      <c r="D200">
        <v>0.49920999999999999</v>
      </c>
      <c r="E200">
        <v>53.892330000000001</v>
      </c>
      <c r="F200">
        <v>42.873330000000003</v>
      </c>
      <c r="G200">
        <v>77.798460000000006</v>
      </c>
      <c r="H200">
        <v>87.681100000000001</v>
      </c>
      <c r="I200">
        <v>42.873330000000003</v>
      </c>
      <c r="J200">
        <v>33.484549999999999</v>
      </c>
      <c r="K200">
        <v>19.457709999999999</v>
      </c>
      <c r="L200">
        <v>72.251320000000007</v>
      </c>
      <c r="M200">
        <v>11.54917</v>
      </c>
      <c r="N200">
        <v>85.225409999999997</v>
      </c>
      <c r="O200" t="s">
        <v>38</v>
      </c>
      <c r="P200">
        <v>0.47748000000000002</v>
      </c>
      <c r="Q200">
        <v>51.994880000000002</v>
      </c>
      <c r="R200">
        <v>40.279110000000003</v>
      </c>
      <c r="S200">
        <v>77.547309999999996</v>
      </c>
      <c r="T200">
        <v>88.568150000000003</v>
      </c>
      <c r="U200">
        <v>40.279110000000003</v>
      </c>
      <c r="V200">
        <v>30.379149999999999</v>
      </c>
      <c r="W200">
        <v>19.715160000000001</v>
      </c>
      <c r="X200">
        <v>71.566779999999994</v>
      </c>
      <c r="Y200">
        <v>11.89256</v>
      </c>
      <c r="Z200">
        <v>86.0441</v>
      </c>
      <c r="AW200">
        <v>0.65971000000000002</v>
      </c>
      <c r="AX200">
        <v>67.668120000000002</v>
      </c>
      <c r="AY200">
        <v>60.813870000000001</v>
      </c>
      <c r="AZ200">
        <v>79.201210000000003</v>
      </c>
      <c r="BA200">
        <v>81.688019999999995</v>
      </c>
      <c r="BB200">
        <v>60.813870000000001</v>
      </c>
      <c r="BC200">
        <v>56.298670000000001</v>
      </c>
      <c r="BD200">
        <v>17.3474</v>
      </c>
      <c r="BE200">
        <v>77.606129999999993</v>
      </c>
      <c r="BF200">
        <v>9.01281</v>
      </c>
      <c r="BG200">
        <v>80.406930000000003</v>
      </c>
      <c r="CO200">
        <v>0.52466000000000002</v>
      </c>
      <c r="CP200">
        <v>56.667250000000003</v>
      </c>
      <c r="CQ200">
        <v>48.763249999999999</v>
      </c>
      <c r="CR200">
        <v>79.151939999999996</v>
      </c>
      <c r="CS200">
        <v>85.33569</v>
      </c>
      <c r="CT200">
        <v>48.763249999999999</v>
      </c>
      <c r="CU200">
        <v>37.396940000000001</v>
      </c>
      <c r="CV200">
        <v>19.646640000000001</v>
      </c>
      <c r="CW200">
        <v>72.349819999999994</v>
      </c>
      <c r="CX200">
        <v>11.14841</v>
      </c>
      <c r="CY200">
        <v>81.389870000000002</v>
      </c>
    </row>
    <row r="201" spans="1:103" x14ac:dyDescent="0.4">
      <c r="A201" t="s">
        <v>296</v>
      </c>
      <c r="B201" t="s">
        <v>121</v>
      </c>
      <c r="C201" t="s">
        <v>37</v>
      </c>
      <c r="D201">
        <v>0.35067999999999999</v>
      </c>
      <c r="E201">
        <v>37.701090000000001</v>
      </c>
      <c r="F201">
        <v>23.099959999999999</v>
      </c>
      <c r="G201">
        <v>63.132339999999999</v>
      </c>
      <c r="H201">
        <v>77.879400000000004</v>
      </c>
      <c r="I201">
        <v>23.099959999999999</v>
      </c>
      <c r="J201">
        <v>18.08512</v>
      </c>
      <c r="K201">
        <v>15.12424</v>
      </c>
      <c r="L201">
        <v>56.465260000000001</v>
      </c>
      <c r="M201">
        <v>9.9789600000000007</v>
      </c>
      <c r="N201">
        <v>73.72278</v>
      </c>
      <c r="O201" t="s">
        <v>38</v>
      </c>
      <c r="P201">
        <v>0.31624999999999998</v>
      </c>
      <c r="Q201">
        <v>34.393650000000001</v>
      </c>
      <c r="R201">
        <v>19.078569999999999</v>
      </c>
      <c r="S201">
        <v>60.61938</v>
      </c>
      <c r="T201">
        <v>77.03116</v>
      </c>
      <c r="U201">
        <v>19.078569999999999</v>
      </c>
      <c r="V201">
        <v>14.090680000000001</v>
      </c>
      <c r="W201">
        <v>14.740970000000001</v>
      </c>
      <c r="X201">
        <v>53.470820000000003</v>
      </c>
      <c r="Y201">
        <v>10.03154</v>
      </c>
      <c r="Z201">
        <v>72.43468</v>
      </c>
      <c r="AW201">
        <v>0.58414999999999995</v>
      </c>
      <c r="AX201">
        <v>59.556699999999999</v>
      </c>
      <c r="AY201">
        <v>50.640540000000001</v>
      </c>
      <c r="AZ201">
        <v>76.789749999999998</v>
      </c>
      <c r="BA201">
        <v>80.406930000000003</v>
      </c>
      <c r="BB201">
        <v>50.640540000000001</v>
      </c>
      <c r="BC201">
        <v>46.740769999999998</v>
      </c>
      <c r="BD201">
        <v>16.50339</v>
      </c>
      <c r="BE201">
        <v>74.428539999999998</v>
      </c>
      <c r="BF201">
        <v>8.8997700000000002</v>
      </c>
      <c r="BG201">
        <v>79.226330000000004</v>
      </c>
      <c r="CO201">
        <v>0.43974999999999997</v>
      </c>
      <c r="CP201">
        <v>47.595269999999999</v>
      </c>
      <c r="CQ201">
        <v>32.862189999999998</v>
      </c>
      <c r="CR201">
        <v>77.561840000000004</v>
      </c>
      <c r="CS201">
        <v>87.632509999999996</v>
      </c>
      <c r="CT201">
        <v>32.862189999999998</v>
      </c>
      <c r="CU201">
        <v>24.73498</v>
      </c>
      <c r="CV201">
        <v>18.975269999999998</v>
      </c>
      <c r="CW201">
        <v>69.699650000000005</v>
      </c>
      <c r="CX201">
        <v>11.537100000000001</v>
      </c>
      <c r="CY201">
        <v>84.628979999999999</v>
      </c>
    </row>
    <row r="202" spans="1:103" x14ac:dyDescent="0.4">
      <c r="A202" t="s">
        <v>297</v>
      </c>
      <c r="B202" t="s">
        <v>179</v>
      </c>
      <c r="C202" t="s">
        <v>37</v>
      </c>
      <c r="D202">
        <v>0.37025000000000002</v>
      </c>
      <c r="E202">
        <v>39.8874</v>
      </c>
      <c r="F202">
        <v>25.293399999999998</v>
      </c>
      <c r="G202">
        <v>65.350059999999999</v>
      </c>
      <c r="H202">
        <v>81.108860000000007</v>
      </c>
      <c r="I202">
        <v>25.293399999999998</v>
      </c>
      <c r="J202">
        <v>19.627549999999999</v>
      </c>
      <c r="K202">
        <v>15.784700000000001</v>
      </c>
      <c r="L202">
        <v>58.903410000000001</v>
      </c>
      <c r="M202">
        <v>10.507490000000001</v>
      </c>
      <c r="N202">
        <v>77.439229999999995</v>
      </c>
      <c r="O202" t="s">
        <v>38</v>
      </c>
      <c r="P202">
        <v>0.33714</v>
      </c>
      <c r="Q202">
        <v>36.738289999999999</v>
      </c>
      <c r="R202">
        <v>21.44905</v>
      </c>
      <c r="S202">
        <v>63.028100000000002</v>
      </c>
      <c r="T202">
        <v>80.663349999999994</v>
      </c>
      <c r="U202">
        <v>21.44905</v>
      </c>
      <c r="V202">
        <v>15.73058</v>
      </c>
      <c r="W202">
        <v>15.46358</v>
      </c>
      <c r="X202">
        <v>56.119129999999998</v>
      </c>
      <c r="Y202">
        <v>10.63946</v>
      </c>
      <c r="Z202">
        <v>76.681799999999996</v>
      </c>
      <c r="AW202">
        <v>0.59123000000000003</v>
      </c>
      <c r="AX202">
        <v>60.367750000000001</v>
      </c>
      <c r="AY202">
        <v>50.715899999999998</v>
      </c>
      <c r="AZ202">
        <v>77.769400000000005</v>
      </c>
      <c r="BA202">
        <v>81.461939999999998</v>
      </c>
      <c r="BB202">
        <v>50.715899999999998</v>
      </c>
      <c r="BC202">
        <v>46.778449999999999</v>
      </c>
      <c r="BD202">
        <v>16.72946</v>
      </c>
      <c r="BE202">
        <v>75.445869999999999</v>
      </c>
      <c r="BF202">
        <v>9.0504899999999999</v>
      </c>
      <c r="BG202">
        <v>80.419489999999996</v>
      </c>
      <c r="CO202">
        <v>0.46412999999999999</v>
      </c>
      <c r="CP202">
        <v>50.079169999999998</v>
      </c>
      <c r="CQ202">
        <v>36.749119999999998</v>
      </c>
      <c r="CR202">
        <v>79.151939999999996</v>
      </c>
      <c r="CS202">
        <v>88.515900000000002</v>
      </c>
      <c r="CT202">
        <v>36.749119999999998</v>
      </c>
      <c r="CU202">
        <v>28.003530000000001</v>
      </c>
      <c r="CV202">
        <v>19.505299999999998</v>
      </c>
      <c r="CW202">
        <v>71.584220000000002</v>
      </c>
      <c r="CX202">
        <v>11.4841</v>
      </c>
      <c r="CY202">
        <v>84.452299999999994</v>
      </c>
    </row>
    <row r="203" spans="1:103" x14ac:dyDescent="0.4">
      <c r="A203" t="s">
        <v>298</v>
      </c>
      <c r="B203" t="s">
        <v>214</v>
      </c>
      <c r="C203" t="s">
        <v>37</v>
      </c>
      <c r="D203">
        <v>0.50009999999999999</v>
      </c>
      <c r="E203">
        <v>53.991970000000002</v>
      </c>
      <c r="F203">
        <v>42.89761</v>
      </c>
      <c r="G203">
        <v>77.968429999999998</v>
      </c>
      <c r="H203">
        <v>87.899640000000005</v>
      </c>
      <c r="I203">
        <v>42.89761</v>
      </c>
      <c r="J203">
        <v>33.508839999999999</v>
      </c>
      <c r="K203">
        <v>19.496559999999999</v>
      </c>
      <c r="L203">
        <v>72.432079999999999</v>
      </c>
      <c r="M203">
        <v>11.58155</v>
      </c>
      <c r="N203">
        <v>85.491159999999994</v>
      </c>
      <c r="O203" t="s">
        <v>38</v>
      </c>
      <c r="P203">
        <v>0.47765999999999997</v>
      </c>
      <c r="Q203">
        <v>52.014850000000003</v>
      </c>
      <c r="R203">
        <v>40.279110000000003</v>
      </c>
      <c r="S203">
        <v>77.585549999999998</v>
      </c>
      <c r="T203">
        <v>88.635059999999996</v>
      </c>
      <c r="U203">
        <v>40.279110000000003</v>
      </c>
      <c r="V203">
        <v>30.379149999999999</v>
      </c>
      <c r="W203">
        <v>19.722809999999999</v>
      </c>
      <c r="X203">
        <v>71.605009999999993</v>
      </c>
      <c r="Y203">
        <v>11.89925</v>
      </c>
      <c r="Z203">
        <v>86.111000000000004</v>
      </c>
      <c r="AW203">
        <v>0.66100000000000003</v>
      </c>
      <c r="AX203">
        <v>67.852459999999994</v>
      </c>
      <c r="AY203">
        <v>60.889220000000002</v>
      </c>
      <c r="AZ203">
        <v>79.276560000000003</v>
      </c>
      <c r="BA203">
        <v>81.763379999999998</v>
      </c>
      <c r="BB203">
        <v>60.889220000000002</v>
      </c>
      <c r="BC203">
        <v>56.374029999999998</v>
      </c>
      <c r="BD203">
        <v>17.392610000000001</v>
      </c>
      <c r="BE203">
        <v>77.744290000000007</v>
      </c>
      <c r="BF203">
        <v>9.0881699999999999</v>
      </c>
      <c r="BG203">
        <v>80.808840000000004</v>
      </c>
      <c r="CO203">
        <v>0.53759999999999997</v>
      </c>
      <c r="CP203">
        <v>58.040979999999998</v>
      </c>
      <c r="CQ203">
        <v>49.116610000000001</v>
      </c>
      <c r="CR203">
        <v>81.978800000000007</v>
      </c>
      <c r="CS203">
        <v>88.692580000000007</v>
      </c>
      <c r="CT203">
        <v>49.116610000000001</v>
      </c>
      <c r="CU203">
        <v>37.75029</v>
      </c>
      <c r="CV203">
        <v>20.247350000000001</v>
      </c>
      <c r="CW203">
        <v>75.265020000000007</v>
      </c>
      <c r="CX203">
        <v>11.55477</v>
      </c>
      <c r="CY203">
        <v>85.011780000000002</v>
      </c>
    </row>
    <row r="204" spans="1:103" x14ac:dyDescent="0.4">
      <c r="A204" t="s">
        <v>299</v>
      </c>
      <c r="B204" t="s">
        <v>164</v>
      </c>
      <c r="C204" t="s">
        <v>37</v>
      </c>
      <c r="D204">
        <v>0.35086000000000001</v>
      </c>
      <c r="E204">
        <v>37.718879999999999</v>
      </c>
      <c r="F204">
        <v>23.140429999999999</v>
      </c>
      <c r="G204">
        <v>63.132339999999999</v>
      </c>
      <c r="H204">
        <v>77.871309999999994</v>
      </c>
      <c r="I204">
        <v>23.140429999999999</v>
      </c>
      <c r="J204">
        <v>18.12154</v>
      </c>
      <c r="K204">
        <v>15.125859999999999</v>
      </c>
      <c r="L204">
        <v>56.465260000000001</v>
      </c>
      <c r="M204">
        <v>9.9781499999999994</v>
      </c>
      <c r="N204">
        <v>73.706599999999995</v>
      </c>
      <c r="O204" t="s">
        <v>38</v>
      </c>
      <c r="P204">
        <v>0.31635000000000002</v>
      </c>
      <c r="Q204">
        <v>34.403750000000002</v>
      </c>
      <c r="R204">
        <v>19.09769</v>
      </c>
      <c r="S204">
        <v>60.62894</v>
      </c>
      <c r="T204">
        <v>77.03116</v>
      </c>
      <c r="U204">
        <v>19.09769</v>
      </c>
      <c r="V204">
        <v>14.10979</v>
      </c>
      <c r="W204">
        <v>14.74288</v>
      </c>
      <c r="X204">
        <v>53.480370000000001</v>
      </c>
      <c r="Y204">
        <v>10.03154</v>
      </c>
      <c r="Z204">
        <v>72.43468</v>
      </c>
      <c r="AW204">
        <v>0.58409999999999995</v>
      </c>
      <c r="AX204">
        <v>59.554580000000001</v>
      </c>
      <c r="AY204">
        <v>50.715899999999998</v>
      </c>
      <c r="AZ204">
        <v>76.714389999999995</v>
      </c>
      <c r="BA204">
        <v>80.331569999999999</v>
      </c>
      <c r="BB204">
        <v>50.715899999999998</v>
      </c>
      <c r="BC204">
        <v>46.778449999999999</v>
      </c>
      <c r="BD204">
        <v>16.50339</v>
      </c>
      <c r="BE204">
        <v>74.390860000000004</v>
      </c>
      <c r="BF204">
        <v>8.8922399999999993</v>
      </c>
      <c r="BG204">
        <v>79.150970000000001</v>
      </c>
      <c r="CO204">
        <v>0.44173000000000001</v>
      </c>
      <c r="CP204">
        <v>47.801600000000001</v>
      </c>
      <c r="CQ204">
        <v>33.21555</v>
      </c>
      <c r="CR204">
        <v>77.561840000000004</v>
      </c>
      <c r="CS204">
        <v>87.632509999999996</v>
      </c>
      <c r="CT204">
        <v>33.21555</v>
      </c>
      <c r="CU204">
        <v>25.088339999999999</v>
      </c>
      <c r="CV204">
        <v>18.975269999999998</v>
      </c>
      <c r="CW204">
        <v>69.611310000000003</v>
      </c>
      <c r="CX204">
        <v>11.537100000000001</v>
      </c>
      <c r="CY204">
        <v>84.452299999999994</v>
      </c>
    </row>
    <row r="205" spans="1:103" x14ac:dyDescent="0.4">
      <c r="A205" t="s">
        <v>300</v>
      </c>
      <c r="B205" t="s">
        <v>145</v>
      </c>
      <c r="C205" t="s">
        <v>37</v>
      </c>
      <c r="D205">
        <v>0.37021999999999999</v>
      </c>
      <c r="E205">
        <v>39.884250000000002</v>
      </c>
      <c r="F205">
        <v>25.27722</v>
      </c>
      <c r="G205">
        <v>65.382440000000003</v>
      </c>
      <c r="H205">
        <v>81.141239999999996</v>
      </c>
      <c r="I205">
        <v>25.27722</v>
      </c>
      <c r="J205">
        <v>19.619450000000001</v>
      </c>
      <c r="K205">
        <v>15.791180000000001</v>
      </c>
      <c r="L205">
        <v>58.939839999999997</v>
      </c>
      <c r="M205">
        <v>10.51315</v>
      </c>
      <c r="N205">
        <v>77.491839999999996</v>
      </c>
      <c r="O205" t="s">
        <v>38</v>
      </c>
      <c r="P205">
        <v>0.33722000000000002</v>
      </c>
      <c r="Q205">
        <v>36.746079999999999</v>
      </c>
      <c r="R205">
        <v>21.44905</v>
      </c>
      <c r="S205">
        <v>63.066339999999997</v>
      </c>
      <c r="T205">
        <v>80.692030000000003</v>
      </c>
      <c r="U205">
        <v>21.44905</v>
      </c>
      <c r="V205">
        <v>15.73058</v>
      </c>
      <c r="W205">
        <v>15.47123</v>
      </c>
      <c r="X205">
        <v>56.157359999999997</v>
      </c>
      <c r="Y205">
        <v>10.643280000000001</v>
      </c>
      <c r="Z205">
        <v>76.715260000000001</v>
      </c>
      <c r="AW205">
        <v>0.59119999999999995</v>
      </c>
      <c r="AX205">
        <v>60.36307</v>
      </c>
      <c r="AY205">
        <v>50.715899999999998</v>
      </c>
      <c r="AZ205">
        <v>77.769400000000005</v>
      </c>
      <c r="BA205">
        <v>81.461939999999998</v>
      </c>
      <c r="BB205">
        <v>50.715899999999998</v>
      </c>
      <c r="BC205">
        <v>46.778449999999999</v>
      </c>
      <c r="BD205">
        <v>16.72946</v>
      </c>
      <c r="BE205">
        <v>75.445869999999999</v>
      </c>
      <c r="BF205">
        <v>9.0504899999999999</v>
      </c>
      <c r="BG205">
        <v>80.419489999999996</v>
      </c>
      <c r="CO205">
        <v>0.46212999999999999</v>
      </c>
      <c r="CP205">
        <v>49.877510000000001</v>
      </c>
      <c r="CQ205">
        <v>36.395760000000003</v>
      </c>
      <c r="CR205">
        <v>79.151939999999996</v>
      </c>
      <c r="CS205">
        <v>88.692580000000007</v>
      </c>
      <c r="CT205">
        <v>36.395760000000003</v>
      </c>
      <c r="CU205">
        <v>27.82686</v>
      </c>
      <c r="CV205">
        <v>19.505299999999998</v>
      </c>
      <c r="CW205">
        <v>71.672560000000004</v>
      </c>
      <c r="CX205">
        <v>11.537100000000001</v>
      </c>
      <c r="CY205">
        <v>84.982330000000005</v>
      </c>
    </row>
    <row r="206" spans="1:103" x14ac:dyDescent="0.4">
      <c r="A206" t="s">
        <v>301</v>
      </c>
      <c r="B206" t="s">
        <v>164</v>
      </c>
      <c r="C206" t="s">
        <v>37</v>
      </c>
      <c r="D206">
        <v>0.50029999999999997</v>
      </c>
      <c r="E206">
        <v>54.011690000000002</v>
      </c>
      <c r="F206">
        <v>42.929989999999997</v>
      </c>
      <c r="G206">
        <v>77.960340000000002</v>
      </c>
      <c r="H206">
        <v>87.940110000000004</v>
      </c>
      <c r="I206">
        <v>42.929989999999997</v>
      </c>
      <c r="J206">
        <v>33.53716</v>
      </c>
      <c r="K206">
        <v>19.49494</v>
      </c>
      <c r="L206">
        <v>72.419939999999997</v>
      </c>
      <c r="M206">
        <v>11.58559</v>
      </c>
      <c r="N206">
        <v>85.531630000000007</v>
      </c>
      <c r="O206" t="s">
        <v>38</v>
      </c>
      <c r="P206">
        <v>0.47774</v>
      </c>
      <c r="Q206">
        <v>52.022190000000002</v>
      </c>
      <c r="R206">
        <v>40.28866</v>
      </c>
      <c r="S206">
        <v>77.585549999999998</v>
      </c>
      <c r="T206">
        <v>88.663740000000004</v>
      </c>
      <c r="U206">
        <v>40.28866</v>
      </c>
      <c r="V206">
        <v>30.38871</v>
      </c>
      <c r="W206">
        <v>19.722809999999999</v>
      </c>
      <c r="X206">
        <v>71.605009999999993</v>
      </c>
      <c r="Y206">
        <v>11.90212</v>
      </c>
      <c r="Z206">
        <v>86.139679999999998</v>
      </c>
      <c r="AW206">
        <v>0.66115999999999997</v>
      </c>
      <c r="AX206">
        <v>67.868960000000001</v>
      </c>
      <c r="AY206">
        <v>60.889220000000002</v>
      </c>
      <c r="AZ206">
        <v>79.276560000000003</v>
      </c>
      <c r="BA206">
        <v>81.838729999999998</v>
      </c>
      <c r="BB206">
        <v>60.889220000000002</v>
      </c>
      <c r="BC206">
        <v>56.374029999999998</v>
      </c>
      <c r="BD206">
        <v>17.392610000000001</v>
      </c>
      <c r="BE206">
        <v>77.744290000000007</v>
      </c>
      <c r="BF206">
        <v>9.0957000000000008</v>
      </c>
      <c r="BG206">
        <v>80.884200000000007</v>
      </c>
      <c r="CO206">
        <v>0.54022000000000003</v>
      </c>
      <c r="CP206">
        <v>58.297089999999997</v>
      </c>
      <c r="CQ206">
        <v>49.646639999999998</v>
      </c>
      <c r="CR206">
        <v>81.802120000000002</v>
      </c>
      <c r="CS206">
        <v>88.869259999999997</v>
      </c>
      <c r="CT206">
        <v>49.646639999999998</v>
      </c>
      <c r="CU206">
        <v>38.191989999999997</v>
      </c>
      <c r="CV206">
        <v>20.212009999999999</v>
      </c>
      <c r="CW206">
        <v>75</v>
      </c>
      <c r="CX206">
        <v>11.57244</v>
      </c>
      <c r="CY206">
        <v>85.188460000000006</v>
      </c>
    </row>
    <row r="207" spans="1:103" x14ac:dyDescent="0.4">
      <c r="A207" t="s">
        <v>302</v>
      </c>
      <c r="B207" t="s">
        <v>189</v>
      </c>
      <c r="C207" t="s">
        <v>37</v>
      </c>
      <c r="D207">
        <v>0.34900999999999999</v>
      </c>
      <c r="E207">
        <v>37.53058</v>
      </c>
      <c r="F207">
        <v>22.938079999999999</v>
      </c>
      <c r="G207">
        <v>62.978549999999998</v>
      </c>
      <c r="H207">
        <v>77.563739999999996</v>
      </c>
      <c r="I207">
        <v>22.938079999999999</v>
      </c>
      <c r="J207">
        <v>17.974499999999999</v>
      </c>
      <c r="K207">
        <v>15.10158</v>
      </c>
      <c r="L207">
        <v>56.302309999999999</v>
      </c>
      <c r="M207">
        <v>9.9352499999999999</v>
      </c>
      <c r="N207">
        <v>73.316739999999996</v>
      </c>
      <c r="O207" t="s">
        <v>38</v>
      </c>
      <c r="P207">
        <v>0.31506000000000001</v>
      </c>
      <c r="Q207">
        <v>34.276890000000002</v>
      </c>
      <c r="R207">
        <v>18.925640000000001</v>
      </c>
      <c r="S207">
        <v>60.56203</v>
      </c>
      <c r="T207">
        <v>76.782640000000001</v>
      </c>
      <c r="U207">
        <v>18.925640000000001</v>
      </c>
      <c r="V207">
        <v>13.998279999999999</v>
      </c>
      <c r="W207">
        <v>14.750529999999999</v>
      </c>
      <c r="X207">
        <v>53.42653</v>
      </c>
      <c r="Y207">
        <v>10.00287</v>
      </c>
      <c r="Z207">
        <v>72.155900000000003</v>
      </c>
      <c r="AW207">
        <v>0.58331999999999995</v>
      </c>
      <c r="AX207">
        <v>59.456740000000003</v>
      </c>
      <c r="AY207">
        <v>50.640540000000001</v>
      </c>
      <c r="AZ207">
        <v>76.337599999999995</v>
      </c>
      <c r="BA207">
        <v>80.633009999999999</v>
      </c>
      <c r="BB207">
        <v>50.640540000000001</v>
      </c>
      <c r="BC207">
        <v>46.703090000000003</v>
      </c>
      <c r="BD207">
        <v>16.352679999999999</v>
      </c>
      <c r="BE207">
        <v>73.93871</v>
      </c>
      <c r="BF207">
        <v>8.8696300000000008</v>
      </c>
      <c r="BG207">
        <v>79.113290000000006</v>
      </c>
      <c r="CO207">
        <v>0.42709000000000003</v>
      </c>
      <c r="CP207">
        <v>46.265650000000001</v>
      </c>
      <c r="CQ207">
        <v>32.155479999999997</v>
      </c>
      <c r="CR207">
        <v>76.325090000000003</v>
      </c>
      <c r="CS207">
        <v>84.80565</v>
      </c>
      <c r="CT207">
        <v>32.155479999999997</v>
      </c>
      <c r="CU207">
        <v>24.116610000000001</v>
      </c>
      <c r="CV207">
        <v>18.657240000000002</v>
      </c>
      <c r="CW207">
        <v>68.109539999999996</v>
      </c>
      <c r="CX207">
        <v>11.18375</v>
      </c>
      <c r="CY207">
        <v>81.183750000000003</v>
      </c>
    </row>
    <row r="208" spans="1:103" x14ac:dyDescent="0.4">
      <c r="A208" t="s">
        <v>303</v>
      </c>
      <c r="B208" t="s">
        <v>189</v>
      </c>
      <c r="C208" t="s">
        <v>37</v>
      </c>
      <c r="D208">
        <v>0.36681999999999998</v>
      </c>
      <c r="E208">
        <v>39.523809999999997</v>
      </c>
      <c r="F208">
        <v>24.896799999999999</v>
      </c>
      <c r="G208">
        <v>65.099149999999995</v>
      </c>
      <c r="H208">
        <v>80.744640000000004</v>
      </c>
      <c r="I208">
        <v>24.896799999999999</v>
      </c>
      <c r="J208">
        <v>19.298120000000001</v>
      </c>
      <c r="K208">
        <v>15.71833</v>
      </c>
      <c r="L208">
        <v>58.616349999999997</v>
      </c>
      <c r="M208">
        <v>10.452450000000001</v>
      </c>
      <c r="N208">
        <v>77.002700000000004</v>
      </c>
      <c r="O208" t="s">
        <v>38</v>
      </c>
      <c r="P208">
        <v>0.33415</v>
      </c>
      <c r="Q208">
        <v>36.417610000000003</v>
      </c>
      <c r="R208">
        <v>21.095389999999998</v>
      </c>
      <c r="S208">
        <v>62.846490000000003</v>
      </c>
      <c r="T208">
        <v>80.443510000000003</v>
      </c>
      <c r="U208">
        <v>21.095389999999998</v>
      </c>
      <c r="V208">
        <v>15.424390000000001</v>
      </c>
      <c r="W208">
        <v>15.40241</v>
      </c>
      <c r="X208">
        <v>55.890050000000002</v>
      </c>
      <c r="Y208">
        <v>10.60122</v>
      </c>
      <c r="Z208">
        <v>76.403649999999999</v>
      </c>
      <c r="AW208">
        <v>0.59019999999999995</v>
      </c>
      <c r="AX208">
        <v>60.255130000000001</v>
      </c>
      <c r="AY208">
        <v>50.640540000000001</v>
      </c>
      <c r="AZ208">
        <v>77.694050000000004</v>
      </c>
      <c r="BA208">
        <v>81.386589999999998</v>
      </c>
      <c r="BB208">
        <v>50.640540000000001</v>
      </c>
      <c r="BC208">
        <v>46.703090000000003</v>
      </c>
      <c r="BD208">
        <v>16.789750000000002</v>
      </c>
      <c r="BE208">
        <v>75.521230000000003</v>
      </c>
      <c r="BF208">
        <v>9.0052800000000008</v>
      </c>
      <c r="BG208">
        <v>80.168300000000002</v>
      </c>
      <c r="CO208">
        <v>0.44694</v>
      </c>
      <c r="CP208">
        <v>48.33399</v>
      </c>
      <c r="CQ208">
        <v>34.80565</v>
      </c>
      <c r="CR208">
        <v>77.208479999999994</v>
      </c>
      <c r="CS208">
        <v>84.80565</v>
      </c>
      <c r="CT208">
        <v>34.80565</v>
      </c>
      <c r="CU208">
        <v>26.649000000000001</v>
      </c>
      <c r="CV208">
        <v>19.045940000000002</v>
      </c>
      <c r="CW208">
        <v>69.375739999999993</v>
      </c>
      <c r="CX208">
        <v>11.095409999999999</v>
      </c>
      <c r="CY208">
        <v>80.653710000000004</v>
      </c>
    </row>
    <row r="209" spans="1:103" x14ac:dyDescent="0.4">
      <c r="A209" t="s">
        <v>304</v>
      </c>
      <c r="B209" t="s">
        <v>132</v>
      </c>
      <c r="C209" t="s">
        <v>37</v>
      </c>
      <c r="D209">
        <v>0.49956</v>
      </c>
      <c r="E209">
        <v>53.904879999999999</v>
      </c>
      <c r="F209">
        <v>43.197090000000003</v>
      </c>
      <c r="G209">
        <v>77.927959999999999</v>
      </c>
      <c r="H209">
        <v>87.608260000000001</v>
      </c>
      <c r="I209">
        <v>43.197090000000003</v>
      </c>
      <c r="J209">
        <v>33.697020000000002</v>
      </c>
      <c r="K209">
        <v>19.46904</v>
      </c>
      <c r="L209">
        <v>72.318759999999997</v>
      </c>
      <c r="M209">
        <v>11.54674</v>
      </c>
      <c r="N209">
        <v>85.177930000000003</v>
      </c>
      <c r="O209" t="s">
        <v>38</v>
      </c>
      <c r="P209">
        <v>0.47737000000000002</v>
      </c>
      <c r="Q209">
        <v>51.952199999999998</v>
      </c>
      <c r="R209">
        <v>40.575420000000001</v>
      </c>
      <c r="S209">
        <v>77.671570000000003</v>
      </c>
      <c r="T209">
        <v>88.501239999999996</v>
      </c>
      <c r="U209">
        <v>40.575420000000001</v>
      </c>
      <c r="V209">
        <v>30.55359</v>
      </c>
      <c r="W209">
        <v>19.718979999999998</v>
      </c>
      <c r="X209">
        <v>71.610590000000002</v>
      </c>
      <c r="Y209">
        <v>11.889699999999999</v>
      </c>
      <c r="Z209">
        <v>85.995990000000006</v>
      </c>
      <c r="AW209">
        <v>0.66237000000000001</v>
      </c>
      <c r="AX209">
        <v>67.956029999999998</v>
      </c>
      <c r="AY209">
        <v>61.266010000000001</v>
      </c>
      <c r="AZ209">
        <v>79.050489999999996</v>
      </c>
      <c r="BA209">
        <v>81.763379999999998</v>
      </c>
      <c r="BB209">
        <v>61.266010000000001</v>
      </c>
      <c r="BC209">
        <v>56.713140000000003</v>
      </c>
      <c r="BD209">
        <v>17.332329999999999</v>
      </c>
      <c r="BE209">
        <v>77.474249999999998</v>
      </c>
      <c r="BF209">
        <v>9.01281</v>
      </c>
      <c r="BG209">
        <v>80.457170000000005</v>
      </c>
      <c r="CO209">
        <v>0.52807999999999999</v>
      </c>
      <c r="CP209">
        <v>57.055169999999997</v>
      </c>
      <c r="CQ209">
        <v>49.293289999999999</v>
      </c>
      <c r="CR209">
        <v>80.035340000000005</v>
      </c>
      <c r="CS209">
        <v>84.80565</v>
      </c>
      <c r="CT209">
        <v>49.293289999999999</v>
      </c>
      <c r="CU209">
        <v>37.838630000000002</v>
      </c>
      <c r="CV209">
        <v>19.85866</v>
      </c>
      <c r="CW209">
        <v>73.321550000000002</v>
      </c>
      <c r="CX209">
        <v>11.14841</v>
      </c>
      <c r="CY209">
        <v>81.124849999999995</v>
      </c>
    </row>
    <row r="210" spans="1:103" x14ac:dyDescent="0.4">
      <c r="A210" t="s">
        <v>305</v>
      </c>
      <c r="B210" t="s">
        <v>150</v>
      </c>
      <c r="C210" t="s">
        <v>37</v>
      </c>
      <c r="D210">
        <v>0.34993999999999997</v>
      </c>
      <c r="E210">
        <v>37.631700000000002</v>
      </c>
      <c r="F210">
        <v>22.978549999999998</v>
      </c>
      <c r="G210">
        <v>63.099960000000003</v>
      </c>
      <c r="H210">
        <v>77.790369999999996</v>
      </c>
      <c r="I210">
        <v>22.978549999999998</v>
      </c>
      <c r="J210">
        <v>18.019020000000001</v>
      </c>
      <c r="K210">
        <v>15.129099999999999</v>
      </c>
      <c r="L210">
        <v>56.426409999999997</v>
      </c>
      <c r="M210">
        <v>9.9660100000000007</v>
      </c>
      <c r="N210">
        <v>73.582490000000007</v>
      </c>
      <c r="O210" t="s">
        <v>38</v>
      </c>
      <c r="P210">
        <v>0.31533</v>
      </c>
      <c r="Q210">
        <v>34.303989999999999</v>
      </c>
      <c r="R210">
        <v>18.935189999999999</v>
      </c>
      <c r="S210">
        <v>60.609830000000002</v>
      </c>
      <c r="T210">
        <v>76.878230000000002</v>
      </c>
      <c r="U210">
        <v>18.935189999999999</v>
      </c>
      <c r="V210">
        <v>14.00784</v>
      </c>
      <c r="W210">
        <v>14.76008</v>
      </c>
      <c r="X210">
        <v>53.474319999999999</v>
      </c>
      <c r="Y210">
        <v>10.01243</v>
      </c>
      <c r="Z210">
        <v>72.251480000000001</v>
      </c>
      <c r="AW210">
        <v>0.58450000000000002</v>
      </c>
      <c r="AX210">
        <v>59.630580000000002</v>
      </c>
      <c r="AY210">
        <v>50.640540000000001</v>
      </c>
      <c r="AZ210">
        <v>76.412959999999998</v>
      </c>
      <c r="BA210">
        <v>80.708359999999999</v>
      </c>
      <c r="BB210">
        <v>50.640540000000001</v>
      </c>
      <c r="BC210">
        <v>46.740769999999998</v>
      </c>
      <c r="BD210">
        <v>16.39789</v>
      </c>
      <c r="BE210">
        <v>74.07687</v>
      </c>
      <c r="BF210">
        <v>8.9449900000000007</v>
      </c>
      <c r="BG210">
        <v>79.515199999999993</v>
      </c>
      <c r="CO210">
        <v>0.43966</v>
      </c>
      <c r="CP210">
        <v>47.564509999999999</v>
      </c>
      <c r="CQ210">
        <v>32.862189999999998</v>
      </c>
      <c r="CR210">
        <v>77.915189999999996</v>
      </c>
      <c r="CS210">
        <v>87.809190000000001</v>
      </c>
      <c r="CT210">
        <v>32.862189999999998</v>
      </c>
      <c r="CU210">
        <v>24.823319999999999</v>
      </c>
      <c r="CV210">
        <v>18.975269999999998</v>
      </c>
      <c r="CW210">
        <v>69.611310000000003</v>
      </c>
      <c r="CX210">
        <v>11.50177</v>
      </c>
      <c r="CY210">
        <v>84.275620000000004</v>
      </c>
    </row>
    <row r="211" spans="1:103" x14ac:dyDescent="0.4">
      <c r="A211" t="s">
        <v>306</v>
      </c>
      <c r="B211" t="s">
        <v>267</v>
      </c>
      <c r="C211" t="s">
        <v>37</v>
      </c>
      <c r="D211">
        <v>0.36767</v>
      </c>
      <c r="E211">
        <v>39.61891</v>
      </c>
      <c r="F211">
        <v>24.912990000000001</v>
      </c>
      <c r="G211">
        <v>65.261030000000005</v>
      </c>
      <c r="H211">
        <v>80.97936</v>
      </c>
      <c r="I211">
        <v>24.912990000000001</v>
      </c>
      <c r="J211">
        <v>19.318359999999998</v>
      </c>
      <c r="K211">
        <v>15.75718</v>
      </c>
      <c r="L211">
        <v>58.797110000000004</v>
      </c>
      <c r="M211">
        <v>10.48644</v>
      </c>
      <c r="N211">
        <v>77.288679999999999</v>
      </c>
      <c r="O211" t="s">
        <v>38</v>
      </c>
      <c r="P211">
        <v>0.33429999999999999</v>
      </c>
      <c r="Q211">
        <v>36.434150000000002</v>
      </c>
      <c r="R211">
        <v>21.095389999999998</v>
      </c>
      <c r="S211">
        <v>62.884729999999998</v>
      </c>
      <c r="T211">
        <v>80.519980000000004</v>
      </c>
      <c r="U211">
        <v>21.095389999999998</v>
      </c>
      <c r="V211">
        <v>15.424390000000001</v>
      </c>
      <c r="W211">
        <v>15.41006</v>
      </c>
      <c r="X211">
        <v>55.928280000000001</v>
      </c>
      <c r="Y211">
        <v>10.60887</v>
      </c>
      <c r="Z211">
        <v>76.480119999999999</v>
      </c>
      <c r="AW211">
        <v>0.59157000000000004</v>
      </c>
      <c r="AX211">
        <v>60.447180000000003</v>
      </c>
      <c r="AY211">
        <v>50.715899999999998</v>
      </c>
      <c r="AZ211">
        <v>77.769400000000005</v>
      </c>
      <c r="BA211">
        <v>81.537300000000002</v>
      </c>
      <c r="BB211">
        <v>50.715899999999998</v>
      </c>
      <c r="BC211">
        <v>46.778449999999999</v>
      </c>
      <c r="BD211">
        <v>16.834969999999998</v>
      </c>
      <c r="BE211">
        <v>75.659379999999999</v>
      </c>
      <c r="BF211">
        <v>9.0881699999999999</v>
      </c>
      <c r="BG211">
        <v>80.645570000000006</v>
      </c>
      <c r="CO211">
        <v>0.45939000000000002</v>
      </c>
      <c r="CP211">
        <v>49.654119999999999</v>
      </c>
      <c r="CQ211">
        <v>34.982329999999997</v>
      </c>
      <c r="CR211">
        <v>79.85866</v>
      </c>
      <c r="CS211">
        <v>88.162540000000007</v>
      </c>
      <c r="CT211">
        <v>34.982329999999997</v>
      </c>
      <c r="CU211">
        <v>26.914020000000001</v>
      </c>
      <c r="CV211">
        <v>19.646640000000001</v>
      </c>
      <c r="CW211">
        <v>72.290930000000003</v>
      </c>
      <c r="CX211">
        <v>11.50177</v>
      </c>
      <c r="CY211">
        <v>84.363960000000006</v>
      </c>
    </row>
    <row r="212" spans="1:103" x14ac:dyDescent="0.4">
      <c r="A212" t="s">
        <v>307</v>
      </c>
      <c r="B212" t="s">
        <v>95</v>
      </c>
      <c r="C212" t="s">
        <v>37</v>
      </c>
      <c r="D212">
        <v>0.50038000000000005</v>
      </c>
      <c r="E212">
        <v>53.994169999999997</v>
      </c>
      <c r="F212">
        <v>43.229460000000003</v>
      </c>
      <c r="G212">
        <v>78.08175</v>
      </c>
      <c r="H212">
        <v>87.867260000000002</v>
      </c>
      <c r="I212">
        <v>43.229460000000003</v>
      </c>
      <c r="J212">
        <v>33.729390000000002</v>
      </c>
      <c r="K212">
        <v>19.50142</v>
      </c>
      <c r="L212">
        <v>72.471199999999996</v>
      </c>
      <c r="M212">
        <v>11.58236</v>
      </c>
      <c r="N212">
        <v>85.480099999999993</v>
      </c>
      <c r="O212" t="s">
        <v>38</v>
      </c>
      <c r="P212">
        <v>0.47753000000000001</v>
      </c>
      <c r="Q212">
        <v>51.970300000000002</v>
      </c>
      <c r="R212">
        <v>40.575420000000001</v>
      </c>
      <c r="S212">
        <v>77.719369999999998</v>
      </c>
      <c r="T212">
        <v>88.568150000000003</v>
      </c>
      <c r="U212">
        <v>40.575420000000001</v>
      </c>
      <c r="V212">
        <v>30.55359</v>
      </c>
      <c r="W212">
        <v>19.728539999999999</v>
      </c>
      <c r="X212">
        <v>71.658379999999994</v>
      </c>
      <c r="Y212">
        <v>11.89639</v>
      </c>
      <c r="Z212">
        <v>86.062889999999996</v>
      </c>
      <c r="AW212">
        <v>0.66361999999999999</v>
      </c>
      <c r="AX212">
        <v>68.135589999999993</v>
      </c>
      <c r="AY212">
        <v>61.341369999999998</v>
      </c>
      <c r="AZ212">
        <v>79.12585</v>
      </c>
      <c r="BA212">
        <v>81.838729999999998</v>
      </c>
      <c r="BB212">
        <v>61.341369999999998</v>
      </c>
      <c r="BC212">
        <v>56.788499999999999</v>
      </c>
      <c r="BD212">
        <v>17.362469999999998</v>
      </c>
      <c r="BE212">
        <v>77.574730000000002</v>
      </c>
      <c r="BF212">
        <v>9.0881699999999999</v>
      </c>
      <c r="BG212">
        <v>80.859080000000006</v>
      </c>
      <c r="CO212">
        <v>0.53986999999999996</v>
      </c>
      <c r="CP212">
        <v>58.24868</v>
      </c>
      <c r="CQ212">
        <v>49.823320000000002</v>
      </c>
      <c r="CR212">
        <v>82.332160000000002</v>
      </c>
      <c r="CS212">
        <v>89.045940000000002</v>
      </c>
      <c r="CT212">
        <v>49.823320000000002</v>
      </c>
      <c r="CU212">
        <v>38.368670000000002</v>
      </c>
      <c r="CV212">
        <v>20.318020000000001</v>
      </c>
      <c r="CW212">
        <v>75.53004</v>
      </c>
      <c r="CX212">
        <v>11.625439999999999</v>
      </c>
      <c r="CY212">
        <v>85.541809999999998</v>
      </c>
    </row>
    <row r="213" spans="1:103" x14ac:dyDescent="0.4">
      <c r="A213" t="s">
        <v>308</v>
      </c>
      <c r="B213" t="s">
        <v>138</v>
      </c>
      <c r="C213" t="s">
        <v>37</v>
      </c>
      <c r="D213">
        <v>0.34878999999999999</v>
      </c>
      <c r="E213">
        <v>37.528970000000001</v>
      </c>
      <c r="F213">
        <v>22.86524</v>
      </c>
      <c r="G213">
        <v>63.06758</v>
      </c>
      <c r="H213">
        <v>77.652770000000004</v>
      </c>
      <c r="I213">
        <v>22.86524</v>
      </c>
      <c r="J213">
        <v>17.92999</v>
      </c>
      <c r="K213">
        <v>15.10805</v>
      </c>
      <c r="L213">
        <v>56.311750000000004</v>
      </c>
      <c r="M213">
        <v>9.9611499999999999</v>
      </c>
      <c r="N213">
        <v>73.444220000000001</v>
      </c>
      <c r="O213" t="s">
        <v>38</v>
      </c>
      <c r="P213">
        <v>0.31479000000000001</v>
      </c>
      <c r="Q213">
        <v>34.272930000000002</v>
      </c>
      <c r="R213">
        <v>18.810929999999999</v>
      </c>
      <c r="S213">
        <v>60.62894</v>
      </c>
      <c r="T213">
        <v>76.945130000000006</v>
      </c>
      <c r="U213">
        <v>18.810929999999999</v>
      </c>
      <c r="V213">
        <v>13.921810000000001</v>
      </c>
      <c r="W213">
        <v>14.748609999999999</v>
      </c>
      <c r="X213">
        <v>53.385109999999997</v>
      </c>
      <c r="Y213">
        <v>10.03632</v>
      </c>
      <c r="Z213">
        <v>72.3399</v>
      </c>
      <c r="AW213">
        <v>0.58279000000000003</v>
      </c>
      <c r="AX213">
        <v>59.403880000000001</v>
      </c>
      <c r="AY213">
        <v>50.565179999999998</v>
      </c>
      <c r="AZ213">
        <v>76.639039999999994</v>
      </c>
      <c r="BA213">
        <v>80.331569999999999</v>
      </c>
      <c r="BB213">
        <v>50.565179999999998</v>
      </c>
      <c r="BC213">
        <v>46.665410000000001</v>
      </c>
      <c r="BD213">
        <v>16.382819999999999</v>
      </c>
      <c r="BE213">
        <v>74.202460000000002</v>
      </c>
      <c r="BF213">
        <v>8.8620900000000002</v>
      </c>
      <c r="BG213">
        <v>78.924890000000005</v>
      </c>
      <c r="CO213">
        <v>0.42870000000000003</v>
      </c>
      <c r="CP213">
        <v>46.427759999999999</v>
      </c>
      <c r="CQ213">
        <v>32.862189999999998</v>
      </c>
      <c r="CR213">
        <v>76.325090000000003</v>
      </c>
      <c r="CS213">
        <v>84.452299999999994</v>
      </c>
      <c r="CT213">
        <v>32.862189999999998</v>
      </c>
      <c r="CU213">
        <v>24.646640000000001</v>
      </c>
      <c r="CV213">
        <v>18.763249999999999</v>
      </c>
      <c r="CW213">
        <v>68.462900000000005</v>
      </c>
      <c r="CX213">
        <v>11.14841</v>
      </c>
      <c r="CY213">
        <v>81.007069999999999</v>
      </c>
    </row>
    <row r="214" spans="1:103" x14ac:dyDescent="0.4">
      <c r="A214" t="s">
        <v>309</v>
      </c>
      <c r="B214" t="s">
        <v>40</v>
      </c>
      <c r="C214" t="s">
        <v>37</v>
      </c>
      <c r="D214">
        <v>0.36691000000000001</v>
      </c>
      <c r="E214">
        <v>39.546199999999999</v>
      </c>
      <c r="F214">
        <v>24.912990000000001</v>
      </c>
      <c r="G214">
        <v>65.180090000000007</v>
      </c>
      <c r="H214">
        <v>80.809389999999993</v>
      </c>
      <c r="I214">
        <v>24.912990000000001</v>
      </c>
      <c r="J214">
        <v>19.313639999999999</v>
      </c>
      <c r="K214">
        <v>15.762040000000001</v>
      </c>
      <c r="L214">
        <v>58.711179999999999</v>
      </c>
      <c r="M214">
        <v>10.46378</v>
      </c>
      <c r="N214">
        <v>77.090649999999997</v>
      </c>
      <c r="O214" t="s">
        <v>38</v>
      </c>
      <c r="P214">
        <v>0.33418999999999999</v>
      </c>
      <c r="Q214">
        <v>36.436790000000002</v>
      </c>
      <c r="R214">
        <v>21.13363</v>
      </c>
      <c r="S214">
        <v>62.942079999999997</v>
      </c>
      <c r="T214">
        <v>80.529539999999997</v>
      </c>
      <c r="U214">
        <v>21.13363</v>
      </c>
      <c r="V214">
        <v>15.44749</v>
      </c>
      <c r="W214">
        <v>15.452109999999999</v>
      </c>
      <c r="X214">
        <v>55.987699999999997</v>
      </c>
      <c r="Y214">
        <v>10.61365</v>
      </c>
      <c r="Z214">
        <v>76.486810000000006</v>
      </c>
      <c r="AW214">
        <v>0.59060000000000001</v>
      </c>
      <c r="AX214">
        <v>60.299190000000003</v>
      </c>
      <c r="AY214">
        <v>50.640540000000001</v>
      </c>
      <c r="AZ214">
        <v>77.618690000000001</v>
      </c>
      <c r="BA214">
        <v>81.311229999999995</v>
      </c>
      <c r="BB214">
        <v>50.640540000000001</v>
      </c>
      <c r="BC214">
        <v>46.703090000000003</v>
      </c>
      <c r="BD214">
        <v>16.77468</v>
      </c>
      <c r="BE214">
        <v>75.445869999999999</v>
      </c>
      <c r="BF214">
        <v>9.0052800000000008</v>
      </c>
      <c r="BG214">
        <v>80.130619999999993</v>
      </c>
      <c r="CO214">
        <v>0.44718000000000002</v>
      </c>
      <c r="CP214">
        <v>48.364849999999997</v>
      </c>
      <c r="CQ214">
        <v>34.452300000000001</v>
      </c>
      <c r="CR214">
        <v>77.385159999999999</v>
      </c>
      <c r="CS214">
        <v>84.80565</v>
      </c>
      <c r="CT214">
        <v>34.452300000000001</v>
      </c>
      <c r="CU214">
        <v>26.560659999999999</v>
      </c>
      <c r="CV214">
        <v>19.116610000000001</v>
      </c>
      <c r="CW214">
        <v>69.817430000000002</v>
      </c>
      <c r="CX214">
        <v>11.11307</v>
      </c>
      <c r="CY214">
        <v>81.124849999999995</v>
      </c>
    </row>
    <row r="215" spans="1:103" x14ac:dyDescent="0.4">
      <c r="A215" t="s">
        <v>310</v>
      </c>
      <c r="B215" t="s">
        <v>138</v>
      </c>
      <c r="C215" t="s">
        <v>37</v>
      </c>
      <c r="D215">
        <v>0.50024999999999997</v>
      </c>
      <c r="E215">
        <v>53.996600000000001</v>
      </c>
      <c r="F215">
        <v>43.383249999999997</v>
      </c>
      <c r="G215">
        <v>77.749899999999997</v>
      </c>
      <c r="H215">
        <v>87.640630000000002</v>
      </c>
      <c r="I215">
        <v>43.383249999999997</v>
      </c>
      <c r="J215">
        <v>33.826520000000002</v>
      </c>
      <c r="K215">
        <v>19.493320000000001</v>
      </c>
      <c r="L215">
        <v>72.279240000000001</v>
      </c>
      <c r="M215">
        <v>11.55565</v>
      </c>
      <c r="N215">
        <v>85.246729999999999</v>
      </c>
      <c r="O215" t="s">
        <v>38</v>
      </c>
      <c r="P215">
        <v>0.47831000000000001</v>
      </c>
      <c r="Q215">
        <v>52.078719999999997</v>
      </c>
      <c r="R215">
        <v>40.795259999999999</v>
      </c>
      <c r="S215">
        <v>77.489959999999996</v>
      </c>
      <c r="T215">
        <v>88.520359999999997</v>
      </c>
      <c r="U215">
        <v>40.795259999999999</v>
      </c>
      <c r="V215">
        <v>30.711300000000001</v>
      </c>
      <c r="W215">
        <v>19.749569999999999</v>
      </c>
      <c r="X215">
        <v>71.579840000000004</v>
      </c>
      <c r="Y215">
        <v>11.898300000000001</v>
      </c>
      <c r="Z215">
        <v>86.053340000000006</v>
      </c>
      <c r="AW215">
        <v>0.66276999999999997</v>
      </c>
      <c r="AX215">
        <v>68.001130000000003</v>
      </c>
      <c r="AY215">
        <v>61.266010000000001</v>
      </c>
      <c r="AZ215">
        <v>79.050489999999996</v>
      </c>
      <c r="BA215">
        <v>81.838729999999998</v>
      </c>
      <c r="BB215">
        <v>61.266010000000001</v>
      </c>
      <c r="BC215">
        <v>56.713140000000003</v>
      </c>
      <c r="BD215">
        <v>17.3474</v>
      </c>
      <c r="BE215">
        <v>77.511930000000007</v>
      </c>
      <c r="BF215">
        <v>9.0354200000000002</v>
      </c>
      <c r="BG215">
        <v>80.607889999999998</v>
      </c>
      <c r="CO215">
        <v>0.52478999999999998</v>
      </c>
      <c r="CP215">
        <v>56.612830000000002</v>
      </c>
      <c r="CQ215">
        <v>49.293289999999999</v>
      </c>
      <c r="CR215">
        <v>79.505300000000005</v>
      </c>
      <c r="CS215">
        <v>84.982330000000005</v>
      </c>
      <c r="CT215">
        <v>49.293289999999999</v>
      </c>
      <c r="CU215">
        <v>37.75029</v>
      </c>
      <c r="CV215">
        <v>19.787990000000001</v>
      </c>
      <c r="CW215">
        <v>72.938749999999999</v>
      </c>
      <c r="CX215">
        <v>11.130739999999999</v>
      </c>
      <c r="CY215">
        <v>81.213189999999997</v>
      </c>
    </row>
    <row r="216" spans="1:103" x14ac:dyDescent="0.4">
      <c r="A216" t="s">
        <v>311</v>
      </c>
      <c r="B216" t="s">
        <v>40</v>
      </c>
      <c r="C216" t="s">
        <v>37</v>
      </c>
      <c r="D216">
        <v>0.34960999999999998</v>
      </c>
      <c r="E216">
        <v>37.618389999999998</v>
      </c>
      <c r="F216">
        <v>22.889520000000001</v>
      </c>
      <c r="G216">
        <v>63.197090000000003</v>
      </c>
      <c r="H216">
        <v>77.903679999999994</v>
      </c>
      <c r="I216">
        <v>22.889520000000001</v>
      </c>
      <c r="J216">
        <v>17.958320000000001</v>
      </c>
      <c r="K216">
        <v>15.13395</v>
      </c>
      <c r="L216">
        <v>56.443950000000001</v>
      </c>
      <c r="M216">
        <v>9.9927200000000003</v>
      </c>
      <c r="N216">
        <v>73.718059999999994</v>
      </c>
      <c r="O216" t="s">
        <v>38</v>
      </c>
      <c r="P216">
        <v>0.31492999999999999</v>
      </c>
      <c r="Q216">
        <v>34.288209999999999</v>
      </c>
      <c r="R216">
        <v>18.810929999999999</v>
      </c>
      <c r="S216">
        <v>60.667180000000002</v>
      </c>
      <c r="T216">
        <v>77.002489999999995</v>
      </c>
      <c r="U216">
        <v>18.810929999999999</v>
      </c>
      <c r="V216">
        <v>13.921810000000001</v>
      </c>
      <c r="W216">
        <v>14.756259999999999</v>
      </c>
      <c r="X216">
        <v>53.423340000000003</v>
      </c>
      <c r="Y216">
        <v>10.042059999999999</v>
      </c>
      <c r="Z216">
        <v>72.39725</v>
      </c>
      <c r="AW216">
        <v>0.58413999999999999</v>
      </c>
      <c r="AX216">
        <v>59.595210000000002</v>
      </c>
      <c r="AY216">
        <v>50.640540000000001</v>
      </c>
      <c r="AZ216">
        <v>76.714389999999995</v>
      </c>
      <c r="BA216">
        <v>80.406930000000003</v>
      </c>
      <c r="BB216">
        <v>50.640540000000001</v>
      </c>
      <c r="BC216">
        <v>46.740769999999998</v>
      </c>
      <c r="BD216">
        <v>16.42803</v>
      </c>
      <c r="BE216">
        <v>74.340620000000001</v>
      </c>
      <c r="BF216">
        <v>8.9374500000000001</v>
      </c>
      <c r="BG216">
        <v>79.326800000000006</v>
      </c>
      <c r="CO216">
        <v>0.44062000000000001</v>
      </c>
      <c r="CP216">
        <v>47.648429999999998</v>
      </c>
      <c r="CQ216">
        <v>33.21555</v>
      </c>
      <c r="CR216">
        <v>78.268550000000005</v>
      </c>
      <c r="CS216">
        <v>88.692580000000007</v>
      </c>
      <c r="CT216">
        <v>33.21555</v>
      </c>
      <c r="CU216">
        <v>25.088339999999999</v>
      </c>
      <c r="CV216">
        <v>19.08127</v>
      </c>
      <c r="CW216">
        <v>70.318020000000004</v>
      </c>
      <c r="CX216">
        <v>11.55477</v>
      </c>
      <c r="CY216">
        <v>84.982330000000005</v>
      </c>
    </row>
    <row r="217" spans="1:103" x14ac:dyDescent="0.4">
      <c r="A217" t="s">
        <v>312</v>
      </c>
      <c r="B217" t="s">
        <v>132</v>
      </c>
      <c r="C217" t="s">
        <v>37</v>
      </c>
      <c r="D217">
        <v>0.36771999999999999</v>
      </c>
      <c r="E217">
        <v>39.636000000000003</v>
      </c>
      <c r="F217">
        <v>24.94537</v>
      </c>
      <c r="G217">
        <v>65.325779999999995</v>
      </c>
      <c r="H217">
        <v>81.036019999999994</v>
      </c>
      <c r="I217">
        <v>24.94537</v>
      </c>
      <c r="J217">
        <v>19.34601</v>
      </c>
      <c r="K217">
        <v>15.791180000000001</v>
      </c>
      <c r="L217">
        <v>58.847430000000003</v>
      </c>
      <c r="M217">
        <v>10.49535</v>
      </c>
      <c r="N217">
        <v>77.348309999999998</v>
      </c>
      <c r="O217" t="s">
        <v>38</v>
      </c>
      <c r="P217">
        <v>0.33437</v>
      </c>
      <c r="Q217">
        <v>36.455179999999999</v>
      </c>
      <c r="R217">
        <v>21.13363</v>
      </c>
      <c r="S217">
        <v>62.980310000000003</v>
      </c>
      <c r="T217">
        <v>80.605999999999995</v>
      </c>
      <c r="U217">
        <v>21.13363</v>
      </c>
      <c r="V217">
        <v>15.44749</v>
      </c>
      <c r="W217">
        <v>15.459759999999999</v>
      </c>
      <c r="X217">
        <v>56.025939999999999</v>
      </c>
      <c r="Y217">
        <v>10.6213</v>
      </c>
      <c r="Z217">
        <v>76.563280000000006</v>
      </c>
      <c r="AW217">
        <v>0.59189000000000003</v>
      </c>
      <c r="AX217">
        <v>60.486330000000002</v>
      </c>
      <c r="AY217">
        <v>50.715899999999998</v>
      </c>
      <c r="AZ217">
        <v>77.694050000000004</v>
      </c>
      <c r="BA217">
        <v>81.386589999999998</v>
      </c>
      <c r="BB217">
        <v>50.715899999999998</v>
      </c>
      <c r="BC217">
        <v>46.778449999999999</v>
      </c>
      <c r="BD217">
        <v>16.804819999999999</v>
      </c>
      <c r="BE217">
        <v>75.546350000000004</v>
      </c>
      <c r="BF217">
        <v>9.0806299999999993</v>
      </c>
      <c r="BG217">
        <v>80.532529999999994</v>
      </c>
      <c r="CO217">
        <v>0.45854</v>
      </c>
      <c r="CP217">
        <v>49.546399999999998</v>
      </c>
      <c r="CQ217">
        <v>34.982329999999997</v>
      </c>
      <c r="CR217">
        <v>79.681979999999996</v>
      </c>
      <c r="CS217">
        <v>88.162540000000007</v>
      </c>
      <c r="CT217">
        <v>34.982329999999997</v>
      </c>
      <c r="CU217">
        <v>27.090689999999999</v>
      </c>
      <c r="CV217">
        <v>19.54064</v>
      </c>
      <c r="CW217">
        <v>71.849230000000006</v>
      </c>
      <c r="CX217">
        <v>11.4841</v>
      </c>
      <c r="CY217">
        <v>84.3934</v>
      </c>
    </row>
    <row r="218" spans="1:103" x14ac:dyDescent="0.4">
      <c r="A218" t="s">
        <v>313</v>
      </c>
      <c r="B218" t="s">
        <v>148</v>
      </c>
      <c r="C218" t="s">
        <v>37</v>
      </c>
      <c r="D218">
        <v>0.50129000000000001</v>
      </c>
      <c r="E218">
        <v>54.108620000000002</v>
      </c>
      <c r="F218">
        <v>43.439900000000002</v>
      </c>
      <c r="G218">
        <v>77.903679999999994</v>
      </c>
      <c r="H218">
        <v>87.932010000000005</v>
      </c>
      <c r="I218">
        <v>43.439900000000002</v>
      </c>
      <c r="J218">
        <v>33.879130000000004</v>
      </c>
      <c r="K218">
        <v>19.524080000000001</v>
      </c>
      <c r="L218">
        <v>72.427629999999994</v>
      </c>
      <c r="M218">
        <v>11.592879999999999</v>
      </c>
      <c r="N218">
        <v>85.565089999999998</v>
      </c>
      <c r="O218" t="s">
        <v>38</v>
      </c>
      <c r="P218">
        <v>0.47854000000000002</v>
      </c>
      <c r="Q218">
        <v>52.101570000000002</v>
      </c>
      <c r="R218">
        <v>40.804819999999999</v>
      </c>
      <c r="S218">
        <v>77.528199999999998</v>
      </c>
      <c r="T218">
        <v>88.596829999999997</v>
      </c>
      <c r="U218">
        <v>40.804819999999999</v>
      </c>
      <c r="V218">
        <v>30.720859999999998</v>
      </c>
      <c r="W218">
        <v>19.755299999999998</v>
      </c>
      <c r="X218">
        <v>71.613299999999995</v>
      </c>
      <c r="Y218">
        <v>11.90499</v>
      </c>
      <c r="Z218">
        <v>86.125020000000006</v>
      </c>
      <c r="AW218">
        <v>0.66400999999999999</v>
      </c>
      <c r="AX218">
        <v>68.16816</v>
      </c>
      <c r="AY218">
        <v>61.341369999999998</v>
      </c>
      <c r="AZ218">
        <v>79.12585</v>
      </c>
      <c r="BA218">
        <v>81.914090000000002</v>
      </c>
      <c r="BB218">
        <v>61.341369999999998</v>
      </c>
      <c r="BC218">
        <v>56.788499999999999</v>
      </c>
      <c r="BD218">
        <v>17.362469999999998</v>
      </c>
      <c r="BE218">
        <v>77.574730000000002</v>
      </c>
      <c r="BF218">
        <v>9.1032399999999996</v>
      </c>
      <c r="BG218">
        <v>80.972120000000004</v>
      </c>
      <c r="CO218">
        <v>0.54032000000000002</v>
      </c>
      <c r="CP218">
        <v>58.244230000000002</v>
      </c>
      <c r="CQ218">
        <v>50.176679999999998</v>
      </c>
      <c r="CR218">
        <v>81.978800000000007</v>
      </c>
      <c r="CS218">
        <v>89.752650000000003</v>
      </c>
      <c r="CT218">
        <v>50.176679999999998</v>
      </c>
      <c r="CU218">
        <v>38.545349999999999</v>
      </c>
      <c r="CV218">
        <v>20.318020000000001</v>
      </c>
      <c r="CW218">
        <v>75.41225</v>
      </c>
      <c r="CX218">
        <v>11.660780000000001</v>
      </c>
      <c r="CY218">
        <v>85.983509999999995</v>
      </c>
    </row>
    <row r="219" spans="1:103" x14ac:dyDescent="0.4">
      <c r="A219" t="s">
        <v>314</v>
      </c>
      <c r="B219" t="s">
        <v>124</v>
      </c>
      <c r="C219" t="s">
        <v>37</v>
      </c>
      <c r="D219">
        <v>0.35122999999999999</v>
      </c>
      <c r="E219">
        <v>37.768140000000002</v>
      </c>
      <c r="F219">
        <v>23.261839999999999</v>
      </c>
      <c r="G219">
        <v>63.09187</v>
      </c>
      <c r="H219">
        <v>77.798460000000006</v>
      </c>
      <c r="I219">
        <v>23.261839999999999</v>
      </c>
      <c r="J219">
        <v>18.223389999999998</v>
      </c>
      <c r="K219">
        <v>15.12748</v>
      </c>
      <c r="L219">
        <v>56.42304</v>
      </c>
      <c r="M219">
        <v>9.9830000000000005</v>
      </c>
      <c r="N219">
        <v>73.64819</v>
      </c>
      <c r="O219" t="s">
        <v>38</v>
      </c>
      <c r="P219">
        <v>0.31734000000000001</v>
      </c>
      <c r="Q219">
        <v>34.529139999999998</v>
      </c>
      <c r="R219">
        <v>19.2315</v>
      </c>
      <c r="S219">
        <v>60.657620000000001</v>
      </c>
      <c r="T219">
        <v>77.078950000000006</v>
      </c>
      <c r="U219">
        <v>19.2315</v>
      </c>
      <c r="V219">
        <v>14.225289999999999</v>
      </c>
      <c r="W219">
        <v>14.769640000000001</v>
      </c>
      <c r="X219">
        <v>53.52769</v>
      </c>
      <c r="Y219">
        <v>10.063090000000001</v>
      </c>
      <c r="Z219">
        <v>72.564840000000004</v>
      </c>
      <c r="AW219">
        <v>0.58282</v>
      </c>
      <c r="AX219">
        <v>59.364510000000003</v>
      </c>
      <c r="AY219">
        <v>50.640540000000001</v>
      </c>
      <c r="AZ219">
        <v>76.714389999999995</v>
      </c>
      <c r="BA219">
        <v>80.180859999999996</v>
      </c>
      <c r="BB219">
        <v>50.640540000000001</v>
      </c>
      <c r="BC219">
        <v>46.703090000000003</v>
      </c>
      <c r="BD219">
        <v>16.443100000000001</v>
      </c>
      <c r="BE219">
        <v>74.302940000000007</v>
      </c>
      <c r="BF219">
        <v>8.8093400000000006</v>
      </c>
      <c r="BG219">
        <v>78.673699999999997</v>
      </c>
      <c r="CO219">
        <v>0.43458000000000002</v>
      </c>
      <c r="CP219">
        <v>47.005000000000003</v>
      </c>
      <c r="CQ219">
        <v>33.568899999999999</v>
      </c>
      <c r="CR219">
        <v>76.148409999999998</v>
      </c>
      <c r="CS219">
        <v>85.512370000000004</v>
      </c>
      <c r="CT219">
        <v>33.568899999999999</v>
      </c>
      <c r="CU219">
        <v>25.353359999999999</v>
      </c>
      <c r="CV219">
        <v>18.657240000000002</v>
      </c>
      <c r="CW219">
        <v>68.021199999999993</v>
      </c>
      <c r="CX219">
        <v>11.25442</v>
      </c>
      <c r="CY219">
        <v>81.890460000000004</v>
      </c>
    </row>
    <row r="220" spans="1:103" x14ac:dyDescent="0.4">
      <c r="A220" t="s">
        <v>315</v>
      </c>
      <c r="B220" t="s">
        <v>114</v>
      </c>
      <c r="C220" t="s">
        <v>37</v>
      </c>
      <c r="D220">
        <v>0.37069000000000002</v>
      </c>
      <c r="E220">
        <v>39.938249999999996</v>
      </c>
      <c r="F220">
        <v>25.479559999999999</v>
      </c>
      <c r="G220">
        <v>65.341970000000003</v>
      </c>
      <c r="H220">
        <v>80.914609999999996</v>
      </c>
      <c r="I220">
        <v>25.479559999999999</v>
      </c>
      <c r="J220">
        <v>19.76042</v>
      </c>
      <c r="K220">
        <v>15.787940000000001</v>
      </c>
      <c r="L220">
        <v>58.905709999999999</v>
      </c>
      <c r="M220">
        <v>10.49292</v>
      </c>
      <c r="N220">
        <v>77.269930000000002</v>
      </c>
      <c r="O220" t="s">
        <v>38</v>
      </c>
      <c r="P220">
        <v>0.33856999999999998</v>
      </c>
      <c r="Q220">
        <v>36.901899999999998</v>
      </c>
      <c r="R220">
        <v>21.707129999999999</v>
      </c>
      <c r="S220">
        <v>63.123690000000003</v>
      </c>
      <c r="T220">
        <v>80.682469999999995</v>
      </c>
      <c r="U220">
        <v>21.707129999999999</v>
      </c>
      <c r="V220">
        <v>15.920949999999999</v>
      </c>
      <c r="W220">
        <v>15.496079999999999</v>
      </c>
      <c r="X220">
        <v>56.230170000000001</v>
      </c>
      <c r="Y220">
        <v>10.65475</v>
      </c>
      <c r="Z220">
        <v>76.747910000000005</v>
      </c>
      <c r="AW220">
        <v>0.58945999999999998</v>
      </c>
      <c r="AX220">
        <v>60.11007</v>
      </c>
      <c r="AY220">
        <v>50.640540000000001</v>
      </c>
      <c r="AZ220">
        <v>77.769400000000005</v>
      </c>
      <c r="BA220">
        <v>81.461939999999998</v>
      </c>
      <c r="BB220">
        <v>50.640540000000001</v>
      </c>
      <c r="BC220">
        <v>46.703090000000003</v>
      </c>
      <c r="BD220">
        <v>16.69932</v>
      </c>
      <c r="BE220">
        <v>75.420749999999998</v>
      </c>
      <c r="BF220">
        <v>8.9826700000000006</v>
      </c>
      <c r="BG220">
        <v>80.092939999999999</v>
      </c>
      <c r="CO220">
        <v>0.45155000000000001</v>
      </c>
      <c r="CP220">
        <v>48.769030000000001</v>
      </c>
      <c r="CQ220">
        <v>36.219079999999998</v>
      </c>
      <c r="CR220">
        <v>77.208479999999994</v>
      </c>
      <c r="CS220">
        <v>83.922259999999994</v>
      </c>
      <c r="CT220">
        <v>36.219079999999998</v>
      </c>
      <c r="CU220">
        <v>27.56184</v>
      </c>
      <c r="CV220">
        <v>19.045940000000002</v>
      </c>
      <c r="CW220">
        <v>69.640749999999997</v>
      </c>
      <c r="CX220">
        <v>11.042400000000001</v>
      </c>
      <c r="CY220">
        <v>80.300349999999995</v>
      </c>
    </row>
    <row r="221" spans="1:103" x14ac:dyDescent="0.4">
      <c r="A221" t="s">
        <v>316</v>
      </c>
      <c r="B221" t="s">
        <v>121</v>
      </c>
      <c r="C221" t="s">
        <v>37</v>
      </c>
      <c r="D221">
        <v>0.50024000000000002</v>
      </c>
      <c r="E221">
        <v>54.017569999999999</v>
      </c>
      <c r="F221">
        <v>43.083770000000001</v>
      </c>
      <c r="G221">
        <v>77.863209999999995</v>
      </c>
      <c r="H221">
        <v>87.616349999999997</v>
      </c>
      <c r="I221">
        <v>43.083770000000001</v>
      </c>
      <c r="J221">
        <v>33.642380000000003</v>
      </c>
      <c r="K221">
        <v>19.506270000000001</v>
      </c>
      <c r="L221">
        <v>72.421959999999999</v>
      </c>
      <c r="M221">
        <v>11.55241</v>
      </c>
      <c r="N221">
        <v>85.205179999999999</v>
      </c>
      <c r="O221" t="s">
        <v>38</v>
      </c>
      <c r="P221">
        <v>0.47866999999999998</v>
      </c>
      <c r="Q221">
        <v>52.13917</v>
      </c>
      <c r="R221">
        <v>40.527619999999999</v>
      </c>
      <c r="S221">
        <v>77.614220000000003</v>
      </c>
      <c r="T221">
        <v>88.520359999999997</v>
      </c>
      <c r="U221">
        <v>40.527619999999999</v>
      </c>
      <c r="V221">
        <v>30.565539999999999</v>
      </c>
      <c r="W221">
        <v>19.77251</v>
      </c>
      <c r="X221">
        <v>71.758750000000006</v>
      </c>
      <c r="Y221">
        <v>11.898300000000001</v>
      </c>
      <c r="Z221">
        <v>86.037719999999993</v>
      </c>
      <c r="AW221">
        <v>0.66044000000000003</v>
      </c>
      <c r="AX221">
        <v>67.749619999999993</v>
      </c>
      <c r="AY221">
        <v>60.889220000000002</v>
      </c>
      <c r="AZ221">
        <v>79.201210000000003</v>
      </c>
      <c r="BA221">
        <v>81.763379999999998</v>
      </c>
      <c r="BB221">
        <v>60.889220000000002</v>
      </c>
      <c r="BC221">
        <v>56.374029999999998</v>
      </c>
      <c r="BD221">
        <v>17.3474</v>
      </c>
      <c r="BE221">
        <v>77.606129999999993</v>
      </c>
      <c r="BF221">
        <v>9.0203500000000005</v>
      </c>
      <c r="BG221">
        <v>80.49485</v>
      </c>
      <c r="CO221">
        <v>0.52351999999999999</v>
      </c>
      <c r="CP221">
        <v>56.543039999999998</v>
      </c>
      <c r="CQ221">
        <v>48.586570000000002</v>
      </c>
      <c r="CR221">
        <v>79.328620000000001</v>
      </c>
      <c r="CS221">
        <v>84.628979999999999</v>
      </c>
      <c r="CT221">
        <v>48.586570000000002</v>
      </c>
      <c r="CU221">
        <v>37.220260000000003</v>
      </c>
      <c r="CV221">
        <v>19.646640000000001</v>
      </c>
      <c r="CW221">
        <v>72.526499999999999</v>
      </c>
      <c r="CX221">
        <v>11.095409999999999</v>
      </c>
      <c r="CY221">
        <v>80.859840000000005</v>
      </c>
    </row>
    <row r="222" spans="1:103" x14ac:dyDescent="0.4">
      <c r="A222" t="s">
        <v>317</v>
      </c>
      <c r="B222" t="s">
        <v>40</v>
      </c>
      <c r="C222" t="s">
        <v>37</v>
      </c>
      <c r="D222">
        <v>0.35191</v>
      </c>
      <c r="E222">
        <v>37.846150000000002</v>
      </c>
      <c r="F222">
        <v>23.261839999999999</v>
      </c>
      <c r="G222">
        <v>63.229460000000003</v>
      </c>
      <c r="H222">
        <v>77.992720000000006</v>
      </c>
      <c r="I222">
        <v>23.261839999999999</v>
      </c>
      <c r="J222">
        <v>18.223389999999998</v>
      </c>
      <c r="K222">
        <v>15.16309</v>
      </c>
      <c r="L222">
        <v>56.583570000000002</v>
      </c>
      <c r="M222">
        <v>10.011329999999999</v>
      </c>
      <c r="N222">
        <v>73.889650000000003</v>
      </c>
      <c r="O222" t="s">
        <v>38</v>
      </c>
      <c r="P222">
        <v>0.31746000000000002</v>
      </c>
      <c r="Q222">
        <v>34.542470000000002</v>
      </c>
      <c r="R222">
        <v>19.22195</v>
      </c>
      <c r="S222">
        <v>60.705410000000001</v>
      </c>
      <c r="T222">
        <v>77.145859999999999</v>
      </c>
      <c r="U222">
        <v>19.22195</v>
      </c>
      <c r="V222">
        <v>14.215730000000001</v>
      </c>
      <c r="W222">
        <v>14.78111</v>
      </c>
      <c r="X222">
        <v>53.580260000000003</v>
      </c>
      <c r="Y222">
        <v>10.06978</v>
      </c>
      <c r="Z222">
        <v>72.631749999999997</v>
      </c>
      <c r="AW222">
        <v>0.58418000000000003</v>
      </c>
      <c r="AX222">
        <v>59.55771</v>
      </c>
      <c r="AY222">
        <v>50.715899999999998</v>
      </c>
      <c r="AZ222">
        <v>76.789749999999998</v>
      </c>
      <c r="BA222">
        <v>80.331569999999999</v>
      </c>
      <c r="BB222">
        <v>50.715899999999998</v>
      </c>
      <c r="BC222">
        <v>46.778449999999999</v>
      </c>
      <c r="BD222">
        <v>16.488320000000002</v>
      </c>
      <c r="BE222">
        <v>74.441100000000006</v>
      </c>
      <c r="BF222">
        <v>8.8922399999999993</v>
      </c>
      <c r="BG222">
        <v>79.150970000000001</v>
      </c>
      <c r="CO222">
        <v>0.44418000000000002</v>
      </c>
      <c r="CP222">
        <v>48.008450000000003</v>
      </c>
      <c r="CQ222">
        <v>33.568899999999999</v>
      </c>
      <c r="CR222">
        <v>78.09187</v>
      </c>
      <c r="CS222">
        <v>88.162540000000007</v>
      </c>
      <c r="CT222">
        <v>33.568899999999999</v>
      </c>
      <c r="CU222">
        <v>25.353359999999999</v>
      </c>
      <c r="CV222">
        <v>19.116610000000001</v>
      </c>
      <c r="CW222">
        <v>70.229680000000002</v>
      </c>
      <c r="CX222">
        <v>11.55477</v>
      </c>
      <c r="CY222">
        <v>84.80565</v>
      </c>
    </row>
    <row r="223" spans="1:103" x14ac:dyDescent="0.4">
      <c r="A223" t="s">
        <v>318</v>
      </c>
      <c r="B223" t="s">
        <v>164</v>
      </c>
      <c r="C223" t="s">
        <v>37</v>
      </c>
      <c r="D223">
        <v>0.37147999999999998</v>
      </c>
      <c r="E223">
        <v>40.027160000000002</v>
      </c>
      <c r="F223">
        <v>25.495750000000001</v>
      </c>
      <c r="G223">
        <v>65.495750000000001</v>
      </c>
      <c r="H223">
        <v>81.181709999999995</v>
      </c>
      <c r="I223">
        <v>25.495750000000001</v>
      </c>
      <c r="J223">
        <v>19.776610000000002</v>
      </c>
      <c r="K223">
        <v>15.82193</v>
      </c>
      <c r="L223">
        <v>59.066229999999997</v>
      </c>
      <c r="M223">
        <v>10.52853</v>
      </c>
      <c r="N223">
        <v>77.568060000000003</v>
      </c>
      <c r="O223" t="s">
        <v>38</v>
      </c>
      <c r="P223">
        <v>0.33872999999999998</v>
      </c>
      <c r="Q223">
        <v>36.919589999999999</v>
      </c>
      <c r="R223">
        <v>21.707129999999999</v>
      </c>
      <c r="S223">
        <v>63.171480000000003</v>
      </c>
      <c r="T223">
        <v>80.749380000000002</v>
      </c>
      <c r="U223">
        <v>21.707129999999999</v>
      </c>
      <c r="V223">
        <v>15.920949999999999</v>
      </c>
      <c r="W223">
        <v>15.50564</v>
      </c>
      <c r="X223">
        <v>56.27796</v>
      </c>
      <c r="Y223">
        <v>10.661440000000001</v>
      </c>
      <c r="Z223">
        <v>76.814819999999997</v>
      </c>
      <c r="AW223">
        <v>0.59089000000000003</v>
      </c>
      <c r="AX223">
        <v>60.30744</v>
      </c>
      <c r="AY223">
        <v>50.715899999999998</v>
      </c>
      <c r="AZ223">
        <v>77.844759999999994</v>
      </c>
      <c r="BA223">
        <v>81.537300000000002</v>
      </c>
      <c r="BB223">
        <v>50.715899999999998</v>
      </c>
      <c r="BC223">
        <v>46.778449999999999</v>
      </c>
      <c r="BD223">
        <v>16.72946</v>
      </c>
      <c r="BE223">
        <v>75.521230000000003</v>
      </c>
      <c r="BF223">
        <v>9.0580300000000005</v>
      </c>
      <c r="BG223">
        <v>80.49485</v>
      </c>
      <c r="CO223">
        <v>0.46233999999999997</v>
      </c>
      <c r="CP223">
        <v>49.92022</v>
      </c>
      <c r="CQ223">
        <v>36.395760000000003</v>
      </c>
      <c r="CR223">
        <v>79.505300000000005</v>
      </c>
      <c r="CS223">
        <v>88.339219999999997</v>
      </c>
      <c r="CT223">
        <v>36.395760000000003</v>
      </c>
      <c r="CU223">
        <v>27.738520000000001</v>
      </c>
      <c r="CV223">
        <v>19.54064</v>
      </c>
      <c r="CW223">
        <v>72.025909999999996</v>
      </c>
      <c r="CX223">
        <v>11.51943</v>
      </c>
      <c r="CY223">
        <v>84.628979999999999</v>
      </c>
    </row>
    <row r="224" spans="1:103" x14ac:dyDescent="0.4">
      <c r="A224" t="s">
        <v>319</v>
      </c>
      <c r="B224" t="s">
        <v>121</v>
      </c>
      <c r="C224" t="s">
        <v>37</v>
      </c>
      <c r="D224">
        <v>0.50117</v>
      </c>
      <c r="E224">
        <v>54.118290000000002</v>
      </c>
      <c r="F224">
        <v>43.108049999999999</v>
      </c>
      <c r="G224">
        <v>78.065560000000005</v>
      </c>
      <c r="H224">
        <v>87.891540000000006</v>
      </c>
      <c r="I224">
        <v>43.108049999999999</v>
      </c>
      <c r="J224">
        <v>33.666670000000003</v>
      </c>
      <c r="K224">
        <v>19.548359999999999</v>
      </c>
      <c r="L224">
        <v>72.622960000000006</v>
      </c>
      <c r="M224">
        <v>11.587210000000001</v>
      </c>
      <c r="N224">
        <v>85.507350000000002</v>
      </c>
      <c r="O224" t="s">
        <v>38</v>
      </c>
      <c r="P224">
        <v>0.47882000000000002</v>
      </c>
      <c r="Q224">
        <v>52.155090000000001</v>
      </c>
      <c r="R224">
        <v>40.527619999999999</v>
      </c>
      <c r="S224">
        <v>77.662009999999995</v>
      </c>
      <c r="T224">
        <v>88.587270000000004</v>
      </c>
      <c r="U224">
        <v>40.527619999999999</v>
      </c>
      <c r="V224">
        <v>30.565539999999999</v>
      </c>
      <c r="W224">
        <v>19.782070000000001</v>
      </c>
      <c r="X224">
        <v>71.806539999999998</v>
      </c>
      <c r="Y224">
        <v>11.90499</v>
      </c>
      <c r="Z224">
        <v>86.10463</v>
      </c>
      <c r="AW224">
        <v>0.66205999999999998</v>
      </c>
      <c r="AX224">
        <v>67.963070000000002</v>
      </c>
      <c r="AY224">
        <v>60.964579999999998</v>
      </c>
      <c r="AZ224">
        <v>79.351920000000007</v>
      </c>
      <c r="BA224">
        <v>81.914090000000002</v>
      </c>
      <c r="BB224">
        <v>60.964579999999998</v>
      </c>
      <c r="BC224">
        <v>56.449379999999998</v>
      </c>
      <c r="BD224">
        <v>17.392610000000001</v>
      </c>
      <c r="BE224">
        <v>77.781959999999998</v>
      </c>
      <c r="BF224">
        <v>9.1032399999999996</v>
      </c>
      <c r="BG224">
        <v>80.972120000000004</v>
      </c>
      <c r="CO224">
        <v>0.53715000000000002</v>
      </c>
      <c r="CP224">
        <v>57.946899999999999</v>
      </c>
      <c r="CQ224">
        <v>48.939929999999997</v>
      </c>
      <c r="CR224">
        <v>82.508830000000003</v>
      </c>
      <c r="CS224">
        <v>89.045940000000002</v>
      </c>
      <c r="CT224">
        <v>48.939929999999997</v>
      </c>
      <c r="CU224">
        <v>37.573619999999998</v>
      </c>
      <c r="CV224">
        <v>20.282689999999999</v>
      </c>
      <c r="CW224">
        <v>75.618369999999999</v>
      </c>
      <c r="CX224">
        <v>11.537100000000001</v>
      </c>
      <c r="CY224">
        <v>85.100120000000004</v>
      </c>
    </row>
    <row r="225" spans="1:103" x14ac:dyDescent="0.4">
      <c r="A225" t="s">
        <v>320</v>
      </c>
      <c r="B225" t="s">
        <v>179</v>
      </c>
      <c r="C225" t="s">
        <v>37</v>
      </c>
      <c r="D225">
        <v>0.35105999999999998</v>
      </c>
      <c r="E225">
        <v>37.752769999999998</v>
      </c>
      <c r="F225">
        <v>23.237559999999998</v>
      </c>
      <c r="G225">
        <v>63.083770000000001</v>
      </c>
      <c r="H225">
        <v>77.774180000000001</v>
      </c>
      <c r="I225">
        <v>23.237559999999998</v>
      </c>
      <c r="J225">
        <v>18.20316</v>
      </c>
      <c r="K225">
        <v>15.12748</v>
      </c>
      <c r="L225">
        <v>56.418990000000001</v>
      </c>
      <c r="M225">
        <v>9.9805700000000002</v>
      </c>
      <c r="N225">
        <v>73.623900000000006</v>
      </c>
      <c r="O225" t="s">
        <v>38</v>
      </c>
      <c r="P225">
        <v>0.31730000000000003</v>
      </c>
      <c r="Q225">
        <v>34.52467</v>
      </c>
      <c r="R225">
        <v>19.22195</v>
      </c>
      <c r="S225">
        <v>60.657620000000001</v>
      </c>
      <c r="T225">
        <v>77.078950000000006</v>
      </c>
      <c r="U225">
        <v>19.22195</v>
      </c>
      <c r="V225">
        <v>14.215730000000001</v>
      </c>
      <c r="W225">
        <v>14.769640000000001</v>
      </c>
      <c r="X225">
        <v>53.52769</v>
      </c>
      <c r="Y225">
        <v>10.063090000000001</v>
      </c>
      <c r="Z225">
        <v>72.564840000000004</v>
      </c>
      <c r="AW225">
        <v>0.58269000000000004</v>
      </c>
      <c r="AX225">
        <v>59.351500000000001</v>
      </c>
      <c r="AY225">
        <v>50.640540000000001</v>
      </c>
      <c r="AZ225">
        <v>76.714389999999995</v>
      </c>
      <c r="BA225">
        <v>80.180859999999996</v>
      </c>
      <c r="BB225">
        <v>50.640540000000001</v>
      </c>
      <c r="BC225">
        <v>46.703090000000003</v>
      </c>
      <c r="BD225">
        <v>16.443100000000001</v>
      </c>
      <c r="BE225">
        <v>74.302940000000007</v>
      </c>
      <c r="BF225">
        <v>8.8093400000000006</v>
      </c>
      <c r="BG225">
        <v>78.673699999999997</v>
      </c>
      <c r="CO225">
        <v>0.43202000000000002</v>
      </c>
      <c r="CP225">
        <v>46.782600000000002</v>
      </c>
      <c r="CQ225">
        <v>33.21555</v>
      </c>
      <c r="CR225">
        <v>75.971729999999994</v>
      </c>
      <c r="CS225">
        <v>84.982330000000005</v>
      </c>
      <c r="CT225">
        <v>33.21555</v>
      </c>
      <c r="CU225">
        <v>25.088339999999999</v>
      </c>
      <c r="CV225">
        <v>18.657240000000002</v>
      </c>
      <c r="CW225">
        <v>67.932860000000005</v>
      </c>
      <c r="CX225">
        <v>11.201409999999999</v>
      </c>
      <c r="CY225">
        <v>81.360420000000005</v>
      </c>
    </row>
    <row r="226" spans="1:103" x14ac:dyDescent="0.4">
      <c r="A226" t="s">
        <v>321</v>
      </c>
      <c r="B226" t="s">
        <v>40</v>
      </c>
      <c r="C226" t="s">
        <v>37</v>
      </c>
      <c r="D226">
        <v>0.37069000000000002</v>
      </c>
      <c r="E226">
        <v>39.939309999999999</v>
      </c>
      <c r="F226">
        <v>25.479559999999999</v>
      </c>
      <c r="G226">
        <v>65.333870000000005</v>
      </c>
      <c r="H226">
        <v>80.922700000000006</v>
      </c>
      <c r="I226">
        <v>25.479559999999999</v>
      </c>
      <c r="J226">
        <v>19.76042</v>
      </c>
      <c r="K226">
        <v>15.787940000000001</v>
      </c>
      <c r="L226">
        <v>58.90166</v>
      </c>
      <c r="M226">
        <v>10.49535</v>
      </c>
      <c r="N226">
        <v>77.286119999999997</v>
      </c>
      <c r="O226" t="s">
        <v>38</v>
      </c>
      <c r="P226">
        <v>0.33856999999999998</v>
      </c>
      <c r="Q226">
        <v>36.901350000000001</v>
      </c>
      <c r="R226">
        <v>21.707129999999999</v>
      </c>
      <c r="S226">
        <v>63.123690000000003</v>
      </c>
      <c r="T226">
        <v>80.682469999999995</v>
      </c>
      <c r="U226">
        <v>21.707129999999999</v>
      </c>
      <c r="V226">
        <v>15.920949999999999</v>
      </c>
      <c r="W226">
        <v>15.496079999999999</v>
      </c>
      <c r="X226">
        <v>56.230170000000001</v>
      </c>
      <c r="Y226">
        <v>10.65475</v>
      </c>
      <c r="Z226">
        <v>76.747910000000005</v>
      </c>
      <c r="AW226">
        <v>0.58957999999999999</v>
      </c>
      <c r="AX226">
        <v>60.12124</v>
      </c>
      <c r="AY226">
        <v>50.640540000000001</v>
      </c>
      <c r="AZ226">
        <v>77.769400000000005</v>
      </c>
      <c r="BA226">
        <v>81.612660000000005</v>
      </c>
      <c r="BB226">
        <v>50.640540000000001</v>
      </c>
      <c r="BC226">
        <v>46.703090000000003</v>
      </c>
      <c r="BD226">
        <v>16.69932</v>
      </c>
      <c r="BE226">
        <v>75.420749999999998</v>
      </c>
      <c r="BF226">
        <v>8.9977400000000003</v>
      </c>
      <c r="BG226">
        <v>80.243660000000006</v>
      </c>
      <c r="CO226">
        <v>0.45128000000000001</v>
      </c>
      <c r="CP226">
        <v>48.776299999999999</v>
      </c>
      <c r="CQ226">
        <v>36.219079999999998</v>
      </c>
      <c r="CR226">
        <v>77.031800000000004</v>
      </c>
      <c r="CS226">
        <v>83.745580000000004</v>
      </c>
      <c r="CT226">
        <v>36.219079999999998</v>
      </c>
      <c r="CU226">
        <v>27.56184</v>
      </c>
      <c r="CV226">
        <v>19.045940000000002</v>
      </c>
      <c r="CW226">
        <v>69.552409999999995</v>
      </c>
      <c r="CX226">
        <v>11.06007</v>
      </c>
      <c r="CY226">
        <v>80.300349999999995</v>
      </c>
    </row>
    <row r="227" spans="1:103" x14ac:dyDescent="0.4">
      <c r="A227" t="s">
        <v>322</v>
      </c>
      <c r="B227" t="s">
        <v>189</v>
      </c>
      <c r="C227" t="s">
        <v>37</v>
      </c>
      <c r="D227">
        <v>0.50022</v>
      </c>
      <c r="E227">
        <v>54.014180000000003</v>
      </c>
      <c r="F227">
        <v>43.083770000000001</v>
      </c>
      <c r="G227">
        <v>77.847030000000004</v>
      </c>
      <c r="H227">
        <v>87.632540000000006</v>
      </c>
      <c r="I227">
        <v>43.083770000000001</v>
      </c>
      <c r="J227">
        <v>33.642380000000003</v>
      </c>
      <c r="K227">
        <v>19.503039999999999</v>
      </c>
      <c r="L227">
        <v>72.405770000000004</v>
      </c>
      <c r="M227">
        <v>11.55322</v>
      </c>
      <c r="N227">
        <v>85.213269999999994</v>
      </c>
      <c r="O227" t="s">
        <v>38</v>
      </c>
      <c r="P227">
        <v>0.47864000000000001</v>
      </c>
      <c r="Q227">
        <v>52.135939999999998</v>
      </c>
      <c r="R227">
        <v>40.527619999999999</v>
      </c>
      <c r="S227">
        <v>77.614220000000003</v>
      </c>
      <c r="T227">
        <v>88.510800000000003</v>
      </c>
      <c r="U227">
        <v>40.527619999999999</v>
      </c>
      <c r="V227">
        <v>30.565539999999999</v>
      </c>
      <c r="W227">
        <v>19.77251</v>
      </c>
      <c r="X227">
        <v>71.758750000000006</v>
      </c>
      <c r="Y227">
        <v>11.89734</v>
      </c>
      <c r="Z227">
        <v>86.028170000000003</v>
      </c>
      <c r="AW227">
        <v>0.66039999999999999</v>
      </c>
      <c r="AX227">
        <v>67.741720000000001</v>
      </c>
      <c r="AY227">
        <v>60.889220000000002</v>
      </c>
      <c r="AZ227">
        <v>79.201210000000003</v>
      </c>
      <c r="BA227">
        <v>81.763379999999998</v>
      </c>
      <c r="BB227">
        <v>60.889220000000002</v>
      </c>
      <c r="BC227">
        <v>56.374029999999998</v>
      </c>
      <c r="BD227">
        <v>17.3474</v>
      </c>
      <c r="BE227">
        <v>77.606129999999993</v>
      </c>
      <c r="BF227">
        <v>9.0203500000000005</v>
      </c>
      <c r="BG227">
        <v>80.49485</v>
      </c>
      <c r="CO227">
        <v>0.52364999999999995</v>
      </c>
      <c r="CP227">
        <v>56.547159999999998</v>
      </c>
      <c r="CQ227">
        <v>48.586570000000002</v>
      </c>
      <c r="CR227">
        <v>78.975269999999995</v>
      </c>
      <c r="CS227">
        <v>85.159009999999995</v>
      </c>
      <c r="CT227">
        <v>48.586570000000002</v>
      </c>
      <c r="CU227">
        <v>37.220260000000003</v>
      </c>
      <c r="CV227">
        <v>19.575970000000002</v>
      </c>
      <c r="CW227">
        <v>72.173140000000004</v>
      </c>
      <c r="CX227">
        <v>11.130739999999999</v>
      </c>
      <c r="CY227">
        <v>81.213189999999997</v>
      </c>
    </row>
    <row r="228" spans="1:103" x14ac:dyDescent="0.4">
      <c r="A228" t="s">
        <v>323</v>
      </c>
      <c r="B228" t="s">
        <v>95</v>
      </c>
      <c r="C228" t="s">
        <v>37</v>
      </c>
      <c r="D228">
        <v>0.35091</v>
      </c>
      <c r="E228">
        <v>37.7361</v>
      </c>
      <c r="F228">
        <v>23.213270000000001</v>
      </c>
      <c r="G228">
        <v>63.059489999999997</v>
      </c>
      <c r="H228">
        <v>77.733710000000002</v>
      </c>
      <c r="I228">
        <v>23.213270000000001</v>
      </c>
      <c r="J228">
        <v>18.182919999999999</v>
      </c>
      <c r="K228">
        <v>15.12424</v>
      </c>
      <c r="L228">
        <v>56.406849999999999</v>
      </c>
      <c r="M228">
        <v>9.9765300000000003</v>
      </c>
      <c r="N228">
        <v>73.591530000000006</v>
      </c>
      <c r="O228" t="s">
        <v>38</v>
      </c>
      <c r="P228">
        <v>0.31720999999999999</v>
      </c>
      <c r="Q228">
        <v>34.515540000000001</v>
      </c>
      <c r="R228">
        <v>19.212389999999999</v>
      </c>
      <c r="S228">
        <v>60.648060000000001</v>
      </c>
      <c r="T228">
        <v>77.069389999999999</v>
      </c>
      <c r="U228">
        <v>19.212389999999999</v>
      </c>
      <c r="V228">
        <v>14.20617</v>
      </c>
      <c r="W228">
        <v>14.769640000000001</v>
      </c>
      <c r="X228">
        <v>53.522910000000003</v>
      </c>
      <c r="Y228">
        <v>10.06213</v>
      </c>
      <c r="Z228">
        <v>72.555279999999996</v>
      </c>
      <c r="AW228">
        <v>0.58262999999999998</v>
      </c>
      <c r="AX228">
        <v>59.350160000000002</v>
      </c>
      <c r="AY228">
        <v>50.565179999999998</v>
      </c>
      <c r="AZ228">
        <v>76.714389999999995</v>
      </c>
      <c r="BA228">
        <v>80.180859999999996</v>
      </c>
      <c r="BB228">
        <v>50.565179999999998</v>
      </c>
      <c r="BC228">
        <v>46.665410000000001</v>
      </c>
      <c r="BD228">
        <v>16.443100000000001</v>
      </c>
      <c r="BE228">
        <v>74.302940000000007</v>
      </c>
      <c r="BF228">
        <v>8.8093400000000006</v>
      </c>
      <c r="BG228">
        <v>78.673699999999997</v>
      </c>
      <c r="CO228">
        <v>0.43045</v>
      </c>
      <c r="CP228">
        <v>46.590530000000001</v>
      </c>
      <c r="CQ228">
        <v>33.038870000000003</v>
      </c>
      <c r="CR228">
        <v>75.618369999999999</v>
      </c>
      <c r="CS228">
        <v>84.275620000000004</v>
      </c>
      <c r="CT228">
        <v>33.038870000000003</v>
      </c>
      <c r="CU228">
        <v>24.911660000000001</v>
      </c>
      <c r="CV228">
        <v>18.586569999999998</v>
      </c>
      <c r="CW228">
        <v>67.756180000000001</v>
      </c>
      <c r="CX228">
        <v>11.130739999999999</v>
      </c>
      <c r="CY228">
        <v>80.830389999999994</v>
      </c>
    </row>
    <row r="229" spans="1:103" x14ac:dyDescent="0.4">
      <c r="A229" t="s">
        <v>324</v>
      </c>
      <c r="B229" t="s">
        <v>124</v>
      </c>
      <c r="C229" t="s">
        <v>37</v>
      </c>
      <c r="D229">
        <v>0.37060999999999999</v>
      </c>
      <c r="E229">
        <v>39.930720000000001</v>
      </c>
      <c r="F229">
        <v>25.47147</v>
      </c>
      <c r="G229">
        <v>65.333870000000005</v>
      </c>
      <c r="H229">
        <v>80.914609999999996</v>
      </c>
      <c r="I229">
        <v>25.47147</v>
      </c>
      <c r="J229">
        <v>19.752330000000001</v>
      </c>
      <c r="K229">
        <v>15.787940000000001</v>
      </c>
      <c r="L229">
        <v>58.89761</v>
      </c>
      <c r="M229">
        <v>10.493729999999999</v>
      </c>
      <c r="N229">
        <v>77.265879999999996</v>
      </c>
      <c r="O229" t="s">
        <v>38</v>
      </c>
      <c r="P229">
        <v>0.33856999999999998</v>
      </c>
      <c r="Q229">
        <v>36.901739999999997</v>
      </c>
      <c r="R229">
        <v>21.707129999999999</v>
      </c>
      <c r="S229">
        <v>63.123690000000003</v>
      </c>
      <c r="T229">
        <v>80.682469999999995</v>
      </c>
      <c r="U229">
        <v>21.707129999999999</v>
      </c>
      <c r="V229">
        <v>15.920949999999999</v>
      </c>
      <c r="W229">
        <v>15.496079999999999</v>
      </c>
      <c r="X229">
        <v>56.230170000000001</v>
      </c>
      <c r="Y229">
        <v>10.65475</v>
      </c>
      <c r="Z229">
        <v>76.747910000000005</v>
      </c>
      <c r="AW229">
        <v>0.58948</v>
      </c>
      <c r="AX229">
        <v>60.110610000000001</v>
      </c>
      <c r="AY229">
        <v>50.640540000000001</v>
      </c>
      <c r="AZ229">
        <v>77.769400000000005</v>
      </c>
      <c r="BA229">
        <v>81.461939999999998</v>
      </c>
      <c r="BB229">
        <v>50.640540000000001</v>
      </c>
      <c r="BC229">
        <v>46.703090000000003</v>
      </c>
      <c r="BD229">
        <v>16.69932</v>
      </c>
      <c r="BE229">
        <v>75.420749999999998</v>
      </c>
      <c r="BF229">
        <v>8.9826700000000006</v>
      </c>
      <c r="BG229">
        <v>80.092939999999999</v>
      </c>
      <c r="CO229">
        <v>0.44955000000000001</v>
      </c>
      <c r="CP229">
        <v>48.606589999999997</v>
      </c>
      <c r="CQ229">
        <v>36.042400000000001</v>
      </c>
      <c r="CR229">
        <v>77.031800000000004</v>
      </c>
      <c r="CS229">
        <v>83.922259999999994</v>
      </c>
      <c r="CT229">
        <v>36.042400000000001</v>
      </c>
      <c r="CU229">
        <v>27.385159999999999</v>
      </c>
      <c r="CV229">
        <v>19.045940000000002</v>
      </c>
      <c r="CW229">
        <v>69.464079999999996</v>
      </c>
      <c r="CX229">
        <v>11.06007</v>
      </c>
      <c r="CY229">
        <v>80.212010000000006</v>
      </c>
    </row>
    <row r="230" spans="1:103" x14ac:dyDescent="0.4">
      <c r="A230" t="s">
        <v>325</v>
      </c>
      <c r="B230" t="s">
        <v>97</v>
      </c>
      <c r="C230" t="s">
        <v>37</v>
      </c>
      <c r="D230">
        <v>0.50026000000000004</v>
      </c>
      <c r="E230">
        <v>54.019539999999999</v>
      </c>
      <c r="F230">
        <v>43.09187</v>
      </c>
      <c r="G230">
        <v>77.855119999999999</v>
      </c>
      <c r="H230">
        <v>87.64873</v>
      </c>
      <c r="I230">
        <v>43.09187</v>
      </c>
      <c r="J230">
        <v>33.646430000000002</v>
      </c>
      <c r="K230">
        <v>19.504650000000002</v>
      </c>
      <c r="L230">
        <v>72.409819999999996</v>
      </c>
      <c r="M230">
        <v>11.55565</v>
      </c>
      <c r="N230">
        <v>85.229460000000003</v>
      </c>
      <c r="O230" t="s">
        <v>38</v>
      </c>
      <c r="P230">
        <v>0.47871999999999998</v>
      </c>
      <c r="Q230">
        <v>52.144329999999997</v>
      </c>
      <c r="R230">
        <v>40.527619999999999</v>
      </c>
      <c r="S230">
        <v>77.623779999999996</v>
      </c>
      <c r="T230">
        <v>88.529920000000004</v>
      </c>
      <c r="U230">
        <v>40.527619999999999</v>
      </c>
      <c r="V230">
        <v>30.565539999999999</v>
      </c>
      <c r="W230">
        <v>19.774419999999999</v>
      </c>
      <c r="X230">
        <v>71.768299999999996</v>
      </c>
      <c r="Y230">
        <v>11.89925</v>
      </c>
      <c r="Z230">
        <v>86.047280000000001</v>
      </c>
      <c r="AW230">
        <v>0.66034000000000004</v>
      </c>
      <c r="AX230">
        <v>67.738159999999993</v>
      </c>
      <c r="AY230">
        <v>60.889220000000002</v>
      </c>
      <c r="AZ230">
        <v>79.201210000000003</v>
      </c>
      <c r="BA230">
        <v>81.763379999999998</v>
      </c>
      <c r="BB230">
        <v>60.889220000000002</v>
      </c>
      <c r="BC230">
        <v>56.374029999999998</v>
      </c>
      <c r="BD230">
        <v>17.3474</v>
      </c>
      <c r="BE230">
        <v>77.606129999999993</v>
      </c>
      <c r="BF230">
        <v>9.0203500000000005</v>
      </c>
      <c r="BG230">
        <v>80.49485</v>
      </c>
      <c r="CO230">
        <v>0.52314000000000005</v>
      </c>
      <c r="CP230">
        <v>56.517670000000003</v>
      </c>
      <c r="CQ230">
        <v>48.763249999999999</v>
      </c>
      <c r="CR230">
        <v>78.975269999999995</v>
      </c>
      <c r="CS230">
        <v>85.159009999999995</v>
      </c>
      <c r="CT230">
        <v>48.763249999999999</v>
      </c>
      <c r="CU230">
        <v>37.308599999999998</v>
      </c>
      <c r="CV230">
        <v>19.575970000000002</v>
      </c>
      <c r="CW230">
        <v>72.084810000000004</v>
      </c>
      <c r="CX230">
        <v>11.14841</v>
      </c>
      <c r="CY230">
        <v>81.213189999999997</v>
      </c>
    </row>
    <row r="231" spans="1:103" x14ac:dyDescent="0.4">
      <c r="A231" t="s">
        <v>326</v>
      </c>
      <c r="B231" t="s">
        <v>40</v>
      </c>
      <c r="C231" t="s">
        <v>37</v>
      </c>
      <c r="D231">
        <v>0.35171000000000002</v>
      </c>
      <c r="E231">
        <v>37.826439999999998</v>
      </c>
      <c r="F231">
        <v>23.245650000000001</v>
      </c>
      <c r="G231">
        <v>63.22137</v>
      </c>
      <c r="H231">
        <v>77.984620000000007</v>
      </c>
      <c r="I231">
        <v>23.245650000000001</v>
      </c>
      <c r="J231">
        <v>18.21125</v>
      </c>
      <c r="K231">
        <v>15.158239999999999</v>
      </c>
      <c r="L231">
        <v>56.563330000000001</v>
      </c>
      <c r="M231">
        <v>10.01214</v>
      </c>
      <c r="N231">
        <v>73.88561</v>
      </c>
      <c r="O231" t="s">
        <v>38</v>
      </c>
      <c r="P231">
        <v>0.31735999999999998</v>
      </c>
      <c r="Q231">
        <v>34.532850000000003</v>
      </c>
      <c r="R231">
        <v>19.212389999999999</v>
      </c>
      <c r="S231">
        <v>60.68629</v>
      </c>
      <c r="T231">
        <v>77.136300000000006</v>
      </c>
      <c r="U231">
        <v>19.212389999999999</v>
      </c>
      <c r="V231">
        <v>14.20617</v>
      </c>
      <c r="W231">
        <v>14.777290000000001</v>
      </c>
      <c r="X231">
        <v>53.561140000000002</v>
      </c>
      <c r="Y231">
        <v>10.068820000000001</v>
      </c>
      <c r="Z231">
        <v>72.622190000000003</v>
      </c>
      <c r="AW231">
        <v>0.58416000000000001</v>
      </c>
      <c r="AX231">
        <v>59.557000000000002</v>
      </c>
      <c r="AY231">
        <v>50.640540000000001</v>
      </c>
      <c r="AZ231">
        <v>76.865110000000001</v>
      </c>
      <c r="BA231">
        <v>80.406930000000003</v>
      </c>
      <c r="BB231">
        <v>50.640540000000001</v>
      </c>
      <c r="BC231">
        <v>46.740769999999998</v>
      </c>
      <c r="BD231">
        <v>16.50339</v>
      </c>
      <c r="BE231">
        <v>74.516450000000006</v>
      </c>
      <c r="BF231">
        <v>8.8997700000000002</v>
      </c>
      <c r="BG231">
        <v>79.226330000000004</v>
      </c>
      <c r="CO231">
        <v>0.44146999999999997</v>
      </c>
      <c r="CP231">
        <v>47.757660000000001</v>
      </c>
      <c r="CQ231">
        <v>33.568899999999999</v>
      </c>
      <c r="CR231">
        <v>78.09187</v>
      </c>
      <c r="CS231">
        <v>87.985870000000006</v>
      </c>
      <c r="CT231">
        <v>33.568899999999999</v>
      </c>
      <c r="CU231">
        <v>25.353359999999999</v>
      </c>
      <c r="CV231">
        <v>19.045940000000002</v>
      </c>
      <c r="CW231">
        <v>69.964659999999995</v>
      </c>
      <c r="CX231">
        <v>11.57244</v>
      </c>
      <c r="CY231">
        <v>84.717309999999998</v>
      </c>
    </row>
    <row r="232" spans="1:103" x14ac:dyDescent="0.4">
      <c r="A232" t="s">
        <v>327</v>
      </c>
      <c r="B232" t="s">
        <v>328</v>
      </c>
      <c r="C232" t="s">
        <v>37</v>
      </c>
      <c r="D232">
        <v>0.37161</v>
      </c>
      <c r="E232">
        <v>40.040140000000001</v>
      </c>
      <c r="F232">
        <v>25.520029999999998</v>
      </c>
      <c r="G232">
        <v>65.495750000000001</v>
      </c>
      <c r="H232">
        <v>81.165520000000001</v>
      </c>
      <c r="I232">
        <v>25.520029999999998</v>
      </c>
      <c r="J232">
        <v>19.7928</v>
      </c>
      <c r="K232">
        <v>15.82193</v>
      </c>
      <c r="L232">
        <v>59.058140000000002</v>
      </c>
      <c r="M232">
        <v>10.526910000000001</v>
      </c>
      <c r="N232">
        <v>77.547820000000002</v>
      </c>
      <c r="O232" t="s">
        <v>38</v>
      </c>
      <c r="P232">
        <v>0.33872999999999998</v>
      </c>
      <c r="Q232">
        <v>36.918959999999998</v>
      </c>
      <c r="R232">
        <v>21.707129999999999</v>
      </c>
      <c r="S232">
        <v>63.152360000000002</v>
      </c>
      <c r="T232">
        <v>80.749380000000002</v>
      </c>
      <c r="U232">
        <v>21.707129999999999</v>
      </c>
      <c r="V232">
        <v>15.920949999999999</v>
      </c>
      <c r="W232">
        <v>15.50182</v>
      </c>
      <c r="X232">
        <v>56.258839999999999</v>
      </c>
      <c r="Y232">
        <v>10.661440000000001</v>
      </c>
      <c r="Z232">
        <v>76.814819999999997</v>
      </c>
      <c r="AW232">
        <v>0.59092999999999996</v>
      </c>
      <c r="AX232">
        <v>60.313800000000001</v>
      </c>
      <c r="AY232">
        <v>50.715899999999998</v>
      </c>
      <c r="AZ232">
        <v>77.844759999999994</v>
      </c>
      <c r="BA232">
        <v>81.537300000000002</v>
      </c>
      <c r="BB232">
        <v>50.715899999999998</v>
      </c>
      <c r="BC232">
        <v>46.778449999999999</v>
      </c>
      <c r="BD232">
        <v>16.744540000000001</v>
      </c>
      <c r="BE232">
        <v>75.558899999999994</v>
      </c>
      <c r="BF232">
        <v>9.0580300000000005</v>
      </c>
      <c r="BG232">
        <v>80.49485</v>
      </c>
      <c r="CO232">
        <v>0.46518999999999999</v>
      </c>
      <c r="CP232">
        <v>50.200360000000003</v>
      </c>
      <c r="CQ232">
        <v>36.925800000000002</v>
      </c>
      <c r="CR232">
        <v>79.85866</v>
      </c>
      <c r="CS232">
        <v>87.985870000000006</v>
      </c>
      <c r="CT232">
        <v>36.925800000000002</v>
      </c>
      <c r="CU232">
        <v>28.09187</v>
      </c>
      <c r="CV232">
        <v>19.575970000000002</v>
      </c>
      <c r="CW232">
        <v>72.114249999999998</v>
      </c>
      <c r="CX232">
        <v>11.4841</v>
      </c>
      <c r="CY232">
        <v>84.187280000000001</v>
      </c>
    </row>
    <row r="233" spans="1:103" x14ac:dyDescent="0.4">
      <c r="A233" t="s">
        <v>329</v>
      </c>
      <c r="B233" t="s">
        <v>121</v>
      </c>
      <c r="C233" t="s">
        <v>37</v>
      </c>
      <c r="D233">
        <v>0.50109000000000004</v>
      </c>
      <c r="E233">
        <v>54.111289999999997</v>
      </c>
      <c r="F233">
        <v>43.12424</v>
      </c>
      <c r="G233">
        <v>78.033180000000002</v>
      </c>
      <c r="H233">
        <v>87.867260000000002</v>
      </c>
      <c r="I233">
        <v>43.12424</v>
      </c>
      <c r="J233">
        <v>33.678809999999999</v>
      </c>
      <c r="K233">
        <v>19.545120000000001</v>
      </c>
      <c r="L233">
        <v>72.594629999999995</v>
      </c>
      <c r="M233">
        <v>11.586399999999999</v>
      </c>
      <c r="N233">
        <v>85.487120000000004</v>
      </c>
      <c r="O233" t="s">
        <v>38</v>
      </c>
      <c r="P233">
        <v>0.47882000000000002</v>
      </c>
      <c r="Q233">
        <v>52.155369999999998</v>
      </c>
      <c r="R233">
        <v>40.527619999999999</v>
      </c>
      <c r="S233">
        <v>77.652460000000005</v>
      </c>
      <c r="T233">
        <v>88.577709999999996</v>
      </c>
      <c r="U233">
        <v>40.527619999999999</v>
      </c>
      <c r="V233">
        <v>30.565539999999999</v>
      </c>
      <c r="W233">
        <v>19.780159999999999</v>
      </c>
      <c r="X233">
        <v>71.796980000000005</v>
      </c>
      <c r="Y233">
        <v>11.904030000000001</v>
      </c>
      <c r="Z233">
        <v>86.095070000000007</v>
      </c>
      <c r="AW233">
        <v>0.66166999999999998</v>
      </c>
      <c r="AX233">
        <v>67.924419999999998</v>
      </c>
      <c r="AY233">
        <v>60.964579999999998</v>
      </c>
      <c r="AZ233">
        <v>79.276560000000003</v>
      </c>
      <c r="BA233">
        <v>81.838729999999998</v>
      </c>
      <c r="BB233">
        <v>60.964579999999998</v>
      </c>
      <c r="BC233">
        <v>56.449379999999998</v>
      </c>
      <c r="BD233">
        <v>17.392610000000001</v>
      </c>
      <c r="BE233">
        <v>77.744290000000007</v>
      </c>
      <c r="BF233">
        <v>9.0957000000000008</v>
      </c>
      <c r="BG233">
        <v>80.89676</v>
      </c>
      <c r="CO233">
        <v>0.53629000000000004</v>
      </c>
      <c r="CP233">
        <v>57.87941</v>
      </c>
      <c r="CQ233">
        <v>49.293289999999999</v>
      </c>
      <c r="CR233">
        <v>82.155479999999997</v>
      </c>
      <c r="CS233">
        <v>88.869259999999997</v>
      </c>
      <c r="CT233">
        <v>49.293289999999999</v>
      </c>
      <c r="CU233">
        <v>37.838630000000002</v>
      </c>
      <c r="CV233">
        <v>20.247350000000001</v>
      </c>
      <c r="CW233">
        <v>75.265020000000007</v>
      </c>
      <c r="CX233">
        <v>11.55477</v>
      </c>
      <c r="CY233">
        <v>85.011780000000002</v>
      </c>
    </row>
    <row r="234" spans="1:103" x14ac:dyDescent="0.4">
      <c r="A234" t="s">
        <v>330</v>
      </c>
      <c r="B234" t="s">
        <v>52</v>
      </c>
      <c r="C234" t="s">
        <v>37</v>
      </c>
      <c r="D234">
        <v>0.35185</v>
      </c>
      <c r="E234">
        <v>37.84151</v>
      </c>
      <c r="F234">
        <v>23.245650000000001</v>
      </c>
      <c r="G234">
        <v>63.180900000000001</v>
      </c>
      <c r="H234">
        <v>78.016999999999996</v>
      </c>
      <c r="I234">
        <v>23.245650000000001</v>
      </c>
      <c r="J234">
        <v>18.215299999999999</v>
      </c>
      <c r="K234">
        <v>15.15014</v>
      </c>
      <c r="L234">
        <v>56.53096</v>
      </c>
      <c r="M234">
        <v>10.01538</v>
      </c>
      <c r="N234">
        <v>73.922030000000007</v>
      </c>
      <c r="O234" t="s">
        <v>38</v>
      </c>
      <c r="P234">
        <v>0.31746000000000002</v>
      </c>
      <c r="Q234">
        <v>34.542470000000002</v>
      </c>
      <c r="R234">
        <v>19.22195</v>
      </c>
      <c r="S234">
        <v>60.68629</v>
      </c>
      <c r="T234">
        <v>77.145859999999999</v>
      </c>
      <c r="U234">
        <v>19.22195</v>
      </c>
      <c r="V234">
        <v>14.215730000000001</v>
      </c>
      <c r="W234">
        <v>14.77538</v>
      </c>
      <c r="X234">
        <v>53.556359999999998</v>
      </c>
      <c r="Y234">
        <v>10.06978</v>
      </c>
      <c r="Z234">
        <v>72.631749999999997</v>
      </c>
      <c r="AW234">
        <v>0.58394000000000001</v>
      </c>
      <c r="AX234">
        <v>59.534120000000001</v>
      </c>
      <c r="AY234">
        <v>50.640540000000001</v>
      </c>
      <c r="AZ234">
        <v>76.789749999999998</v>
      </c>
      <c r="BA234">
        <v>80.256219999999999</v>
      </c>
      <c r="BB234">
        <v>50.640540000000001</v>
      </c>
      <c r="BC234">
        <v>46.740769999999998</v>
      </c>
      <c r="BD234">
        <v>16.488320000000002</v>
      </c>
      <c r="BE234">
        <v>74.441100000000006</v>
      </c>
      <c r="BF234">
        <v>8.8847000000000005</v>
      </c>
      <c r="BG234">
        <v>79.075609999999998</v>
      </c>
      <c r="CO234">
        <v>0.44345000000000001</v>
      </c>
      <c r="CP234">
        <v>47.962490000000003</v>
      </c>
      <c r="CQ234">
        <v>33.392229999999998</v>
      </c>
      <c r="CR234">
        <v>77.385159999999999</v>
      </c>
      <c r="CS234">
        <v>88.869259999999997</v>
      </c>
      <c r="CT234">
        <v>33.392229999999998</v>
      </c>
      <c r="CU234">
        <v>25.26502</v>
      </c>
      <c r="CV234">
        <v>18.93993</v>
      </c>
      <c r="CW234">
        <v>69.522970000000001</v>
      </c>
      <c r="CX234">
        <v>11.660780000000001</v>
      </c>
      <c r="CY234">
        <v>85.689049999999995</v>
      </c>
    </row>
    <row r="235" spans="1:103" x14ac:dyDescent="0.4">
      <c r="A235" t="s">
        <v>331</v>
      </c>
      <c r="B235" t="s">
        <v>332</v>
      </c>
      <c r="C235" t="s">
        <v>37</v>
      </c>
      <c r="D235">
        <v>0.37142999999999998</v>
      </c>
      <c r="E235">
        <v>40.020890000000001</v>
      </c>
      <c r="F235">
        <v>25.495750000000001</v>
      </c>
      <c r="G235">
        <v>65.471469999999997</v>
      </c>
      <c r="H235">
        <v>81.165520000000001</v>
      </c>
      <c r="I235">
        <v>25.495750000000001</v>
      </c>
      <c r="J235">
        <v>19.772559999999999</v>
      </c>
      <c r="K235">
        <v>15.81546</v>
      </c>
      <c r="L235">
        <v>59.029809999999998</v>
      </c>
      <c r="M235">
        <v>10.5261</v>
      </c>
      <c r="N235">
        <v>77.551869999999994</v>
      </c>
      <c r="O235" t="s">
        <v>38</v>
      </c>
      <c r="P235">
        <v>0.33872999999999998</v>
      </c>
      <c r="Q235">
        <v>36.9193</v>
      </c>
      <c r="R235">
        <v>21.707129999999999</v>
      </c>
      <c r="S235">
        <v>63.152360000000002</v>
      </c>
      <c r="T235">
        <v>80.758939999999996</v>
      </c>
      <c r="U235">
        <v>21.707129999999999</v>
      </c>
      <c r="V235">
        <v>15.920949999999999</v>
      </c>
      <c r="W235">
        <v>15.50182</v>
      </c>
      <c r="X235">
        <v>56.258839999999999</v>
      </c>
      <c r="Y235">
        <v>10.6624</v>
      </c>
      <c r="Z235">
        <v>76.824380000000005</v>
      </c>
      <c r="AW235">
        <v>0.59092999999999996</v>
      </c>
      <c r="AX235">
        <v>60.313310000000001</v>
      </c>
      <c r="AY235">
        <v>50.715899999999998</v>
      </c>
      <c r="AZ235">
        <v>77.844759999999994</v>
      </c>
      <c r="BA235">
        <v>81.537300000000002</v>
      </c>
      <c r="BB235">
        <v>50.715899999999998</v>
      </c>
      <c r="BC235">
        <v>46.778449999999999</v>
      </c>
      <c r="BD235">
        <v>16.72946</v>
      </c>
      <c r="BE235">
        <v>75.521230000000003</v>
      </c>
      <c r="BF235">
        <v>9.0580300000000005</v>
      </c>
      <c r="BG235">
        <v>80.49485</v>
      </c>
      <c r="CO235">
        <v>0.46112999999999998</v>
      </c>
      <c r="CP235">
        <v>49.774850000000001</v>
      </c>
      <c r="CQ235">
        <v>36.395760000000003</v>
      </c>
      <c r="CR235">
        <v>79.328620000000001</v>
      </c>
      <c r="CS235">
        <v>87.809190000000001</v>
      </c>
      <c r="CT235">
        <v>36.395760000000003</v>
      </c>
      <c r="CU235">
        <v>27.650179999999999</v>
      </c>
      <c r="CV235">
        <v>19.46996</v>
      </c>
      <c r="CW235">
        <v>71.584220000000002</v>
      </c>
      <c r="CX235">
        <v>11.44876</v>
      </c>
      <c r="CY235">
        <v>84.098939999999999</v>
      </c>
    </row>
    <row r="236" spans="1:103" x14ac:dyDescent="0.4">
      <c r="A236" t="s">
        <v>333</v>
      </c>
      <c r="B236" t="s">
        <v>121</v>
      </c>
      <c r="C236" t="s">
        <v>37</v>
      </c>
      <c r="D236">
        <v>0.50104000000000004</v>
      </c>
      <c r="E236">
        <v>54.10783</v>
      </c>
      <c r="F236">
        <v>43.116149999999998</v>
      </c>
      <c r="G236">
        <v>78.016999999999996</v>
      </c>
      <c r="H236">
        <v>87.867260000000002</v>
      </c>
      <c r="I236">
        <v>43.116149999999998</v>
      </c>
      <c r="J236">
        <v>33.67071</v>
      </c>
      <c r="K236">
        <v>19.541889999999999</v>
      </c>
      <c r="L236">
        <v>72.574399999999997</v>
      </c>
      <c r="M236">
        <v>11.587210000000001</v>
      </c>
      <c r="N236">
        <v>85.487120000000004</v>
      </c>
      <c r="O236" t="s">
        <v>38</v>
      </c>
      <c r="P236">
        <v>0.47881000000000001</v>
      </c>
      <c r="Q236">
        <v>52.154690000000002</v>
      </c>
      <c r="R236">
        <v>40.527619999999999</v>
      </c>
      <c r="S236">
        <v>77.652460000000005</v>
      </c>
      <c r="T236">
        <v>88.577709999999996</v>
      </c>
      <c r="U236">
        <v>40.527619999999999</v>
      </c>
      <c r="V236">
        <v>30.565539999999999</v>
      </c>
      <c r="W236">
        <v>19.780159999999999</v>
      </c>
      <c r="X236">
        <v>71.796980000000005</v>
      </c>
      <c r="Y236">
        <v>11.904030000000001</v>
      </c>
      <c r="Z236">
        <v>86.095070000000007</v>
      </c>
      <c r="AW236">
        <v>0.66185000000000005</v>
      </c>
      <c r="AX236">
        <v>67.942229999999995</v>
      </c>
      <c r="AY236">
        <v>60.964579999999998</v>
      </c>
      <c r="AZ236">
        <v>79.351920000000007</v>
      </c>
      <c r="BA236">
        <v>81.914090000000002</v>
      </c>
      <c r="BB236">
        <v>60.964579999999998</v>
      </c>
      <c r="BC236">
        <v>56.449379999999998</v>
      </c>
      <c r="BD236">
        <v>17.407689999999999</v>
      </c>
      <c r="BE236">
        <v>77.819640000000007</v>
      </c>
      <c r="BF236">
        <v>9.1032399999999996</v>
      </c>
      <c r="BG236">
        <v>80.972120000000004</v>
      </c>
      <c r="CO236">
        <v>0.53500000000000003</v>
      </c>
      <c r="CP236">
        <v>57.774769999999997</v>
      </c>
      <c r="CQ236">
        <v>49.116610000000001</v>
      </c>
      <c r="CR236">
        <v>81.625439999999998</v>
      </c>
      <c r="CS236">
        <v>88.692580000000007</v>
      </c>
      <c r="CT236">
        <v>49.116610000000001</v>
      </c>
      <c r="CU236">
        <v>37.661960000000001</v>
      </c>
      <c r="CV236">
        <v>20.14134</v>
      </c>
      <c r="CW236">
        <v>74.646640000000005</v>
      </c>
      <c r="CX236">
        <v>11.55477</v>
      </c>
      <c r="CY236">
        <v>84.835099999999997</v>
      </c>
    </row>
    <row r="237" spans="1:103" x14ac:dyDescent="0.4">
      <c r="A237" t="s">
        <v>334</v>
      </c>
      <c r="B237" t="s">
        <v>145</v>
      </c>
      <c r="C237" t="s">
        <v>37</v>
      </c>
      <c r="D237">
        <v>0.34954000000000002</v>
      </c>
      <c r="E237">
        <v>37.599890000000002</v>
      </c>
      <c r="F237">
        <v>22.986650000000001</v>
      </c>
      <c r="G237">
        <v>62.986649999999997</v>
      </c>
      <c r="H237">
        <v>77.709429999999998</v>
      </c>
      <c r="I237">
        <v>22.986650000000001</v>
      </c>
      <c r="J237">
        <v>18.004860000000001</v>
      </c>
      <c r="K237">
        <v>15.11129</v>
      </c>
      <c r="L237">
        <v>56.315800000000003</v>
      </c>
      <c r="M237">
        <v>9.9611499999999999</v>
      </c>
      <c r="N237">
        <v>73.488060000000004</v>
      </c>
      <c r="O237" t="s">
        <v>38</v>
      </c>
      <c r="P237">
        <v>0.31557000000000002</v>
      </c>
      <c r="Q237">
        <v>34.34796</v>
      </c>
      <c r="R237">
        <v>18.96387</v>
      </c>
      <c r="S237">
        <v>60.552480000000003</v>
      </c>
      <c r="T237">
        <v>76.964250000000007</v>
      </c>
      <c r="U237">
        <v>18.96387</v>
      </c>
      <c r="V237">
        <v>14.01501</v>
      </c>
      <c r="W237">
        <v>14.75817</v>
      </c>
      <c r="X237">
        <v>53.408999999999999</v>
      </c>
      <c r="Y237">
        <v>10.037280000000001</v>
      </c>
      <c r="Z237">
        <v>72.364590000000007</v>
      </c>
      <c r="AW237">
        <v>0.58316000000000001</v>
      </c>
      <c r="AX237">
        <v>59.421909999999997</v>
      </c>
      <c r="AY237">
        <v>50.640540000000001</v>
      </c>
      <c r="AZ237">
        <v>76.563680000000005</v>
      </c>
      <c r="BA237">
        <v>80.482290000000006</v>
      </c>
      <c r="BB237">
        <v>50.640540000000001</v>
      </c>
      <c r="BC237">
        <v>46.703090000000003</v>
      </c>
      <c r="BD237">
        <v>16.352679999999999</v>
      </c>
      <c r="BE237">
        <v>74.089420000000004</v>
      </c>
      <c r="BF237">
        <v>8.8394899999999996</v>
      </c>
      <c r="BG237">
        <v>78.912329999999997</v>
      </c>
      <c r="CO237">
        <v>0.42986000000000002</v>
      </c>
      <c r="CP237">
        <v>46.546770000000002</v>
      </c>
      <c r="CQ237">
        <v>32.508830000000003</v>
      </c>
      <c r="CR237">
        <v>76.148409999999998</v>
      </c>
      <c r="CS237">
        <v>84.982330000000005</v>
      </c>
      <c r="CT237">
        <v>32.508830000000003</v>
      </c>
      <c r="CU237">
        <v>24.46996</v>
      </c>
      <c r="CV237">
        <v>18.727920000000001</v>
      </c>
      <c r="CW237">
        <v>68.374560000000002</v>
      </c>
      <c r="CX237">
        <v>11.18375</v>
      </c>
      <c r="CY237">
        <v>81.537099999999995</v>
      </c>
    </row>
    <row r="238" spans="1:103" x14ac:dyDescent="0.4">
      <c r="A238" t="s">
        <v>335</v>
      </c>
      <c r="B238" t="s">
        <v>225</v>
      </c>
      <c r="C238" t="s">
        <v>37</v>
      </c>
      <c r="D238">
        <v>0.36775999999999998</v>
      </c>
      <c r="E238">
        <v>39.641590000000001</v>
      </c>
      <c r="F238">
        <v>25.042490000000001</v>
      </c>
      <c r="G238">
        <v>65.236750000000001</v>
      </c>
      <c r="H238">
        <v>80.841759999999994</v>
      </c>
      <c r="I238">
        <v>25.042490000000001</v>
      </c>
      <c r="J238">
        <v>19.40672</v>
      </c>
      <c r="K238">
        <v>15.771750000000001</v>
      </c>
      <c r="L238">
        <v>58.769460000000002</v>
      </c>
      <c r="M238">
        <v>10.474299999999999</v>
      </c>
      <c r="N238">
        <v>77.118309999999994</v>
      </c>
      <c r="O238" t="s">
        <v>38</v>
      </c>
      <c r="P238">
        <v>0.33524999999999999</v>
      </c>
      <c r="Q238">
        <v>36.553330000000003</v>
      </c>
      <c r="R238">
        <v>21.277000000000001</v>
      </c>
      <c r="S238">
        <v>62.999429999999997</v>
      </c>
      <c r="T238">
        <v>80.586889999999997</v>
      </c>
      <c r="U238">
        <v>21.277000000000001</v>
      </c>
      <c r="V238">
        <v>15.562189999999999</v>
      </c>
      <c r="W238">
        <v>15.46358</v>
      </c>
      <c r="X238">
        <v>56.061300000000003</v>
      </c>
      <c r="Y238">
        <v>10.629899999999999</v>
      </c>
      <c r="Z238">
        <v>76.560890000000001</v>
      </c>
      <c r="AW238">
        <v>0.59004999999999996</v>
      </c>
      <c r="AX238">
        <v>60.244410000000002</v>
      </c>
      <c r="AY238">
        <v>50.640540000000001</v>
      </c>
      <c r="AZ238">
        <v>77.769400000000005</v>
      </c>
      <c r="BA238">
        <v>81.311229999999995</v>
      </c>
      <c r="BB238">
        <v>50.640540000000001</v>
      </c>
      <c r="BC238">
        <v>46.703090000000003</v>
      </c>
      <c r="BD238">
        <v>16.789750000000002</v>
      </c>
      <c r="BE238">
        <v>75.558899999999994</v>
      </c>
      <c r="BF238">
        <v>8.9901999999999997</v>
      </c>
      <c r="BG238">
        <v>80.042699999999996</v>
      </c>
      <c r="CO238">
        <v>0.44740999999999997</v>
      </c>
      <c r="CP238">
        <v>48.42145</v>
      </c>
      <c r="CQ238">
        <v>34.628979999999999</v>
      </c>
      <c r="CR238">
        <v>77.208479999999994</v>
      </c>
      <c r="CS238">
        <v>84.452299999999994</v>
      </c>
      <c r="CT238">
        <v>34.628979999999999</v>
      </c>
      <c r="CU238">
        <v>26.47232</v>
      </c>
      <c r="CV238">
        <v>19.08127</v>
      </c>
      <c r="CW238">
        <v>69.464079999999996</v>
      </c>
      <c r="CX238">
        <v>11.07774</v>
      </c>
      <c r="CY238">
        <v>80.565370000000001</v>
      </c>
    </row>
    <row r="239" spans="1:103" x14ac:dyDescent="0.4">
      <c r="A239" t="s">
        <v>336</v>
      </c>
      <c r="B239" t="s">
        <v>132</v>
      </c>
      <c r="C239" t="s">
        <v>37</v>
      </c>
      <c r="D239">
        <v>0.50016000000000005</v>
      </c>
      <c r="E239">
        <v>53.990029999999997</v>
      </c>
      <c r="F239">
        <v>43.269930000000002</v>
      </c>
      <c r="G239">
        <v>77.871309999999994</v>
      </c>
      <c r="H239">
        <v>87.64873</v>
      </c>
      <c r="I239">
        <v>43.269930000000002</v>
      </c>
      <c r="J239">
        <v>33.744230000000002</v>
      </c>
      <c r="K239">
        <v>19.4998</v>
      </c>
      <c r="L239">
        <v>72.361530000000002</v>
      </c>
      <c r="M239">
        <v>11.551600000000001</v>
      </c>
      <c r="N239">
        <v>85.223119999999994</v>
      </c>
      <c r="O239" t="s">
        <v>38</v>
      </c>
      <c r="P239">
        <v>0.47828999999999999</v>
      </c>
      <c r="Q239">
        <v>52.078949999999999</v>
      </c>
      <c r="R239">
        <v>40.69012</v>
      </c>
      <c r="S239">
        <v>77.642899999999997</v>
      </c>
      <c r="T239">
        <v>88.520359999999997</v>
      </c>
      <c r="U239">
        <v>40.69012</v>
      </c>
      <c r="V239">
        <v>30.638020000000001</v>
      </c>
      <c r="W239">
        <v>19.768689999999999</v>
      </c>
      <c r="X239">
        <v>71.711269999999999</v>
      </c>
      <c r="Y239">
        <v>11.89448</v>
      </c>
      <c r="Z239">
        <v>86.035020000000003</v>
      </c>
      <c r="AW239">
        <v>0.66186999999999996</v>
      </c>
      <c r="AX239">
        <v>67.900570000000002</v>
      </c>
      <c r="AY239">
        <v>61.190660000000001</v>
      </c>
      <c r="AZ239">
        <v>78.899770000000004</v>
      </c>
      <c r="BA239">
        <v>81.763379999999998</v>
      </c>
      <c r="BB239">
        <v>61.190660000000001</v>
      </c>
      <c r="BC239">
        <v>56.637779999999999</v>
      </c>
      <c r="BD239">
        <v>17.287109999999998</v>
      </c>
      <c r="BE239">
        <v>77.304699999999997</v>
      </c>
      <c r="BF239">
        <v>9.01281</v>
      </c>
      <c r="BG239">
        <v>80.457170000000005</v>
      </c>
      <c r="CO239">
        <v>0.52517000000000003</v>
      </c>
      <c r="CP239">
        <v>56.701070000000001</v>
      </c>
      <c r="CQ239">
        <v>48.939929999999997</v>
      </c>
      <c r="CR239">
        <v>79.681979999999996</v>
      </c>
      <c r="CS239">
        <v>85.33569</v>
      </c>
      <c r="CT239">
        <v>48.939929999999997</v>
      </c>
      <c r="CU239">
        <v>37.485280000000003</v>
      </c>
      <c r="CV239">
        <v>19.717310000000001</v>
      </c>
      <c r="CW239">
        <v>72.791520000000006</v>
      </c>
      <c r="CX239">
        <v>11.166079999999999</v>
      </c>
      <c r="CY239">
        <v>81.389870000000002</v>
      </c>
    </row>
    <row r="240" spans="1:103" x14ac:dyDescent="0.4">
      <c r="A240" t="s">
        <v>337</v>
      </c>
      <c r="B240" t="s">
        <v>267</v>
      </c>
      <c r="C240" t="s">
        <v>37</v>
      </c>
      <c r="D240">
        <v>0.35039999999999999</v>
      </c>
      <c r="E240">
        <v>37.695390000000003</v>
      </c>
      <c r="F240">
        <v>23.02711</v>
      </c>
      <c r="G240">
        <v>63.099960000000003</v>
      </c>
      <c r="H240">
        <v>77.960340000000002</v>
      </c>
      <c r="I240">
        <v>23.02711</v>
      </c>
      <c r="J240">
        <v>18.04533</v>
      </c>
      <c r="K240">
        <v>15.13719</v>
      </c>
      <c r="L240">
        <v>56.423720000000003</v>
      </c>
      <c r="M240">
        <v>9.9951399999999992</v>
      </c>
      <c r="N240">
        <v>73.77</v>
      </c>
      <c r="O240" t="s">
        <v>38</v>
      </c>
      <c r="P240">
        <v>0.31574000000000002</v>
      </c>
      <c r="Q240">
        <v>34.367049999999999</v>
      </c>
      <c r="R240">
        <v>18.96387</v>
      </c>
      <c r="S240">
        <v>60.581150000000001</v>
      </c>
      <c r="T240">
        <v>77.040719999999993</v>
      </c>
      <c r="U240">
        <v>18.96387</v>
      </c>
      <c r="V240">
        <v>14.01501</v>
      </c>
      <c r="W240">
        <v>14.763909999999999</v>
      </c>
      <c r="X240">
        <v>53.43768</v>
      </c>
      <c r="Y240">
        <v>10.044919999999999</v>
      </c>
      <c r="Z240">
        <v>72.441059999999993</v>
      </c>
      <c r="AW240">
        <v>0.58472999999999997</v>
      </c>
      <c r="AX240">
        <v>59.638100000000001</v>
      </c>
      <c r="AY240">
        <v>50.715899999999998</v>
      </c>
      <c r="AZ240">
        <v>76.639039999999994</v>
      </c>
      <c r="BA240">
        <v>80.633009999999999</v>
      </c>
      <c r="BB240">
        <v>50.715899999999998</v>
      </c>
      <c r="BC240">
        <v>46.778449999999999</v>
      </c>
      <c r="BD240">
        <v>16.39789</v>
      </c>
      <c r="BE240">
        <v>74.227580000000003</v>
      </c>
      <c r="BF240">
        <v>8.9223800000000004</v>
      </c>
      <c r="BG240">
        <v>79.389600000000002</v>
      </c>
      <c r="CO240">
        <v>0.44163999999999998</v>
      </c>
      <c r="CP240">
        <v>47.771549999999998</v>
      </c>
      <c r="CQ240">
        <v>33.21555</v>
      </c>
      <c r="CR240">
        <v>77.915189999999996</v>
      </c>
      <c r="CS240">
        <v>88.692580000000007</v>
      </c>
      <c r="CT240">
        <v>33.21555</v>
      </c>
      <c r="CU240">
        <v>25.176680000000001</v>
      </c>
      <c r="CV240">
        <v>19.08127</v>
      </c>
      <c r="CW240">
        <v>69.876329999999996</v>
      </c>
      <c r="CX240">
        <v>11.590109999999999</v>
      </c>
      <c r="CY240">
        <v>85.159009999999995</v>
      </c>
    </row>
    <row r="241" spans="1:103" x14ac:dyDescent="0.4">
      <c r="A241" t="s">
        <v>338</v>
      </c>
      <c r="B241" t="s">
        <v>267</v>
      </c>
      <c r="C241" t="s">
        <v>37</v>
      </c>
      <c r="D241">
        <v>0.36864000000000002</v>
      </c>
      <c r="E241">
        <v>39.739199999999997</v>
      </c>
      <c r="F241">
        <v>25.074870000000001</v>
      </c>
      <c r="G241">
        <v>65.398619999999994</v>
      </c>
      <c r="H241">
        <v>81.108860000000007</v>
      </c>
      <c r="I241">
        <v>25.074870000000001</v>
      </c>
      <c r="J241">
        <v>19.43909</v>
      </c>
      <c r="K241">
        <v>15.807370000000001</v>
      </c>
      <c r="L241">
        <v>58.943480000000001</v>
      </c>
      <c r="M241">
        <v>10.51153</v>
      </c>
      <c r="N241">
        <v>77.433970000000002</v>
      </c>
      <c r="O241" t="s">
        <v>38</v>
      </c>
      <c r="P241">
        <v>0.33543000000000001</v>
      </c>
      <c r="Q241">
        <v>36.572040000000001</v>
      </c>
      <c r="R241">
        <v>21.277000000000001</v>
      </c>
      <c r="S241">
        <v>63.037660000000002</v>
      </c>
      <c r="T241">
        <v>80.663349999999994</v>
      </c>
      <c r="U241">
        <v>21.277000000000001</v>
      </c>
      <c r="V241">
        <v>15.562189999999999</v>
      </c>
      <c r="W241">
        <v>15.47123</v>
      </c>
      <c r="X241">
        <v>56.099530000000001</v>
      </c>
      <c r="Y241">
        <v>10.637549999999999</v>
      </c>
      <c r="Z241">
        <v>76.637349999999998</v>
      </c>
      <c r="AW241">
        <v>0.59140000000000004</v>
      </c>
      <c r="AX241">
        <v>60.433839999999996</v>
      </c>
      <c r="AY241">
        <v>50.715899999999998</v>
      </c>
      <c r="AZ241">
        <v>77.844759999999994</v>
      </c>
      <c r="BA241">
        <v>81.386589999999998</v>
      </c>
      <c r="BB241">
        <v>50.715899999999998</v>
      </c>
      <c r="BC241">
        <v>46.778449999999999</v>
      </c>
      <c r="BD241">
        <v>16.819890000000001</v>
      </c>
      <c r="BE241">
        <v>75.671940000000006</v>
      </c>
      <c r="BF241">
        <v>9.0655599999999996</v>
      </c>
      <c r="BG241">
        <v>80.457170000000005</v>
      </c>
      <c r="CO241">
        <v>0.46034000000000003</v>
      </c>
      <c r="CP241">
        <v>49.762309999999999</v>
      </c>
      <c r="CQ241">
        <v>35.159010000000002</v>
      </c>
      <c r="CR241">
        <v>79.85866</v>
      </c>
      <c r="CS241">
        <v>88.692580000000007</v>
      </c>
      <c r="CT241">
        <v>35.159010000000002</v>
      </c>
      <c r="CU241">
        <v>27.002359999999999</v>
      </c>
      <c r="CV241">
        <v>19.646640000000001</v>
      </c>
      <c r="CW241">
        <v>72.290930000000003</v>
      </c>
      <c r="CX241">
        <v>11.57244</v>
      </c>
      <c r="CY241">
        <v>85.070670000000007</v>
      </c>
    </row>
    <row r="242" spans="1:103" x14ac:dyDescent="0.4">
      <c r="A242" t="s">
        <v>339</v>
      </c>
      <c r="B242" t="s">
        <v>55</v>
      </c>
      <c r="C242" t="s">
        <v>37</v>
      </c>
      <c r="D242">
        <v>0.50099000000000005</v>
      </c>
      <c r="E242">
        <v>54.082360000000001</v>
      </c>
      <c r="F242">
        <v>43.29421</v>
      </c>
      <c r="G242">
        <v>78.057469999999995</v>
      </c>
      <c r="H242">
        <v>87.932010000000005</v>
      </c>
      <c r="I242">
        <v>43.29421</v>
      </c>
      <c r="J242">
        <v>33.768509999999999</v>
      </c>
      <c r="K242">
        <v>19.54027</v>
      </c>
      <c r="L242">
        <v>72.542289999999994</v>
      </c>
      <c r="M242">
        <v>11.58802</v>
      </c>
      <c r="N242">
        <v>85.537430000000001</v>
      </c>
      <c r="O242" t="s">
        <v>38</v>
      </c>
      <c r="P242">
        <v>0.47848000000000002</v>
      </c>
      <c r="Q242">
        <v>52.098489999999998</v>
      </c>
      <c r="R242">
        <v>40.69012</v>
      </c>
      <c r="S242">
        <v>77.690690000000004</v>
      </c>
      <c r="T242">
        <v>88.596829999999997</v>
      </c>
      <c r="U242">
        <v>40.69012</v>
      </c>
      <c r="V242">
        <v>30.638020000000001</v>
      </c>
      <c r="W242">
        <v>19.77825</v>
      </c>
      <c r="X242">
        <v>71.759060000000005</v>
      </c>
      <c r="Y242">
        <v>11.90212</v>
      </c>
      <c r="Z242">
        <v>86.11148</v>
      </c>
      <c r="AW242">
        <v>0.66337000000000002</v>
      </c>
      <c r="AX242">
        <v>68.105310000000003</v>
      </c>
      <c r="AY242">
        <v>61.266010000000001</v>
      </c>
      <c r="AZ242">
        <v>78.975129999999993</v>
      </c>
      <c r="BA242">
        <v>81.914090000000002</v>
      </c>
      <c r="BB242">
        <v>61.266010000000001</v>
      </c>
      <c r="BC242">
        <v>56.713140000000003</v>
      </c>
      <c r="BD242">
        <v>17.332329999999999</v>
      </c>
      <c r="BE242">
        <v>77.442850000000007</v>
      </c>
      <c r="BF242">
        <v>9.0957000000000008</v>
      </c>
      <c r="BG242">
        <v>80.934439999999995</v>
      </c>
      <c r="CO242">
        <v>0.53644999999999998</v>
      </c>
      <c r="CP242">
        <v>57.875109999999999</v>
      </c>
      <c r="CQ242">
        <v>49.293289999999999</v>
      </c>
      <c r="CR242">
        <v>82.685509999999994</v>
      </c>
      <c r="CS242">
        <v>89.752650000000003</v>
      </c>
      <c r="CT242">
        <v>49.293289999999999</v>
      </c>
      <c r="CU242">
        <v>37.838630000000002</v>
      </c>
      <c r="CV242">
        <v>20.318020000000001</v>
      </c>
      <c r="CW242">
        <v>75.53004</v>
      </c>
      <c r="CX242">
        <v>11.625439999999999</v>
      </c>
      <c r="CY242">
        <v>85.718490000000003</v>
      </c>
    </row>
    <row r="243" spans="1:103" x14ac:dyDescent="0.4">
      <c r="A243" t="s">
        <v>340</v>
      </c>
      <c r="B243" t="s">
        <v>134</v>
      </c>
      <c r="C243" t="s">
        <v>37</v>
      </c>
      <c r="D243">
        <v>0.34881000000000001</v>
      </c>
      <c r="E243">
        <v>37.529240000000001</v>
      </c>
      <c r="F243">
        <v>22.857140000000001</v>
      </c>
      <c r="G243">
        <v>63.06758</v>
      </c>
      <c r="H243">
        <v>77.620400000000004</v>
      </c>
      <c r="I243">
        <v>22.857140000000001</v>
      </c>
      <c r="J243">
        <v>17.92999</v>
      </c>
      <c r="K243">
        <v>15.10643</v>
      </c>
      <c r="L243">
        <v>56.307699999999997</v>
      </c>
      <c r="M243">
        <v>9.9571000000000005</v>
      </c>
      <c r="N243">
        <v>73.411839999999998</v>
      </c>
      <c r="O243" t="s">
        <v>38</v>
      </c>
      <c r="P243">
        <v>0.31480000000000002</v>
      </c>
      <c r="Q243">
        <v>34.27364</v>
      </c>
      <c r="R243">
        <v>18.810929999999999</v>
      </c>
      <c r="S243">
        <v>60.62894</v>
      </c>
      <c r="T243">
        <v>76.945130000000006</v>
      </c>
      <c r="U243">
        <v>18.810929999999999</v>
      </c>
      <c r="V243">
        <v>13.921810000000001</v>
      </c>
      <c r="W243">
        <v>14.748609999999999</v>
      </c>
      <c r="X243">
        <v>53.385109999999997</v>
      </c>
      <c r="Y243">
        <v>10.03632</v>
      </c>
      <c r="Z243">
        <v>72.3399</v>
      </c>
      <c r="AW243">
        <v>0.58296999999999999</v>
      </c>
      <c r="AX243">
        <v>59.421480000000003</v>
      </c>
      <c r="AY243">
        <v>50.565179999999998</v>
      </c>
      <c r="AZ243">
        <v>76.639039999999994</v>
      </c>
      <c r="BA243">
        <v>80.331569999999999</v>
      </c>
      <c r="BB243">
        <v>50.565179999999998</v>
      </c>
      <c r="BC243">
        <v>46.665410000000001</v>
      </c>
      <c r="BD243">
        <v>16.382819999999999</v>
      </c>
      <c r="BE243">
        <v>74.202460000000002</v>
      </c>
      <c r="BF243">
        <v>8.8620900000000002</v>
      </c>
      <c r="BG243">
        <v>78.924890000000005</v>
      </c>
      <c r="CO243">
        <v>0.42831000000000002</v>
      </c>
      <c r="CP243">
        <v>46.379289999999997</v>
      </c>
      <c r="CQ243">
        <v>32.685510000000001</v>
      </c>
      <c r="CR243">
        <v>76.325090000000003</v>
      </c>
      <c r="CS243">
        <v>83.745580000000004</v>
      </c>
      <c r="CT243">
        <v>32.685510000000001</v>
      </c>
      <c r="CU243">
        <v>24.646640000000001</v>
      </c>
      <c r="CV243">
        <v>18.727920000000001</v>
      </c>
      <c r="CW243">
        <v>68.374560000000002</v>
      </c>
      <c r="CX243">
        <v>11.06007</v>
      </c>
      <c r="CY243">
        <v>80.300349999999995</v>
      </c>
    </row>
    <row r="244" spans="1:103" x14ac:dyDescent="0.4">
      <c r="A244" t="s">
        <v>341</v>
      </c>
      <c r="B244" t="s">
        <v>138</v>
      </c>
      <c r="C244" t="s">
        <v>37</v>
      </c>
      <c r="D244">
        <v>0.36688999999999999</v>
      </c>
      <c r="E244">
        <v>39.545389999999998</v>
      </c>
      <c r="F244">
        <v>24.912990000000001</v>
      </c>
      <c r="G244">
        <v>65.188180000000003</v>
      </c>
      <c r="H244">
        <v>80.801299999999998</v>
      </c>
      <c r="I244">
        <v>24.912990000000001</v>
      </c>
      <c r="J244">
        <v>19.313639999999999</v>
      </c>
      <c r="K244">
        <v>15.76366</v>
      </c>
      <c r="L244">
        <v>58.711179999999999</v>
      </c>
      <c r="M244">
        <v>10.46297</v>
      </c>
      <c r="N244">
        <v>77.074460000000002</v>
      </c>
      <c r="O244" t="s">
        <v>38</v>
      </c>
      <c r="P244">
        <v>0.33418999999999999</v>
      </c>
      <c r="Q244">
        <v>36.435569999999998</v>
      </c>
      <c r="R244">
        <v>21.13363</v>
      </c>
      <c r="S244">
        <v>62.942079999999997</v>
      </c>
      <c r="T244">
        <v>80.529539999999997</v>
      </c>
      <c r="U244">
        <v>21.13363</v>
      </c>
      <c r="V244">
        <v>15.44749</v>
      </c>
      <c r="W244">
        <v>15.452109999999999</v>
      </c>
      <c r="X244">
        <v>55.987699999999997</v>
      </c>
      <c r="Y244">
        <v>10.61365</v>
      </c>
      <c r="Z244">
        <v>76.486810000000006</v>
      </c>
      <c r="AW244">
        <v>0.59053999999999995</v>
      </c>
      <c r="AX244">
        <v>60.296199999999999</v>
      </c>
      <c r="AY244">
        <v>50.640540000000001</v>
      </c>
      <c r="AZ244">
        <v>77.618690000000001</v>
      </c>
      <c r="BA244">
        <v>81.311229999999995</v>
      </c>
      <c r="BB244">
        <v>50.640540000000001</v>
      </c>
      <c r="BC244">
        <v>46.703090000000003</v>
      </c>
      <c r="BD244">
        <v>16.77468</v>
      </c>
      <c r="BE244">
        <v>75.445869999999999</v>
      </c>
      <c r="BF244">
        <v>9.0052800000000008</v>
      </c>
      <c r="BG244">
        <v>80.130619999999993</v>
      </c>
      <c r="CO244">
        <v>0.44713999999999998</v>
      </c>
      <c r="CP244">
        <v>48.376809999999999</v>
      </c>
      <c r="CQ244">
        <v>34.452300000000001</v>
      </c>
      <c r="CR244">
        <v>77.561840000000004</v>
      </c>
      <c r="CS244">
        <v>84.628979999999999</v>
      </c>
      <c r="CT244">
        <v>34.452300000000001</v>
      </c>
      <c r="CU244">
        <v>26.560659999999999</v>
      </c>
      <c r="CV244">
        <v>19.15194</v>
      </c>
      <c r="CW244">
        <v>69.817430000000002</v>
      </c>
      <c r="CX244">
        <v>11.095409999999999</v>
      </c>
      <c r="CY244">
        <v>80.771500000000003</v>
      </c>
    </row>
    <row r="245" spans="1:103" x14ac:dyDescent="0.4">
      <c r="A245" t="s">
        <v>342</v>
      </c>
      <c r="B245" t="s">
        <v>88</v>
      </c>
      <c r="C245" t="s">
        <v>37</v>
      </c>
      <c r="D245">
        <v>0.50033000000000005</v>
      </c>
      <c r="E245">
        <v>54.002850000000002</v>
      </c>
      <c r="F245">
        <v>43.39134</v>
      </c>
      <c r="G245">
        <v>77.766090000000005</v>
      </c>
      <c r="H245">
        <v>87.640630000000002</v>
      </c>
      <c r="I245">
        <v>43.39134</v>
      </c>
      <c r="J245">
        <v>33.834609999999998</v>
      </c>
      <c r="K245">
        <v>19.493320000000001</v>
      </c>
      <c r="L245">
        <v>72.283289999999994</v>
      </c>
      <c r="M245">
        <v>11.55565</v>
      </c>
      <c r="N245">
        <v>85.242679999999993</v>
      </c>
      <c r="O245" t="s">
        <v>38</v>
      </c>
      <c r="P245">
        <v>0.47828999999999999</v>
      </c>
      <c r="Q245">
        <v>52.075220000000002</v>
      </c>
      <c r="R245">
        <v>40.795259999999999</v>
      </c>
      <c r="S245">
        <v>77.489959999999996</v>
      </c>
      <c r="T245">
        <v>88.520359999999997</v>
      </c>
      <c r="U245">
        <v>40.795259999999999</v>
      </c>
      <c r="V245">
        <v>30.711300000000001</v>
      </c>
      <c r="W245">
        <v>19.74766</v>
      </c>
      <c r="X245">
        <v>71.575069999999997</v>
      </c>
      <c r="Y245">
        <v>11.89734</v>
      </c>
      <c r="Z245">
        <v>86.048559999999995</v>
      </c>
      <c r="AW245">
        <v>0.66276000000000002</v>
      </c>
      <c r="AX245">
        <v>67.988749999999996</v>
      </c>
      <c r="AY245">
        <v>61.266010000000001</v>
      </c>
      <c r="AZ245">
        <v>79.050489999999996</v>
      </c>
      <c r="BA245">
        <v>81.838729999999998</v>
      </c>
      <c r="BB245">
        <v>61.266010000000001</v>
      </c>
      <c r="BC245">
        <v>56.713140000000003</v>
      </c>
      <c r="BD245">
        <v>17.332329999999999</v>
      </c>
      <c r="BE245">
        <v>77.474249999999998</v>
      </c>
      <c r="BF245">
        <v>9.0278799999999997</v>
      </c>
      <c r="BG245">
        <v>80.570210000000003</v>
      </c>
      <c r="CO245">
        <v>0.52683000000000002</v>
      </c>
      <c r="CP245">
        <v>56.843150000000001</v>
      </c>
      <c r="CQ245">
        <v>49.46996</v>
      </c>
      <c r="CR245">
        <v>79.85866</v>
      </c>
      <c r="CS245">
        <v>84.982330000000005</v>
      </c>
      <c r="CT245">
        <v>49.46996</v>
      </c>
      <c r="CU245">
        <v>37.926969999999997</v>
      </c>
      <c r="CV245">
        <v>19.85866</v>
      </c>
      <c r="CW245">
        <v>73.203770000000006</v>
      </c>
      <c r="CX245">
        <v>11.166079999999999</v>
      </c>
      <c r="CY245">
        <v>81.30153</v>
      </c>
    </row>
    <row r="246" spans="1:103" x14ac:dyDescent="0.4">
      <c r="A246" t="s">
        <v>343</v>
      </c>
      <c r="B246" t="s">
        <v>121</v>
      </c>
      <c r="C246" t="s">
        <v>37</v>
      </c>
      <c r="D246">
        <v>0.34966000000000003</v>
      </c>
      <c r="E246">
        <v>37.626480000000001</v>
      </c>
      <c r="F246">
        <v>22.881419999999999</v>
      </c>
      <c r="G246">
        <v>63.205179999999999</v>
      </c>
      <c r="H246">
        <v>77.911779999999993</v>
      </c>
      <c r="I246">
        <v>22.881419999999999</v>
      </c>
      <c r="J246">
        <v>17.950220000000002</v>
      </c>
      <c r="K246">
        <v>15.138809999999999</v>
      </c>
      <c r="L246">
        <v>56.460140000000003</v>
      </c>
      <c r="M246">
        <v>9.9951399999999992</v>
      </c>
      <c r="N246">
        <v>73.742339999999999</v>
      </c>
      <c r="O246" t="s">
        <v>38</v>
      </c>
      <c r="P246">
        <v>0.31502000000000002</v>
      </c>
      <c r="Q246">
        <v>34.298400000000001</v>
      </c>
      <c r="R246">
        <v>18.810929999999999</v>
      </c>
      <c r="S246">
        <v>60.68629</v>
      </c>
      <c r="T246">
        <v>77.03116</v>
      </c>
      <c r="U246">
        <v>18.810929999999999</v>
      </c>
      <c r="V246">
        <v>13.921810000000001</v>
      </c>
      <c r="W246">
        <v>14.76008</v>
      </c>
      <c r="X246">
        <v>53.442459999999997</v>
      </c>
      <c r="Y246">
        <v>10.044919999999999</v>
      </c>
      <c r="Z246">
        <v>72.425920000000005</v>
      </c>
      <c r="AW246">
        <v>0.58428999999999998</v>
      </c>
      <c r="AX246">
        <v>59.610689999999998</v>
      </c>
      <c r="AY246">
        <v>50.715899999999998</v>
      </c>
      <c r="AZ246">
        <v>76.714389999999995</v>
      </c>
      <c r="BA246">
        <v>80.406930000000003</v>
      </c>
      <c r="BB246">
        <v>50.715899999999998</v>
      </c>
      <c r="BC246">
        <v>46.778449999999999</v>
      </c>
      <c r="BD246">
        <v>16.412960000000002</v>
      </c>
      <c r="BE246">
        <v>74.302940000000007</v>
      </c>
      <c r="BF246">
        <v>8.9374500000000001</v>
      </c>
      <c r="BG246">
        <v>79.326800000000006</v>
      </c>
      <c r="CO246">
        <v>0.43987999999999999</v>
      </c>
      <c r="CP246">
        <v>47.600650000000002</v>
      </c>
      <c r="CQ246">
        <v>32.862189999999998</v>
      </c>
      <c r="CR246">
        <v>78.09187</v>
      </c>
      <c r="CS246">
        <v>88.339219999999997</v>
      </c>
      <c r="CT246">
        <v>32.862189999999998</v>
      </c>
      <c r="CU246">
        <v>24.823319999999999</v>
      </c>
      <c r="CV246">
        <v>19.15194</v>
      </c>
      <c r="CW246">
        <v>70.406360000000006</v>
      </c>
      <c r="CX246">
        <v>11.55477</v>
      </c>
      <c r="CY246">
        <v>84.982330000000005</v>
      </c>
    </row>
    <row r="247" spans="1:103" x14ac:dyDescent="0.4">
      <c r="A247" t="s">
        <v>344</v>
      </c>
      <c r="B247" t="s">
        <v>189</v>
      </c>
      <c r="C247" t="s">
        <v>37</v>
      </c>
      <c r="D247">
        <v>0.36775999999999998</v>
      </c>
      <c r="E247">
        <v>39.641680000000001</v>
      </c>
      <c r="F247">
        <v>24.937270000000002</v>
      </c>
      <c r="G247">
        <v>65.317689999999999</v>
      </c>
      <c r="H247">
        <v>81.060299999999998</v>
      </c>
      <c r="I247">
        <v>24.937270000000002</v>
      </c>
      <c r="J247">
        <v>19.33792</v>
      </c>
      <c r="K247">
        <v>15.7928</v>
      </c>
      <c r="L247">
        <v>58.851480000000002</v>
      </c>
      <c r="M247">
        <v>10.497769999999999</v>
      </c>
      <c r="N247">
        <v>77.372590000000002</v>
      </c>
      <c r="O247" t="s">
        <v>38</v>
      </c>
      <c r="P247">
        <v>0.33438000000000001</v>
      </c>
      <c r="Q247">
        <v>36.458019999999998</v>
      </c>
      <c r="R247">
        <v>21.13363</v>
      </c>
      <c r="S247">
        <v>62.970750000000002</v>
      </c>
      <c r="T247">
        <v>80.596440000000001</v>
      </c>
      <c r="U247">
        <v>21.13363</v>
      </c>
      <c r="V247">
        <v>15.44749</v>
      </c>
      <c r="W247">
        <v>15.459759999999999</v>
      </c>
      <c r="X247">
        <v>56.021160000000002</v>
      </c>
      <c r="Y247">
        <v>10.6213</v>
      </c>
      <c r="Z247">
        <v>76.558499999999995</v>
      </c>
      <c r="AW247">
        <v>0.59184999999999999</v>
      </c>
      <c r="AX247">
        <v>60.482779999999998</v>
      </c>
      <c r="AY247">
        <v>50.715899999999998</v>
      </c>
      <c r="AZ247">
        <v>77.694050000000004</v>
      </c>
      <c r="BA247">
        <v>81.386589999999998</v>
      </c>
      <c r="BB247">
        <v>50.715899999999998</v>
      </c>
      <c r="BC247">
        <v>46.778449999999999</v>
      </c>
      <c r="BD247">
        <v>16.819890000000001</v>
      </c>
      <c r="BE247">
        <v>75.584019999999995</v>
      </c>
      <c r="BF247">
        <v>9.0806299999999993</v>
      </c>
      <c r="BG247">
        <v>80.532529999999994</v>
      </c>
      <c r="CO247">
        <v>0.45939000000000002</v>
      </c>
      <c r="CP247">
        <v>49.62621</v>
      </c>
      <c r="CQ247">
        <v>34.80565</v>
      </c>
      <c r="CR247">
        <v>79.681979999999996</v>
      </c>
      <c r="CS247">
        <v>88.869259999999997</v>
      </c>
      <c r="CT247">
        <v>34.80565</v>
      </c>
      <c r="CU247">
        <v>26.914020000000001</v>
      </c>
      <c r="CV247">
        <v>19.54064</v>
      </c>
      <c r="CW247">
        <v>71.937569999999994</v>
      </c>
      <c r="CX247">
        <v>11.537100000000001</v>
      </c>
      <c r="CY247">
        <v>85.011780000000002</v>
      </c>
    </row>
    <row r="248" spans="1:103" x14ac:dyDescent="0.4">
      <c r="A248" t="s">
        <v>345</v>
      </c>
      <c r="B248" t="s">
        <v>62</v>
      </c>
      <c r="C248" t="s">
        <v>37</v>
      </c>
      <c r="D248">
        <v>0.50127999999999995</v>
      </c>
      <c r="E248">
        <v>54.10821</v>
      </c>
      <c r="F248">
        <v>43.423720000000003</v>
      </c>
      <c r="G248">
        <v>77.944149999999993</v>
      </c>
      <c r="H248">
        <v>87.907730000000001</v>
      </c>
      <c r="I248">
        <v>43.423720000000003</v>
      </c>
      <c r="J248">
        <v>33.866990000000001</v>
      </c>
      <c r="K248">
        <v>19.532170000000001</v>
      </c>
      <c r="L248">
        <v>72.459999999999994</v>
      </c>
      <c r="M248">
        <v>11.589639999999999</v>
      </c>
      <c r="N248">
        <v>85.528670000000005</v>
      </c>
      <c r="O248" t="s">
        <v>38</v>
      </c>
      <c r="P248">
        <v>0.47848000000000002</v>
      </c>
      <c r="Q248">
        <v>52.09693</v>
      </c>
      <c r="R248">
        <v>40.795259999999999</v>
      </c>
      <c r="S248">
        <v>77.528199999999998</v>
      </c>
      <c r="T248">
        <v>88.587270000000004</v>
      </c>
      <c r="U248">
        <v>40.795259999999999</v>
      </c>
      <c r="V248">
        <v>30.711300000000001</v>
      </c>
      <c r="W248">
        <v>19.75722</v>
      </c>
      <c r="X248">
        <v>71.618080000000006</v>
      </c>
      <c r="Y248">
        <v>11.90499</v>
      </c>
      <c r="Z248">
        <v>86.120239999999995</v>
      </c>
      <c r="AW248">
        <v>0.66427999999999998</v>
      </c>
      <c r="AX248">
        <v>68.194959999999995</v>
      </c>
      <c r="AY248">
        <v>61.341369999999998</v>
      </c>
      <c r="AZ248">
        <v>79.201210000000003</v>
      </c>
      <c r="BA248">
        <v>81.989450000000005</v>
      </c>
      <c r="BB248">
        <v>61.341369999999998</v>
      </c>
      <c r="BC248">
        <v>56.788499999999999</v>
      </c>
      <c r="BD248">
        <v>17.37754</v>
      </c>
      <c r="BE248">
        <v>77.650090000000006</v>
      </c>
      <c r="BF248">
        <v>9.1107800000000001</v>
      </c>
      <c r="BG248">
        <v>81.047479999999993</v>
      </c>
      <c r="CO248">
        <v>0.54057999999999995</v>
      </c>
      <c r="CP248">
        <v>58.258299999999998</v>
      </c>
      <c r="CQ248">
        <v>50</v>
      </c>
      <c r="CR248">
        <v>82.685509999999994</v>
      </c>
      <c r="CS248">
        <v>89.222610000000003</v>
      </c>
      <c r="CT248">
        <v>50</v>
      </c>
      <c r="CU248">
        <v>38.457009999999997</v>
      </c>
      <c r="CV248">
        <v>20.424029999999998</v>
      </c>
      <c r="CW248">
        <v>75.853949999999998</v>
      </c>
      <c r="CX248">
        <v>11.57244</v>
      </c>
      <c r="CY248">
        <v>85.100120000000004</v>
      </c>
    </row>
    <row r="249" spans="1:103" x14ac:dyDescent="0.4">
      <c r="A249" t="s">
        <v>346</v>
      </c>
      <c r="B249" t="s">
        <v>134</v>
      </c>
      <c r="C249" t="s">
        <v>37</v>
      </c>
      <c r="D249">
        <v>0.35098000000000001</v>
      </c>
      <c r="E249">
        <v>37.744349999999997</v>
      </c>
      <c r="F249">
        <v>23.22946</v>
      </c>
      <c r="G249">
        <v>63.051400000000001</v>
      </c>
      <c r="H249">
        <v>77.733710000000002</v>
      </c>
      <c r="I249">
        <v>23.22946</v>
      </c>
      <c r="J249">
        <v>18.199110000000001</v>
      </c>
      <c r="K249">
        <v>15.11938</v>
      </c>
      <c r="L249">
        <v>56.386620000000001</v>
      </c>
      <c r="M249">
        <v>9.9765300000000003</v>
      </c>
      <c r="N249">
        <v>73.595579999999998</v>
      </c>
      <c r="O249" t="s">
        <v>38</v>
      </c>
      <c r="P249">
        <v>0.31724999999999998</v>
      </c>
      <c r="Q249">
        <v>34.520020000000002</v>
      </c>
      <c r="R249">
        <v>19.22195</v>
      </c>
      <c r="S249">
        <v>60.638500000000001</v>
      </c>
      <c r="T249">
        <v>77.069389999999999</v>
      </c>
      <c r="U249">
        <v>19.22195</v>
      </c>
      <c r="V249">
        <v>14.215730000000001</v>
      </c>
      <c r="W249">
        <v>14.76582</v>
      </c>
      <c r="X249">
        <v>53.508569999999999</v>
      </c>
      <c r="Y249">
        <v>10.06213</v>
      </c>
      <c r="Z249">
        <v>72.555279999999996</v>
      </c>
      <c r="AW249">
        <v>0.58255999999999997</v>
      </c>
      <c r="AX249">
        <v>59.34055</v>
      </c>
      <c r="AY249">
        <v>50.565179999999998</v>
      </c>
      <c r="AZ249">
        <v>76.714389999999995</v>
      </c>
      <c r="BA249">
        <v>80.180859999999996</v>
      </c>
      <c r="BB249">
        <v>50.565179999999998</v>
      </c>
      <c r="BC249">
        <v>46.665410000000001</v>
      </c>
      <c r="BD249">
        <v>16.443100000000001</v>
      </c>
      <c r="BE249">
        <v>74.302940000000007</v>
      </c>
      <c r="BF249">
        <v>8.8093400000000006</v>
      </c>
      <c r="BG249">
        <v>78.673699999999997</v>
      </c>
      <c r="CO249">
        <v>0.43151</v>
      </c>
      <c r="CP249">
        <v>46.710320000000003</v>
      </c>
      <c r="CQ249">
        <v>33.21555</v>
      </c>
      <c r="CR249">
        <v>75.618369999999999</v>
      </c>
      <c r="CS249">
        <v>84.275620000000004</v>
      </c>
      <c r="CT249">
        <v>33.21555</v>
      </c>
      <c r="CU249">
        <v>25.088339999999999</v>
      </c>
      <c r="CV249">
        <v>18.55124</v>
      </c>
      <c r="CW249">
        <v>67.579509999999999</v>
      </c>
      <c r="CX249">
        <v>11.130739999999999</v>
      </c>
      <c r="CY249">
        <v>80.918729999999996</v>
      </c>
    </row>
    <row r="250" spans="1:103" x14ac:dyDescent="0.4">
      <c r="A250" t="s">
        <v>347</v>
      </c>
      <c r="B250" t="s">
        <v>164</v>
      </c>
      <c r="C250" t="s">
        <v>37</v>
      </c>
      <c r="D250">
        <v>0.37067</v>
      </c>
      <c r="E250">
        <v>39.938000000000002</v>
      </c>
      <c r="F250">
        <v>25.47147</v>
      </c>
      <c r="G250">
        <v>65.333870000000005</v>
      </c>
      <c r="H250">
        <v>80.938890000000001</v>
      </c>
      <c r="I250">
        <v>25.47147</v>
      </c>
      <c r="J250">
        <v>19.752330000000001</v>
      </c>
      <c r="K250">
        <v>15.787940000000001</v>
      </c>
      <c r="L250">
        <v>58.90166</v>
      </c>
      <c r="M250">
        <v>10.49616</v>
      </c>
      <c r="N250">
        <v>77.290170000000003</v>
      </c>
      <c r="O250" t="s">
        <v>38</v>
      </c>
      <c r="P250">
        <v>0.33859</v>
      </c>
      <c r="Q250">
        <v>36.903379999999999</v>
      </c>
      <c r="R250">
        <v>21.707129999999999</v>
      </c>
      <c r="S250">
        <v>63.123690000000003</v>
      </c>
      <c r="T250">
        <v>80.682469999999995</v>
      </c>
      <c r="U250">
        <v>21.707129999999999</v>
      </c>
      <c r="V250">
        <v>15.920949999999999</v>
      </c>
      <c r="W250">
        <v>15.496079999999999</v>
      </c>
      <c r="X250">
        <v>56.230170000000001</v>
      </c>
      <c r="Y250">
        <v>10.65475</v>
      </c>
      <c r="Z250">
        <v>76.747910000000005</v>
      </c>
      <c r="AW250">
        <v>0.58948</v>
      </c>
      <c r="AX250">
        <v>60.111449999999998</v>
      </c>
      <c r="AY250">
        <v>50.640540000000001</v>
      </c>
      <c r="AZ250">
        <v>77.769400000000005</v>
      </c>
      <c r="BA250">
        <v>81.461939999999998</v>
      </c>
      <c r="BB250">
        <v>50.640540000000001</v>
      </c>
      <c r="BC250">
        <v>46.703090000000003</v>
      </c>
      <c r="BD250">
        <v>16.69932</v>
      </c>
      <c r="BE250">
        <v>75.420749999999998</v>
      </c>
      <c r="BF250">
        <v>8.9826700000000006</v>
      </c>
      <c r="BG250">
        <v>80.092939999999999</v>
      </c>
      <c r="CO250">
        <v>0.45078000000000001</v>
      </c>
      <c r="CP250">
        <v>48.733060000000002</v>
      </c>
      <c r="CQ250">
        <v>36.042400000000001</v>
      </c>
      <c r="CR250">
        <v>77.031800000000004</v>
      </c>
      <c r="CS250">
        <v>84.452299999999994</v>
      </c>
      <c r="CT250">
        <v>36.042400000000001</v>
      </c>
      <c r="CU250">
        <v>27.385159999999999</v>
      </c>
      <c r="CV250">
        <v>19.045940000000002</v>
      </c>
      <c r="CW250">
        <v>69.552409999999995</v>
      </c>
      <c r="CX250">
        <v>11.11307</v>
      </c>
      <c r="CY250">
        <v>80.742050000000006</v>
      </c>
    </row>
    <row r="251" spans="1:103" x14ac:dyDescent="0.4">
      <c r="A251" t="s">
        <v>348</v>
      </c>
      <c r="B251" t="s">
        <v>179</v>
      </c>
      <c r="C251" t="s">
        <v>37</v>
      </c>
      <c r="D251">
        <v>0.50022999999999995</v>
      </c>
      <c r="E251">
        <v>54.015549999999998</v>
      </c>
      <c r="F251">
        <v>43.083770000000001</v>
      </c>
      <c r="G251">
        <v>77.855119999999999</v>
      </c>
      <c r="H251">
        <v>87.64873</v>
      </c>
      <c r="I251">
        <v>43.083770000000001</v>
      </c>
      <c r="J251">
        <v>33.642380000000003</v>
      </c>
      <c r="K251">
        <v>19.504650000000002</v>
      </c>
      <c r="L251">
        <v>72.413870000000003</v>
      </c>
      <c r="M251">
        <v>11.55484</v>
      </c>
      <c r="N251">
        <v>85.229460000000003</v>
      </c>
      <c r="O251" t="s">
        <v>38</v>
      </c>
      <c r="P251">
        <v>0.47864000000000001</v>
      </c>
      <c r="Q251">
        <v>52.136760000000002</v>
      </c>
      <c r="R251">
        <v>40.527619999999999</v>
      </c>
      <c r="S251">
        <v>77.614220000000003</v>
      </c>
      <c r="T251">
        <v>88.510800000000003</v>
      </c>
      <c r="U251">
        <v>40.527619999999999</v>
      </c>
      <c r="V251">
        <v>30.565539999999999</v>
      </c>
      <c r="W251">
        <v>19.77251</v>
      </c>
      <c r="X251">
        <v>71.758750000000006</v>
      </c>
      <c r="Y251">
        <v>11.89734</v>
      </c>
      <c r="Z251">
        <v>86.028170000000003</v>
      </c>
      <c r="AW251">
        <v>0.66066999999999998</v>
      </c>
      <c r="AX251">
        <v>67.771270000000001</v>
      </c>
      <c r="AY251">
        <v>60.889220000000002</v>
      </c>
      <c r="AZ251">
        <v>79.276560000000003</v>
      </c>
      <c r="BA251">
        <v>81.914090000000002</v>
      </c>
      <c r="BB251">
        <v>60.889220000000002</v>
      </c>
      <c r="BC251">
        <v>56.374029999999998</v>
      </c>
      <c r="BD251">
        <v>17.362469999999998</v>
      </c>
      <c r="BE251">
        <v>77.681489999999997</v>
      </c>
      <c r="BF251">
        <v>9.0354200000000002</v>
      </c>
      <c r="BG251">
        <v>80.645570000000006</v>
      </c>
      <c r="CO251">
        <v>0.52310999999999996</v>
      </c>
      <c r="CP251">
        <v>56.492660000000001</v>
      </c>
      <c r="CQ251">
        <v>48.586570000000002</v>
      </c>
      <c r="CR251">
        <v>78.975269999999995</v>
      </c>
      <c r="CS251">
        <v>85.159009999999995</v>
      </c>
      <c r="CT251">
        <v>48.586570000000002</v>
      </c>
      <c r="CU251">
        <v>37.220260000000003</v>
      </c>
      <c r="CV251">
        <v>19.575970000000002</v>
      </c>
      <c r="CW251">
        <v>72.173140000000004</v>
      </c>
      <c r="CX251">
        <v>11.130739999999999</v>
      </c>
      <c r="CY251">
        <v>81.213189999999997</v>
      </c>
    </row>
    <row r="252" spans="1:103" x14ac:dyDescent="0.4">
      <c r="A252" t="s">
        <v>349</v>
      </c>
      <c r="B252" t="s">
        <v>114</v>
      </c>
      <c r="C252" t="s">
        <v>37</v>
      </c>
      <c r="D252">
        <v>0.35176000000000002</v>
      </c>
      <c r="E252">
        <v>37.829790000000003</v>
      </c>
      <c r="F252">
        <v>23.253740000000001</v>
      </c>
      <c r="G252">
        <v>63.180900000000001</v>
      </c>
      <c r="H252">
        <v>78.008899999999997</v>
      </c>
      <c r="I252">
        <v>23.253740000000001</v>
      </c>
      <c r="J252">
        <v>18.219339999999999</v>
      </c>
      <c r="K252">
        <v>15.14852</v>
      </c>
      <c r="L252">
        <v>56.518819999999998</v>
      </c>
      <c r="M252">
        <v>10.01214</v>
      </c>
      <c r="N252">
        <v>73.901790000000005</v>
      </c>
      <c r="O252" t="s">
        <v>38</v>
      </c>
      <c r="P252">
        <v>0.31748999999999999</v>
      </c>
      <c r="Q252">
        <v>34.545059999999999</v>
      </c>
      <c r="R252">
        <v>19.22195</v>
      </c>
      <c r="S252">
        <v>60.69585</v>
      </c>
      <c r="T252">
        <v>77.155420000000007</v>
      </c>
      <c r="U252">
        <v>19.22195</v>
      </c>
      <c r="V252">
        <v>14.215730000000001</v>
      </c>
      <c r="W252">
        <v>14.777290000000001</v>
      </c>
      <c r="X252">
        <v>53.565919999999998</v>
      </c>
      <c r="Y252">
        <v>10.070729999999999</v>
      </c>
      <c r="Z252">
        <v>72.641310000000004</v>
      </c>
      <c r="AW252">
        <v>0.58418999999999999</v>
      </c>
      <c r="AX252">
        <v>59.558300000000003</v>
      </c>
      <c r="AY252">
        <v>50.715899999999998</v>
      </c>
      <c r="AZ252">
        <v>76.714389999999995</v>
      </c>
      <c r="BA252">
        <v>80.331569999999999</v>
      </c>
      <c r="BB252">
        <v>50.715899999999998</v>
      </c>
      <c r="BC252">
        <v>46.778449999999999</v>
      </c>
      <c r="BD252">
        <v>16.47325</v>
      </c>
      <c r="BE252">
        <v>74.365740000000002</v>
      </c>
      <c r="BF252">
        <v>8.8922399999999993</v>
      </c>
      <c r="BG252">
        <v>79.150970000000001</v>
      </c>
      <c r="CO252">
        <v>0.44030000000000002</v>
      </c>
      <c r="CP252">
        <v>47.602060000000002</v>
      </c>
      <c r="CQ252">
        <v>33.392229999999998</v>
      </c>
      <c r="CR252">
        <v>77.385159999999999</v>
      </c>
      <c r="CS252">
        <v>88.339219999999997</v>
      </c>
      <c r="CT252">
        <v>33.392229999999998</v>
      </c>
      <c r="CU252">
        <v>25.26502</v>
      </c>
      <c r="CV252">
        <v>18.904589999999999</v>
      </c>
      <c r="CW252">
        <v>69.257949999999994</v>
      </c>
      <c r="CX252">
        <v>11.55477</v>
      </c>
      <c r="CY252">
        <v>84.893990000000002</v>
      </c>
    </row>
    <row r="253" spans="1:103" x14ac:dyDescent="0.4">
      <c r="A253" t="s">
        <v>350</v>
      </c>
      <c r="B253" t="s">
        <v>225</v>
      </c>
      <c r="C253" t="s">
        <v>37</v>
      </c>
      <c r="D253">
        <v>0.37145</v>
      </c>
      <c r="E253">
        <v>40.022379999999998</v>
      </c>
      <c r="F253">
        <v>25.495750000000001</v>
      </c>
      <c r="G253">
        <v>65.471469999999997</v>
      </c>
      <c r="H253">
        <v>81.165520000000001</v>
      </c>
      <c r="I253">
        <v>25.495750000000001</v>
      </c>
      <c r="J253">
        <v>19.776610000000002</v>
      </c>
      <c r="K253">
        <v>15.81546</v>
      </c>
      <c r="L253">
        <v>59.033859999999997</v>
      </c>
      <c r="M253">
        <v>10.52772</v>
      </c>
      <c r="N253">
        <v>77.564009999999996</v>
      </c>
      <c r="O253" t="s">
        <v>38</v>
      </c>
      <c r="P253">
        <v>0.33876000000000001</v>
      </c>
      <c r="Q253">
        <v>36.921770000000002</v>
      </c>
      <c r="R253">
        <v>21.707129999999999</v>
      </c>
      <c r="S253">
        <v>63.161920000000002</v>
      </c>
      <c r="T253">
        <v>80.758939999999996</v>
      </c>
      <c r="U253">
        <v>21.707129999999999</v>
      </c>
      <c r="V253">
        <v>15.920949999999999</v>
      </c>
      <c r="W253">
        <v>15.503729999999999</v>
      </c>
      <c r="X253">
        <v>56.2684</v>
      </c>
      <c r="Y253">
        <v>10.6624</v>
      </c>
      <c r="Z253">
        <v>76.824380000000005</v>
      </c>
      <c r="AW253">
        <v>0.59084999999999999</v>
      </c>
      <c r="AX253">
        <v>60.30395</v>
      </c>
      <c r="AY253">
        <v>50.715899999999998</v>
      </c>
      <c r="AZ253">
        <v>77.844759999999994</v>
      </c>
      <c r="BA253">
        <v>81.537300000000002</v>
      </c>
      <c r="BB253">
        <v>50.715899999999998</v>
      </c>
      <c r="BC253">
        <v>46.778449999999999</v>
      </c>
      <c r="BD253">
        <v>16.72946</v>
      </c>
      <c r="BE253">
        <v>75.521230000000003</v>
      </c>
      <c r="BF253">
        <v>9.0580300000000005</v>
      </c>
      <c r="BG253">
        <v>80.49485</v>
      </c>
      <c r="CO253">
        <v>0.46129999999999999</v>
      </c>
      <c r="CP253">
        <v>49.783729999999998</v>
      </c>
      <c r="CQ253">
        <v>36.395760000000003</v>
      </c>
      <c r="CR253">
        <v>79.151939999999996</v>
      </c>
      <c r="CS253">
        <v>87.809190000000001</v>
      </c>
      <c r="CT253">
        <v>36.395760000000003</v>
      </c>
      <c r="CU253">
        <v>27.738520000000001</v>
      </c>
      <c r="CV253">
        <v>19.434629999999999</v>
      </c>
      <c r="CW253">
        <v>71.49588</v>
      </c>
      <c r="CX253">
        <v>11.4841</v>
      </c>
      <c r="CY253">
        <v>84.363960000000006</v>
      </c>
    </row>
    <row r="254" spans="1:103" x14ac:dyDescent="0.4">
      <c r="A254" t="s">
        <v>351</v>
      </c>
      <c r="B254" t="s">
        <v>124</v>
      </c>
      <c r="C254" t="s">
        <v>37</v>
      </c>
      <c r="D254">
        <v>0.50129000000000001</v>
      </c>
      <c r="E254">
        <v>54.13138</v>
      </c>
      <c r="F254">
        <v>43.132339999999999</v>
      </c>
      <c r="G254">
        <v>77.992720000000006</v>
      </c>
      <c r="H254">
        <v>87.875349999999997</v>
      </c>
      <c r="I254">
        <v>43.132339999999999</v>
      </c>
      <c r="J254">
        <v>33.690950000000001</v>
      </c>
      <c r="K254">
        <v>19.535409999999999</v>
      </c>
      <c r="L254">
        <v>72.550110000000004</v>
      </c>
      <c r="M254">
        <v>11.586399999999999</v>
      </c>
      <c r="N254">
        <v>85.491159999999994</v>
      </c>
      <c r="O254" t="s">
        <v>38</v>
      </c>
      <c r="P254">
        <v>0.47882000000000002</v>
      </c>
      <c r="Q254">
        <v>52.156610000000001</v>
      </c>
      <c r="R254">
        <v>40.527619999999999</v>
      </c>
      <c r="S254">
        <v>77.642899999999997</v>
      </c>
      <c r="T254">
        <v>88.577709999999996</v>
      </c>
      <c r="U254">
        <v>40.527619999999999</v>
      </c>
      <c r="V254">
        <v>30.565539999999999</v>
      </c>
      <c r="W254">
        <v>19.77825</v>
      </c>
      <c r="X254">
        <v>71.787419999999997</v>
      </c>
      <c r="Y254">
        <v>11.904030000000001</v>
      </c>
      <c r="Z254">
        <v>86.095070000000007</v>
      </c>
      <c r="AW254">
        <v>0.66171999999999997</v>
      </c>
      <c r="AX254">
        <v>67.932149999999993</v>
      </c>
      <c r="AY254">
        <v>60.964579999999998</v>
      </c>
      <c r="AZ254">
        <v>79.276560000000003</v>
      </c>
      <c r="BA254">
        <v>81.838729999999998</v>
      </c>
      <c r="BB254">
        <v>60.964579999999998</v>
      </c>
      <c r="BC254">
        <v>56.449379999999998</v>
      </c>
      <c r="BD254">
        <v>17.392610000000001</v>
      </c>
      <c r="BE254">
        <v>77.744290000000007</v>
      </c>
      <c r="BF254">
        <v>9.0957000000000008</v>
      </c>
      <c r="BG254">
        <v>80.89676</v>
      </c>
      <c r="CO254">
        <v>0.54035999999999995</v>
      </c>
      <c r="CP254">
        <v>58.276820000000001</v>
      </c>
      <c r="CQ254">
        <v>49.46996</v>
      </c>
      <c r="CR254">
        <v>81.448759999999993</v>
      </c>
      <c r="CS254">
        <v>89.045940000000002</v>
      </c>
      <c r="CT254">
        <v>49.46996</v>
      </c>
      <c r="CU254">
        <v>38.103650000000002</v>
      </c>
      <c r="CV254">
        <v>20.07067</v>
      </c>
      <c r="CW254">
        <v>74.46996</v>
      </c>
      <c r="CX254">
        <v>11.55477</v>
      </c>
      <c r="CY254">
        <v>85.100120000000004</v>
      </c>
    </row>
    <row r="255" spans="1:103" x14ac:dyDescent="0.4">
      <c r="A255" t="s">
        <v>352</v>
      </c>
      <c r="B255" t="s">
        <v>40</v>
      </c>
      <c r="C255" t="s">
        <v>37</v>
      </c>
      <c r="D255">
        <v>0.35106999999999999</v>
      </c>
      <c r="E255">
        <v>37.753830000000001</v>
      </c>
      <c r="F255">
        <v>23.237559999999998</v>
      </c>
      <c r="G255">
        <v>63.051400000000001</v>
      </c>
      <c r="H255">
        <v>77.749899999999997</v>
      </c>
      <c r="I255">
        <v>23.237559999999998</v>
      </c>
      <c r="J255">
        <v>18.20316</v>
      </c>
      <c r="K255">
        <v>15.11938</v>
      </c>
      <c r="L255">
        <v>56.39067</v>
      </c>
      <c r="M255">
        <v>9.9797700000000003</v>
      </c>
      <c r="N255">
        <v>73.611760000000004</v>
      </c>
      <c r="O255" t="s">
        <v>38</v>
      </c>
      <c r="P255">
        <v>0.31729000000000002</v>
      </c>
      <c r="Q255">
        <v>34.52534</v>
      </c>
      <c r="R255">
        <v>19.22195</v>
      </c>
      <c r="S255">
        <v>60.648060000000001</v>
      </c>
      <c r="T255">
        <v>77.069389999999999</v>
      </c>
      <c r="U255">
        <v>19.22195</v>
      </c>
      <c r="V255">
        <v>14.215730000000001</v>
      </c>
      <c r="W255">
        <v>14.76773</v>
      </c>
      <c r="X255">
        <v>53.518129999999999</v>
      </c>
      <c r="Y255">
        <v>10.063090000000001</v>
      </c>
      <c r="Z255">
        <v>72.560059999999993</v>
      </c>
      <c r="AW255">
        <v>0.58248</v>
      </c>
      <c r="AX255">
        <v>59.331879999999998</v>
      </c>
      <c r="AY255">
        <v>50.565179999999998</v>
      </c>
      <c r="AZ255">
        <v>76.639039999999994</v>
      </c>
      <c r="BA255">
        <v>80.180859999999996</v>
      </c>
      <c r="BB255">
        <v>50.565179999999998</v>
      </c>
      <c r="BC255">
        <v>46.665410000000001</v>
      </c>
      <c r="BD255">
        <v>16.42803</v>
      </c>
      <c r="BE255">
        <v>74.227580000000003</v>
      </c>
      <c r="BF255">
        <v>8.8093400000000006</v>
      </c>
      <c r="BG255">
        <v>78.673699999999997</v>
      </c>
      <c r="CO255">
        <v>0.43287999999999999</v>
      </c>
      <c r="CP255">
        <v>46.839320000000001</v>
      </c>
      <c r="CQ255">
        <v>33.392229999999998</v>
      </c>
      <c r="CR255">
        <v>75.618369999999999</v>
      </c>
      <c r="CS255">
        <v>84.628979999999999</v>
      </c>
      <c r="CT255">
        <v>33.392229999999998</v>
      </c>
      <c r="CU255">
        <v>25.176680000000001</v>
      </c>
      <c r="CV255">
        <v>18.55124</v>
      </c>
      <c r="CW255">
        <v>67.667839999999998</v>
      </c>
      <c r="CX255">
        <v>11.18375</v>
      </c>
      <c r="CY255">
        <v>81.183750000000003</v>
      </c>
    </row>
    <row r="256" spans="1:103" x14ac:dyDescent="0.4">
      <c r="A256" t="s">
        <v>353</v>
      </c>
      <c r="B256" t="s">
        <v>55</v>
      </c>
      <c r="C256" t="s">
        <v>37</v>
      </c>
      <c r="D256">
        <v>0.37065999999999999</v>
      </c>
      <c r="E256">
        <v>39.935870000000001</v>
      </c>
      <c r="F256">
        <v>25.47147</v>
      </c>
      <c r="G256">
        <v>65.341970000000003</v>
      </c>
      <c r="H256">
        <v>80.914609999999996</v>
      </c>
      <c r="I256">
        <v>25.47147</v>
      </c>
      <c r="J256">
        <v>19.752330000000001</v>
      </c>
      <c r="K256">
        <v>15.787940000000001</v>
      </c>
      <c r="L256">
        <v>58.89761</v>
      </c>
      <c r="M256">
        <v>10.49211</v>
      </c>
      <c r="N256">
        <v>77.253739999999993</v>
      </c>
      <c r="O256" t="s">
        <v>38</v>
      </c>
      <c r="P256">
        <v>0.33859</v>
      </c>
      <c r="Q256">
        <v>36.904069999999997</v>
      </c>
      <c r="R256">
        <v>21.707129999999999</v>
      </c>
      <c r="S256">
        <v>63.123690000000003</v>
      </c>
      <c r="T256">
        <v>80.682469999999995</v>
      </c>
      <c r="U256">
        <v>21.707129999999999</v>
      </c>
      <c r="V256">
        <v>15.920949999999999</v>
      </c>
      <c r="W256">
        <v>15.496079999999999</v>
      </c>
      <c r="X256">
        <v>56.230170000000001</v>
      </c>
      <c r="Y256">
        <v>10.65475</v>
      </c>
      <c r="Z256">
        <v>76.747910000000005</v>
      </c>
      <c r="AW256">
        <v>0.58958999999999995</v>
      </c>
      <c r="AX256">
        <v>60.122509999999998</v>
      </c>
      <c r="AY256">
        <v>50.640540000000001</v>
      </c>
      <c r="AZ256">
        <v>77.769400000000005</v>
      </c>
      <c r="BA256">
        <v>81.461939999999998</v>
      </c>
      <c r="BB256">
        <v>50.640540000000001</v>
      </c>
      <c r="BC256">
        <v>46.703090000000003</v>
      </c>
      <c r="BD256">
        <v>16.69932</v>
      </c>
      <c r="BE256">
        <v>75.420749999999998</v>
      </c>
      <c r="BF256">
        <v>8.9826700000000006</v>
      </c>
      <c r="BG256">
        <v>80.092939999999999</v>
      </c>
      <c r="CO256">
        <v>0.45014999999999999</v>
      </c>
      <c r="CP256">
        <v>48.647910000000003</v>
      </c>
      <c r="CQ256">
        <v>36.042400000000001</v>
      </c>
      <c r="CR256">
        <v>77.208479999999994</v>
      </c>
      <c r="CS256">
        <v>83.922259999999994</v>
      </c>
      <c r="CT256">
        <v>36.042400000000001</v>
      </c>
      <c r="CU256">
        <v>27.385159999999999</v>
      </c>
      <c r="CV256">
        <v>19.045940000000002</v>
      </c>
      <c r="CW256">
        <v>69.464079999999996</v>
      </c>
      <c r="CX256">
        <v>11.02473</v>
      </c>
      <c r="CY256">
        <v>79.947000000000003</v>
      </c>
    </row>
    <row r="257" spans="1:103" x14ac:dyDescent="0.4">
      <c r="A257" t="s">
        <v>354</v>
      </c>
      <c r="B257" t="s">
        <v>164</v>
      </c>
      <c r="C257" t="s">
        <v>37</v>
      </c>
      <c r="D257">
        <v>0.50022999999999995</v>
      </c>
      <c r="E257">
        <v>54.017029999999998</v>
      </c>
      <c r="F257">
        <v>43.083770000000001</v>
      </c>
      <c r="G257">
        <v>77.863209999999995</v>
      </c>
      <c r="H257">
        <v>87.624440000000007</v>
      </c>
      <c r="I257">
        <v>43.083770000000001</v>
      </c>
      <c r="J257">
        <v>33.642380000000003</v>
      </c>
      <c r="K257">
        <v>19.50789</v>
      </c>
      <c r="L257">
        <v>72.421959999999999</v>
      </c>
      <c r="M257">
        <v>11.554029999999999</v>
      </c>
      <c r="N257">
        <v>85.213269999999994</v>
      </c>
      <c r="O257" t="s">
        <v>38</v>
      </c>
      <c r="P257">
        <v>0.47865999999999997</v>
      </c>
      <c r="Q257">
        <v>52.139009999999999</v>
      </c>
      <c r="R257">
        <v>40.527619999999999</v>
      </c>
      <c r="S257">
        <v>77.614220000000003</v>
      </c>
      <c r="T257">
        <v>88.510800000000003</v>
      </c>
      <c r="U257">
        <v>40.527619999999999</v>
      </c>
      <c r="V257">
        <v>30.565539999999999</v>
      </c>
      <c r="W257">
        <v>19.77251</v>
      </c>
      <c r="X257">
        <v>71.758750000000006</v>
      </c>
      <c r="Y257">
        <v>11.89734</v>
      </c>
      <c r="Z257">
        <v>86.028170000000003</v>
      </c>
      <c r="AW257">
        <v>0.66034999999999999</v>
      </c>
      <c r="AX257">
        <v>67.735569999999996</v>
      </c>
      <c r="AY257">
        <v>60.889220000000002</v>
      </c>
      <c r="AZ257">
        <v>79.201210000000003</v>
      </c>
      <c r="BA257">
        <v>81.763379999999998</v>
      </c>
      <c r="BB257">
        <v>60.889220000000002</v>
      </c>
      <c r="BC257">
        <v>56.374029999999998</v>
      </c>
      <c r="BD257">
        <v>17.3474</v>
      </c>
      <c r="BE257">
        <v>77.606129999999993</v>
      </c>
      <c r="BF257">
        <v>9.0203500000000005</v>
      </c>
      <c r="BG257">
        <v>80.49485</v>
      </c>
      <c r="CO257">
        <v>0.52351000000000003</v>
      </c>
      <c r="CP257">
        <v>56.567079999999997</v>
      </c>
      <c r="CQ257">
        <v>48.586570000000002</v>
      </c>
      <c r="CR257">
        <v>79.328620000000001</v>
      </c>
      <c r="CS257">
        <v>84.982330000000005</v>
      </c>
      <c r="CT257">
        <v>48.586570000000002</v>
      </c>
      <c r="CU257">
        <v>37.220260000000003</v>
      </c>
      <c r="CV257">
        <v>19.681979999999999</v>
      </c>
      <c r="CW257">
        <v>72.526499999999999</v>
      </c>
      <c r="CX257">
        <v>11.14841</v>
      </c>
      <c r="CY257">
        <v>81.213189999999997</v>
      </c>
    </row>
    <row r="258" spans="1:103" x14ac:dyDescent="0.4">
      <c r="A258" t="s">
        <v>355</v>
      </c>
      <c r="B258" t="s">
        <v>145</v>
      </c>
      <c r="C258" t="s">
        <v>37</v>
      </c>
      <c r="D258">
        <v>0.35108</v>
      </c>
      <c r="E258">
        <v>37.754049999999999</v>
      </c>
      <c r="F258">
        <v>23.22137</v>
      </c>
      <c r="G258">
        <v>63.09187</v>
      </c>
      <c r="H258">
        <v>77.749899999999997</v>
      </c>
      <c r="I258">
        <v>23.22137</v>
      </c>
      <c r="J258">
        <v>18.186969999999999</v>
      </c>
      <c r="K258">
        <v>15.129099999999999</v>
      </c>
      <c r="L258">
        <v>56.431130000000003</v>
      </c>
      <c r="M258">
        <v>9.9789600000000007</v>
      </c>
      <c r="N258">
        <v>73.611760000000004</v>
      </c>
      <c r="O258" t="s">
        <v>38</v>
      </c>
      <c r="P258">
        <v>0.31730999999999998</v>
      </c>
      <c r="Q258">
        <v>34.526859999999999</v>
      </c>
      <c r="R258">
        <v>19.22195</v>
      </c>
      <c r="S258">
        <v>60.648060000000001</v>
      </c>
      <c r="T258">
        <v>77.059839999999994</v>
      </c>
      <c r="U258">
        <v>19.22195</v>
      </c>
      <c r="V258">
        <v>14.215730000000001</v>
      </c>
      <c r="W258">
        <v>14.769640000000001</v>
      </c>
      <c r="X258">
        <v>53.522910000000003</v>
      </c>
      <c r="Y258">
        <v>10.061170000000001</v>
      </c>
      <c r="Z258">
        <v>72.545720000000003</v>
      </c>
      <c r="AW258">
        <v>0.58267999999999998</v>
      </c>
      <c r="AX258">
        <v>59.35183</v>
      </c>
      <c r="AY258">
        <v>50.640540000000001</v>
      </c>
      <c r="AZ258">
        <v>76.714389999999995</v>
      </c>
      <c r="BA258">
        <v>80.180859999999996</v>
      </c>
      <c r="BB258">
        <v>50.640540000000001</v>
      </c>
      <c r="BC258">
        <v>46.703090000000003</v>
      </c>
      <c r="BD258">
        <v>16.443100000000001</v>
      </c>
      <c r="BE258">
        <v>74.302940000000007</v>
      </c>
      <c r="BF258">
        <v>8.8093400000000006</v>
      </c>
      <c r="BG258">
        <v>78.673699999999997</v>
      </c>
      <c r="CO258">
        <v>0.43220999999999998</v>
      </c>
      <c r="CP258">
        <v>46.769289999999998</v>
      </c>
      <c r="CQ258">
        <v>32.862189999999998</v>
      </c>
      <c r="CR258">
        <v>76.325090000000003</v>
      </c>
      <c r="CS258">
        <v>84.80565</v>
      </c>
      <c r="CT258">
        <v>32.862189999999998</v>
      </c>
      <c r="CU258">
        <v>24.73498</v>
      </c>
      <c r="CV258">
        <v>18.69258</v>
      </c>
      <c r="CW258">
        <v>68.28622</v>
      </c>
      <c r="CX258">
        <v>11.201409999999999</v>
      </c>
      <c r="CY258">
        <v>81.448759999999993</v>
      </c>
    </row>
    <row r="259" spans="1:103" x14ac:dyDescent="0.4">
      <c r="A259" t="s">
        <v>356</v>
      </c>
      <c r="B259" t="s">
        <v>212</v>
      </c>
      <c r="C259" t="s">
        <v>37</v>
      </c>
      <c r="D259">
        <v>0.37071999999999999</v>
      </c>
      <c r="E259">
        <v>39.940950000000001</v>
      </c>
      <c r="F259">
        <v>25.479559999999999</v>
      </c>
      <c r="G259">
        <v>65.341970000000003</v>
      </c>
      <c r="H259">
        <v>80.94699</v>
      </c>
      <c r="I259">
        <v>25.479559999999999</v>
      </c>
      <c r="J259">
        <v>19.76042</v>
      </c>
      <c r="K259">
        <v>15.787940000000001</v>
      </c>
      <c r="L259">
        <v>58.90166</v>
      </c>
      <c r="M259">
        <v>10.49616</v>
      </c>
      <c r="N259">
        <v>77.294210000000007</v>
      </c>
      <c r="O259" t="s">
        <v>38</v>
      </c>
      <c r="P259">
        <v>0.33856999999999998</v>
      </c>
      <c r="Q259">
        <v>36.901319999999998</v>
      </c>
      <c r="R259">
        <v>21.707129999999999</v>
      </c>
      <c r="S259">
        <v>63.123690000000003</v>
      </c>
      <c r="T259">
        <v>80.682469999999995</v>
      </c>
      <c r="U259">
        <v>21.707129999999999</v>
      </c>
      <c r="V259">
        <v>15.920949999999999</v>
      </c>
      <c r="W259">
        <v>15.496079999999999</v>
      </c>
      <c r="X259">
        <v>56.230170000000001</v>
      </c>
      <c r="Y259">
        <v>10.65475</v>
      </c>
      <c r="Z259">
        <v>76.747910000000005</v>
      </c>
      <c r="AW259">
        <v>0.58948999999999996</v>
      </c>
      <c r="AX259">
        <v>60.112189999999998</v>
      </c>
      <c r="AY259">
        <v>50.640540000000001</v>
      </c>
      <c r="AZ259">
        <v>77.769400000000005</v>
      </c>
      <c r="BA259">
        <v>81.461939999999998</v>
      </c>
      <c r="BB259">
        <v>50.640540000000001</v>
      </c>
      <c r="BC259">
        <v>46.703090000000003</v>
      </c>
      <c r="BD259">
        <v>16.69932</v>
      </c>
      <c r="BE259">
        <v>75.420749999999998</v>
      </c>
      <c r="BF259">
        <v>8.9826700000000006</v>
      </c>
      <c r="BG259">
        <v>80.092939999999999</v>
      </c>
      <c r="CO259">
        <v>0.45201000000000002</v>
      </c>
      <c r="CP259">
        <v>48.833799999999997</v>
      </c>
      <c r="CQ259">
        <v>36.219079999999998</v>
      </c>
      <c r="CR259">
        <v>77.208479999999994</v>
      </c>
      <c r="CS259">
        <v>84.628979999999999</v>
      </c>
      <c r="CT259">
        <v>36.219079999999998</v>
      </c>
      <c r="CU259">
        <v>27.56184</v>
      </c>
      <c r="CV259">
        <v>19.045940000000002</v>
      </c>
      <c r="CW259">
        <v>69.552409999999995</v>
      </c>
      <c r="CX259">
        <v>11.11307</v>
      </c>
      <c r="CY259">
        <v>80.830389999999994</v>
      </c>
    </row>
    <row r="260" spans="1:103" x14ac:dyDescent="0.4">
      <c r="A260" t="s">
        <v>357</v>
      </c>
      <c r="B260" t="s">
        <v>62</v>
      </c>
      <c r="C260" t="s">
        <v>37</v>
      </c>
      <c r="D260">
        <v>0.50022</v>
      </c>
      <c r="E260">
        <v>54.014020000000002</v>
      </c>
      <c r="F260">
        <v>43.083770000000001</v>
      </c>
      <c r="G260">
        <v>77.863209999999995</v>
      </c>
      <c r="H260">
        <v>87.616349999999997</v>
      </c>
      <c r="I260">
        <v>43.083770000000001</v>
      </c>
      <c r="J260">
        <v>33.642380000000003</v>
      </c>
      <c r="K260">
        <v>19.506270000000001</v>
      </c>
      <c r="L260">
        <v>72.417910000000006</v>
      </c>
      <c r="M260">
        <v>11.551600000000001</v>
      </c>
      <c r="N260">
        <v>85.197090000000003</v>
      </c>
      <c r="O260" t="s">
        <v>38</v>
      </c>
      <c r="P260">
        <v>0.47865000000000002</v>
      </c>
      <c r="Q260">
        <v>52.137740000000001</v>
      </c>
      <c r="R260">
        <v>40.527619999999999</v>
      </c>
      <c r="S260">
        <v>77.614220000000003</v>
      </c>
      <c r="T260">
        <v>88.510800000000003</v>
      </c>
      <c r="U260">
        <v>40.527619999999999</v>
      </c>
      <c r="V260">
        <v>30.565539999999999</v>
      </c>
      <c r="W260">
        <v>19.77251</v>
      </c>
      <c r="X260">
        <v>71.758750000000006</v>
      </c>
      <c r="Y260">
        <v>11.89734</v>
      </c>
      <c r="Z260">
        <v>86.028170000000003</v>
      </c>
      <c r="AW260">
        <v>0.66039000000000003</v>
      </c>
      <c r="AX260">
        <v>67.740669999999994</v>
      </c>
      <c r="AY260">
        <v>60.889220000000002</v>
      </c>
      <c r="AZ260">
        <v>79.201210000000003</v>
      </c>
      <c r="BA260">
        <v>81.763379999999998</v>
      </c>
      <c r="BB260">
        <v>60.889220000000002</v>
      </c>
      <c r="BC260">
        <v>56.374029999999998</v>
      </c>
      <c r="BD260">
        <v>17.3474</v>
      </c>
      <c r="BE260">
        <v>77.606129999999993</v>
      </c>
      <c r="BF260">
        <v>9.0203500000000005</v>
      </c>
      <c r="BG260">
        <v>80.49485</v>
      </c>
      <c r="CO260">
        <v>0.52327999999999997</v>
      </c>
      <c r="CP260">
        <v>56.512929999999997</v>
      </c>
      <c r="CQ260">
        <v>48.586570000000002</v>
      </c>
      <c r="CR260">
        <v>79.328620000000001</v>
      </c>
      <c r="CS260">
        <v>84.80565</v>
      </c>
      <c r="CT260">
        <v>48.586570000000002</v>
      </c>
      <c r="CU260">
        <v>37.220260000000003</v>
      </c>
      <c r="CV260">
        <v>19.646640000000001</v>
      </c>
      <c r="CW260">
        <v>72.438159999999996</v>
      </c>
      <c r="CX260">
        <v>11.095409999999999</v>
      </c>
      <c r="CY260">
        <v>80.859840000000005</v>
      </c>
    </row>
    <row r="261" spans="1:103" x14ac:dyDescent="0.4">
      <c r="A261" t="s">
        <v>358</v>
      </c>
      <c r="B261" t="s">
        <v>52</v>
      </c>
      <c r="C261" t="s">
        <v>37</v>
      </c>
      <c r="D261">
        <v>0.35188999999999998</v>
      </c>
      <c r="E261">
        <v>37.84308</v>
      </c>
      <c r="F261">
        <v>23.269929999999999</v>
      </c>
      <c r="G261">
        <v>63.22137</v>
      </c>
      <c r="H261">
        <v>77.992720000000006</v>
      </c>
      <c r="I261">
        <v>23.269929999999999</v>
      </c>
      <c r="J261">
        <v>18.227440000000001</v>
      </c>
      <c r="K261">
        <v>15.158239999999999</v>
      </c>
      <c r="L261">
        <v>56.563330000000001</v>
      </c>
      <c r="M261">
        <v>10.011329999999999</v>
      </c>
      <c r="N261">
        <v>73.889650000000003</v>
      </c>
      <c r="O261" t="s">
        <v>38</v>
      </c>
      <c r="P261">
        <v>0.31744</v>
      </c>
      <c r="Q261">
        <v>34.540170000000003</v>
      </c>
      <c r="R261">
        <v>19.22195</v>
      </c>
      <c r="S261">
        <v>60.68629</v>
      </c>
      <c r="T261">
        <v>77.145859999999999</v>
      </c>
      <c r="U261">
        <v>19.22195</v>
      </c>
      <c r="V261">
        <v>14.215730000000001</v>
      </c>
      <c r="W261">
        <v>14.777290000000001</v>
      </c>
      <c r="X261">
        <v>53.561140000000002</v>
      </c>
      <c r="Y261">
        <v>10.06978</v>
      </c>
      <c r="Z261">
        <v>72.631749999999997</v>
      </c>
      <c r="AW261">
        <v>0.58401000000000003</v>
      </c>
      <c r="AX261">
        <v>59.539279999999998</v>
      </c>
      <c r="AY261">
        <v>50.715899999999998</v>
      </c>
      <c r="AZ261">
        <v>76.714389999999995</v>
      </c>
      <c r="BA261">
        <v>80.256219999999999</v>
      </c>
      <c r="BB261">
        <v>50.715899999999998</v>
      </c>
      <c r="BC261">
        <v>46.778449999999999</v>
      </c>
      <c r="BD261">
        <v>16.458179999999999</v>
      </c>
      <c r="BE261">
        <v>74.328059999999994</v>
      </c>
      <c r="BF261">
        <v>8.8847000000000005</v>
      </c>
      <c r="BG261">
        <v>79.075609999999998</v>
      </c>
      <c r="CO261">
        <v>0.44442999999999999</v>
      </c>
      <c r="CP261">
        <v>48.027239999999999</v>
      </c>
      <c r="CQ261">
        <v>33.745579999999997</v>
      </c>
      <c r="CR261">
        <v>78.445229999999995</v>
      </c>
      <c r="CS261">
        <v>88.339219999999997</v>
      </c>
      <c r="CT261">
        <v>33.745579999999997</v>
      </c>
      <c r="CU261">
        <v>25.441700000000001</v>
      </c>
      <c r="CV261">
        <v>19.15194</v>
      </c>
      <c r="CW261">
        <v>70.406360000000006</v>
      </c>
      <c r="CX261">
        <v>11.57244</v>
      </c>
      <c r="CY261">
        <v>84.982330000000005</v>
      </c>
    </row>
    <row r="262" spans="1:103" x14ac:dyDescent="0.4">
      <c r="A262" t="s">
        <v>359</v>
      </c>
      <c r="B262" t="s">
        <v>145</v>
      </c>
      <c r="C262" t="s">
        <v>37</v>
      </c>
      <c r="D262">
        <v>0.37147000000000002</v>
      </c>
      <c r="E262">
        <v>40.025480000000002</v>
      </c>
      <c r="F262">
        <v>25.487660000000002</v>
      </c>
      <c r="G262">
        <v>65.495750000000001</v>
      </c>
      <c r="H262">
        <v>81.189800000000005</v>
      </c>
      <c r="I262">
        <v>25.487660000000002</v>
      </c>
      <c r="J262">
        <v>19.768509999999999</v>
      </c>
      <c r="K262">
        <v>15.82517</v>
      </c>
      <c r="L262">
        <v>59.070279999999997</v>
      </c>
      <c r="M262">
        <v>10.530150000000001</v>
      </c>
      <c r="N262">
        <v>77.588290000000001</v>
      </c>
      <c r="O262" t="s">
        <v>38</v>
      </c>
      <c r="P262">
        <v>0.33875</v>
      </c>
      <c r="Q262">
        <v>36.920769999999997</v>
      </c>
      <c r="R262">
        <v>21.707129999999999</v>
      </c>
      <c r="S262">
        <v>63.171480000000003</v>
      </c>
      <c r="T262">
        <v>80.758939999999996</v>
      </c>
      <c r="U262">
        <v>21.707129999999999</v>
      </c>
      <c r="V262">
        <v>15.920949999999999</v>
      </c>
      <c r="W262">
        <v>15.50564</v>
      </c>
      <c r="X262">
        <v>56.27796</v>
      </c>
      <c r="Y262">
        <v>10.6624</v>
      </c>
      <c r="Z262">
        <v>76.824380000000005</v>
      </c>
      <c r="AW262">
        <v>0.59111999999999998</v>
      </c>
      <c r="AX262">
        <v>60.330880000000001</v>
      </c>
      <c r="AY262">
        <v>50.715899999999998</v>
      </c>
      <c r="AZ262">
        <v>77.920119999999997</v>
      </c>
      <c r="BA262">
        <v>81.688019999999995</v>
      </c>
      <c r="BB262">
        <v>50.715899999999998</v>
      </c>
      <c r="BC262">
        <v>46.778449999999999</v>
      </c>
      <c r="BD262">
        <v>16.759609999999999</v>
      </c>
      <c r="BE262">
        <v>75.634259999999998</v>
      </c>
      <c r="BF262">
        <v>9.0731000000000002</v>
      </c>
      <c r="BG262">
        <v>80.645570000000006</v>
      </c>
      <c r="CO262">
        <v>0.46126</v>
      </c>
      <c r="CP262">
        <v>49.806600000000003</v>
      </c>
      <c r="CQ262">
        <v>36.219079999999998</v>
      </c>
      <c r="CR262">
        <v>79.328620000000001</v>
      </c>
      <c r="CS262">
        <v>87.985870000000006</v>
      </c>
      <c r="CT262">
        <v>36.219079999999998</v>
      </c>
      <c r="CU262">
        <v>27.56184</v>
      </c>
      <c r="CV262">
        <v>19.54064</v>
      </c>
      <c r="CW262">
        <v>71.849230000000006</v>
      </c>
      <c r="CX262">
        <v>11.50177</v>
      </c>
      <c r="CY262">
        <v>84.540639999999996</v>
      </c>
    </row>
    <row r="263" spans="1:103" x14ac:dyDescent="0.4">
      <c r="A263" t="s">
        <v>360</v>
      </c>
      <c r="B263" t="s">
        <v>138</v>
      </c>
      <c r="C263" t="s">
        <v>37</v>
      </c>
      <c r="D263">
        <v>0.50100999999999996</v>
      </c>
      <c r="E263">
        <v>54.102260000000001</v>
      </c>
      <c r="F263">
        <v>43.099960000000003</v>
      </c>
      <c r="G263">
        <v>78.016999999999996</v>
      </c>
      <c r="H263">
        <v>87.834879999999998</v>
      </c>
      <c r="I263">
        <v>43.099960000000003</v>
      </c>
      <c r="J263">
        <v>33.658569999999997</v>
      </c>
      <c r="K263">
        <v>19.541889999999999</v>
      </c>
      <c r="L263">
        <v>72.582490000000007</v>
      </c>
      <c r="M263">
        <v>11.58155</v>
      </c>
      <c r="N263">
        <v>85.450689999999994</v>
      </c>
      <c r="O263" t="s">
        <v>38</v>
      </c>
      <c r="P263">
        <v>0.47882000000000002</v>
      </c>
      <c r="Q263">
        <v>52.155949999999997</v>
      </c>
      <c r="R263">
        <v>40.527619999999999</v>
      </c>
      <c r="S263">
        <v>77.662009999999995</v>
      </c>
      <c r="T263">
        <v>88.587270000000004</v>
      </c>
      <c r="U263">
        <v>40.527619999999999</v>
      </c>
      <c r="V263">
        <v>30.565539999999999</v>
      </c>
      <c r="W263">
        <v>19.782070000000001</v>
      </c>
      <c r="X263">
        <v>71.806539999999998</v>
      </c>
      <c r="Y263">
        <v>11.90499</v>
      </c>
      <c r="Z263">
        <v>86.10463</v>
      </c>
      <c r="AW263">
        <v>0.66171000000000002</v>
      </c>
      <c r="AX263">
        <v>67.928889999999996</v>
      </c>
      <c r="AY263">
        <v>60.964579999999998</v>
      </c>
      <c r="AZ263">
        <v>79.276560000000003</v>
      </c>
      <c r="BA263">
        <v>81.838729999999998</v>
      </c>
      <c r="BB263">
        <v>60.964579999999998</v>
      </c>
      <c r="BC263">
        <v>56.449379999999998</v>
      </c>
      <c r="BD263">
        <v>17.392610000000001</v>
      </c>
      <c r="BE263">
        <v>77.744290000000007</v>
      </c>
      <c r="BF263">
        <v>9.0957000000000008</v>
      </c>
      <c r="BG263">
        <v>80.89676</v>
      </c>
      <c r="CO263">
        <v>0.53424000000000005</v>
      </c>
      <c r="CP263">
        <v>57.661160000000002</v>
      </c>
      <c r="CQ263">
        <v>48.763249999999999</v>
      </c>
      <c r="CR263">
        <v>81.625439999999998</v>
      </c>
      <c r="CS263">
        <v>87.985870000000006</v>
      </c>
      <c r="CT263">
        <v>48.763249999999999</v>
      </c>
      <c r="CU263">
        <v>37.396940000000001</v>
      </c>
      <c r="CV263">
        <v>20.14134</v>
      </c>
      <c r="CW263">
        <v>74.823319999999995</v>
      </c>
      <c r="CX263">
        <v>11.431100000000001</v>
      </c>
      <c r="CY263">
        <v>84.040049999999994</v>
      </c>
    </row>
    <row r="264" spans="1:103" x14ac:dyDescent="0.4">
      <c r="A264" t="s">
        <v>361</v>
      </c>
      <c r="B264" t="s">
        <v>62</v>
      </c>
      <c r="C264" t="s">
        <v>37</v>
      </c>
      <c r="D264">
        <v>0.35176000000000002</v>
      </c>
      <c r="E264">
        <v>37.830750000000002</v>
      </c>
      <c r="F264">
        <v>23.253740000000001</v>
      </c>
      <c r="G264">
        <v>63.213270000000001</v>
      </c>
      <c r="H264">
        <v>77.984620000000007</v>
      </c>
      <c r="I264">
        <v>23.253740000000001</v>
      </c>
      <c r="J264">
        <v>18.215299999999999</v>
      </c>
      <c r="K264">
        <v>15.15338</v>
      </c>
      <c r="L264">
        <v>56.551189999999998</v>
      </c>
      <c r="M264">
        <v>10.011329999999999</v>
      </c>
      <c r="N264">
        <v>73.88561</v>
      </c>
      <c r="O264" t="s">
        <v>38</v>
      </c>
      <c r="P264">
        <v>0.31738</v>
      </c>
      <c r="Q264">
        <v>34.534329999999997</v>
      </c>
      <c r="R264">
        <v>19.212389999999999</v>
      </c>
      <c r="S264">
        <v>60.68629</v>
      </c>
      <c r="T264">
        <v>77.145859999999999</v>
      </c>
      <c r="U264">
        <v>19.212389999999999</v>
      </c>
      <c r="V264">
        <v>14.20617</v>
      </c>
      <c r="W264">
        <v>14.777290000000001</v>
      </c>
      <c r="X264">
        <v>53.561140000000002</v>
      </c>
      <c r="Y264">
        <v>10.06978</v>
      </c>
      <c r="Z264">
        <v>72.631749999999997</v>
      </c>
      <c r="AW264">
        <v>0.58409</v>
      </c>
      <c r="AX264">
        <v>59.546050000000001</v>
      </c>
      <c r="AY264">
        <v>50.715899999999998</v>
      </c>
      <c r="AZ264">
        <v>76.789749999999998</v>
      </c>
      <c r="BA264">
        <v>80.256219999999999</v>
      </c>
      <c r="BB264">
        <v>50.715899999999998</v>
      </c>
      <c r="BC264">
        <v>46.778449999999999</v>
      </c>
      <c r="BD264">
        <v>16.47325</v>
      </c>
      <c r="BE264">
        <v>74.403419999999997</v>
      </c>
      <c r="BF264">
        <v>8.8847000000000005</v>
      </c>
      <c r="BG264">
        <v>79.075609999999998</v>
      </c>
      <c r="CO264">
        <v>0.44246999999999997</v>
      </c>
      <c r="CP264">
        <v>47.850050000000003</v>
      </c>
      <c r="CQ264">
        <v>33.568899999999999</v>
      </c>
      <c r="CR264">
        <v>78.09187</v>
      </c>
      <c r="CS264">
        <v>88.162540000000007</v>
      </c>
      <c r="CT264">
        <v>33.568899999999999</v>
      </c>
      <c r="CU264">
        <v>25.353359999999999</v>
      </c>
      <c r="CV264">
        <v>19.0106</v>
      </c>
      <c r="CW264">
        <v>69.964659999999995</v>
      </c>
      <c r="CX264">
        <v>11.57244</v>
      </c>
      <c r="CY264">
        <v>84.893990000000002</v>
      </c>
    </row>
    <row r="265" spans="1:103" x14ac:dyDescent="0.4">
      <c r="A265" t="s">
        <v>362</v>
      </c>
      <c r="B265" t="s">
        <v>179</v>
      </c>
      <c r="C265" t="s">
        <v>37</v>
      </c>
      <c r="D265">
        <v>0.37175000000000002</v>
      </c>
      <c r="E265">
        <v>40.054760000000002</v>
      </c>
      <c r="F265">
        <v>25.511939999999999</v>
      </c>
      <c r="G265">
        <v>65.520030000000006</v>
      </c>
      <c r="H265">
        <v>81.222179999999994</v>
      </c>
      <c r="I265">
        <v>25.511939999999999</v>
      </c>
      <c r="J265">
        <v>19.7928</v>
      </c>
      <c r="K265">
        <v>15.830030000000001</v>
      </c>
      <c r="L265">
        <v>59.090519999999998</v>
      </c>
      <c r="M265">
        <v>10.533390000000001</v>
      </c>
      <c r="N265">
        <v>77.612570000000005</v>
      </c>
      <c r="O265" t="s">
        <v>38</v>
      </c>
      <c r="P265">
        <v>0.33878000000000003</v>
      </c>
      <c r="Q265">
        <v>36.923949999999998</v>
      </c>
      <c r="R265">
        <v>21.707129999999999</v>
      </c>
      <c r="S265">
        <v>63.161920000000002</v>
      </c>
      <c r="T265">
        <v>80.768500000000003</v>
      </c>
      <c r="U265">
        <v>21.707129999999999</v>
      </c>
      <c r="V265">
        <v>15.920949999999999</v>
      </c>
      <c r="W265">
        <v>15.503729999999999</v>
      </c>
      <c r="X265">
        <v>56.2684</v>
      </c>
      <c r="Y265">
        <v>10.663349999999999</v>
      </c>
      <c r="Z265">
        <v>76.833939999999998</v>
      </c>
      <c r="AW265">
        <v>0.59092</v>
      </c>
      <c r="AX265">
        <v>60.311140000000002</v>
      </c>
      <c r="AY265">
        <v>50.715899999999998</v>
      </c>
      <c r="AZ265">
        <v>77.844759999999994</v>
      </c>
      <c r="BA265">
        <v>81.612660000000005</v>
      </c>
      <c r="BB265">
        <v>50.715899999999998</v>
      </c>
      <c r="BC265">
        <v>46.778449999999999</v>
      </c>
      <c r="BD265">
        <v>16.744540000000001</v>
      </c>
      <c r="BE265">
        <v>75.558899999999994</v>
      </c>
      <c r="BF265">
        <v>9.0655599999999996</v>
      </c>
      <c r="BG265">
        <v>80.570210000000003</v>
      </c>
      <c r="CO265">
        <v>0.46733999999999998</v>
      </c>
      <c r="CP265">
        <v>50.433489999999999</v>
      </c>
      <c r="CQ265">
        <v>36.749119999999998</v>
      </c>
      <c r="CR265">
        <v>80.212010000000006</v>
      </c>
      <c r="CS265">
        <v>88.692580000000007</v>
      </c>
      <c r="CT265">
        <v>36.749119999999998</v>
      </c>
      <c r="CU265">
        <v>28.09187</v>
      </c>
      <c r="CV265">
        <v>19.717310000000001</v>
      </c>
      <c r="CW265">
        <v>72.644289999999998</v>
      </c>
      <c r="CX265">
        <v>11.57244</v>
      </c>
      <c r="CY265">
        <v>85.070670000000007</v>
      </c>
    </row>
    <row r="266" spans="1:103" x14ac:dyDescent="0.4">
      <c r="A266" t="s">
        <v>363</v>
      </c>
      <c r="B266" t="s">
        <v>162</v>
      </c>
      <c r="C266" t="s">
        <v>37</v>
      </c>
      <c r="D266">
        <v>0.50124999999999997</v>
      </c>
      <c r="E266">
        <v>54.128790000000002</v>
      </c>
      <c r="F266">
        <v>43.140430000000002</v>
      </c>
      <c r="G266">
        <v>78.016999999999996</v>
      </c>
      <c r="H266">
        <v>87.859170000000006</v>
      </c>
      <c r="I266">
        <v>43.140430000000002</v>
      </c>
      <c r="J266">
        <v>33.695</v>
      </c>
      <c r="K266">
        <v>19.543500000000002</v>
      </c>
      <c r="L266">
        <v>72.582490000000007</v>
      </c>
      <c r="M266">
        <v>11.58559</v>
      </c>
      <c r="N266">
        <v>85.479020000000006</v>
      </c>
      <c r="O266" t="s">
        <v>38</v>
      </c>
      <c r="P266">
        <v>0.4788</v>
      </c>
      <c r="Q266">
        <v>52.154069999999997</v>
      </c>
      <c r="R266">
        <v>40.527619999999999</v>
      </c>
      <c r="S266">
        <v>77.652460000000005</v>
      </c>
      <c r="T266">
        <v>88.577709999999996</v>
      </c>
      <c r="U266">
        <v>40.527619999999999</v>
      </c>
      <c r="V266">
        <v>30.565539999999999</v>
      </c>
      <c r="W266">
        <v>19.780159999999999</v>
      </c>
      <c r="X266">
        <v>71.796980000000005</v>
      </c>
      <c r="Y266">
        <v>11.904030000000001</v>
      </c>
      <c r="Z266">
        <v>86.095070000000007</v>
      </c>
      <c r="AW266">
        <v>0.66166000000000003</v>
      </c>
      <c r="AX266">
        <v>67.923739999999995</v>
      </c>
      <c r="AY266">
        <v>60.964579999999998</v>
      </c>
      <c r="AZ266">
        <v>79.276560000000003</v>
      </c>
      <c r="BA266">
        <v>81.838729999999998</v>
      </c>
      <c r="BB266">
        <v>60.964579999999998</v>
      </c>
      <c r="BC266">
        <v>56.449379999999998</v>
      </c>
      <c r="BD266">
        <v>17.392610000000001</v>
      </c>
      <c r="BE266">
        <v>77.744290000000007</v>
      </c>
      <c r="BF266">
        <v>9.0957000000000008</v>
      </c>
      <c r="BG266">
        <v>80.89676</v>
      </c>
      <c r="CO266">
        <v>0.54010000000000002</v>
      </c>
      <c r="CP266">
        <v>58.287089999999999</v>
      </c>
      <c r="CQ266">
        <v>49.646639999999998</v>
      </c>
      <c r="CR266">
        <v>81.802120000000002</v>
      </c>
      <c r="CS266">
        <v>88.692580000000007</v>
      </c>
      <c r="CT266">
        <v>49.646639999999998</v>
      </c>
      <c r="CU266">
        <v>38.191989999999997</v>
      </c>
      <c r="CV266">
        <v>20.212009999999999</v>
      </c>
      <c r="CW266">
        <v>75</v>
      </c>
      <c r="CX266">
        <v>11.537100000000001</v>
      </c>
      <c r="CY266">
        <v>84.835099999999997</v>
      </c>
    </row>
    <row r="267" spans="1:103" x14ac:dyDescent="0.4">
      <c r="A267" t="s">
        <v>364</v>
      </c>
      <c r="B267" t="s">
        <v>189</v>
      </c>
      <c r="C267" t="s">
        <v>37</v>
      </c>
      <c r="D267">
        <v>0.34959000000000001</v>
      </c>
      <c r="E267">
        <v>37.604439999999997</v>
      </c>
      <c r="F267">
        <v>22.986650000000001</v>
      </c>
      <c r="G267">
        <v>62.99474</v>
      </c>
      <c r="H267">
        <v>77.717519999999993</v>
      </c>
      <c r="I267">
        <v>22.986650000000001</v>
      </c>
      <c r="J267">
        <v>18.008900000000001</v>
      </c>
      <c r="K267">
        <v>15.11453</v>
      </c>
      <c r="L267">
        <v>56.323889999999999</v>
      </c>
      <c r="M267">
        <v>9.9619599999999995</v>
      </c>
      <c r="N267">
        <v>73.496160000000003</v>
      </c>
      <c r="O267" t="s">
        <v>38</v>
      </c>
      <c r="P267">
        <v>0.31556000000000001</v>
      </c>
      <c r="Q267">
        <v>34.347589999999997</v>
      </c>
      <c r="R267">
        <v>18.96387</v>
      </c>
      <c r="S267">
        <v>60.552480000000003</v>
      </c>
      <c r="T267">
        <v>76.97381</v>
      </c>
      <c r="U267">
        <v>18.96387</v>
      </c>
      <c r="V267">
        <v>14.01501</v>
      </c>
      <c r="W267">
        <v>14.75817</v>
      </c>
      <c r="X267">
        <v>53.408999999999999</v>
      </c>
      <c r="Y267">
        <v>10.03823</v>
      </c>
      <c r="Z267">
        <v>72.37415</v>
      </c>
      <c r="AW267">
        <v>0.58306999999999998</v>
      </c>
      <c r="AX267">
        <v>59.412210000000002</v>
      </c>
      <c r="AY267">
        <v>50.565179999999998</v>
      </c>
      <c r="AZ267">
        <v>76.639039999999994</v>
      </c>
      <c r="BA267">
        <v>80.482290000000006</v>
      </c>
      <c r="BB267">
        <v>50.565179999999998</v>
      </c>
      <c r="BC267">
        <v>46.665410000000001</v>
      </c>
      <c r="BD267">
        <v>16.367750000000001</v>
      </c>
      <c r="BE267">
        <v>74.164779999999993</v>
      </c>
      <c r="BF267">
        <v>8.8394899999999996</v>
      </c>
      <c r="BG267">
        <v>78.912329999999997</v>
      </c>
      <c r="CO267">
        <v>0.43110999999999999</v>
      </c>
      <c r="CP267">
        <v>46.675559999999997</v>
      </c>
      <c r="CQ267">
        <v>32.685510000000001</v>
      </c>
      <c r="CR267">
        <v>76.148409999999998</v>
      </c>
      <c r="CS267">
        <v>84.982330000000005</v>
      </c>
      <c r="CT267">
        <v>32.685510000000001</v>
      </c>
      <c r="CU267">
        <v>24.646640000000001</v>
      </c>
      <c r="CV267">
        <v>18.763249999999999</v>
      </c>
      <c r="CW267">
        <v>68.374560000000002</v>
      </c>
      <c r="CX267">
        <v>11.18375</v>
      </c>
      <c r="CY267">
        <v>81.537099999999995</v>
      </c>
    </row>
    <row r="268" spans="1:103" x14ac:dyDescent="0.4">
      <c r="A268" t="s">
        <v>365</v>
      </c>
      <c r="B268" t="s">
        <v>150</v>
      </c>
      <c r="C268" t="s">
        <v>37</v>
      </c>
      <c r="D268">
        <v>0.36776999999999999</v>
      </c>
      <c r="E268">
        <v>39.641260000000003</v>
      </c>
      <c r="F268">
        <v>25.042490000000001</v>
      </c>
      <c r="G268">
        <v>65.236750000000001</v>
      </c>
      <c r="H268">
        <v>80.874139999999997</v>
      </c>
      <c r="I268">
        <v>25.042490000000001</v>
      </c>
      <c r="J268">
        <v>19.40672</v>
      </c>
      <c r="K268">
        <v>15.77013</v>
      </c>
      <c r="L268">
        <v>58.774850000000001</v>
      </c>
      <c r="M268">
        <v>10.47592</v>
      </c>
      <c r="N268">
        <v>77.143940000000001</v>
      </c>
      <c r="O268" t="s">
        <v>38</v>
      </c>
      <c r="P268">
        <v>0.33523999999999998</v>
      </c>
      <c r="Q268">
        <v>36.551960000000001</v>
      </c>
      <c r="R268">
        <v>21.277000000000001</v>
      </c>
      <c r="S268">
        <v>62.999429999999997</v>
      </c>
      <c r="T268">
        <v>80.586889999999997</v>
      </c>
      <c r="U268">
        <v>21.277000000000001</v>
      </c>
      <c r="V268">
        <v>15.562189999999999</v>
      </c>
      <c r="W268">
        <v>15.46358</v>
      </c>
      <c r="X268">
        <v>56.061300000000003</v>
      </c>
      <c r="Y268">
        <v>10.629899999999999</v>
      </c>
      <c r="Z268">
        <v>76.560890000000001</v>
      </c>
      <c r="AW268">
        <v>0.59013000000000004</v>
      </c>
      <c r="AX268">
        <v>60.238799999999998</v>
      </c>
      <c r="AY268">
        <v>50.640540000000001</v>
      </c>
      <c r="AZ268">
        <v>77.769400000000005</v>
      </c>
      <c r="BA268">
        <v>81.386589999999998</v>
      </c>
      <c r="BB268">
        <v>50.640540000000001</v>
      </c>
      <c r="BC268">
        <v>46.703090000000003</v>
      </c>
      <c r="BD268">
        <v>16.77468</v>
      </c>
      <c r="BE268">
        <v>75.533789999999996</v>
      </c>
      <c r="BF268">
        <v>8.9901999999999997</v>
      </c>
      <c r="BG268">
        <v>80.092939999999999</v>
      </c>
      <c r="CO268">
        <v>0.44780999999999999</v>
      </c>
      <c r="CP268">
        <v>48.452669999999998</v>
      </c>
      <c r="CQ268">
        <v>34.628979999999999</v>
      </c>
      <c r="CR268">
        <v>77.208479999999994</v>
      </c>
      <c r="CS268">
        <v>84.982330000000005</v>
      </c>
      <c r="CT268">
        <v>34.628979999999999</v>
      </c>
      <c r="CU268">
        <v>26.47232</v>
      </c>
      <c r="CV268">
        <v>19.08127</v>
      </c>
      <c r="CW268">
        <v>69.640749999999997</v>
      </c>
      <c r="CX268">
        <v>11.11307</v>
      </c>
      <c r="CY268">
        <v>81.007069999999999</v>
      </c>
    </row>
    <row r="269" spans="1:103" x14ac:dyDescent="0.4">
      <c r="A269" t="s">
        <v>366</v>
      </c>
      <c r="B269" t="s">
        <v>134</v>
      </c>
      <c r="C269" t="s">
        <v>37</v>
      </c>
      <c r="D269">
        <v>0.50016000000000005</v>
      </c>
      <c r="E269">
        <v>53.98921</v>
      </c>
      <c r="F269">
        <v>43.269930000000002</v>
      </c>
      <c r="G269">
        <v>77.863209999999995</v>
      </c>
      <c r="H269">
        <v>87.624440000000007</v>
      </c>
      <c r="I269">
        <v>43.269930000000002</v>
      </c>
      <c r="J269">
        <v>33.744230000000002</v>
      </c>
      <c r="K269">
        <v>19.498180000000001</v>
      </c>
      <c r="L269">
        <v>72.357479999999995</v>
      </c>
      <c r="M269">
        <v>11.54998</v>
      </c>
      <c r="N269">
        <v>85.210980000000006</v>
      </c>
      <c r="O269" t="s">
        <v>38</v>
      </c>
      <c r="P269">
        <v>0.47828999999999999</v>
      </c>
      <c r="Q269">
        <v>52.078629999999997</v>
      </c>
      <c r="R269">
        <v>40.69012</v>
      </c>
      <c r="S269">
        <v>77.642899999999997</v>
      </c>
      <c r="T269">
        <v>88.510800000000003</v>
      </c>
      <c r="U269">
        <v>40.69012</v>
      </c>
      <c r="V269">
        <v>30.638020000000001</v>
      </c>
      <c r="W269">
        <v>19.768689999999999</v>
      </c>
      <c r="X269">
        <v>71.711269999999999</v>
      </c>
      <c r="Y269">
        <v>11.893520000000001</v>
      </c>
      <c r="Z269">
        <v>86.025459999999995</v>
      </c>
      <c r="AW269">
        <v>0.66193000000000002</v>
      </c>
      <c r="AX269">
        <v>67.90549</v>
      </c>
      <c r="AY269">
        <v>61.190660000000001</v>
      </c>
      <c r="AZ269">
        <v>78.899770000000004</v>
      </c>
      <c r="BA269">
        <v>81.763379999999998</v>
      </c>
      <c r="BB269">
        <v>61.190660000000001</v>
      </c>
      <c r="BC269">
        <v>56.637779999999999</v>
      </c>
      <c r="BD269">
        <v>17.287109999999998</v>
      </c>
      <c r="BE269">
        <v>77.304699999999997</v>
      </c>
      <c r="BF269">
        <v>9.01281</v>
      </c>
      <c r="BG269">
        <v>80.457170000000005</v>
      </c>
      <c r="CO269">
        <v>0.52500999999999998</v>
      </c>
      <c r="CP269">
        <v>56.677639999999997</v>
      </c>
      <c r="CQ269">
        <v>48.939929999999997</v>
      </c>
      <c r="CR269">
        <v>79.505300000000005</v>
      </c>
      <c r="CS269">
        <v>84.982330000000005</v>
      </c>
      <c r="CT269">
        <v>48.939929999999997</v>
      </c>
      <c r="CU269">
        <v>37.485280000000003</v>
      </c>
      <c r="CV269">
        <v>19.681979999999999</v>
      </c>
      <c r="CW269">
        <v>72.703180000000003</v>
      </c>
      <c r="CX269">
        <v>11.14841</v>
      </c>
      <c r="CY269">
        <v>81.30153</v>
      </c>
    </row>
    <row r="270" spans="1:103" x14ac:dyDescent="0.4">
      <c r="A270" t="s">
        <v>367</v>
      </c>
      <c r="B270" t="s">
        <v>145</v>
      </c>
      <c r="C270" t="s">
        <v>37</v>
      </c>
      <c r="D270">
        <v>0.35041</v>
      </c>
      <c r="E270">
        <v>37.696120000000001</v>
      </c>
      <c r="F270">
        <v>23.019020000000001</v>
      </c>
      <c r="G270">
        <v>63.156619999999997</v>
      </c>
      <c r="H270">
        <v>77.968429999999998</v>
      </c>
      <c r="I270">
        <v>23.019020000000001</v>
      </c>
      <c r="J270">
        <v>18.033180000000002</v>
      </c>
      <c r="K270">
        <v>15.1469</v>
      </c>
      <c r="L270">
        <v>56.480370000000001</v>
      </c>
      <c r="M270">
        <v>9.9959500000000006</v>
      </c>
      <c r="N270">
        <v>73.778090000000006</v>
      </c>
      <c r="O270" t="s">
        <v>38</v>
      </c>
      <c r="P270">
        <v>0.31579000000000002</v>
      </c>
      <c r="Q270">
        <v>34.371400000000001</v>
      </c>
      <c r="R270">
        <v>18.97343</v>
      </c>
      <c r="S270">
        <v>60.590710000000001</v>
      </c>
      <c r="T270">
        <v>77.050280000000001</v>
      </c>
      <c r="U270">
        <v>18.97343</v>
      </c>
      <c r="V270">
        <v>14.024570000000001</v>
      </c>
      <c r="W270">
        <v>14.76582</v>
      </c>
      <c r="X270">
        <v>53.447240000000001</v>
      </c>
      <c r="Y270">
        <v>10.04588</v>
      </c>
      <c r="Z270">
        <v>72.450609999999998</v>
      </c>
      <c r="AW270">
        <v>0.58464000000000005</v>
      </c>
      <c r="AX270">
        <v>59.625509999999998</v>
      </c>
      <c r="AY270">
        <v>50.715899999999998</v>
      </c>
      <c r="AZ270">
        <v>76.639039999999994</v>
      </c>
      <c r="BA270">
        <v>80.557649999999995</v>
      </c>
      <c r="BB270">
        <v>50.715899999999998</v>
      </c>
      <c r="BC270">
        <v>46.778449999999999</v>
      </c>
      <c r="BD270">
        <v>16.382819999999999</v>
      </c>
      <c r="BE270">
        <v>74.189899999999994</v>
      </c>
      <c r="BF270">
        <v>8.9148499999999995</v>
      </c>
      <c r="BG270">
        <v>79.314239999999998</v>
      </c>
      <c r="CO270">
        <v>0.44113000000000002</v>
      </c>
      <c r="CP270">
        <v>47.736719999999998</v>
      </c>
      <c r="CQ270">
        <v>32.862189999999998</v>
      </c>
      <c r="CR270">
        <v>78.975269999999995</v>
      </c>
      <c r="CS270">
        <v>88.869259999999997</v>
      </c>
      <c r="CT270">
        <v>32.862189999999998</v>
      </c>
      <c r="CU270">
        <v>24.73498</v>
      </c>
      <c r="CV270">
        <v>19.293289999999999</v>
      </c>
      <c r="CW270">
        <v>71.024730000000005</v>
      </c>
      <c r="CX270">
        <v>11.60777</v>
      </c>
      <c r="CY270">
        <v>85.33569</v>
      </c>
    </row>
    <row r="271" spans="1:103" x14ac:dyDescent="0.4">
      <c r="A271" t="s">
        <v>368</v>
      </c>
      <c r="B271" t="s">
        <v>214</v>
      </c>
      <c r="C271" t="s">
        <v>37</v>
      </c>
      <c r="D271">
        <v>0.36879000000000001</v>
      </c>
      <c r="E271">
        <v>39.751849999999997</v>
      </c>
      <c r="F271">
        <v>25.08296</v>
      </c>
      <c r="G271">
        <v>65.406720000000007</v>
      </c>
      <c r="H271">
        <v>81.157430000000005</v>
      </c>
      <c r="I271">
        <v>25.08296</v>
      </c>
      <c r="J271">
        <v>19.44314</v>
      </c>
      <c r="K271">
        <v>15.807370000000001</v>
      </c>
      <c r="L271">
        <v>58.947519999999997</v>
      </c>
      <c r="M271">
        <v>10.51477</v>
      </c>
      <c r="N271">
        <v>77.478480000000005</v>
      </c>
      <c r="O271" t="s">
        <v>38</v>
      </c>
      <c r="P271">
        <v>0.33545999999999998</v>
      </c>
      <c r="Q271">
        <v>36.575249999999997</v>
      </c>
      <c r="R271">
        <v>21.277000000000001</v>
      </c>
      <c r="S271">
        <v>63.047220000000003</v>
      </c>
      <c r="T271">
        <v>80.672910000000002</v>
      </c>
      <c r="U271">
        <v>21.277000000000001</v>
      </c>
      <c r="V271">
        <v>15.562189999999999</v>
      </c>
      <c r="W271">
        <v>15.473140000000001</v>
      </c>
      <c r="X271">
        <v>56.109090000000002</v>
      </c>
      <c r="Y271">
        <v>10.638500000000001</v>
      </c>
      <c r="Z271">
        <v>76.646910000000005</v>
      </c>
      <c r="AW271">
        <v>0.59167000000000003</v>
      </c>
      <c r="AX271">
        <v>60.450560000000003</v>
      </c>
      <c r="AY271">
        <v>50.715899999999998</v>
      </c>
      <c r="AZ271">
        <v>77.920119999999997</v>
      </c>
      <c r="BA271">
        <v>81.612660000000005</v>
      </c>
      <c r="BB271">
        <v>50.715899999999998</v>
      </c>
      <c r="BC271">
        <v>46.778449999999999</v>
      </c>
      <c r="BD271">
        <v>16.834969999999998</v>
      </c>
      <c r="BE271">
        <v>75.747299999999996</v>
      </c>
      <c r="BF271">
        <v>9.0806299999999993</v>
      </c>
      <c r="BG271">
        <v>80.645570000000006</v>
      </c>
      <c r="CO271">
        <v>0.46233999999999997</v>
      </c>
      <c r="CP271">
        <v>49.939889999999998</v>
      </c>
      <c r="CQ271">
        <v>35.33569</v>
      </c>
      <c r="CR271">
        <v>79.681979999999996</v>
      </c>
      <c r="CS271">
        <v>89.045940000000002</v>
      </c>
      <c r="CT271">
        <v>35.33569</v>
      </c>
      <c r="CU271">
        <v>27.090689999999999</v>
      </c>
      <c r="CV271">
        <v>19.575970000000002</v>
      </c>
      <c r="CW271">
        <v>72.025909999999996</v>
      </c>
      <c r="CX271">
        <v>11.590109999999999</v>
      </c>
      <c r="CY271">
        <v>85.424030000000002</v>
      </c>
    </row>
    <row r="272" spans="1:103" x14ac:dyDescent="0.4">
      <c r="A272" t="s">
        <v>369</v>
      </c>
      <c r="B272" t="s">
        <v>132</v>
      </c>
      <c r="C272" t="s">
        <v>37</v>
      </c>
      <c r="D272">
        <v>0.50111000000000006</v>
      </c>
      <c r="E272">
        <v>54.096499999999999</v>
      </c>
      <c r="F272">
        <v>43.310400000000001</v>
      </c>
      <c r="G272">
        <v>78.04128</v>
      </c>
      <c r="H272">
        <v>87.915819999999997</v>
      </c>
      <c r="I272">
        <v>43.310400000000001</v>
      </c>
      <c r="J272">
        <v>33.784700000000001</v>
      </c>
      <c r="K272">
        <v>19.538650000000001</v>
      </c>
      <c r="L272">
        <v>72.534199999999998</v>
      </c>
      <c r="M272">
        <v>11.58883</v>
      </c>
      <c r="N272">
        <v>85.533389999999997</v>
      </c>
      <c r="O272" t="s">
        <v>38</v>
      </c>
      <c r="P272">
        <v>0.47848000000000002</v>
      </c>
      <c r="Q272">
        <v>52.098550000000003</v>
      </c>
      <c r="R272">
        <v>40.69012</v>
      </c>
      <c r="S272">
        <v>77.690690000000004</v>
      </c>
      <c r="T272">
        <v>88.596829999999997</v>
      </c>
      <c r="U272">
        <v>40.69012</v>
      </c>
      <c r="V272">
        <v>30.638020000000001</v>
      </c>
      <c r="W272">
        <v>19.77825</v>
      </c>
      <c r="X272">
        <v>71.759060000000005</v>
      </c>
      <c r="Y272">
        <v>11.90212</v>
      </c>
      <c r="Z272">
        <v>86.11148</v>
      </c>
      <c r="AW272">
        <v>0.66337999999999997</v>
      </c>
      <c r="AX272">
        <v>68.108230000000006</v>
      </c>
      <c r="AY272">
        <v>61.266010000000001</v>
      </c>
      <c r="AZ272">
        <v>78.975129999999993</v>
      </c>
      <c r="BA272">
        <v>81.838729999999998</v>
      </c>
      <c r="BB272">
        <v>61.266010000000001</v>
      </c>
      <c r="BC272">
        <v>56.713140000000003</v>
      </c>
      <c r="BD272">
        <v>17.332329999999999</v>
      </c>
      <c r="BE272">
        <v>77.442850000000007</v>
      </c>
      <c r="BF272">
        <v>9.0881699999999999</v>
      </c>
      <c r="BG272">
        <v>80.859080000000006</v>
      </c>
      <c r="CO272">
        <v>0.53898999999999997</v>
      </c>
      <c r="CP272">
        <v>58.175899999999999</v>
      </c>
      <c r="CQ272">
        <v>49.646639999999998</v>
      </c>
      <c r="CR272">
        <v>82.332160000000002</v>
      </c>
      <c r="CS272">
        <v>89.575969999999998</v>
      </c>
      <c r="CT272">
        <v>49.646639999999998</v>
      </c>
      <c r="CU272">
        <v>38.191989999999997</v>
      </c>
      <c r="CV272">
        <v>20.282689999999999</v>
      </c>
      <c r="CW272">
        <v>75.353359999999995</v>
      </c>
      <c r="CX272">
        <v>11.660780000000001</v>
      </c>
      <c r="CY272">
        <v>85.806830000000005</v>
      </c>
    </row>
    <row r="273" spans="1:103" x14ac:dyDescent="0.4">
      <c r="A273" t="s">
        <v>370</v>
      </c>
      <c r="B273" t="s">
        <v>134</v>
      </c>
      <c r="C273" t="s">
        <v>37</v>
      </c>
      <c r="D273">
        <v>0.34878999999999999</v>
      </c>
      <c r="E273">
        <v>37.52993</v>
      </c>
      <c r="F273">
        <v>22.86524</v>
      </c>
      <c r="G273">
        <v>63.06758</v>
      </c>
      <c r="H273">
        <v>77.644679999999994</v>
      </c>
      <c r="I273">
        <v>22.86524</v>
      </c>
      <c r="J273">
        <v>17.93403</v>
      </c>
      <c r="K273">
        <v>15.10643</v>
      </c>
      <c r="L273">
        <v>56.307699999999997</v>
      </c>
      <c r="M273">
        <v>9.9611499999999999</v>
      </c>
      <c r="N273">
        <v>73.440169999999995</v>
      </c>
      <c r="O273" t="s">
        <v>38</v>
      </c>
      <c r="P273">
        <v>0.31474000000000002</v>
      </c>
      <c r="Q273">
        <v>34.269950000000001</v>
      </c>
      <c r="R273">
        <v>18.801380000000002</v>
      </c>
      <c r="S273">
        <v>60.62894</v>
      </c>
      <c r="T273">
        <v>76.935580000000002</v>
      </c>
      <c r="U273">
        <v>18.801380000000002</v>
      </c>
      <c r="V273">
        <v>13.91225</v>
      </c>
      <c r="W273">
        <v>14.750529999999999</v>
      </c>
      <c r="X273">
        <v>53.389890000000001</v>
      </c>
      <c r="Y273">
        <v>10.03632</v>
      </c>
      <c r="Z273">
        <v>72.335120000000003</v>
      </c>
      <c r="AW273">
        <v>0.58372000000000002</v>
      </c>
      <c r="AX273">
        <v>59.497799999999998</v>
      </c>
      <c r="AY273">
        <v>50.715899999999998</v>
      </c>
      <c r="AZ273">
        <v>76.714389999999995</v>
      </c>
      <c r="BA273">
        <v>80.482290000000006</v>
      </c>
      <c r="BB273">
        <v>50.715899999999998</v>
      </c>
      <c r="BC273">
        <v>46.778449999999999</v>
      </c>
      <c r="BD273">
        <v>16.39789</v>
      </c>
      <c r="BE273">
        <v>74.277820000000006</v>
      </c>
      <c r="BF273">
        <v>8.8771699999999996</v>
      </c>
      <c r="BG273">
        <v>79.075609999999998</v>
      </c>
      <c r="CO273">
        <v>0.42734</v>
      </c>
      <c r="CP273">
        <v>46.283450000000002</v>
      </c>
      <c r="CQ273">
        <v>32.685510000000001</v>
      </c>
      <c r="CR273">
        <v>76.148409999999998</v>
      </c>
      <c r="CS273">
        <v>84.098939999999999</v>
      </c>
      <c r="CT273">
        <v>32.685510000000001</v>
      </c>
      <c r="CU273">
        <v>24.646640000000001</v>
      </c>
      <c r="CV273">
        <v>18.657240000000002</v>
      </c>
      <c r="CW273">
        <v>68.109539999999996</v>
      </c>
      <c r="CX273">
        <v>11.11307</v>
      </c>
      <c r="CY273">
        <v>80.653710000000004</v>
      </c>
    </row>
    <row r="274" spans="1:103" x14ac:dyDescent="0.4">
      <c r="A274" t="s">
        <v>371</v>
      </c>
      <c r="B274" t="s">
        <v>134</v>
      </c>
      <c r="C274" t="s">
        <v>37</v>
      </c>
      <c r="D274">
        <v>0.36685000000000001</v>
      </c>
      <c r="E274">
        <v>39.540190000000003</v>
      </c>
      <c r="F274">
        <v>24.912990000000001</v>
      </c>
      <c r="G274">
        <v>65.163899999999998</v>
      </c>
      <c r="H274">
        <v>80.817480000000003</v>
      </c>
      <c r="I274">
        <v>24.912990000000001</v>
      </c>
      <c r="J274">
        <v>19.313639999999999</v>
      </c>
      <c r="K274">
        <v>15.75718</v>
      </c>
      <c r="L274">
        <v>58.690950000000001</v>
      </c>
      <c r="M274">
        <v>10.46378</v>
      </c>
      <c r="N274">
        <v>77.086600000000004</v>
      </c>
      <c r="O274" t="s">
        <v>38</v>
      </c>
      <c r="P274">
        <v>0.33421000000000001</v>
      </c>
      <c r="Q274">
        <v>36.437719999999999</v>
      </c>
      <c r="R274">
        <v>21.13363</v>
      </c>
      <c r="S274">
        <v>62.942079999999997</v>
      </c>
      <c r="T274">
        <v>80.529539999999997</v>
      </c>
      <c r="U274">
        <v>21.13363</v>
      </c>
      <c r="V274">
        <v>15.44749</v>
      </c>
      <c r="W274">
        <v>15.452109999999999</v>
      </c>
      <c r="X274">
        <v>55.987699999999997</v>
      </c>
      <c r="Y274">
        <v>10.61365</v>
      </c>
      <c r="Z274">
        <v>76.486810000000006</v>
      </c>
      <c r="AW274">
        <v>0.59052000000000004</v>
      </c>
      <c r="AX274">
        <v>60.294670000000004</v>
      </c>
      <c r="AY274">
        <v>50.640540000000001</v>
      </c>
      <c r="AZ274">
        <v>77.618690000000001</v>
      </c>
      <c r="BA274">
        <v>81.311229999999995</v>
      </c>
      <c r="BB274">
        <v>50.640540000000001</v>
      </c>
      <c r="BC274">
        <v>46.703090000000003</v>
      </c>
      <c r="BD274">
        <v>16.77468</v>
      </c>
      <c r="BE274">
        <v>75.445869999999999</v>
      </c>
      <c r="BF274">
        <v>9.0052800000000008</v>
      </c>
      <c r="BG274">
        <v>80.130619999999993</v>
      </c>
      <c r="CO274">
        <v>0.44574999999999998</v>
      </c>
      <c r="CP274">
        <v>48.227359999999997</v>
      </c>
      <c r="CQ274">
        <v>34.452300000000001</v>
      </c>
      <c r="CR274">
        <v>77.031800000000004</v>
      </c>
      <c r="CS274">
        <v>84.982330000000005</v>
      </c>
      <c r="CT274">
        <v>34.452300000000001</v>
      </c>
      <c r="CU274">
        <v>26.560659999999999</v>
      </c>
      <c r="CV274">
        <v>19.0106</v>
      </c>
      <c r="CW274">
        <v>69.375739999999993</v>
      </c>
      <c r="CX274">
        <v>11.11307</v>
      </c>
      <c r="CY274">
        <v>81.036510000000007</v>
      </c>
    </row>
    <row r="275" spans="1:103" x14ac:dyDescent="0.4">
      <c r="A275" t="s">
        <v>372</v>
      </c>
      <c r="B275" t="s">
        <v>134</v>
      </c>
      <c r="C275" t="s">
        <v>37</v>
      </c>
      <c r="D275">
        <v>0.50036999999999998</v>
      </c>
      <c r="E275">
        <v>54.006100000000004</v>
      </c>
      <c r="F275">
        <v>43.383249999999997</v>
      </c>
      <c r="G275">
        <v>77.782269999999997</v>
      </c>
      <c r="H275">
        <v>87.705380000000005</v>
      </c>
      <c r="I275">
        <v>43.383249999999997</v>
      </c>
      <c r="J275">
        <v>33.826520000000002</v>
      </c>
      <c r="K275">
        <v>19.496559999999999</v>
      </c>
      <c r="L275">
        <v>72.303520000000006</v>
      </c>
      <c r="M275">
        <v>11.561310000000001</v>
      </c>
      <c r="N275">
        <v>85.303389999999993</v>
      </c>
      <c r="O275" t="s">
        <v>38</v>
      </c>
      <c r="P275">
        <v>0.4783</v>
      </c>
      <c r="Q275">
        <v>52.076590000000003</v>
      </c>
      <c r="R275">
        <v>40.795259999999999</v>
      </c>
      <c r="S275">
        <v>77.489959999999996</v>
      </c>
      <c r="T275">
        <v>88.529920000000004</v>
      </c>
      <c r="U275">
        <v>40.795259999999999</v>
      </c>
      <c r="V275">
        <v>30.711300000000001</v>
      </c>
      <c r="W275">
        <v>19.74766</v>
      </c>
      <c r="X275">
        <v>71.575069999999997</v>
      </c>
      <c r="Y275">
        <v>11.898300000000001</v>
      </c>
      <c r="Z275">
        <v>86.058120000000002</v>
      </c>
      <c r="AW275">
        <v>0.66283999999999998</v>
      </c>
      <c r="AX275">
        <v>67.997960000000006</v>
      </c>
      <c r="AY275">
        <v>61.266010000000001</v>
      </c>
      <c r="AZ275">
        <v>79.12585</v>
      </c>
      <c r="BA275">
        <v>81.914090000000002</v>
      </c>
      <c r="BB275">
        <v>61.266010000000001</v>
      </c>
      <c r="BC275">
        <v>56.713140000000003</v>
      </c>
      <c r="BD275">
        <v>17.3474</v>
      </c>
      <c r="BE275">
        <v>77.549610000000001</v>
      </c>
      <c r="BF275">
        <v>9.0354200000000002</v>
      </c>
      <c r="BG275">
        <v>80.645570000000006</v>
      </c>
      <c r="CO275">
        <v>0.52727999999999997</v>
      </c>
      <c r="CP275">
        <v>56.867249999999999</v>
      </c>
      <c r="CQ275">
        <v>49.293289999999999</v>
      </c>
      <c r="CR275">
        <v>80.035340000000005</v>
      </c>
      <c r="CS275">
        <v>86.042400000000001</v>
      </c>
      <c r="CT275">
        <v>49.293289999999999</v>
      </c>
      <c r="CU275">
        <v>37.75029</v>
      </c>
      <c r="CV275">
        <v>19.893989999999999</v>
      </c>
      <c r="CW275">
        <v>73.468789999999998</v>
      </c>
      <c r="CX275">
        <v>11.25442</v>
      </c>
      <c r="CY275">
        <v>82.273259999999993</v>
      </c>
    </row>
    <row r="276" spans="1:103" x14ac:dyDescent="0.4">
      <c r="A276" t="s">
        <v>373</v>
      </c>
      <c r="B276" t="s">
        <v>138</v>
      </c>
      <c r="C276" t="s">
        <v>37</v>
      </c>
      <c r="D276">
        <v>0.34869</v>
      </c>
      <c r="E276">
        <v>37.517589999999998</v>
      </c>
      <c r="F276">
        <v>22.857140000000001</v>
      </c>
      <c r="G276">
        <v>63.043300000000002</v>
      </c>
      <c r="H276">
        <v>77.644679999999994</v>
      </c>
      <c r="I276">
        <v>22.857140000000001</v>
      </c>
      <c r="J276">
        <v>17.925940000000001</v>
      </c>
      <c r="K276">
        <v>15.099959999999999</v>
      </c>
      <c r="L276">
        <v>56.27937</v>
      </c>
      <c r="M276">
        <v>9.9587199999999996</v>
      </c>
      <c r="N276">
        <v>73.42398</v>
      </c>
      <c r="O276" t="s">
        <v>38</v>
      </c>
      <c r="P276">
        <v>0.31480000000000002</v>
      </c>
      <c r="Q276">
        <v>34.274239999999999</v>
      </c>
      <c r="R276">
        <v>18.810929999999999</v>
      </c>
      <c r="S276">
        <v>60.62894</v>
      </c>
      <c r="T276">
        <v>76.945130000000006</v>
      </c>
      <c r="U276">
        <v>18.810929999999999</v>
      </c>
      <c r="V276">
        <v>13.921810000000001</v>
      </c>
      <c r="W276">
        <v>14.748609999999999</v>
      </c>
      <c r="X276">
        <v>53.385109999999997</v>
      </c>
      <c r="Y276">
        <v>10.03632</v>
      </c>
      <c r="Z276">
        <v>72.3399</v>
      </c>
      <c r="AW276">
        <v>0.58284000000000002</v>
      </c>
      <c r="AX276">
        <v>59.408940000000001</v>
      </c>
      <c r="AY276">
        <v>50.565179999999998</v>
      </c>
      <c r="AZ276">
        <v>76.639039999999994</v>
      </c>
      <c r="BA276">
        <v>80.331569999999999</v>
      </c>
      <c r="BB276">
        <v>50.565179999999998</v>
      </c>
      <c r="BC276">
        <v>46.665410000000001</v>
      </c>
      <c r="BD276">
        <v>16.382819999999999</v>
      </c>
      <c r="BE276">
        <v>74.202460000000002</v>
      </c>
      <c r="BF276">
        <v>8.8620900000000002</v>
      </c>
      <c r="BG276">
        <v>78.924890000000005</v>
      </c>
      <c r="CO276">
        <v>0.42610999999999999</v>
      </c>
      <c r="CP276">
        <v>46.143180000000001</v>
      </c>
      <c r="CQ276">
        <v>32.685510000000001</v>
      </c>
      <c r="CR276">
        <v>75.795050000000003</v>
      </c>
      <c r="CS276">
        <v>84.275620000000004</v>
      </c>
      <c r="CT276">
        <v>32.685510000000001</v>
      </c>
      <c r="CU276">
        <v>24.558299999999999</v>
      </c>
      <c r="CV276">
        <v>18.586569999999998</v>
      </c>
      <c r="CW276">
        <v>67.756180000000001</v>
      </c>
      <c r="CX276">
        <v>11.095409999999999</v>
      </c>
      <c r="CY276">
        <v>80.565370000000001</v>
      </c>
    </row>
    <row r="277" spans="1:103" x14ac:dyDescent="0.4">
      <c r="A277" t="s">
        <v>374</v>
      </c>
      <c r="B277" t="s">
        <v>134</v>
      </c>
      <c r="C277" t="s">
        <v>37</v>
      </c>
      <c r="D277">
        <v>0.36686999999999997</v>
      </c>
      <c r="E277">
        <v>39.541359999999997</v>
      </c>
      <c r="F277">
        <v>24.912990000000001</v>
      </c>
      <c r="G277">
        <v>65.180090000000007</v>
      </c>
      <c r="H277">
        <v>80.809389999999993</v>
      </c>
      <c r="I277">
        <v>24.912990000000001</v>
      </c>
      <c r="J277">
        <v>19.313639999999999</v>
      </c>
      <c r="K277">
        <v>15.76042</v>
      </c>
      <c r="L277">
        <v>58.707140000000003</v>
      </c>
      <c r="M277">
        <v>10.46378</v>
      </c>
      <c r="N277">
        <v>77.086600000000004</v>
      </c>
      <c r="O277" t="s">
        <v>38</v>
      </c>
      <c r="P277">
        <v>0.3342</v>
      </c>
      <c r="Q277">
        <v>36.437100000000001</v>
      </c>
      <c r="R277">
        <v>21.13363</v>
      </c>
      <c r="S277">
        <v>62.942079999999997</v>
      </c>
      <c r="T277">
        <v>80.529539999999997</v>
      </c>
      <c r="U277">
        <v>21.13363</v>
      </c>
      <c r="V277">
        <v>15.44749</v>
      </c>
      <c r="W277">
        <v>15.452109999999999</v>
      </c>
      <c r="X277">
        <v>55.987699999999997</v>
      </c>
      <c r="Y277">
        <v>10.61365</v>
      </c>
      <c r="Z277">
        <v>76.486810000000006</v>
      </c>
      <c r="AW277">
        <v>0.59045000000000003</v>
      </c>
      <c r="AX277">
        <v>60.286160000000002</v>
      </c>
      <c r="AY277">
        <v>50.640540000000001</v>
      </c>
      <c r="AZ277">
        <v>77.618690000000001</v>
      </c>
      <c r="BA277">
        <v>81.311229999999995</v>
      </c>
      <c r="BB277">
        <v>50.640540000000001</v>
      </c>
      <c r="BC277">
        <v>46.703090000000003</v>
      </c>
      <c r="BD277">
        <v>16.77468</v>
      </c>
      <c r="BE277">
        <v>75.445869999999999</v>
      </c>
      <c r="BF277">
        <v>9.0052800000000008</v>
      </c>
      <c r="BG277">
        <v>80.130619999999993</v>
      </c>
      <c r="CO277">
        <v>0.44655</v>
      </c>
      <c r="CP277">
        <v>48.284100000000002</v>
      </c>
      <c r="CQ277">
        <v>34.452300000000001</v>
      </c>
      <c r="CR277">
        <v>77.385159999999999</v>
      </c>
      <c r="CS277">
        <v>84.80565</v>
      </c>
      <c r="CT277">
        <v>34.452300000000001</v>
      </c>
      <c r="CU277">
        <v>26.560659999999999</v>
      </c>
      <c r="CV277">
        <v>19.08127</v>
      </c>
      <c r="CW277">
        <v>69.729089999999999</v>
      </c>
      <c r="CX277">
        <v>11.11307</v>
      </c>
      <c r="CY277">
        <v>81.036510000000007</v>
      </c>
    </row>
    <row r="278" spans="1:103" x14ac:dyDescent="0.4">
      <c r="A278" t="s">
        <v>375</v>
      </c>
      <c r="B278" t="s">
        <v>62</v>
      </c>
      <c r="C278" t="s">
        <v>37</v>
      </c>
      <c r="D278">
        <v>0.50031000000000003</v>
      </c>
      <c r="E278">
        <v>54.000039999999998</v>
      </c>
      <c r="F278">
        <v>43.383249999999997</v>
      </c>
      <c r="G278">
        <v>77.749899999999997</v>
      </c>
      <c r="H278">
        <v>87.681100000000001</v>
      </c>
      <c r="I278">
        <v>43.383249999999997</v>
      </c>
      <c r="J278">
        <v>33.826520000000002</v>
      </c>
      <c r="K278">
        <v>19.490079999999999</v>
      </c>
      <c r="L278">
        <v>72.271150000000006</v>
      </c>
      <c r="M278">
        <v>11.55969</v>
      </c>
      <c r="N278">
        <v>85.283150000000006</v>
      </c>
      <c r="O278" t="s">
        <v>38</v>
      </c>
      <c r="P278">
        <v>0.47828999999999999</v>
      </c>
      <c r="Q278">
        <v>52.075519999999997</v>
      </c>
      <c r="R278">
        <v>40.795259999999999</v>
      </c>
      <c r="S278">
        <v>77.489959999999996</v>
      </c>
      <c r="T278">
        <v>88.520359999999997</v>
      </c>
      <c r="U278">
        <v>40.795259999999999</v>
      </c>
      <c r="V278">
        <v>30.711300000000001</v>
      </c>
      <c r="W278">
        <v>19.74766</v>
      </c>
      <c r="X278">
        <v>71.575069999999997</v>
      </c>
      <c r="Y278">
        <v>11.89734</v>
      </c>
      <c r="Z278">
        <v>86.048559999999995</v>
      </c>
      <c r="AW278">
        <v>0.66269999999999996</v>
      </c>
      <c r="AX278">
        <v>67.981080000000006</v>
      </c>
      <c r="AY278">
        <v>61.266010000000001</v>
      </c>
      <c r="AZ278">
        <v>79.050489999999996</v>
      </c>
      <c r="BA278">
        <v>81.838729999999998</v>
      </c>
      <c r="BB278">
        <v>61.266010000000001</v>
      </c>
      <c r="BC278">
        <v>56.713140000000003</v>
      </c>
      <c r="BD278">
        <v>17.332329999999999</v>
      </c>
      <c r="BE278">
        <v>77.474249999999998</v>
      </c>
      <c r="BF278">
        <v>9.0278799999999997</v>
      </c>
      <c r="BG278">
        <v>80.570210000000003</v>
      </c>
      <c r="CO278">
        <v>0.52649000000000001</v>
      </c>
      <c r="CP278">
        <v>56.794280000000001</v>
      </c>
      <c r="CQ278">
        <v>49.293289999999999</v>
      </c>
      <c r="CR278">
        <v>79.505300000000005</v>
      </c>
      <c r="CS278">
        <v>85.865719999999996</v>
      </c>
      <c r="CT278">
        <v>49.293289999999999</v>
      </c>
      <c r="CU278">
        <v>37.75029</v>
      </c>
      <c r="CV278">
        <v>19.787990000000001</v>
      </c>
      <c r="CW278">
        <v>72.938749999999999</v>
      </c>
      <c r="CX278">
        <v>11.25442</v>
      </c>
      <c r="CY278">
        <v>82.184920000000005</v>
      </c>
    </row>
    <row r="279" spans="1:103" x14ac:dyDescent="0.4">
      <c r="A279" t="s">
        <v>376</v>
      </c>
      <c r="B279" t="s">
        <v>134</v>
      </c>
      <c r="C279" t="s">
        <v>37</v>
      </c>
      <c r="D279">
        <v>0.34955999999999998</v>
      </c>
      <c r="E279">
        <v>37.613720000000001</v>
      </c>
      <c r="F279">
        <v>22.881419999999999</v>
      </c>
      <c r="G279">
        <v>63.180900000000001</v>
      </c>
      <c r="H279">
        <v>77.895589999999999</v>
      </c>
      <c r="I279">
        <v>22.881419999999999</v>
      </c>
      <c r="J279">
        <v>17.950220000000002</v>
      </c>
      <c r="K279">
        <v>15.13395</v>
      </c>
      <c r="L279">
        <v>56.427759999999999</v>
      </c>
      <c r="M279">
        <v>9.9919100000000007</v>
      </c>
      <c r="N279">
        <v>73.714020000000005</v>
      </c>
      <c r="O279" t="s">
        <v>38</v>
      </c>
      <c r="P279">
        <v>0.31498999999999999</v>
      </c>
      <c r="Q279">
        <v>34.293349999999997</v>
      </c>
      <c r="R279">
        <v>18.810929999999999</v>
      </c>
      <c r="S279">
        <v>60.667180000000002</v>
      </c>
      <c r="T279">
        <v>77.03116</v>
      </c>
      <c r="U279">
        <v>18.810929999999999</v>
      </c>
      <c r="V279">
        <v>13.921810000000001</v>
      </c>
      <c r="W279">
        <v>14.756259999999999</v>
      </c>
      <c r="X279">
        <v>53.423340000000003</v>
      </c>
      <c r="Y279">
        <v>10.044919999999999</v>
      </c>
      <c r="Z279">
        <v>72.425920000000005</v>
      </c>
      <c r="AW279">
        <v>0.58421000000000001</v>
      </c>
      <c r="AX279">
        <v>59.602290000000004</v>
      </c>
      <c r="AY279">
        <v>50.640540000000001</v>
      </c>
      <c r="AZ279">
        <v>76.789749999999998</v>
      </c>
      <c r="BA279">
        <v>80.482290000000006</v>
      </c>
      <c r="BB279">
        <v>50.640540000000001</v>
      </c>
      <c r="BC279">
        <v>46.740769999999998</v>
      </c>
      <c r="BD279">
        <v>16.443100000000001</v>
      </c>
      <c r="BE279">
        <v>74.415980000000005</v>
      </c>
      <c r="BF279">
        <v>8.9449900000000007</v>
      </c>
      <c r="BG279">
        <v>79.402159999999995</v>
      </c>
      <c r="CO279">
        <v>0.43841999999999998</v>
      </c>
      <c r="CP279">
        <v>47.435130000000001</v>
      </c>
      <c r="CQ279">
        <v>33.038870000000003</v>
      </c>
      <c r="CR279">
        <v>77.738519999999994</v>
      </c>
      <c r="CS279">
        <v>87.809190000000001</v>
      </c>
      <c r="CT279">
        <v>33.038870000000003</v>
      </c>
      <c r="CU279">
        <v>24.911660000000001</v>
      </c>
      <c r="CV279">
        <v>19.045940000000002</v>
      </c>
      <c r="CW279">
        <v>69.787989999999994</v>
      </c>
      <c r="CX279">
        <v>11.466430000000001</v>
      </c>
      <c r="CY279">
        <v>84.187280000000001</v>
      </c>
    </row>
    <row r="280" spans="1:103" x14ac:dyDescent="0.4">
      <c r="A280" t="s">
        <v>377</v>
      </c>
      <c r="B280" t="s">
        <v>164</v>
      </c>
      <c r="C280" t="s">
        <v>37</v>
      </c>
      <c r="D280">
        <v>0.36781000000000003</v>
      </c>
      <c r="E280">
        <v>39.644939999999998</v>
      </c>
      <c r="F280">
        <v>24.937270000000002</v>
      </c>
      <c r="G280">
        <v>65.382440000000003</v>
      </c>
      <c r="H280">
        <v>81.060299999999998</v>
      </c>
      <c r="I280">
        <v>24.937270000000002</v>
      </c>
      <c r="J280">
        <v>19.33792</v>
      </c>
      <c r="K280">
        <v>15.80251</v>
      </c>
      <c r="L280">
        <v>58.904089999999997</v>
      </c>
      <c r="M280">
        <v>10.49858</v>
      </c>
      <c r="N280">
        <v>77.380679999999998</v>
      </c>
      <c r="O280" t="s">
        <v>38</v>
      </c>
      <c r="P280">
        <v>0.33435999999999999</v>
      </c>
      <c r="Q280">
        <v>36.453609999999998</v>
      </c>
      <c r="R280">
        <v>21.13363</v>
      </c>
      <c r="S280">
        <v>62.989870000000003</v>
      </c>
      <c r="T280">
        <v>80.596440000000001</v>
      </c>
      <c r="U280">
        <v>21.13363</v>
      </c>
      <c r="V280">
        <v>15.44749</v>
      </c>
      <c r="W280">
        <v>15.46167</v>
      </c>
      <c r="X280">
        <v>56.035490000000003</v>
      </c>
      <c r="Y280">
        <v>10.620340000000001</v>
      </c>
      <c r="Z280">
        <v>76.553719999999998</v>
      </c>
      <c r="AW280">
        <v>0.59182000000000001</v>
      </c>
      <c r="AX280">
        <v>60.47974</v>
      </c>
      <c r="AY280">
        <v>50.715899999999998</v>
      </c>
      <c r="AZ280">
        <v>77.694050000000004</v>
      </c>
      <c r="BA280">
        <v>81.386589999999998</v>
      </c>
      <c r="BB280">
        <v>50.715899999999998</v>
      </c>
      <c r="BC280">
        <v>46.778449999999999</v>
      </c>
      <c r="BD280">
        <v>16.804819999999999</v>
      </c>
      <c r="BE280">
        <v>75.546350000000004</v>
      </c>
      <c r="BF280">
        <v>9.0806299999999993</v>
      </c>
      <c r="BG280">
        <v>80.532529999999994</v>
      </c>
      <c r="CO280">
        <v>0.46096999999999999</v>
      </c>
      <c r="CP280">
        <v>49.786119999999997</v>
      </c>
      <c r="CQ280">
        <v>34.80565</v>
      </c>
      <c r="CR280">
        <v>80.742050000000006</v>
      </c>
      <c r="CS280">
        <v>88.869259999999997</v>
      </c>
      <c r="CT280">
        <v>34.80565</v>
      </c>
      <c r="CU280">
        <v>26.914020000000001</v>
      </c>
      <c r="CV280">
        <v>19.752649999999999</v>
      </c>
      <c r="CW280">
        <v>72.909310000000005</v>
      </c>
      <c r="CX280">
        <v>11.57244</v>
      </c>
      <c r="CY280">
        <v>85.276799999999994</v>
      </c>
    </row>
    <row r="281" spans="1:103" x14ac:dyDescent="0.4">
      <c r="A281" t="s">
        <v>378</v>
      </c>
      <c r="B281" t="s">
        <v>134</v>
      </c>
      <c r="C281" t="s">
        <v>37</v>
      </c>
      <c r="D281">
        <v>0.50114000000000003</v>
      </c>
      <c r="E281">
        <v>54.093620000000001</v>
      </c>
      <c r="F281">
        <v>43.407530000000001</v>
      </c>
      <c r="G281">
        <v>77.88749</v>
      </c>
      <c r="H281">
        <v>87.907730000000001</v>
      </c>
      <c r="I281">
        <v>43.407530000000001</v>
      </c>
      <c r="J281">
        <v>33.8508</v>
      </c>
      <c r="K281">
        <v>19.522459999999999</v>
      </c>
      <c r="L281">
        <v>72.419529999999995</v>
      </c>
      <c r="M281">
        <v>11.59126</v>
      </c>
      <c r="N281">
        <v>85.548900000000003</v>
      </c>
      <c r="O281" t="s">
        <v>38</v>
      </c>
      <c r="P281">
        <v>0.47846</v>
      </c>
      <c r="Q281">
        <v>52.093200000000003</v>
      </c>
      <c r="R281">
        <v>40.795259999999999</v>
      </c>
      <c r="S281">
        <v>77.518640000000005</v>
      </c>
      <c r="T281">
        <v>88.596829999999997</v>
      </c>
      <c r="U281">
        <v>40.795259999999999</v>
      </c>
      <c r="V281">
        <v>30.711300000000001</v>
      </c>
      <c r="W281">
        <v>19.75339</v>
      </c>
      <c r="X281">
        <v>71.603740000000002</v>
      </c>
      <c r="Y281">
        <v>11.90499</v>
      </c>
      <c r="Z281">
        <v>86.125020000000006</v>
      </c>
      <c r="AW281">
        <v>0.66408999999999996</v>
      </c>
      <c r="AX281">
        <v>68.179199999999994</v>
      </c>
      <c r="AY281">
        <v>61.341369999999998</v>
      </c>
      <c r="AZ281">
        <v>79.12585</v>
      </c>
      <c r="BA281">
        <v>81.914090000000002</v>
      </c>
      <c r="BB281">
        <v>61.341369999999998</v>
      </c>
      <c r="BC281">
        <v>56.788499999999999</v>
      </c>
      <c r="BD281">
        <v>17.37754</v>
      </c>
      <c r="BE281">
        <v>77.612409999999997</v>
      </c>
      <c r="BF281">
        <v>9.1032399999999996</v>
      </c>
      <c r="BG281">
        <v>80.972120000000004</v>
      </c>
      <c r="CO281">
        <v>0.53827000000000003</v>
      </c>
      <c r="CP281">
        <v>58.045580000000001</v>
      </c>
      <c r="CQ281">
        <v>49.646639999999998</v>
      </c>
      <c r="CR281">
        <v>81.802120000000002</v>
      </c>
      <c r="CS281">
        <v>89.222610000000003</v>
      </c>
      <c r="CT281">
        <v>49.646639999999998</v>
      </c>
      <c r="CU281">
        <v>38.103650000000002</v>
      </c>
      <c r="CV281">
        <v>20.282689999999999</v>
      </c>
      <c r="CW281">
        <v>75.323909999999998</v>
      </c>
      <c r="CX281">
        <v>11.625439999999999</v>
      </c>
      <c r="CY281">
        <v>85.63015</v>
      </c>
    </row>
    <row r="282" spans="1:103" x14ac:dyDescent="0.4">
      <c r="A282" t="s">
        <v>379</v>
      </c>
      <c r="B282" t="s">
        <v>134</v>
      </c>
      <c r="C282" t="s">
        <v>37</v>
      </c>
      <c r="D282">
        <v>0.34970000000000001</v>
      </c>
      <c r="E282">
        <v>37.630560000000003</v>
      </c>
      <c r="F282">
        <v>22.905709999999999</v>
      </c>
      <c r="G282">
        <v>63.237560000000002</v>
      </c>
      <c r="H282">
        <v>77.927959999999999</v>
      </c>
      <c r="I282">
        <v>22.905709999999999</v>
      </c>
      <c r="J282">
        <v>17.96641</v>
      </c>
      <c r="K282">
        <v>15.145289999999999</v>
      </c>
      <c r="L282">
        <v>56.480370000000001</v>
      </c>
      <c r="M282">
        <v>9.9959500000000006</v>
      </c>
      <c r="N282">
        <v>73.738299999999995</v>
      </c>
      <c r="O282" t="s">
        <v>38</v>
      </c>
      <c r="P282">
        <v>0.31492999999999999</v>
      </c>
      <c r="Q282">
        <v>34.29092</v>
      </c>
      <c r="R282">
        <v>18.801380000000002</v>
      </c>
      <c r="S282">
        <v>60.667180000000002</v>
      </c>
      <c r="T282">
        <v>77.002489999999995</v>
      </c>
      <c r="U282">
        <v>18.801380000000002</v>
      </c>
      <c r="V282">
        <v>13.91225</v>
      </c>
      <c r="W282">
        <v>14.75817</v>
      </c>
      <c r="X282">
        <v>53.42812</v>
      </c>
      <c r="Y282">
        <v>10.043010000000001</v>
      </c>
      <c r="Z282">
        <v>72.402029999999996</v>
      </c>
      <c r="AW282">
        <v>0.58431</v>
      </c>
      <c r="AX282">
        <v>59.61289</v>
      </c>
      <c r="AY282">
        <v>50.715899999999998</v>
      </c>
      <c r="AZ282">
        <v>76.714389999999995</v>
      </c>
      <c r="BA282">
        <v>80.406930000000003</v>
      </c>
      <c r="BB282">
        <v>50.715899999999998</v>
      </c>
      <c r="BC282">
        <v>46.778449999999999</v>
      </c>
      <c r="BD282">
        <v>16.412960000000002</v>
      </c>
      <c r="BE282">
        <v>74.302940000000007</v>
      </c>
      <c r="BF282">
        <v>8.9374500000000001</v>
      </c>
      <c r="BG282">
        <v>79.326800000000006</v>
      </c>
      <c r="CO282">
        <v>0.44231999999999999</v>
      </c>
      <c r="CP282">
        <v>47.822719999999997</v>
      </c>
      <c r="CQ282">
        <v>33.568899999999999</v>
      </c>
      <c r="CR282">
        <v>79.151939999999996</v>
      </c>
      <c r="CS282">
        <v>89.222610000000003</v>
      </c>
      <c r="CT282">
        <v>33.568899999999999</v>
      </c>
      <c r="CU282">
        <v>25.353359999999999</v>
      </c>
      <c r="CV282">
        <v>19.328620000000001</v>
      </c>
      <c r="CW282">
        <v>71.113069999999993</v>
      </c>
      <c r="CX282">
        <v>11.60777</v>
      </c>
      <c r="CY282">
        <v>85.33569</v>
      </c>
    </row>
    <row r="283" spans="1:103" x14ac:dyDescent="0.4">
      <c r="A283" t="s">
        <v>380</v>
      </c>
      <c r="B283" t="s">
        <v>52</v>
      </c>
      <c r="C283" t="s">
        <v>37</v>
      </c>
      <c r="D283">
        <v>0.36770999999999998</v>
      </c>
      <c r="E283">
        <v>39.63523</v>
      </c>
      <c r="F283">
        <v>24.937270000000002</v>
      </c>
      <c r="G283">
        <v>65.325779999999995</v>
      </c>
      <c r="H283">
        <v>81.068389999999994</v>
      </c>
      <c r="I283">
        <v>24.937270000000002</v>
      </c>
      <c r="J283">
        <v>19.33792</v>
      </c>
      <c r="K283">
        <v>15.7928</v>
      </c>
      <c r="L283">
        <v>58.855519999999999</v>
      </c>
      <c r="M283">
        <v>10.49939</v>
      </c>
      <c r="N283">
        <v>77.384730000000005</v>
      </c>
      <c r="O283" t="s">
        <v>38</v>
      </c>
      <c r="P283">
        <v>0.33437</v>
      </c>
      <c r="Q283">
        <v>36.455410000000001</v>
      </c>
      <c r="R283">
        <v>21.13363</v>
      </c>
      <c r="S283">
        <v>62.989870000000003</v>
      </c>
      <c r="T283">
        <v>80.596440000000001</v>
      </c>
      <c r="U283">
        <v>21.13363</v>
      </c>
      <c r="V283">
        <v>15.44749</v>
      </c>
      <c r="W283">
        <v>15.46167</v>
      </c>
      <c r="X283">
        <v>56.035490000000003</v>
      </c>
      <c r="Y283">
        <v>10.620340000000001</v>
      </c>
      <c r="Z283">
        <v>76.553719999999998</v>
      </c>
      <c r="AW283">
        <v>0.59186000000000005</v>
      </c>
      <c r="AX283">
        <v>60.482390000000002</v>
      </c>
      <c r="AY283">
        <v>50.715899999999998</v>
      </c>
      <c r="AZ283">
        <v>77.694050000000004</v>
      </c>
      <c r="BA283">
        <v>81.386589999999998</v>
      </c>
      <c r="BB283">
        <v>50.715899999999998</v>
      </c>
      <c r="BC283">
        <v>46.778449999999999</v>
      </c>
      <c r="BD283">
        <v>16.819890000000001</v>
      </c>
      <c r="BE283">
        <v>75.584019999999995</v>
      </c>
      <c r="BF283">
        <v>9.0806299999999993</v>
      </c>
      <c r="BG283">
        <v>80.532529999999994</v>
      </c>
      <c r="CO283">
        <v>0.45840999999999998</v>
      </c>
      <c r="CP283">
        <v>49.534660000000002</v>
      </c>
      <c r="CQ283">
        <v>34.80565</v>
      </c>
      <c r="CR283">
        <v>79.505300000000005</v>
      </c>
      <c r="CS283">
        <v>89.045940000000002</v>
      </c>
      <c r="CT283">
        <v>34.80565</v>
      </c>
      <c r="CU283">
        <v>26.914020000000001</v>
      </c>
      <c r="CV283">
        <v>19.505299999999998</v>
      </c>
      <c r="CW283">
        <v>71.760900000000007</v>
      </c>
      <c r="CX283">
        <v>11.590109999999999</v>
      </c>
      <c r="CY283">
        <v>85.365139999999997</v>
      </c>
    </row>
    <row r="284" spans="1:103" x14ac:dyDescent="0.4">
      <c r="A284" t="s">
        <v>381</v>
      </c>
      <c r="B284" t="s">
        <v>134</v>
      </c>
      <c r="C284" t="s">
        <v>37</v>
      </c>
      <c r="D284">
        <v>0.50134999999999996</v>
      </c>
      <c r="E284">
        <v>54.114080000000001</v>
      </c>
      <c r="F284">
        <v>43.423720000000003</v>
      </c>
      <c r="G284">
        <v>77.952250000000006</v>
      </c>
      <c r="H284">
        <v>87.956289999999996</v>
      </c>
      <c r="I284">
        <v>43.423720000000003</v>
      </c>
      <c r="J284">
        <v>33.866990000000001</v>
      </c>
      <c r="K284">
        <v>19.53379</v>
      </c>
      <c r="L284">
        <v>72.468100000000007</v>
      </c>
      <c r="M284">
        <v>11.5945</v>
      </c>
      <c r="N284">
        <v>85.581280000000007</v>
      </c>
      <c r="O284" t="s">
        <v>38</v>
      </c>
      <c r="P284">
        <v>0.47854000000000002</v>
      </c>
      <c r="Q284">
        <v>52.10154</v>
      </c>
      <c r="R284">
        <v>40.795259999999999</v>
      </c>
      <c r="S284">
        <v>77.556870000000004</v>
      </c>
      <c r="T284">
        <v>88.615939999999995</v>
      </c>
      <c r="U284">
        <v>40.795259999999999</v>
      </c>
      <c r="V284">
        <v>30.711300000000001</v>
      </c>
      <c r="W284">
        <v>19.761040000000001</v>
      </c>
      <c r="X284">
        <v>71.641970000000001</v>
      </c>
      <c r="Y284">
        <v>11.9069</v>
      </c>
      <c r="Z284">
        <v>86.144139999999993</v>
      </c>
      <c r="AW284">
        <v>0.66402000000000005</v>
      </c>
      <c r="AX284">
        <v>68.171480000000003</v>
      </c>
      <c r="AY284">
        <v>61.341369999999998</v>
      </c>
      <c r="AZ284">
        <v>79.12585</v>
      </c>
      <c r="BA284">
        <v>81.914090000000002</v>
      </c>
      <c r="BB284">
        <v>61.341369999999998</v>
      </c>
      <c r="BC284">
        <v>56.788499999999999</v>
      </c>
      <c r="BD284">
        <v>17.362469999999998</v>
      </c>
      <c r="BE284">
        <v>77.574730000000002</v>
      </c>
      <c r="BF284">
        <v>9.1032399999999996</v>
      </c>
      <c r="BG284">
        <v>80.972120000000004</v>
      </c>
      <c r="CO284">
        <v>0.54151000000000005</v>
      </c>
      <c r="CP284">
        <v>58.356209999999997</v>
      </c>
      <c r="CQ284">
        <v>50</v>
      </c>
      <c r="CR284">
        <v>82.508830000000003</v>
      </c>
      <c r="CS284">
        <v>89.929329999999993</v>
      </c>
      <c r="CT284">
        <v>50</v>
      </c>
      <c r="CU284">
        <v>38.457009999999997</v>
      </c>
      <c r="CV284">
        <v>20.424029999999998</v>
      </c>
      <c r="CW284">
        <v>75.765609999999995</v>
      </c>
      <c r="CX284">
        <v>11.660780000000001</v>
      </c>
      <c r="CY284">
        <v>85.983509999999995</v>
      </c>
    </row>
    <row r="285" spans="1:103" x14ac:dyDescent="0.4">
      <c r="A285" t="s">
        <v>382</v>
      </c>
      <c r="B285" t="s">
        <v>97</v>
      </c>
      <c r="C285" t="s">
        <v>37</v>
      </c>
      <c r="D285">
        <v>0.35099000000000002</v>
      </c>
      <c r="E285">
        <v>37.745750000000001</v>
      </c>
      <c r="F285">
        <v>23.213270000000001</v>
      </c>
      <c r="G285">
        <v>63.06758</v>
      </c>
      <c r="H285">
        <v>77.790369999999996</v>
      </c>
      <c r="I285">
        <v>23.213270000000001</v>
      </c>
      <c r="J285">
        <v>18.182919999999999</v>
      </c>
      <c r="K285">
        <v>15.12424</v>
      </c>
      <c r="L285">
        <v>56.410899999999998</v>
      </c>
      <c r="M285">
        <v>9.9821899999999992</v>
      </c>
      <c r="N285">
        <v>73.644139999999993</v>
      </c>
      <c r="O285" t="s">
        <v>38</v>
      </c>
      <c r="P285">
        <v>0.31720999999999999</v>
      </c>
      <c r="Q285">
        <v>34.516719999999999</v>
      </c>
      <c r="R285">
        <v>19.212389999999999</v>
      </c>
      <c r="S285">
        <v>60.648060000000001</v>
      </c>
      <c r="T285">
        <v>77.069389999999999</v>
      </c>
      <c r="U285">
        <v>19.212389999999999</v>
      </c>
      <c r="V285">
        <v>14.20617</v>
      </c>
      <c r="W285">
        <v>14.76773</v>
      </c>
      <c r="X285">
        <v>53.518129999999999</v>
      </c>
      <c r="Y285">
        <v>10.06213</v>
      </c>
      <c r="Z285">
        <v>72.555279999999996</v>
      </c>
      <c r="AW285">
        <v>0.58250999999999997</v>
      </c>
      <c r="AX285">
        <v>59.335880000000003</v>
      </c>
      <c r="AY285">
        <v>50.565179999999998</v>
      </c>
      <c r="AZ285">
        <v>76.639039999999994</v>
      </c>
      <c r="BA285">
        <v>80.180859999999996</v>
      </c>
      <c r="BB285">
        <v>50.565179999999998</v>
      </c>
      <c r="BC285">
        <v>46.665410000000001</v>
      </c>
      <c r="BD285">
        <v>16.42803</v>
      </c>
      <c r="BE285">
        <v>74.227580000000003</v>
      </c>
      <c r="BF285">
        <v>8.8093400000000006</v>
      </c>
      <c r="BG285">
        <v>78.673699999999997</v>
      </c>
      <c r="CO285">
        <v>0.43246000000000001</v>
      </c>
      <c r="CP285">
        <v>46.812869999999997</v>
      </c>
      <c r="CQ285">
        <v>33.038870000000003</v>
      </c>
      <c r="CR285">
        <v>75.971729999999994</v>
      </c>
      <c r="CS285">
        <v>85.512370000000004</v>
      </c>
      <c r="CT285">
        <v>33.038870000000003</v>
      </c>
      <c r="CU285">
        <v>24.911660000000001</v>
      </c>
      <c r="CV285">
        <v>18.657240000000002</v>
      </c>
      <c r="CW285">
        <v>68.109539999999996</v>
      </c>
      <c r="CX285">
        <v>11.25442</v>
      </c>
      <c r="CY285">
        <v>81.978800000000007</v>
      </c>
    </row>
    <row r="286" spans="1:103" x14ac:dyDescent="0.4">
      <c r="A286" t="s">
        <v>383</v>
      </c>
      <c r="B286" t="s">
        <v>134</v>
      </c>
      <c r="C286" t="s">
        <v>37</v>
      </c>
      <c r="D286">
        <v>0.37071999999999999</v>
      </c>
      <c r="E286">
        <v>39.941040000000001</v>
      </c>
      <c r="F286">
        <v>25.487660000000002</v>
      </c>
      <c r="G286">
        <v>65.341970000000003</v>
      </c>
      <c r="H286">
        <v>80.914609999999996</v>
      </c>
      <c r="I286">
        <v>25.487660000000002</v>
      </c>
      <c r="J286">
        <v>19.764469999999999</v>
      </c>
      <c r="K286">
        <v>15.787940000000001</v>
      </c>
      <c r="L286">
        <v>58.90166</v>
      </c>
      <c r="M286">
        <v>10.49211</v>
      </c>
      <c r="N286">
        <v>77.25779</v>
      </c>
      <c r="O286" t="s">
        <v>38</v>
      </c>
      <c r="P286">
        <v>0.33856999999999998</v>
      </c>
      <c r="Q286">
        <v>36.901269999999997</v>
      </c>
      <c r="R286">
        <v>21.707129999999999</v>
      </c>
      <c r="S286">
        <v>63.123690000000003</v>
      </c>
      <c r="T286">
        <v>80.682469999999995</v>
      </c>
      <c r="U286">
        <v>21.707129999999999</v>
      </c>
      <c r="V286">
        <v>15.920949999999999</v>
      </c>
      <c r="W286">
        <v>15.496079999999999</v>
      </c>
      <c r="X286">
        <v>56.230170000000001</v>
      </c>
      <c r="Y286">
        <v>10.65475</v>
      </c>
      <c r="Z286">
        <v>76.747910000000005</v>
      </c>
      <c r="AW286">
        <v>0.58950999999999998</v>
      </c>
      <c r="AX286">
        <v>60.113759999999999</v>
      </c>
      <c r="AY286">
        <v>50.640540000000001</v>
      </c>
      <c r="AZ286">
        <v>77.769400000000005</v>
      </c>
      <c r="BA286">
        <v>81.461939999999998</v>
      </c>
      <c r="BB286">
        <v>50.640540000000001</v>
      </c>
      <c r="BC286">
        <v>46.703090000000003</v>
      </c>
      <c r="BD286">
        <v>16.69932</v>
      </c>
      <c r="BE286">
        <v>75.420749999999998</v>
      </c>
      <c r="BF286">
        <v>8.9826700000000006</v>
      </c>
      <c r="BG286">
        <v>80.092939999999999</v>
      </c>
      <c r="CO286">
        <v>0.45212999999999998</v>
      </c>
      <c r="CP286">
        <v>48.832900000000002</v>
      </c>
      <c r="CQ286">
        <v>36.395760000000003</v>
      </c>
      <c r="CR286">
        <v>77.208479999999994</v>
      </c>
      <c r="CS286">
        <v>83.922259999999994</v>
      </c>
      <c r="CT286">
        <v>36.395760000000003</v>
      </c>
      <c r="CU286">
        <v>27.650179999999999</v>
      </c>
      <c r="CV286">
        <v>19.045940000000002</v>
      </c>
      <c r="CW286">
        <v>69.552409999999995</v>
      </c>
      <c r="CX286">
        <v>11.02473</v>
      </c>
      <c r="CY286">
        <v>80.035340000000005</v>
      </c>
    </row>
    <row r="287" spans="1:103" x14ac:dyDescent="0.4">
      <c r="A287" t="s">
        <v>384</v>
      </c>
      <c r="B287" t="s">
        <v>138</v>
      </c>
      <c r="C287" t="s">
        <v>37</v>
      </c>
      <c r="D287">
        <v>0.50017999999999996</v>
      </c>
      <c r="E287">
        <v>54.010060000000003</v>
      </c>
      <c r="F287">
        <v>43.083770000000001</v>
      </c>
      <c r="G287">
        <v>77.838930000000005</v>
      </c>
      <c r="H287">
        <v>87.608260000000001</v>
      </c>
      <c r="I287">
        <v>43.083770000000001</v>
      </c>
      <c r="J287">
        <v>33.642380000000003</v>
      </c>
      <c r="K287">
        <v>19.50142</v>
      </c>
      <c r="L287">
        <v>72.397679999999994</v>
      </c>
      <c r="M287">
        <v>11.550789999999999</v>
      </c>
      <c r="N287">
        <v>85.193039999999996</v>
      </c>
      <c r="O287" t="s">
        <v>38</v>
      </c>
      <c r="P287">
        <v>0.47864000000000001</v>
      </c>
      <c r="Q287">
        <v>52.136780000000002</v>
      </c>
      <c r="R287">
        <v>40.527619999999999</v>
      </c>
      <c r="S287">
        <v>77.614220000000003</v>
      </c>
      <c r="T287">
        <v>88.510800000000003</v>
      </c>
      <c r="U287">
        <v>40.527619999999999</v>
      </c>
      <c r="V287">
        <v>30.565539999999999</v>
      </c>
      <c r="W287">
        <v>19.77251</v>
      </c>
      <c r="X287">
        <v>71.758750000000006</v>
      </c>
      <c r="Y287">
        <v>11.89734</v>
      </c>
      <c r="Z287">
        <v>86.028170000000003</v>
      </c>
      <c r="AW287">
        <v>0.66034000000000004</v>
      </c>
      <c r="AX287">
        <v>67.738770000000002</v>
      </c>
      <c r="AY287">
        <v>60.889220000000002</v>
      </c>
      <c r="AZ287">
        <v>79.201210000000003</v>
      </c>
      <c r="BA287">
        <v>81.763379999999998</v>
      </c>
      <c r="BB287">
        <v>60.889220000000002</v>
      </c>
      <c r="BC287">
        <v>56.374029999999998</v>
      </c>
      <c r="BD287">
        <v>17.3474</v>
      </c>
      <c r="BE287">
        <v>77.606129999999993</v>
      </c>
      <c r="BF287">
        <v>9.0203500000000005</v>
      </c>
      <c r="BG287">
        <v>80.49485</v>
      </c>
      <c r="CO287">
        <v>0.52263999999999999</v>
      </c>
      <c r="CP287">
        <v>56.448799999999999</v>
      </c>
      <c r="CQ287">
        <v>48.586570000000002</v>
      </c>
      <c r="CR287">
        <v>78.798590000000004</v>
      </c>
      <c r="CS287">
        <v>84.628979999999999</v>
      </c>
      <c r="CT287">
        <v>48.586570000000002</v>
      </c>
      <c r="CU287">
        <v>37.220260000000003</v>
      </c>
      <c r="CV287">
        <v>19.54064</v>
      </c>
      <c r="CW287">
        <v>71.996470000000002</v>
      </c>
      <c r="CX287">
        <v>11.07774</v>
      </c>
      <c r="CY287">
        <v>80.771500000000003</v>
      </c>
    </row>
    <row r="288" spans="1:103" x14ac:dyDescent="0.4">
      <c r="A288" t="s">
        <v>385</v>
      </c>
      <c r="B288" t="s">
        <v>62</v>
      </c>
      <c r="C288" t="s">
        <v>37</v>
      </c>
      <c r="D288">
        <v>0.35093000000000002</v>
      </c>
      <c r="E288">
        <v>37.740430000000003</v>
      </c>
      <c r="F288">
        <v>23.22137</v>
      </c>
      <c r="G288">
        <v>63.043300000000002</v>
      </c>
      <c r="H288">
        <v>77.741799999999998</v>
      </c>
      <c r="I288">
        <v>23.22137</v>
      </c>
      <c r="J288">
        <v>18.191020000000002</v>
      </c>
      <c r="K288">
        <v>15.121</v>
      </c>
      <c r="L288">
        <v>56.386620000000001</v>
      </c>
      <c r="M288">
        <v>9.9781499999999994</v>
      </c>
      <c r="N288">
        <v>73.599620000000002</v>
      </c>
      <c r="O288" t="s">
        <v>38</v>
      </c>
      <c r="P288">
        <v>0.31724999999999998</v>
      </c>
      <c r="Q288">
        <v>34.520989999999998</v>
      </c>
      <c r="R288">
        <v>19.22195</v>
      </c>
      <c r="S288">
        <v>60.648060000000001</v>
      </c>
      <c r="T288">
        <v>77.069389999999999</v>
      </c>
      <c r="U288">
        <v>19.22195</v>
      </c>
      <c r="V288">
        <v>14.215730000000001</v>
      </c>
      <c r="W288">
        <v>14.769640000000001</v>
      </c>
      <c r="X288">
        <v>53.522910000000003</v>
      </c>
      <c r="Y288">
        <v>10.06213</v>
      </c>
      <c r="Z288">
        <v>72.555279999999996</v>
      </c>
      <c r="AW288">
        <v>0.58250000000000002</v>
      </c>
      <c r="AX288">
        <v>59.336260000000003</v>
      </c>
      <c r="AY288">
        <v>50.565179999999998</v>
      </c>
      <c r="AZ288">
        <v>76.639039999999994</v>
      </c>
      <c r="BA288">
        <v>80.180859999999996</v>
      </c>
      <c r="BB288">
        <v>50.565179999999998</v>
      </c>
      <c r="BC288">
        <v>46.665410000000001</v>
      </c>
      <c r="BD288">
        <v>16.42803</v>
      </c>
      <c r="BE288">
        <v>74.227580000000003</v>
      </c>
      <c r="BF288">
        <v>8.8093400000000006</v>
      </c>
      <c r="BG288">
        <v>78.673699999999997</v>
      </c>
      <c r="CO288">
        <v>0.43053999999999998</v>
      </c>
      <c r="CP288">
        <v>46.61692</v>
      </c>
      <c r="CQ288">
        <v>33.038870000000003</v>
      </c>
      <c r="CR288">
        <v>75.441699999999997</v>
      </c>
      <c r="CS288">
        <v>84.452299999999994</v>
      </c>
      <c r="CT288">
        <v>33.038870000000003</v>
      </c>
      <c r="CU288">
        <v>24.911660000000001</v>
      </c>
      <c r="CV288">
        <v>18.55124</v>
      </c>
      <c r="CW288">
        <v>67.491169999999997</v>
      </c>
      <c r="CX288">
        <v>11.166079999999999</v>
      </c>
      <c r="CY288">
        <v>81.007069999999999</v>
      </c>
    </row>
    <row r="289" spans="1:103" x14ac:dyDescent="0.4">
      <c r="A289" t="s">
        <v>386</v>
      </c>
      <c r="B289" t="s">
        <v>40</v>
      </c>
      <c r="C289" t="s">
        <v>37</v>
      </c>
      <c r="D289">
        <v>0.37062</v>
      </c>
      <c r="E289">
        <v>39.930190000000003</v>
      </c>
      <c r="F289">
        <v>25.47147</v>
      </c>
      <c r="G289">
        <v>65.341970000000003</v>
      </c>
      <c r="H289">
        <v>80.914609999999996</v>
      </c>
      <c r="I289">
        <v>25.47147</v>
      </c>
      <c r="J289">
        <v>19.752330000000001</v>
      </c>
      <c r="K289">
        <v>15.787940000000001</v>
      </c>
      <c r="L289">
        <v>58.905709999999999</v>
      </c>
      <c r="M289">
        <v>10.49211</v>
      </c>
      <c r="N289">
        <v>77.265879999999996</v>
      </c>
      <c r="O289" t="s">
        <v>38</v>
      </c>
      <c r="P289">
        <v>0.33856999999999998</v>
      </c>
      <c r="Q289">
        <v>36.901409999999998</v>
      </c>
      <c r="R289">
        <v>21.707129999999999</v>
      </c>
      <c r="S289">
        <v>63.123690000000003</v>
      </c>
      <c r="T289">
        <v>80.682469999999995</v>
      </c>
      <c r="U289">
        <v>21.707129999999999</v>
      </c>
      <c r="V289">
        <v>15.920949999999999</v>
      </c>
      <c r="W289">
        <v>15.496079999999999</v>
      </c>
      <c r="X289">
        <v>56.230170000000001</v>
      </c>
      <c r="Y289">
        <v>10.65475</v>
      </c>
      <c r="Z289">
        <v>76.747910000000005</v>
      </c>
      <c r="AW289">
        <v>0.58950000000000002</v>
      </c>
      <c r="AX289">
        <v>60.116379999999999</v>
      </c>
      <c r="AY289">
        <v>50.640540000000001</v>
      </c>
      <c r="AZ289">
        <v>77.769400000000005</v>
      </c>
      <c r="BA289">
        <v>81.461939999999998</v>
      </c>
      <c r="BB289">
        <v>50.640540000000001</v>
      </c>
      <c r="BC289">
        <v>46.703090000000003</v>
      </c>
      <c r="BD289">
        <v>16.69932</v>
      </c>
      <c r="BE289">
        <v>75.420749999999998</v>
      </c>
      <c r="BF289">
        <v>8.9826700000000006</v>
      </c>
      <c r="BG289">
        <v>80.092939999999999</v>
      </c>
      <c r="CO289">
        <v>0.44984000000000002</v>
      </c>
      <c r="CP289">
        <v>48.587350000000001</v>
      </c>
      <c r="CQ289">
        <v>36.042400000000001</v>
      </c>
      <c r="CR289">
        <v>77.208479999999994</v>
      </c>
      <c r="CS289">
        <v>83.922259999999994</v>
      </c>
      <c r="CT289">
        <v>36.042400000000001</v>
      </c>
      <c r="CU289">
        <v>27.385159999999999</v>
      </c>
      <c r="CV289">
        <v>19.045940000000002</v>
      </c>
      <c r="CW289">
        <v>69.640749999999997</v>
      </c>
      <c r="CX289">
        <v>11.02473</v>
      </c>
      <c r="CY289">
        <v>80.212010000000006</v>
      </c>
    </row>
    <row r="290" spans="1:103" x14ac:dyDescent="0.4">
      <c r="A290" t="s">
        <v>387</v>
      </c>
      <c r="B290" t="s">
        <v>97</v>
      </c>
      <c r="C290" t="s">
        <v>37</v>
      </c>
      <c r="D290">
        <v>0.50019000000000002</v>
      </c>
      <c r="E290">
        <v>54.012360000000001</v>
      </c>
      <c r="F290">
        <v>43.09187</v>
      </c>
      <c r="G290">
        <v>77.847030000000004</v>
      </c>
      <c r="H290">
        <v>87.592070000000007</v>
      </c>
      <c r="I290">
        <v>43.09187</v>
      </c>
      <c r="J290">
        <v>33.646430000000002</v>
      </c>
      <c r="K290">
        <v>19.503039999999999</v>
      </c>
      <c r="L290">
        <v>72.401730000000001</v>
      </c>
      <c r="M290">
        <v>11.54998</v>
      </c>
      <c r="N290">
        <v>85.176850000000002</v>
      </c>
      <c r="O290" t="s">
        <v>38</v>
      </c>
      <c r="P290">
        <v>0.47864000000000001</v>
      </c>
      <c r="Q290">
        <v>52.137120000000003</v>
      </c>
      <c r="R290">
        <v>40.527619999999999</v>
      </c>
      <c r="S290">
        <v>77.614220000000003</v>
      </c>
      <c r="T290">
        <v>88.510800000000003</v>
      </c>
      <c r="U290">
        <v>40.527619999999999</v>
      </c>
      <c r="V290">
        <v>30.565539999999999</v>
      </c>
      <c r="W290">
        <v>19.77251</v>
      </c>
      <c r="X290">
        <v>71.758750000000006</v>
      </c>
      <c r="Y290">
        <v>11.89734</v>
      </c>
      <c r="Z290">
        <v>86.028170000000003</v>
      </c>
      <c r="AW290">
        <v>0.66027999999999998</v>
      </c>
      <c r="AX290">
        <v>67.727890000000002</v>
      </c>
      <c r="AY290">
        <v>60.889220000000002</v>
      </c>
      <c r="AZ290">
        <v>79.201210000000003</v>
      </c>
      <c r="BA290">
        <v>81.763379999999998</v>
      </c>
      <c r="BB290">
        <v>60.889220000000002</v>
      </c>
      <c r="BC290">
        <v>56.374029999999998</v>
      </c>
      <c r="BD290">
        <v>17.3474</v>
      </c>
      <c r="BE290">
        <v>77.606129999999993</v>
      </c>
      <c r="BF290">
        <v>9.0203500000000005</v>
      </c>
      <c r="BG290">
        <v>80.49485</v>
      </c>
      <c r="CO290">
        <v>0.52309000000000005</v>
      </c>
      <c r="CP290">
        <v>56.518059999999998</v>
      </c>
      <c r="CQ290">
        <v>48.763249999999999</v>
      </c>
      <c r="CR290">
        <v>78.975269999999995</v>
      </c>
      <c r="CS290">
        <v>84.275620000000004</v>
      </c>
      <c r="CT290">
        <v>48.763249999999999</v>
      </c>
      <c r="CU290">
        <v>37.308599999999998</v>
      </c>
      <c r="CV290">
        <v>19.575970000000002</v>
      </c>
      <c r="CW290">
        <v>72.084810000000004</v>
      </c>
      <c r="CX290">
        <v>11.06007</v>
      </c>
      <c r="CY290">
        <v>80.418139999999994</v>
      </c>
    </row>
    <row r="291" spans="1:103" x14ac:dyDescent="0.4">
      <c r="A291" t="s">
        <v>388</v>
      </c>
      <c r="B291" t="s">
        <v>40</v>
      </c>
      <c r="C291" t="s">
        <v>37</v>
      </c>
      <c r="D291">
        <v>0.35185</v>
      </c>
      <c r="E291">
        <v>37.841099999999997</v>
      </c>
      <c r="F291">
        <v>23.253740000000001</v>
      </c>
      <c r="G291">
        <v>63.197090000000003</v>
      </c>
      <c r="H291">
        <v>77.992720000000006</v>
      </c>
      <c r="I291">
        <v>23.253740000000001</v>
      </c>
      <c r="J291">
        <v>18.223389999999998</v>
      </c>
      <c r="K291">
        <v>15.154999999999999</v>
      </c>
      <c r="L291">
        <v>56.543100000000003</v>
      </c>
      <c r="M291">
        <v>10.01295</v>
      </c>
      <c r="N291">
        <v>73.893699999999995</v>
      </c>
      <c r="O291" t="s">
        <v>38</v>
      </c>
      <c r="P291">
        <v>0.31751000000000001</v>
      </c>
      <c r="Q291">
        <v>34.547849999999997</v>
      </c>
      <c r="R291">
        <v>19.2315</v>
      </c>
      <c r="S291">
        <v>60.68629</v>
      </c>
      <c r="T291">
        <v>77.136300000000006</v>
      </c>
      <c r="U291">
        <v>19.2315</v>
      </c>
      <c r="V291">
        <v>14.225289999999999</v>
      </c>
      <c r="W291">
        <v>14.777290000000001</v>
      </c>
      <c r="X291">
        <v>53.561140000000002</v>
      </c>
      <c r="Y291">
        <v>10.068820000000001</v>
      </c>
      <c r="Z291">
        <v>72.622190000000003</v>
      </c>
      <c r="AW291">
        <v>0.58379999999999999</v>
      </c>
      <c r="AX291">
        <v>59.518970000000003</v>
      </c>
      <c r="AY291">
        <v>50.640540000000001</v>
      </c>
      <c r="AZ291">
        <v>76.714389999999995</v>
      </c>
      <c r="BA291">
        <v>80.256219999999999</v>
      </c>
      <c r="BB291">
        <v>50.640540000000001</v>
      </c>
      <c r="BC291">
        <v>46.740769999999998</v>
      </c>
      <c r="BD291">
        <v>16.47325</v>
      </c>
      <c r="BE291">
        <v>74.365740000000002</v>
      </c>
      <c r="BF291">
        <v>8.8847000000000005</v>
      </c>
      <c r="BG291">
        <v>79.075609999999998</v>
      </c>
      <c r="CO291">
        <v>0.44263999999999998</v>
      </c>
      <c r="CP291">
        <v>47.88955</v>
      </c>
      <c r="CQ291">
        <v>33.392229999999998</v>
      </c>
      <c r="CR291">
        <v>77.915189999999996</v>
      </c>
      <c r="CS291">
        <v>88.515900000000002</v>
      </c>
      <c r="CT291">
        <v>33.392229999999998</v>
      </c>
      <c r="CU291">
        <v>25.26502</v>
      </c>
      <c r="CV291">
        <v>19.045940000000002</v>
      </c>
      <c r="CW291">
        <v>69.876329999999996</v>
      </c>
      <c r="CX291">
        <v>11.625439999999999</v>
      </c>
      <c r="CY291">
        <v>85.247349999999997</v>
      </c>
    </row>
    <row r="292" spans="1:103" x14ac:dyDescent="0.4">
      <c r="A292" t="s">
        <v>389</v>
      </c>
      <c r="B292" t="s">
        <v>52</v>
      </c>
      <c r="C292" t="s">
        <v>37</v>
      </c>
      <c r="D292">
        <v>0.37147999999999998</v>
      </c>
      <c r="E292">
        <v>40.0276</v>
      </c>
      <c r="F292">
        <v>25.495750000000001</v>
      </c>
      <c r="G292">
        <v>65.503839999999997</v>
      </c>
      <c r="H292">
        <v>81.189800000000005</v>
      </c>
      <c r="I292">
        <v>25.495750000000001</v>
      </c>
      <c r="J292">
        <v>19.772559999999999</v>
      </c>
      <c r="K292">
        <v>15.82517</v>
      </c>
      <c r="L292">
        <v>59.066229999999997</v>
      </c>
      <c r="M292">
        <v>10.530150000000001</v>
      </c>
      <c r="N292">
        <v>77.576149999999998</v>
      </c>
      <c r="O292" t="s">
        <v>38</v>
      </c>
      <c r="P292">
        <v>0.33875</v>
      </c>
      <c r="Q292">
        <v>36.920610000000003</v>
      </c>
      <c r="R292">
        <v>21.707129999999999</v>
      </c>
      <c r="S292">
        <v>63.161920000000002</v>
      </c>
      <c r="T292">
        <v>80.749380000000002</v>
      </c>
      <c r="U292">
        <v>21.707129999999999</v>
      </c>
      <c r="V292">
        <v>15.920949999999999</v>
      </c>
      <c r="W292">
        <v>15.503729999999999</v>
      </c>
      <c r="X292">
        <v>56.2684</v>
      </c>
      <c r="Y292">
        <v>10.661440000000001</v>
      </c>
      <c r="Z292">
        <v>76.814819999999997</v>
      </c>
      <c r="AW292">
        <v>0.59084999999999999</v>
      </c>
      <c r="AX292">
        <v>60.307989999999997</v>
      </c>
      <c r="AY292">
        <v>50.715899999999998</v>
      </c>
      <c r="AZ292">
        <v>77.844759999999994</v>
      </c>
      <c r="BA292">
        <v>81.537300000000002</v>
      </c>
      <c r="BB292">
        <v>50.715899999999998</v>
      </c>
      <c r="BC292">
        <v>46.778449999999999</v>
      </c>
      <c r="BD292">
        <v>16.744540000000001</v>
      </c>
      <c r="BE292">
        <v>75.558899999999994</v>
      </c>
      <c r="BF292">
        <v>9.0655599999999996</v>
      </c>
      <c r="BG292">
        <v>80.532529999999994</v>
      </c>
      <c r="CO292">
        <v>0.4622</v>
      </c>
      <c r="CP292">
        <v>49.90981</v>
      </c>
      <c r="CQ292">
        <v>36.395760000000003</v>
      </c>
      <c r="CR292">
        <v>79.85866</v>
      </c>
      <c r="CS292">
        <v>88.515900000000002</v>
      </c>
      <c r="CT292">
        <v>36.395760000000003</v>
      </c>
      <c r="CU292">
        <v>27.650179999999999</v>
      </c>
      <c r="CV292">
        <v>19.61131</v>
      </c>
      <c r="CW292">
        <v>72.114249999999998</v>
      </c>
      <c r="CX292">
        <v>11.537100000000001</v>
      </c>
      <c r="CY292">
        <v>84.717309999999998</v>
      </c>
    </row>
    <row r="293" spans="1:103" x14ac:dyDescent="0.4">
      <c r="A293" t="s">
        <v>390</v>
      </c>
      <c r="B293" t="s">
        <v>162</v>
      </c>
      <c r="C293" t="s">
        <v>37</v>
      </c>
      <c r="D293">
        <v>0.50099000000000005</v>
      </c>
      <c r="E293">
        <v>54.10201</v>
      </c>
      <c r="F293">
        <v>43.108049999999999</v>
      </c>
      <c r="G293">
        <v>77.976529999999997</v>
      </c>
      <c r="H293">
        <v>87.859170000000006</v>
      </c>
      <c r="I293">
        <v>43.108049999999999</v>
      </c>
      <c r="J293">
        <v>33.666670000000003</v>
      </c>
      <c r="K293">
        <v>19.53379</v>
      </c>
      <c r="L293">
        <v>72.537970000000001</v>
      </c>
      <c r="M293">
        <v>11.58559</v>
      </c>
      <c r="N293">
        <v>85.474980000000002</v>
      </c>
      <c r="O293" t="s">
        <v>38</v>
      </c>
      <c r="P293">
        <v>0.47882000000000002</v>
      </c>
      <c r="Q293">
        <v>52.156100000000002</v>
      </c>
      <c r="R293">
        <v>40.527619999999999</v>
      </c>
      <c r="S293">
        <v>77.642899999999997</v>
      </c>
      <c r="T293">
        <v>88.587270000000004</v>
      </c>
      <c r="U293">
        <v>40.527619999999999</v>
      </c>
      <c r="V293">
        <v>30.565539999999999</v>
      </c>
      <c r="W293">
        <v>19.77825</v>
      </c>
      <c r="X293">
        <v>71.787419999999997</v>
      </c>
      <c r="Y293">
        <v>11.90499</v>
      </c>
      <c r="Z293">
        <v>86.10463</v>
      </c>
      <c r="AW293">
        <v>0.66186</v>
      </c>
      <c r="AX293">
        <v>67.950810000000004</v>
      </c>
      <c r="AY293">
        <v>60.964579999999998</v>
      </c>
      <c r="AZ293">
        <v>79.276560000000003</v>
      </c>
      <c r="BA293">
        <v>81.838729999999998</v>
      </c>
      <c r="BB293">
        <v>60.964579999999998</v>
      </c>
      <c r="BC293">
        <v>56.449379999999998</v>
      </c>
      <c r="BD293">
        <v>17.407689999999999</v>
      </c>
      <c r="BE293">
        <v>77.781959999999998</v>
      </c>
      <c r="BF293">
        <v>9.1032399999999996</v>
      </c>
      <c r="BG293">
        <v>80.934439999999995</v>
      </c>
      <c r="CO293">
        <v>0.53354000000000001</v>
      </c>
      <c r="CP293">
        <v>57.60154</v>
      </c>
      <c r="CQ293">
        <v>48.939929999999997</v>
      </c>
      <c r="CR293">
        <v>81.095410000000001</v>
      </c>
      <c r="CS293">
        <v>88.515900000000002</v>
      </c>
      <c r="CT293">
        <v>48.939929999999997</v>
      </c>
      <c r="CU293">
        <v>37.573619999999998</v>
      </c>
      <c r="CV293">
        <v>20</v>
      </c>
      <c r="CW293">
        <v>74.116609999999994</v>
      </c>
      <c r="CX293">
        <v>11.50177</v>
      </c>
      <c r="CY293">
        <v>84.481740000000002</v>
      </c>
    </row>
    <row r="294" spans="1:103" x14ac:dyDescent="0.4">
      <c r="A294" t="s">
        <v>391</v>
      </c>
      <c r="B294" t="s">
        <v>121</v>
      </c>
      <c r="C294" t="s">
        <v>37</v>
      </c>
      <c r="D294">
        <v>0.35183999999999999</v>
      </c>
      <c r="E294">
        <v>37.839500000000001</v>
      </c>
      <c r="F294">
        <v>23.245650000000001</v>
      </c>
      <c r="G294">
        <v>63.172800000000002</v>
      </c>
      <c r="H294">
        <v>78.033180000000002</v>
      </c>
      <c r="I294">
        <v>23.245650000000001</v>
      </c>
      <c r="J294">
        <v>18.215299999999999</v>
      </c>
      <c r="K294">
        <v>15.1469</v>
      </c>
      <c r="L294">
        <v>56.514769999999999</v>
      </c>
      <c r="M294">
        <v>10.017810000000001</v>
      </c>
      <c r="N294">
        <v>73.942260000000005</v>
      </c>
      <c r="O294" t="s">
        <v>38</v>
      </c>
      <c r="P294">
        <v>0.31736999999999999</v>
      </c>
      <c r="Q294">
        <v>34.532110000000003</v>
      </c>
      <c r="R294">
        <v>19.212389999999999</v>
      </c>
      <c r="S294">
        <v>60.68629</v>
      </c>
      <c r="T294">
        <v>77.136300000000006</v>
      </c>
      <c r="U294">
        <v>19.212389999999999</v>
      </c>
      <c r="V294">
        <v>14.20617</v>
      </c>
      <c r="W294">
        <v>14.77538</v>
      </c>
      <c r="X294">
        <v>53.556359999999998</v>
      </c>
      <c r="Y294">
        <v>10.068820000000001</v>
      </c>
      <c r="Z294">
        <v>72.622190000000003</v>
      </c>
      <c r="AW294">
        <v>0.58420000000000005</v>
      </c>
      <c r="AX294">
        <v>59.56024</v>
      </c>
      <c r="AY294">
        <v>50.640540000000001</v>
      </c>
      <c r="AZ294">
        <v>76.789749999999998</v>
      </c>
      <c r="BA294">
        <v>80.331569999999999</v>
      </c>
      <c r="BB294">
        <v>50.640540000000001</v>
      </c>
      <c r="BC294">
        <v>46.740769999999998</v>
      </c>
      <c r="BD294">
        <v>16.47325</v>
      </c>
      <c r="BE294">
        <v>74.403419999999997</v>
      </c>
      <c r="BF294">
        <v>8.8922399999999993</v>
      </c>
      <c r="BG294">
        <v>79.150970000000001</v>
      </c>
      <c r="CO294">
        <v>0.44417000000000001</v>
      </c>
      <c r="CP294">
        <v>48.04898</v>
      </c>
      <c r="CQ294">
        <v>33.568899999999999</v>
      </c>
      <c r="CR294">
        <v>77.208479999999994</v>
      </c>
      <c r="CS294">
        <v>89.222610000000003</v>
      </c>
      <c r="CT294">
        <v>33.568899999999999</v>
      </c>
      <c r="CU294">
        <v>25.441700000000001</v>
      </c>
      <c r="CV294">
        <v>18.904589999999999</v>
      </c>
      <c r="CW294">
        <v>69.257949999999994</v>
      </c>
      <c r="CX294">
        <v>11.71378</v>
      </c>
      <c r="CY294">
        <v>86.130740000000003</v>
      </c>
    </row>
    <row r="295" spans="1:103" x14ac:dyDescent="0.4">
      <c r="A295" t="s">
        <v>392</v>
      </c>
      <c r="B295" t="s">
        <v>121</v>
      </c>
      <c r="C295" t="s">
        <v>37</v>
      </c>
      <c r="D295">
        <v>0.37145</v>
      </c>
      <c r="E295">
        <v>40.027790000000003</v>
      </c>
      <c r="F295">
        <v>25.495750000000001</v>
      </c>
      <c r="G295">
        <v>65.487660000000005</v>
      </c>
      <c r="H295">
        <v>81.181709999999995</v>
      </c>
      <c r="I295">
        <v>25.495750000000001</v>
      </c>
      <c r="J295">
        <v>19.772559999999999</v>
      </c>
      <c r="K295">
        <v>15.82193</v>
      </c>
      <c r="L295">
        <v>59.054090000000002</v>
      </c>
      <c r="M295">
        <v>10.53096</v>
      </c>
      <c r="N295">
        <v>77.576149999999998</v>
      </c>
      <c r="O295" t="s">
        <v>38</v>
      </c>
      <c r="P295">
        <v>0.33873999999999999</v>
      </c>
      <c r="Q295">
        <v>36.919600000000003</v>
      </c>
      <c r="R295">
        <v>21.707129999999999</v>
      </c>
      <c r="S295">
        <v>63.152360000000002</v>
      </c>
      <c r="T295">
        <v>80.749380000000002</v>
      </c>
      <c r="U295">
        <v>21.707129999999999</v>
      </c>
      <c r="V295">
        <v>15.920949999999999</v>
      </c>
      <c r="W295">
        <v>15.50182</v>
      </c>
      <c r="X295">
        <v>56.258839999999999</v>
      </c>
      <c r="Y295">
        <v>10.661440000000001</v>
      </c>
      <c r="Z295">
        <v>76.814819999999997</v>
      </c>
      <c r="AW295">
        <v>0.59086000000000005</v>
      </c>
      <c r="AX295">
        <v>60.306780000000003</v>
      </c>
      <c r="AY295">
        <v>50.715899999999998</v>
      </c>
      <c r="AZ295">
        <v>77.844759999999994</v>
      </c>
      <c r="BA295">
        <v>81.537300000000002</v>
      </c>
      <c r="BB295">
        <v>50.715899999999998</v>
      </c>
      <c r="BC295">
        <v>46.778449999999999</v>
      </c>
      <c r="BD295">
        <v>16.72946</v>
      </c>
      <c r="BE295">
        <v>75.521230000000003</v>
      </c>
      <c r="BF295">
        <v>9.0580300000000005</v>
      </c>
      <c r="BG295">
        <v>80.49485</v>
      </c>
      <c r="CO295">
        <v>0.46183000000000002</v>
      </c>
      <c r="CP295">
        <v>49.935290000000002</v>
      </c>
      <c r="CQ295">
        <v>36.395760000000003</v>
      </c>
      <c r="CR295">
        <v>79.681979999999996</v>
      </c>
      <c r="CS295">
        <v>88.339219999999997</v>
      </c>
      <c r="CT295">
        <v>36.395760000000003</v>
      </c>
      <c r="CU295">
        <v>27.650179999999999</v>
      </c>
      <c r="CV295">
        <v>19.61131</v>
      </c>
      <c r="CW295">
        <v>72.114249999999998</v>
      </c>
      <c r="CX295">
        <v>11.57244</v>
      </c>
      <c r="CY295">
        <v>84.80565</v>
      </c>
    </row>
    <row r="296" spans="1:103" x14ac:dyDescent="0.4">
      <c r="A296" t="s">
        <v>393</v>
      </c>
      <c r="B296" t="s">
        <v>40</v>
      </c>
      <c r="C296" t="s">
        <v>37</v>
      </c>
      <c r="D296">
        <v>0.50112999999999996</v>
      </c>
      <c r="E296">
        <v>54.116250000000001</v>
      </c>
      <c r="F296">
        <v>43.116149999999998</v>
      </c>
      <c r="G296">
        <v>78.000810000000001</v>
      </c>
      <c r="H296">
        <v>87.883449999999996</v>
      </c>
      <c r="I296">
        <v>43.116149999999998</v>
      </c>
      <c r="J296">
        <v>33.67071</v>
      </c>
      <c r="K296">
        <v>19.538650000000001</v>
      </c>
      <c r="L296">
        <v>72.562259999999995</v>
      </c>
      <c r="M296">
        <v>11.58883</v>
      </c>
      <c r="N296">
        <v>85.507350000000002</v>
      </c>
      <c r="O296" t="s">
        <v>38</v>
      </c>
      <c r="P296">
        <v>0.47882000000000002</v>
      </c>
      <c r="Q296">
        <v>52.1554</v>
      </c>
      <c r="R296">
        <v>40.527619999999999</v>
      </c>
      <c r="S296">
        <v>77.642899999999997</v>
      </c>
      <c r="T296">
        <v>88.587270000000004</v>
      </c>
      <c r="U296">
        <v>40.527619999999999</v>
      </c>
      <c r="V296">
        <v>30.565539999999999</v>
      </c>
      <c r="W296">
        <v>19.77825</v>
      </c>
      <c r="X296">
        <v>71.787419999999997</v>
      </c>
      <c r="Y296">
        <v>11.90499</v>
      </c>
      <c r="Z296">
        <v>86.10463</v>
      </c>
      <c r="AW296">
        <v>0.66169</v>
      </c>
      <c r="AX296">
        <v>67.927890000000005</v>
      </c>
      <c r="AY296">
        <v>60.964579999999998</v>
      </c>
      <c r="AZ296">
        <v>79.276560000000003</v>
      </c>
      <c r="BA296">
        <v>81.838729999999998</v>
      </c>
      <c r="BB296">
        <v>60.964579999999998</v>
      </c>
      <c r="BC296">
        <v>56.449379999999998</v>
      </c>
      <c r="BD296">
        <v>17.392610000000001</v>
      </c>
      <c r="BE296">
        <v>77.744290000000007</v>
      </c>
      <c r="BF296">
        <v>9.0957000000000008</v>
      </c>
      <c r="BG296">
        <v>80.89676</v>
      </c>
      <c r="CO296">
        <v>0.53710999999999998</v>
      </c>
      <c r="CP296">
        <v>57.979080000000003</v>
      </c>
      <c r="CQ296">
        <v>49.116610000000001</v>
      </c>
      <c r="CR296">
        <v>81.625439999999998</v>
      </c>
      <c r="CS296">
        <v>89.045940000000002</v>
      </c>
      <c r="CT296">
        <v>49.116610000000001</v>
      </c>
      <c r="CU296">
        <v>37.661960000000001</v>
      </c>
      <c r="CV296">
        <v>20.14134</v>
      </c>
      <c r="CW296">
        <v>74.734979999999993</v>
      </c>
      <c r="CX296">
        <v>11.590109999999999</v>
      </c>
      <c r="CY296">
        <v>85.276799999999994</v>
      </c>
    </row>
    <row r="297" spans="1:103" x14ac:dyDescent="0.4">
      <c r="A297" t="s">
        <v>394</v>
      </c>
      <c r="B297" t="s">
        <v>40</v>
      </c>
      <c r="C297" t="s">
        <v>37</v>
      </c>
      <c r="D297">
        <v>0.35093999999999997</v>
      </c>
      <c r="E297">
        <v>37.738129999999998</v>
      </c>
      <c r="F297">
        <v>23.22946</v>
      </c>
      <c r="G297">
        <v>63.06758</v>
      </c>
      <c r="H297">
        <v>77.709429999999998</v>
      </c>
      <c r="I297">
        <v>23.22946</v>
      </c>
      <c r="J297">
        <v>18.195060000000002</v>
      </c>
      <c r="K297">
        <v>15.12262</v>
      </c>
      <c r="L297">
        <v>56.402810000000002</v>
      </c>
      <c r="M297">
        <v>9.9749099999999995</v>
      </c>
      <c r="N297">
        <v>73.575339999999997</v>
      </c>
      <c r="O297" t="s">
        <v>38</v>
      </c>
      <c r="P297">
        <v>0.31727</v>
      </c>
      <c r="Q297">
        <v>34.521880000000003</v>
      </c>
      <c r="R297">
        <v>19.22195</v>
      </c>
      <c r="S297">
        <v>60.648060000000001</v>
      </c>
      <c r="T297">
        <v>77.059839999999994</v>
      </c>
      <c r="U297">
        <v>19.22195</v>
      </c>
      <c r="V297">
        <v>14.215730000000001</v>
      </c>
      <c r="W297">
        <v>14.76773</v>
      </c>
      <c r="X297">
        <v>53.518129999999999</v>
      </c>
      <c r="Y297">
        <v>10.061170000000001</v>
      </c>
      <c r="Z297">
        <v>72.545720000000003</v>
      </c>
      <c r="AW297">
        <v>0.58248999999999995</v>
      </c>
      <c r="AX297">
        <v>59.33052</v>
      </c>
      <c r="AY297">
        <v>50.565179999999998</v>
      </c>
      <c r="AZ297">
        <v>76.714389999999995</v>
      </c>
      <c r="BA297">
        <v>80.180859999999996</v>
      </c>
      <c r="BB297">
        <v>50.565179999999998</v>
      </c>
      <c r="BC297">
        <v>46.665410000000001</v>
      </c>
      <c r="BD297">
        <v>16.443100000000001</v>
      </c>
      <c r="BE297">
        <v>74.302940000000007</v>
      </c>
      <c r="BF297">
        <v>8.8093400000000006</v>
      </c>
      <c r="BG297">
        <v>78.673699999999997</v>
      </c>
      <c r="CO297">
        <v>0.43035000000000001</v>
      </c>
      <c r="CP297">
        <v>46.563679999999998</v>
      </c>
      <c r="CQ297">
        <v>33.21555</v>
      </c>
      <c r="CR297">
        <v>75.795050000000003</v>
      </c>
      <c r="CS297">
        <v>83.922259999999994</v>
      </c>
      <c r="CT297">
        <v>33.21555</v>
      </c>
      <c r="CU297">
        <v>25</v>
      </c>
      <c r="CV297">
        <v>18.586569999999998</v>
      </c>
      <c r="CW297">
        <v>67.756180000000001</v>
      </c>
      <c r="CX297">
        <v>11.11307</v>
      </c>
      <c r="CY297">
        <v>80.653710000000004</v>
      </c>
    </row>
    <row r="298" spans="1:103" x14ac:dyDescent="0.4">
      <c r="A298" t="s">
        <v>395</v>
      </c>
      <c r="B298" t="s">
        <v>40</v>
      </c>
      <c r="C298" t="s">
        <v>37</v>
      </c>
      <c r="D298">
        <v>0.37069000000000002</v>
      </c>
      <c r="E298">
        <v>39.939250000000001</v>
      </c>
      <c r="F298">
        <v>25.479559999999999</v>
      </c>
      <c r="G298">
        <v>65.350059999999999</v>
      </c>
      <c r="H298">
        <v>80.922700000000006</v>
      </c>
      <c r="I298">
        <v>25.479559999999999</v>
      </c>
      <c r="J298">
        <v>19.76042</v>
      </c>
      <c r="K298">
        <v>15.791180000000001</v>
      </c>
      <c r="L298">
        <v>58.913800000000002</v>
      </c>
      <c r="M298">
        <v>10.49535</v>
      </c>
      <c r="N298">
        <v>77.282070000000004</v>
      </c>
      <c r="O298" t="s">
        <v>38</v>
      </c>
      <c r="P298">
        <v>0.33856000000000003</v>
      </c>
      <c r="Q298">
        <v>36.900869999999998</v>
      </c>
      <c r="R298">
        <v>21.707129999999999</v>
      </c>
      <c r="S298">
        <v>63.123690000000003</v>
      </c>
      <c r="T298">
        <v>80.682469999999995</v>
      </c>
      <c r="U298">
        <v>21.707129999999999</v>
      </c>
      <c r="V298">
        <v>15.920949999999999</v>
      </c>
      <c r="W298">
        <v>15.496079999999999</v>
      </c>
      <c r="X298">
        <v>56.230170000000001</v>
      </c>
      <c r="Y298">
        <v>10.65475</v>
      </c>
      <c r="Z298">
        <v>76.747910000000005</v>
      </c>
      <c r="AW298">
        <v>0.58950000000000002</v>
      </c>
      <c r="AX298">
        <v>60.111750000000001</v>
      </c>
      <c r="AY298">
        <v>50.640540000000001</v>
      </c>
      <c r="AZ298">
        <v>77.769400000000005</v>
      </c>
      <c r="BA298">
        <v>81.461939999999998</v>
      </c>
      <c r="BB298">
        <v>50.640540000000001</v>
      </c>
      <c r="BC298">
        <v>46.703090000000003</v>
      </c>
      <c r="BD298">
        <v>16.69932</v>
      </c>
      <c r="BE298">
        <v>75.420749999999998</v>
      </c>
      <c r="BF298">
        <v>8.9826700000000006</v>
      </c>
      <c r="BG298">
        <v>80.092939999999999</v>
      </c>
      <c r="CO298">
        <v>0.45147999999999999</v>
      </c>
      <c r="CP298">
        <v>48.806060000000002</v>
      </c>
      <c r="CQ298">
        <v>36.219079999999998</v>
      </c>
      <c r="CR298">
        <v>77.385159999999999</v>
      </c>
      <c r="CS298">
        <v>84.098939999999999</v>
      </c>
      <c r="CT298">
        <v>36.219079999999998</v>
      </c>
      <c r="CU298">
        <v>27.56184</v>
      </c>
      <c r="CV298">
        <v>19.116610000000001</v>
      </c>
      <c r="CW298">
        <v>69.817430000000002</v>
      </c>
      <c r="CX298">
        <v>11.095409999999999</v>
      </c>
      <c r="CY298">
        <v>80.565370000000001</v>
      </c>
    </row>
    <row r="299" spans="1:103" x14ac:dyDescent="0.4">
      <c r="A299" t="s">
        <v>396</v>
      </c>
      <c r="B299" t="s">
        <v>40</v>
      </c>
      <c r="C299" t="s">
        <v>37</v>
      </c>
      <c r="D299">
        <v>0.50026999999999999</v>
      </c>
      <c r="E299">
        <v>54.020299999999999</v>
      </c>
      <c r="F299">
        <v>43.083770000000001</v>
      </c>
      <c r="G299">
        <v>77.863209999999995</v>
      </c>
      <c r="H299">
        <v>87.64873</v>
      </c>
      <c r="I299">
        <v>43.083770000000001</v>
      </c>
      <c r="J299">
        <v>33.642380000000003</v>
      </c>
      <c r="K299">
        <v>19.506270000000001</v>
      </c>
      <c r="L299">
        <v>72.421959999999999</v>
      </c>
      <c r="M299">
        <v>11.55565</v>
      </c>
      <c r="N299">
        <v>85.233509999999995</v>
      </c>
      <c r="O299" t="s">
        <v>38</v>
      </c>
      <c r="P299">
        <v>0.47866999999999998</v>
      </c>
      <c r="Q299">
        <v>52.139360000000003</v>
      </c>
      <c r="R299">
        <v>40.527619999999999</v>
      </c>
      <c r="S299">
        <v>77.614220000000003</v>
      </c>
      <c r="T299">
        <v>88.520359999999997</v>
      </c>
      <c r="U299">
        <v>40.527619999999999</v>
      </c>
      <c r="V299">
        <v>30.565539999999999</v>
      </c>
      <c r="W299">
        <v>19.77251</v>
      </c>
      <c r="X299">
        <v>71.758750000000006</v>
      </c>
      <c r="Y299">
        <v>11.898300000000001</v>
      </c>
      <c r="Z299">
        <v>86.037719999999993</v>
      </c>
      <c r="AW299">
        <v>0.66039000000000003</v>
      </c>
      <c r="AX299">
        <v>67.743269999999995</v>
      </c>
      <c r="AY299">
        <v>60.889220000000002</v>
      </c>
      <c r="AZ299">
        <v>79.201210000000003</v>
      </c>
      <c r="BA299">
        <v>81.763379999999998</v>
      </c>
      <c r="BB299">
        <v>60.889220000000002</v>
      </c>
      <c r="BC299">
        <v>56.374029999999998</v>
      </c>
      <c r="BD299">
        <v>17.3474</v>
      </c>
      <c r="BE299">
        <v>77.606129999999993</v>
      </c>
      <c r="BF299">
        <v>9.0203500000000005</v>
      </c>
      <c r="BG299">
        <v>80.49485</v>
      </c>
      <c r="CO299">
        <v>0.52412000000000003</v>
      </c>
      <c r="CP299">
        <v>56.613860000000003</v>
      </c>
      <c r="CQ299">
        <v>48.586570000000002</v>
      </c>
      <c r="CR299">
        <v>79.328620000000001</v>
      </c>
      <c r="CS299">
        <v>85.33569</v>
      </c>
      <c r="CT299">
        <v>48.586570000000002</v>
      </c>
      <c r="CU299">
        <v>37.220260000000003</v>
      </c>
      <c r="CV299">
        <v>19.646640000000001</v>
      </c>
      <c r="CW299">
        <v>72.526499999999999</v>
      </c>
      <c r="CX299">
        <v>11.166079999999999</v>
      </c>
      <c r="CY299">
        <v>81.478210000000004</v>
      </c>
    </row>
    <row r="300" spans="1:103" x14ac:dyDescent="0.4">
      <c r="A300" t="s">
        <v>397</v>
      </c>
      <c r="B300" t="s">
        <v>138</v>
      </c>
      <c r="C300" t="s">
        <v>37</v>
      </c>
      <c r="D300">
        <v>0.35094999999999998</v>
      </c>
      <c r="E300">
        <v>37.739829999999998</v>
      </c>
      <c r="F300">
        <v>23.22137</v>
      </c>
      <c r="G300">
        <v>63.06758</v>
      </c>
      <c r="H300">
        <v>77.749899999999997</v>
      </c>
      <c r="I300">
        <v>23.22137</v>
      </c>
      <c r="J300">
        <v>18.186969999999999</v>
      </c>
      <c r="K300">
        <v>15.121</v>
      </c>
      <c r="L300">
        <v>56.398760000000003</v>
      </c>
      <c r="M300">
        <v>9.9781499999999994</v>
      </c>
      <c r="N300">
        <v>73.60772</v>
      </c>
      <c r="O300" t="s">
        <v>38</v>
      </c>
      <c r="P300">
        <v>0.31725999999999999</v>
      </c>
      <c r="Q300">
        <v>34.521659999999997</v>
      </c>
      <c r="R300">
        <v>19.212389999999999</v>
      </c>
      <c r="S300">
        <v>60.657620000000001</v>
      </c>
      <c r="T300">
        <v>77.078950000000006</v>
      </c>
      <c r="U300">
        <v>19.212389999999999</v>
      </c>
      <c r="V300">
        <v>14.20617</v>
      </c>
      <c r="W300">
        <v>14.769640000000001</v>
      </c>
      <c r="X300">
        <v>53.52769</v>
      </c>
      <c r="Y300">
        <v>10.063090000000001</v>
      </c>
      <c r="Z300">
        <v>72.564840000000004</v>
      </c>
      <c r="AW300">
        <v>0.58264000000000005</v>
      </c>
      <c r="AX300">
        <v>59.347000000000001</v>
      </c>
      <c r="AY300">
        <v>50.640540000000001</v>
      </c>
      <c r="AZ300">
        <v>76.639039999999994</v>
      </c>
      <c r="BA300">
        <v>80.180859999999996</v>
      </c>
      <c r="BB300">
        <v>50.640540000000001</v>
      </c>
      <c r="BC300">
        <v>46.703090000000003</v>
      </c>
      <c r="BD300">
        <v>16.42803</v>
      </c>
      <c r="BE300">
        <v>74.227580000000003</v>
      </c>
      <c r="BF300">
        <v>8.8093400000000006</v>
      </c>
      <c r="BG300">
        <v>78.673699999999997</v>
      </c>
      <c r="CO300">
        <v>0.43038999999999999</v>
      </c>
      <c r="CP300">
        <v>46.566389999999998</v>
      </c>
      <c r="CQ300">
        <v>33.038870000000003</v>
      </c>
      <c r="CR300">
        <v>75.795050000000003</v>
      </c>
      <c r="CS300">
        <v>84.452299999999994</v>
      </c>
      <c r="CT300">
        <v>33.038870000000003</v>
      </c>
      <c r="CU300">
        <v>24.911660000000001</v>
      </c>
      <c r="CV300">
        <v>18.55124</v>
      </c>
      <c r="CW300">
        <v>67.667839999999998</v>
      </c>
      <c r="CX300">
        <v>11.14841</v>
      </c>
      <c r="CY300">
        <v>81.007069999999999</v>
      </c>
    </row>
    <row r="301" spans="1:103" x14ac:dyDescent="0.4">
      <c r="A301" t="s">
        <v>398</v>
      </c>
      <c r="B301" t="s">
        <v>212</v>
      </c>
      <c r="C301" t="s">
        <v>37</v>
      </c>
      <c r="D301">
        <v>0.37064999999999998</v>
      </c>
      <c r="E301">
        <v>39.9345</v>
      </c>
      <c r="F301">
        <v>25.47147</v>
      </c>
      <c r="G301">
        <v>65.333870000000005</v>
      </c>
      <c r="H301">
        <v>80.914609999999996</v>
      </c>
      <c r="I301">
        <v>25.47147</v>
      </c>
      <c r="J301">
        <v>19.752330000000001</v>
      </c>
      <c r="K301">
        <v>15.787940000000001</v>
      </c>
      <c r="L301">
        <v>58.89761</v>
      </c>
      <c r="M301">
        <v>10.494540000000001</v>
      </c>
      <c r="N301">
        <v>77.273979999999995</v>
      </c>
      <c r="O301" t="s">
        <v>38</v>
      </c>
      <c r="P301">
        <v>0.33856999999999998</v>
      </c>
      <c r="Q301">
        <v>36.901310000000002</v>
      </c>
      <c r="R301">
        <v>21.707129999999999</v>
      </c>
      <c r="S301">
        <v>63.123690000000003</v>
      </c>
      <c r="T301">
        <v>80.682469999999995</v>
      </c>
      <c r="U301">
        <v>21.707129999999999</v>
      </c>
      <c r="V301">
        <v>15.920949999999999</v>
      </c>
      <c r="W301">
        <v>15.496079999999999</v>
      </c>
      <c r="X301">
        <v>56.230170000000001</v>
      </c>
      <c r="Y301">
        <v>10.65475</v>
      </c>
      <c r="Z301">
        <v>76.747910000000005</v>
      </c>
      <c r="AW301">
        <v>0.58947000000000005</v>
      </c>
      <c r="AX301">
        <v>60.110460000000003</v>
      </c>
      <c r="AY301">
        <v>50.640540000000001</v>
      </c>
      <c r="AZ301">
        <v>77.769400000000005</v>
      </c>
      <c r="BA301">
        <v>81.461939999999998</v>
      </c>
      <c r="BB301">
        <v>50.640540000000001</v>
      </c>
      <c r="BC301">
        <v>46.703090000000003</v>
      </c>
      <c r="BD301">
        <v>16.69932</v>
      </c>
      <c r="BE301">
        <v>75.420749999999998</v>
      </c>
      <c r="BF301">
        <v>8.9826700000000006</v>
      </c>
      <c r="BG301">
        <v>80.092939999999999</v>
      </c>
      <c r="CO301">
        <v>0.45057000000000003</v>
      </c>
      <c r="CP301">
        <v>48.69735</v>
      </c>
      <c r="CQ301">
        <v>36.042400000000001</v>
      </c>
      <c r="CR301">
        <v>77.031800000000004</v>
      </c>
      <c r="CS301">
        <v>83.922259999999994</v>
      </c>
      <c r="CT301">
        <v>36.042400000000001</v>
      </c>
      <c r="CU301">
        <v>27.385159999999999</v>
      </c>
      <c r="CV301">
        <v>19.045940000000002</v>
      </c>
      <c r="CW301">
        <v>69.464079999999996</v>
      </c>
      <c r="CX301">
        <v>11.07774</v>
      </c>
      <c r="CY301">
        <v>80.388689999999997</v>
      </c>
    </row>
    <row r="302" spans="1:103" x14ac:dyDescent="0.4">
      <c r="A302" t="s">
        <v>399</v>
      </c>
      <c r="B302" t="s">
        <v>138</v>
      </c>
      <c r="C302" t="s">
        <v>37</v>
      </c>
      <c r="D302">
        <v>0.50036999999999998</v>
      </c>
      <c r="E302">
        <v>54.03078</v>
      </c>
      <c r="F302">
        <v>43.09187</v>
      </c>
      <c r="G302">
        <v>77.88749</v>
      </c>
      <c r="H302">
        <v>87.656819999999996</v>
      </c>
      <c r="I302">
        <v>43.09187</v>
      </c>
      <c r="J302">
        <v>33.650480000000002</v>
      </c>
      <c r="K302">
        <v>19.51275</v>
      </c>
      <c r="L302">
        <v>72.446240000000003</v>
      </c>
      <c r="M302">
        <v>11.55645</v>
      </c>
      <c r="N302">
        <v>85.241600000000005</v>
      </c>
      <c r="O302" t="s">
        <v>38</v>
      </c>
      <c r="P302">
        <v>0.47865000000000002</v>
      </c>
      <c r="Q302">
        <v>52.137419999999999</v>
      </c>
      <c r="R302">
        <v>40.527619999999999</v>
      </c>
      <c r="S302">
        <v>77.614220000000003</v>
      </c>
      <c r="T302">
        <v>88.510800000000003</v>
      </c>
      <c r="U302">
        <v>40.527619999999999</v>
      </c>
      <c r="V302">
        <v>30.565539999999999</v>
      </c>
      <c r="W302">
        <v>19.77251</v>
      </c>
      <c r="X302">
        <v>71.758750000000006</v>
      </c>
      <c r="Y302">
        <v>11.89734</v>
      </c>
      <c r="Z302">
        <v>86.028170000000003</v>
      </c>
      <c r="AW302">
        <v>0.66030999999999995</v>
      </c>
      <c r="AX302">
        <v>67.732100000000003</v>
      </c>
      <c r="AY302">
        <v>60.889220000000002</v>
      </c>
      <c r="AZ302">
        <v>79.201210000000003</v>
      </c>
      <c r="BA302">
        <v>81.763379999999998</v>
      </c>
      <c r="BB302">
        <v>60.889220000000002</v>
      </c>
      <c r="BC302">
        <v>56.374029999999998</v>
      </c>
      <c r="BD302">
        <v>17.3474</v>
      </c>
      <c r="BE302">
        <v>77.606129999999993</v>
      </c>
      <c r="BF302">
        <v>9.0203500000000005</v>
      </c>
      <c r="BG302">
        <v>80.49485</v>
      </c>
      <c r="CO302">
        <v>0.52685999999999999</v>
      </c>
      <c r="CP302">
        <v>56.904719999999998</v>
      </c>
      <c r="CQ302">
        <v>48.763249999999999</v>
      </c>
      <c r="CR302">
        <v>79.85866</v>
      </c>
      <c r="CS302">
        <v>85.689049999999995</v>
      </c>
      <c r="CT302">
        <v>48.763249999999999</v>
      </c>
      <c r="CU302">
        <v>37.396940000000001</v>
      </c>
      <c r="CV302">
        <v>19.787990000000001</v>
      </c>
      <c r="CW302">
        <v>73.056539999999998</v>
      </c>
      <c r="CX302">
        <v>11.201409999999999</v>
      </c>
      <c r="CY302">
        <v>81.831569999999999</v>
      </c>
    </row>
    <row r="303" spans="1:103" x14ac:dyDescent="0.4">
      <c r="A303" t="s">
        <v>400</v>
      </c>
      <c r="B303" t="s">
        <v>102</v>
      </c>
      <c r="C303" t="s">
        <v>37</v>
      </c>
      <c r="D303">
        <v>0.35174</v>
      </c>
      <c r="E303">
        <v>37.827809999999999</v>
      </c>
      <c r="F303">
        <v>23.245650000000001</v>
      </c>
      <c r="G303">
        <v>63.188989999999997</v>
      </c>
      <c r="H303">
        <v>77.944149999999993</v>
      </c>
      <c r="I303">
        <v>23.245650000000001</v>
      </c>
      <c r="J303">
        <v>18.215299999999999</v>
      </c>
      <c r="K303">
        <v>15.15014</v>
      </c>
      <c r="L303">
        <v>56.53096</v>
      </c>
      <c r="M303">
        <v>10.00567</v>
      </c>
      <c r="N303">
        <v>73.841089999999994</v>
      </c>
      <c r="O303" t="s">
        <v>38</v>
      </c>
      <c r="P303">
        <v>0.31741999999999998</v>
      </c>
      <c r="Q303">
        <v>34.537739999999999</v>
      </c>
      <c r="R303">
        <v>19.22195</v>
      </c>
      <c r="S303">
        <v>60.676729999999999</v>
      </c>
      <c r="T303">
        <v>77.136300000000006</v>
      </c>
      <c r="U303">
        <v>19.22195</v>
      </c>
      <c r="V303">
        <v>14.215730000000001</v>
      </c>
      <c r="W303">
        <v>14.77538</v>
      </c>
      <c r="X303">
        <v>53.551580000000001</v>
      </c>
      <c r="Y303">
        <v>10.068820000000001</v>
      </c>
      <c r="Z303">
        <v>72.622190000000003</v>
      </c>
      <c r="AW303">
        <v>0.58396999999999999</v>
      </c>
      <c r="AX303">
        <v>59.538400000000003</v>
      </c>
      <c r="AY303">
        <v>50.640540000000001</v>
      </c>
      <c r="AZ303">
        <v>76.714389999999995</v>
      </c>
      <c r="BA303">
        <v>80.256219999999999</v>
      </c>
      <c r="BB303">
        <v>50.640540000000001</v>
      </c>
      <c r="BC303">
        <v>46.740769999999998</v>
      </c>
      <c r="BD303">
        <v>16.47325</v>
      </c>
      <c r="BE303">
        <v>74.365740000000002</v>
      </c>
      <c r="BF303">
        <v>8.8847000000000005</v>
      </c>
      <c r="BG303">
        <v>79.075609999999998</v>
      </c>
      <c r="CO303">
        <v>0.44164999999999999</v>
      </c>
      <c r="CP303">
        <v>47.740850000000002</v>
      </c>
      <c r="CQ303">
        <v>33.392229999999998</v>
      </c>
      <c r="CR303">
        <v>77.915189999999996</v>
      </c>
      <c r="CS303">
        <v>87.455830000000006</v>
      </c>
      <c r="CT303">
        <v>33.392229999999998</v>
      </c>
      <c r="CU303">
        <v>25.26502</v>
      </c>
      <c r="CV303">
        <v>18.975269999999998</v>
      </c>
      <c r="CW303">
        <v>69.787989999999994</v>
      </c>
      <c r="CX303">
        <v>11.466430000000001</v>
      </c>
      <c r="CY303">
        <v>84.098939999999999</v>
      </c>
    </row>
    <row r="304" spans="1:103" x14ac:dyDescent="0.4">
      <c r="A304" t="s">
        <v>401</v>
      </c>
      <c r="B304" t="s">
        <v>164</v>
      </c>
      <c r="C304" t="s">
        <v>37</v>
      </c>
      <c r="D304">
        <v>0.37171999999999999</v>
      </c>
      <c r="E304">
        <v>40.054200000000002</v>
      </c>
      <c r="F304">
        <v>25.520029999999998</v>
      </c>
      <c r="G304">
        <v>65.479560000000006</v>
      </c>
      <c r="H304">
        <v>81.20599</v>
      </c>
      <c r="I304">
        <v>25.520029999999998</v>
      </c>
      <c r="J304">
        <v>19.800889999999999</v>
      </c>
      <c r="K304">
        <v>15.82193</v>
      </c>
      <c r="L304">
        <v>59.058140000000002</v>
      </c>
      <c r="M304">
        <v>10.532579999999999</v>
      </c>
      <c r="N304">
        <v>77.604479999999995</v>
      </c>
      <c r="O304" t="s">
        <v>38</v>
      </c>
      <c r="P304">
        <v>0.33882000000000001</v>
      </c>
      <c r="Q304">
        <v>36.930349999999997</v>
      </c>
      <c r="R304">
        <v>21.707129999999999</v>
      </c>
      <c r="S304">
        <v>63.181040000000003</v>
      </c>
      <c r="T304">
        <v>80.778049999999993</v>
      </c>
      <c r="U304">
        <v>21.707129999999999</v>
      </c>
      <c r="V304">
        <v>15.920949999999999</v>
      </c>
      <c r="W304">
        <v>15.509460000000001</v>
      </c>
      <c r="X304">
        <v>56.292299999999997</v>
      </c>
      <c r="Y304">
        <v>10.66526</v>
      </c>
      <c r="Z304">
        <v>76.848280000000003</v>
      </c>
      <c r="AW304">
        <v>0.59089999999999998</v>
      </c>
      <c r="AX304">
        <v>60.31391</v>
      </c>
      <c r="AY304">
        <v>50.715899999999998</v>
      </c>
      <c r="AZ304">
        <v>77.844759999999994</v>
      </c>
      <c r="BA304">
        <v>81.537300000000002</v>
      </c>
      <c r="BB304">
        <v>50.715899999999998</v>
      </c>
      <c r="BC304">
        <v>46.778449999999999</v>
      </c>
      <c r="BD304">
        <v>16.744540000000001</v>
      </c>
      <c r="BE304">
        <v>75.558899999999994</v>
      </c>
      <c r="BF304">
        <v>9.0655599999999996</v>
      </c>
      <c r="BG304">
        <v>80.532529999999994</v>
      </c>
      <c r="CO304">
        <v>0.46593000000000001</v>
      </c>
      <c r="CP304">
        <v>50.296419999999998</v>
      </c>
      <c r="CQ304">
        <v>36.925800000000002</v>
      </c>
      <c r="CR304">
        <v>78.975269999999995</v>
      </c>
      <c r="CS304">
        <v>88.339219999999997</v>
      </c>
      <c r="CT304">
        <v>36.925800000000002</v>
      </c>
      <c r="CU304">
        <v>28.268550000000001</v>
      </c>
      <c r="CV304">
        <v>19.434629999999999</v>
      </c>
      <c r="CW304">
        <v>71.49588</v>
      </c>
      <c r="CX304">
        <v>11.51943</v>
      </c>
      <c r="CY304">
        <v>84.717309999999998</v>
      </c>
    </row>
    <row r="305" spans="1:103" x14ac:dyDescent="0.4">
      <c r="A305" t="s">
        <v>402</v>
      </c>
      <c r="B305" t="s">
        <v>102</v>
      </c>
      <c r="C305" t="s">
        <v>37</v>
      </c>
      <c r="D305">
        <v>0.501</v>
      </c>
      <c r="E305">
        <v>54.10277</v>
      </c>
      <c r="F305">
        <v>43.108049999999999</v>
      </c>
      <c r="G305">
        <v>78.000810000000001</v>
      </c>
      <c r="H305">
        <v>87.851070000000007</v>
      </c>
      <c r="I305">
        <v>43.108049999999999</v>
      </c>
      <c r="J305">
        <v>33.666670000000003</v>
      </c>
      <c r="K305">
        <v>19.535409999999999</v>
      </c>
      <c r="L305">
        <v>72.562259999999995</v>
      </c>
      <c r="M305">
        <v>11.583159999999999</v>
      </c>
      <c r="N305">
        <v>85.46284</v>
      </c>
      <c r="O305" t="s">
        <v>38</v>
      </c>
      <c r="P305">
        <v>0.47882999999999998</v>
      </c>
      <c r="Q305">
        <v>52.156750000000002</v>
      </c>
      <c r="R305">
        <v>40.527619999999999</v>
      </c>
      <c r="S305">
        <v>77.652460000000005</v>
      </c>
      <c r="T305">
        <v>88.587270000000004</v>
      </c>
      <c r="U305">
        <v>40.527619999999999</v>
      </c>
      <c r="V305">
        <v>30.565539999999999</v>
      </c>
      <c r="W305">
        <v>19.780159999999999</v>
      </c>
      <c r="X305">
        <v>71.796980000000005</v>
      </c>
      <c r="Y305">
        <v>11.90499</v>
      </c>
      <c r="Z305">
        <v>86.10463</v>
      </c>
      <c r="AW305">
        <v>0.66178000000000003</v>
      </c>
      <c r="AX305">
        <v>67.937629999999999</v>
      </c>
      <c r="AY305">
        <v>60.964579999999998</v>
      </c>
      <c r="AZ305">
        <v>79.276560000000003</v>
      </c>
      <c r="BA305">
        <v>81.914090000000002</v>
      </c>
      <c r="BB305">
        <v>60.964579999999998</v>
      </c>
      <c r="BC305">
        <v>56.449379999999998</v>
      </c>
      <c r="BD305">
        <v>17.37754</v>
      </c>
      <c r="BE305">
        <v>77.706609999999998</v>
      </c>
      <c r="BF305">
        <v>9.1032399999999996</v>
      </c>
      <c r="BG305">
        <v>80.972120000000004</v>
      </c>
      <c r="CO305">
        <v>0.53400000000000003</v>
      </c>
      <c r="CP305">
        <v>57.637059999999998</v>
      </c>
      <c r="CQ305">
        <v>48.939929999999997</v>
      </c>
      <c r="CR305">
        <v>81.448759999999993</v>
      </c>
      <c r="CS305">
        <v>88.162540000000007</v>
      </c>
      <c r="CT305">
        <v>48.939929999999997</v>
      </c>
      <c r="CU305">
        <v>37.573619999999998</v>
      </c>
      <c r="CV305">
        <v>20.07067</v>
      </c>
      <c r="CW305">
        <v>74.646640000000005</v>
      </c>
      <c r="CX305">
        <v>11.44876</v>
      </c>
      <c r="CY305">
        <v>84.128389999999996</v>
      </c>
    </row>
    <row r="306" spans="1:103" x14ac:dyDescent="0.4">
      <c r="A306" t="s">
        <v>403</v>
      </c>
      <c r="B306" t="s">
        <v>102</v>
      </c>
      <c r="C306" t="s">
        <v>37</v>
      </c>
      <c r="D306">
        <v>0.35193000000000002</v>
      </c>
      <c r="E306">
        <v>37.847290000000001</v>
      </c>
      <c r="F306">
        <v>23.28612</v>
      </c>
      <c r="G306">
        <v>63.22137</v>
      </c>
      <c r="H306">
        <v>77.976529999999997</v>
      </c>
      <c r="I306">
        <v>23.28612</v>
      </c>
      <c r="J306">
        <v>18.23958</v>
      </c>
      <c r="K306">
        <v>15.158239999999999</v>
      </c>
      <c r="L306">
        <v>56.559289999999997</v>
      </c>
      <c r="M306">
        <v>10.011329999999999</v>
      </c>
      <c r="N306">
        <v>73.881559999999993</v>
      </c>
      <c r="O306" t="s">
        <v>38</v>
      </c>
      <c r="P306">
        <v>0.31745000000000001</v>
      </c>
      <c r="Q306">
        <v>34.540489999999998</v>
      </c>
      <c r="R306">
        <v>19.22195</v>
      </c>
      <c r="S306">
        <v>60.68629</v>
      </c>
      <c r="T306">
        <v>77.145859999999999</v>
      </c>
      <c r="U306">
        <v>19.22195</v>
      </c>
      <c r="V306">
        <v>14.215730000000001</v>
      </c>
      <c r="W306">
        <v>14.777290000000001</v>
      </c>
      <c r="X306">
        <v>53.561140000000002</v>
      </c>
      <c r="Y306">
        <v>10.06978</v>
      </c>
      <c r="Z306">
        <v>72.631749999999997</v>
      </c>
      <c r="AW306">
        <v>0.58406999999999998</v>
      </c>
      <c r="AX306">
        <v>59.546720000000001</v>
      </c>
      <c r="AY306">
        <v>50.715899999999998</v>
      </c>
      <c r="AZ306">
        <v>76.714389999999995</v>
      </c>
      <c r="BA306">
        <v>80.256219999999999</v>
      </c>
      <c r="BB306">
        <v>50.715899999999998</v>
      </c>
      <c r="BC306">
        <v>46.778449999999999</v>
      </c>
      <c r="BD306">
        <v>16.47325</v>
      </c>
      <c r="BE306">
        <v>74.365740000000002</v>
      </c>
      <c r="BF306">
        <v>8.8847000000000005</v>
      </c>
      <c r="BG306">
        <v>79.075609999999998</v>
      </c>
      <c r="CO306">
        <v>0.44501000000000002</v>
      </c>
      <c r="CP306">
        <v>48.095709999999997</v>
      </c>
      <c r="CQ306">
        <v>34.098939999999999</v>
      </c>
      <c r="CR306">
        <v>78.445229999999995</v>
      </c>
      <c r="CS306">
        <v>87.985870000000006</v>
      </c>
      <c r="CT306">
        <v>34.098939999999999</v>
      </c>
      <c r="CU306">
        <v>25.706710000000001</v>
      </c>
      <c r="CV306">
        <v>19.116610000000001</v>
      </c>
      <c r="CW306">
        <v>70.229680000000002</v>
      </c>
      <c r="CX306">
        <v>11.57244</v>
      </c>
      <c r="CY306">
        <v>84.80565</v>
      </c>
    </row>
    <row r="307" spans="1:103" x14ac:dyDescent="0.4">
      <c r="A307" t="s">
        <v>404</v>
      </c>
      <c r="B307" t="s">
        <v>162</v>
      </c>
      <c r="C307" t="s">
        <v>37</v>
      </c>
      <c r="D307">
        <v>0.3715</v>
      </c>
      <c r="E307">
        <v>40.031219999999998</v>
      </c>
      <c r="F307">
        <v>25.487660000000002</v>
      </c>
      <c r="G307">
        <v>65.503839999999997</v>
      </c>
      <c r="H307">
        <v>81.20599</v>
      </c>
      <c r="I307">
        <v>25.487660000000002</v>
      </c>
      <c r="J307">
        <v>19.768509999999999</v>
      </c>
      <c r="K307">
        <v>15.82517</v>
      </c>
      <c r="L307">
        <v>59.074330000000003</v>
      </c>
      <c r="M307">
        <v>10.53096</v>
      </c>
      <c r="N307">
        <v>77.588290000000001</v>
      </c>
      <c r="O307" t="s">
        <v>38</v>
      </c>
      <c r="P307">
        <v>0.33875</v>
      </c>
      <c r="Q307">
        <v>36.921370000000003</v>
      </c>
      <c r="R307">
        <v>21.707129999999999</v>
      </c>
      <c r="S307">
        <v>63.171480000000003</v>
      </c>
      <c r="T307">
        <v>80.758939999999996</v>
      </c>
      <c r="U307">
        <v>21.707129999999999</v>
      </c>
      <c r="V307">
        <v>15.920949999999999</v>
      </c>
      <c r="W307">
        <v>15.50564</v>
      </c>
      <c r="X307">
        <v>56.27796</v>
      </c>
      <c r="Y307">
        <v>10.6624</v>
      </c>
      <c r="Z307">
        <v>76.824380000000005</v>
      </c>
      <c r="AW307">
        <v>0.59082999999999997</v>
      </c>
      <c r="AX307">
        <v>60.303060000000002</v>
      </c>
      <c r="AY307">
        <v>50.715899999999998</v>
      </c>
      <c r="AZ307">
        <v>77.844759999999994</v>
      </c>
      <c r="BA307">
        <v>81.537300000000002</v>
      </c>
      <c r="BB307">
        <v>50.715899999999998</v>
      </c>
      <c r="BC307">
        <v>46.778449999999999</v>
      </c>
      <c r="BD307">
        <v>16.744540000000001</v>
      </c>
      <c r="BE307">
        <v>75.558899999999994</v>
      </c>
      <c r="BF307">
        <v>9.0580300000000005</v>
      </c>
      <c r="BG307">
        <v>80.49485</v>
      </c>
      <c r="CO307">
        <v>0.46261999999999998</v>
      </c>
      <c r="CP307">
        <v>49.986060000000002</v>
      </c>
      <c r="CQ307">
        <v>36.219079999999998</v>
      </c>
      <c r="CR307">
        <v>79.681979999999996</v>
      </c>
      <c r="CS307">
        <v>88.692580000000007</v>
      </c>
      <c r="CT307">
        <v>36.219079999999998</v>
      </c>
      <c r="CU307">
        <v>27.56184</v>
      </c>
      <c r="CV307">
        <v>19.575970000000002</v>
      </c>
      <c r="CW307">
        <v>72.114249999999998</v>
      </c>
      <c r="CX307">
        <v>11.55477</v>
      </c>
      <c r="CY307">
        <v>84.893990000000002</v>
      </c>
    </row>
    <row r="308" spans="1:103" x14ac:dyDescent="0.4">
      <c r="A308" t="s">
        <v>405</v>
      </c>
      <c r="B308" t="s">
        <v>162</v>
      </c>
      <c r="C308" t="s">
        <v>37</v>
      </c>
      <c r="D308">
        <v>0.50134999999999996</v>
      </c>
      <c r="E308">
        <v>54.137650000000001</v>
      </c>
      <c r="F308">
        <v>43.148519999999998</v>
      </c>
      <c r="G308">
        <v>78.057469999999995</v>
      </c>
      <c r="H308">
        <v>87.891540000000006</v>
      </c>
      <c r="I308">
        <v>43.148519999999998</v>
      </c>
      <c r="J308">
        <v>33.703090000000003</v>
      </c>
      <c r="K308">
        <v>19.549980000000001</v>
      </c>
      <c r="L308">
        <v>72.61891</v>
      </c>
      <c r="M308">
        <v>11.58802</v>
      </c>
      <c r="N308">
        <v>85.511399999999995</v>
      </c>
      <c r="O308" t="s">
        <v>38</v>
      </c>
      <c r="P308">
        <v>0.47893000000000002</v>
      </c>
      <c r="Q308">
        <v>52.16657</v>
      </c>
      <c r="R308">
        <v>40.537179999999999</v>
      </c>
      <c r="S308">
        <v>77.671570000000003</v>
      </c>
      <c r="T308">
        <v>88.596829999999997</v>
      </c>
      <c r="U308">
        <v>40.537179999999999</v>
      </c>
      <c r="V308">
        <v>30.575099999999999</v>
      </c>
      <c r="W308">
        <v>19.78398</v>
      </c>
      <c r="X308">
        <v>71.816100000000006</v>
      </c>
      <c r="Y308">
        <v>11.905950000000001</v>
      </c>
      <c r="Z308">
        <v>86.114189999999994</v>
      </c>
      <c r="AW308">
        <v>0.66178999999999999</v>
      </c>
      <c r="AX308">
        <v>67.942909999999998</v>
      </c>
      <c r="AY308">
        <v>60.964579999999998</v>
      </c>
      <c r="AZ308">
        <v>79.276560000000003</v>
      </c>
      <c r="BA308">
        <v>81.838729999999998</v>
      </c>
      <c r="BB308">
        <v>60.964579999999998</v>
      </c>
      <c r="BC308">
        <v>56.449379999999998</v>
      </c>
      <c r="BD308">
        <v>17.392610000000001</v>
      </c>
      <c r="BE308">
        <v>77.744290000000007</v>
      </c>
      <c r="BF308">
        <v>9.1032399999999996</v>
      </c>
      <c r="BG308">
        <v>80.934439999999995</v>
      </c>
      <c r="CO308">
        <v>0.53959000000000001</v>
      </c>
      <c r="CP308">
        <v>58.204590000000003</v>
      </c>
      <c r="CQ308">
        <v>49.646639999999998</v>
      </c>
      <c r="CR308">
        <v>82.332160000000002</v>
      </c>
      <c r="CS308">
        <v>89.045940000000002</v>
      </c>
      <c r="CT308">
        <v>49.646639999999998</v>
      </c>
      <c r="CU308">
        <v>38.191989999999997</v>
      </c>
      <c r="CV308">
        <v>20.282689999999999</v>
      </c>
      <c r="CW308">
        <v>75.441699999999997</v>
      </c>
      <c r="CX308">
        <v>11.537100000000001</v>
      </c>
      <c r="CY308">
        <v>85.100120000000004</v>
      </c>
    </row>
    <row r="309" spans="1:103" x14ac:dyDescent="0.4">
      <c r="A309" t="s">
        <v>406</v>
      </c>
      <c r="B309" t="s">
        <v>162</v>
      </c>
      <c r="C309" t="s">
        <v>37</v>
      </c>
      <c r="D309">
        <v>0.34964000000000001</v>
      </c>
      <c r="E309">
        <v>37.609439999999999</v>
      </c>
      <c r="F309">
        <v>23.019020000000001</v>
      </c>
      <c r="G309">
        <v>62.99474</v>
      </c>
      <c r="H309">
        <v>77.709429999999998</v>
      </c>
      <c r="I309">
        <v>23.019020000000001</v>
      </c>
      <c r="J309">
        <v>18.033180000000002</v>
      </c>
      <c r="K309">
        <v>15.11129</v>
      </c>
      <c r="L309">
        <v>56.315800000000003</v>
      </c>
      <c r="M309">
        <v>9.9611499999999999</v>
      </c>
      <c r="N309">
        <v>73.479969999999994</v>
      </c>
      <c r="O309" t="s">
        <v>38</v>
      </c>
      <c r="P309">
        <v>0.31561</v>
      </c>
      <c r="Q309">
        <v>34.35172</v>
      </c>
      <c r="R309">
        <v>18.97343</v>
      </c>
      <c r="S309">
        <v>60.552480000000003</v>
      </c>
      <c r="T309">
        <v>76.97381</v>
      </c>
      <c r="U309">
        <v>18.97343</v>
      </c>
      <c r="V309">
        <v>14.024570000000001</v>
      </c>
      <c r="W309">
        <v>14.75817</v>
      </c>
      <c r="X309">
        <v>53.408999999999999</v>
      </c>
      <c r="Y309">
        <v>10.03823</v>
      </c>
      <c r="Z309">
        <v>72.37415</v>
      </c>
      <c r="AW309">
        <v>0.58335999999999999</v>
      </c>
      <c r="AX309">
        <v>59.442680000000003</v>
      </c>
      <c r="AY309">
        <v>50.640540000000001</v>
      </c>
      <c r="AZ309">
        <v>76.639039999999994</v>
      </c>
      <c r="BA309">
        <v>80.482290000000006</v>
      </c>
      <c r="BB309">
        <v>50.640540000000001</v>
      </c>
      <c r="BC309">
        <v>46.703090000000003</v>
      </c>
      <c r="BD309">
        <v>16.367750000000001</v>
      </c>
      <c r="BE309">
        <v>74.164779999999993</v>
      </c>
      <c r="BF309">
        <v>8.8394899999999996</v>
      </c>
      <c r="BG309">
        <v>78.912329999999997</v>
      </c>
      <c r="CO309">
        <v>0.43075999999999998</v>
      </c>
      <c r="CP309">
        <v>46.637079999999997</v>
      </c>
      <c r="CQ309">
        <v>33.038870000000003</v>
      </c>
      <c r="CR309">
        <v>76.148409999999998</v>
      </c>
      <c r="CS309">
        <v>84.80565</v>
      </c>
      <c r="CT309">
        <v>33.038870000000003</v>
      </c>
      <c r="CU309">
        <v>24.911660000000001</v>
      </c>
      <c r="CV309">
        <v>18.69258</v>
      </c>
      <c r="CW309">
        <v>68.197879999999998</v>
      </c>
      <c r="CX309">
        <v>11.166079999999999</v>
      </c>
      <c r="CY309">
        <v>81.183750000000003</v>
      </c>
    </row>
    <row r="310" spans="1:103" x14ac:dyDescent="0.4">
      <c r="A310" t="s">
        <v>407</v>
      </c>
      <c r="B310" t="s">
        <v>121</v>
      </c>
      <c r="C310" t="s">
        <v>37</v>
      </c>
      <c r="D310">
        <v>0.36785000000000001</v>
      </c>
      <c r="E310">
        <v>39.648809999999997</v>
      </c>
      <c r="F310">
        <v>25.05059</v>
      </c>
      <c r="G310">
        <v>65.261030000000005</v>
      </c>
      <c r="H310">
        <v>80.866050000000001</v>
      </c>
      <c r="I310">
        <v>25.05059</v>
      </c>
      <c r="J310">
        <v>19.414809999999999</v>
      </c>
      <c r="K310">
        <v>15.774990000000001</v>
      </c>
      <c r="L310">
        <v>58.795090000000002</v>
      </c>
      <c r="M310">
        <v>10.47592</v>
      </c>
      <c r="N310">
        <v>77.143940000000001</v>
      </c>
      <c r="O310" t="s">
        <v>38</v>
      </c>
      <c r="P310">
        <v>0.33523999999999998</v>
      </c>
      <c r="Q310">
        <v>36.552660000000003</v>
      </c>
      <c r="R310">
        <v>21.277000000000001</v>
      </c>
      <c r="S310">
        <v>62.999429999999997</v>
      </c>
      <c r="T310">
        <v>80.586889999999997</v>
      </c>
      <c r="U310">
        <v>21.277000000000001</v>
      </c>
      <c r="V310">
        <v>15.562189999999999</v>
      </c>
      <c r="W310">
        <v>15.46358</v>
      </c>
      <c r="X310">
        <v>56.061300000000003</v>
      </c>
      <c r="Y310">
        <v>10.629899999999999</v>
      </c>
      <c r="Z310">
        <v>76.560890000000001</v>
      </c>
      <c r="AW310">
        <v>0.58994999999999997</v>
      </c>
      <c r="AX310">
        <v>60.222110000000001</v>
      </c>
      <c r="AY310">
        <v>50.640540000000001</v>
      </c>
      <c r="AZ310">
        <v>77.769400000000005</v>
      </c>
      <c r="BA310">
        <v>81.311229999999995</v>
      </c>
      <c r="BB310">
        <v>50.640540000000001</v>
      </c>
      <c r="BC310">
        <v>46.703090000000003</v>
      </c>
      <c r="BD310">
        <v>16.77468</v>
      </c>
      <c r="BE310">
        <v>75.533789999999996</v>
      </c>
      <c r="BF310">
        <v>8.9826700000000006</v>
      </c>
      <c r="BG310">
        <v>80.017579999999995</v>
      </c>
      <c r="CO310">
        <v>0.44973000000000002</v>
      </c>
      <c r="CP310">
        <v>48.64385</v>
      </c>
      <c r="CQ310">
        <v>34.80565</v>
      </c>
      <c r="CR310">
        <v>77.738519999999994</v>
      </c>
      <c r="CS310">
        <v>84.982330000000005</v>
      </c>
      <c r="CT310">
        <v>34.80565</v>
      </c>
      <c r="CU310">
        <v>26.649000000000001</v>
      </c>
      <c r="CV310">
        <v>19.187280000000001</v>
      </c>
      <c r="CW310">
        <v>70.082449999999994</v>
      </c>
      <c r="CX310">
        <v>11.130739999999999</v>
      </c>
      <c r="CY310">
        <v>81.183750000000003</v>
      </c>
    </row>
    <row r="311" spans="1:103" x14ac:dyDescent="0.4">
      <c r="A311" t="s">
        <v>408</v>
      </c>
      <c r="B311" t="s">
        <v>134</v>
      </c>
      <c r="C311" t="s">
        <v>37</v>
      </c>
      <c r="D311">
        <v>0.50019000000000002</v>
      </c>
      <c r="E311">
        <v>53.994880000000002</v>
      </c>
      <c r="F311">
        <v>43.269930000000002</v>
      </c>
      <c r="G311">
        <v>77.895589999999999</v>
      </c>
      <c r="H311">
        <v>87.640630000000002</v>
      </c>
      <c r="I311">
        <v>43.269930000000002</v>
      </c>
      <c r="J311">
        <v>33.744230000000002</v>
      </c>
      <c r="K311">
        <v>19.504650000000002</v>
      </c>
      <c r="L311">
        <v>72.377709999999993</v>
      </c>
      <c r="M311">
        <v>11.55322</v>
      </c>
      <c r="N311">
        <v>85.223119999999994</v>
      </c>
      <c r="O311" t="s">
        <v>38</v>
      </c>
      <c r="P311">
        <v>0.4783</v>
      </c>
      <c r="Q311">
        <v>52.079459999999997</v>
      </c>
      <c r="R311">
        <v>40.69012</v>
      </c>
      <c r="S311">
        <v>77.642899999999997</v>
      </c>
      <c r="T311">
        <v>88.510800000000003</v>
      </c>
      <c r="U311">
        <v>40.69012</v>
      </c>
      <c r="V311">
        <v>30.638020000000001</v>
      </c>
      <c r="W311">
        <v>19.768689999999999</v>
      </c>
      <c r="X311">
        <v>71.711269999999999</v>
      </c>
      <c r="Y311">
        <v>11.893520000000001</v>
      </c>
      <c r="Z311">
        <v>86.025459999999995</v>
      </c>
      <c r="AW311">
        <v>0.66203999999999996</v>
      </c>
      <c r="AX311">
        <v>67.924750000000003</v>
      </c>
      <c r="AY311">
        <v>61.190660000000001</v>
      </c>
      <c r="AZ311">
        <v>78.899770000000004</v>
      </c>
      <c r="BA311">
        <v>81.763379999999998</v>
      </c>
      <c r="BB311">
        <v>61.190660000000001</v>
      </c>
      <c r="BC311">
        <v>56.637779999999999</v>
      </c>
      <c r="BD311">
        <v>17.287109999999998</v>
      </c>
      <c r="BE311">
        <v>77.304699999999997</v>
      </c>
      <c r="BF311">
        <v>9.0203500000000005</v>
      </c>
      <c r="BG311">
        <v>80.49485</v>
      </c>
      <c r="CO311">
        <v>0.52546000000000004</v>
      </c>
      <c r="CP311">
        <v>56.740850000000002</v>
      </c>
      <c r="CQ311">
        <v>48.939929999999997</v>
      </c>
      <c r="CR311">
        <v>80.212010000000006</v>
      </c>
      <c r="CS311">
        <v>85.33569</v>
      </c>
      <c r="CT311">
        <v>48.939929999999997</v>
      </c>
      <c r="CU311">
        <v>37.485280000000003</v>
      </c>
      <c r="CV311">
        <v>19.823319999999999</v>
      </c>
      <c r="CW311">
        <v>73.144880000000001</v>
      </c>
      <c r="CX311">
        <v>11.201409999999999</v>
      </c>
      <c r="CY311">
        <v>81.478210000000004</v>
      </c>
    </row>
    <row r="312" spans="1:103" x14ac:dyDescent="0.4">
      <c r="A312" t="s">
        <v>409</v>
      </c>
      <c r="B312" t="s">
        <v>62</v>
      </c>
      <c r="C312" t="s">
        <v>37</v>
      </c>
      <c r="D312">
        <v>0.34952</v>
      </c>
      <c r="E312">
        <v>37.598260000000003</v>
      </c>
      <c r="F312">
        <v>22.99474</v>
      </c>
      <c r="G312">
        <v>62.962359999999997</v>
      </c>
      <c r="H312">
        <v>77.701340000000002</v>
      </c>
      <c r="I312">
        <v>22.99474</v>
      </c>
      <c r="J312">
        <v>18.01295</v>
      </c>
      <c r="K312">
        <v>15.10643</v>
      </c>
      <c r="L312">
        <v>56.291510000000002</v>
      </c>
      <c r="M312">
        <v>9.9619599999999995</v>
      </c>
      <c r="N312">
        <v>73.484009999999998</v>
      </c>
      <c r="O312" t="s">
        <v>38</v>
      </c>
      <c r="P312">
        <v>0.31561</v>
      </c>
      <c r="Q312">
        <v>34.352519999999998</v>
      </c>
      <c r="R312">
        <v>18.97343</v>
      </c>
      <c r="S312">
        <v>60.552480000000003</v>
      </c>
      <c r="T312">
        <v>76.983369999999994</v>
      </c>
      <c r="U312">
        <v>18.97343</v>
      </c>
      <c r="V312">
        <v>14.024570000000001</v>
      </c>
      <c r="W312">
        <v>14.75817</v>
      </c>
      <c r="X312">
        <v>53.408999999999999</v>
      </c>
      <c r="Y312">
        <v>10.03919</v>
      </c>
      <c r="Z312">
        <v>72.383709999999994</v>
      </c>
      <c r="AW312">
        <v>0.58321999999999996</v>
      </c>
      <c r="AX312">
        <v>59.429699999999997</v>
      </c>
      <c r="AY312">
        <v>50.640540000000001</v>
      </c>
      <c r="AZ312">
        <v>76.563680000000005</v>
      </c>
      <c r="BA312">
        <v>80.482290000000006</v>
      </c>
      <c r="BB312">
        <v>50.640540000000001</v>
      </c>
      <c r="BC312">
        <v>46.703090000000003</v>
      </c>
      <c r="BD312">
        <v>16.352679999999999</v>
      </c>
      <c r="BE312">
        <v>74.089420000000004</v>
      </c>
      <c r="BF312">
        <v>8.8394899999999996</v>
      </c>
      <c r="BG312">
        <v>78.912329999999997</v>
      </c>
      <c r="CO312">
        <v>0.42831000000000002</v>
      </c>
      <c r="CP312">
        <v>46.408520000000003</v>
      </c>
      <c r="CQ312">
        <v>32.508830000000003</v>
      </c>
      <c r="CR312">
        <v>75.618369999999999</v>
      </c>
      <c r="CS312">
        <v>84.452299999999994</v>
      </c>
      <c r="CT312">
        <v>32.508830000000003</v>
      </c>
      <c r="CU312">
        <v>24.46996</v>
      </c>
      <c r="CV312">
        <v>18.62191</v>
      </c>
      <c r="CW312">
        <v>67.844520000000003</v>
      </c>
      <c r="CX312">
        <v>11.166079999999999</v>
      </c>
      <c r="CY312">
        <v>81.095410000000001</v>
      </c>
    </row>
    <row r="313" spans="1:103" x14ac:dyDescent="0.4">
      <c r="A313" t="s">
        <v>410</v>
      </c>
      <c r="B313" t="s">
        <v>40</v>
      </c>
      <c r="C313" t="s">
        <v>37</v>
      </c>
      <c r="D313">
        <v>0.36779000000000001</v>
      </c>
      <c r="E313">
        <v>39.64425</v>
      </c>
      <c r="F313">
        <v>25.05059</v>
      </c>
      <c r="G313">
        <v>65.236750000000001</v>
      </c>
      <c r="H313">
        <v>80.841759999999994</v>
      </c>
      <c r="I313">
        <v>25.05059</v>
      </c>
      <c r="J313">
        <v>19.414809999999999</v>
      </c>
      <c r="K313">
        <v>15.77013</v>
      </c>
      <c r="L313">
        <v>58.770809999999997</v>
      </c>
      <c r="M313">
        <v>10.474299999999999</v>
      </c>
      <c r="N313">
        <v>77.119649999999993</v>
      </c>
      <c r="O313" t="s">
        <v>38</v>
      </c>
      <c r="P313">
        <v>0.33527000000000001</v>
      </c>
      <c r="Q313">
        <v>36.55545</v>
      </c>
      <c r="R313">
        <v>21.277000000000001</v>
      </c>
      <c r="S313">
        <v>62.999429999999997</v>
      </c>
      <c r="T313">
        <v>80.605999999999995</v>
      </c>
      <c r="U313">
        <v>21.277000000000001</v>
      </c>
      <c r="V313">
        <v>15.562189999999999</v>
      </c>
      <c r="W313">
        <v>15.46358</v>
      </c>
      <c r="X313">
        <v>56.061300000000003</v>
      </c>
      <c r="Y313">
        <v>10.63181</v>
      </c>
      <c r="Z313">
        <v>76.58</v>
      </c>
      <c r="AW313">
        <v>0.58996000000000004</v>
      </c>
      <c r="AX313">
        <v>60.222439999999999</v>
      </c>
      <c r="AY313">
        <v>50.640540000000001</v>
      </c>
      <c r="AZ313">
        <v>77.769400000000005</v>
      </c>
      <c r="BA313">
        <v>81.311229999999995</v>
      </c>
      <c r="BB313">
        <v>50.640540000000001</v>
      </c>
      <c r="BC313">
        <v>46.703090000000003</v>
      </c>
      <c r="BD313">
        <v>16.77468</v>
      </c>
      <c r="BE313">
        <v>75.533789999999996</v>
      </c>
      <c r="BF313">
        <v>8.9826700000000006</v>
      </c>
      <c r="BG313">
        <v>80.017579999999995</v>
      </c>
      <c r="CO313">
        <v>0.4481</v>
      </c>
      <c r="CP313">
        <v>48.491819999999997</v>
      </c>
      <c r="CQ313">
        <v>34.80565</v>
      </c>
      <c r="CR313">
        <v>77.208479999999994</v>
      </c>
      <c r="CS313">
        <v>84.098939999999999</v>
      </c>
      <c r="CT313">
        <v>34.80565</v>
      </c>
      <c r="CU313">
        <v>26.649000000000001</v>
      </c>
      <c r="CV313">
        <v>19.08127</v>
      </c>
      <c r="CW313">
        <v>69.552409999999995</v>
      </c>
      <c r="CX313">
        <v>11.06007</v>
      </c>
      <c r="CY313">
        <v>80.300349999999995</v>
      </c>
    </row>
    <row r="314" spans="1:103" x14ac:dyDescent="0.4">
      <c r="A314" t="s">
        <v>411</v>
      </c>
      <c r="B314" t="s">
        <v>52</v>
      </c>
      <c r="C314" t="s">
        <v>37</v>
      </c>
      <c r="D314">
        <v>0.50024000000000002</v>
      </c>
      <c r="E314">
        <v>53.997799999999998</v>
      </c>
      <c r="F314">
        <v>43.269930000000002</v>
      </c>
      <c r="G314">
        <v>77.903679999999994</v>
      </c>
      <c r="H314">
        <v>87.681100000000001</v>
      </c>
      <c r="I314">
        <v>43.269930000000002</v>
      </c>
      <c r="J314">
        <v>33.744230000000002</v>
      </c>
      <c r="K314">
        <v>19.506270000000001</v>
      </c>
      <c r="L314">
        <v>72.393900000000002</v>
      </c>
      <c r="M314">
        <v>11.55484</v>
      </c>
      <c r="N314">
        <v>85.259540000000001</v>
      </c>
      <c r="O314" t="s">
        <v>38</v>
      </c>
      <c r="P314">
        <v>0.47827999999999998</v>
      </c>
      <c r="Q314">
        <v>52.077829999999999</v>
      </c>
      <c r="R314">
        <v>40.69012</v>
      </c>
      <c r="S314">
        <v>77.642899999999997</v>
      </c>
      <c r="T314">
        <v>88.510800000000003</v>
      </c>
      <c r="U314">
        <v>40.69012</v>
      </c>
      <c r="V314">
        <v>30.638020000000001</v>
      </c>
      <c r="W314">
        <v>19.768689999999999</v>
      </c>
      <c r="X314">
        <v>71.711269999999999</v>
      </c>
      <c r="Y314">
        <v>11.893520000000001</v>
      </c>
      <c r="Z314">
        <v>86.025459999999995</v>
      </c>
      <c r="AW314">
        <v>0.66191</v>
      </c>
      <c r="AX314">
        <v>67.903580000000005</v>
      </c>
      <c r="AY314">
        <v>61.190660000000001</v>
      </c>
      <c r="AZ314">
        <v>78.899770000000004</v>
      </c>
      <c r="BA314">
        <v>81.763379999999998</v>
      </c>
      <c r="BB314">
        <v>61.190660000000001</v>
      </c>
      <c r="BC314">
        <v>56.637779999999999</v>
      </c>
      <c r="BD314">
        <v>17.287109999999998</v>
      </c>
      <c r="BE314">
        <v>77.304699999999997</v>
      </c>
      <c r="BF314">
        <v>9.01281</v>
      </c>
      <c r="BG314">
        <v>80.457170000000005</v>
      </c>
      <c r="CO314">
        <v>0.52707999999999999</v>
      </c>
      <c r="CP314">
        <v>56.88429</v>
      </c>
      <c r="CQ314">
        <v>48.939929999999997</v>
      </c>
      <c r="CR314">
        <v>80.388689999999997</v>
      </c>
      <c r="CS314">
        <v>86.219080000000005</v>
      </c>
      <c r="CT314">
        <v>48.939929999999997</v>
      </c>
      <c r="CU314">
        <v>37.485280000000003</v>
      </c>
      <c r="CV314">
        <v>19.85866</v>
      </c>
      <c r="CW314">
        <v>73.498230000000007</v>
      </c>
      <c r="CX314">
        <v>11.25442</v>
      </c>
      <c r="CY314">
        <v>82.361599999999996</v>
      </c>
    </row>
    <row r="315" spans="1:103" x14ac:dyDescent="0.4">
      <c r="A315" t="s">
        <v>412</v>
      </c>
      <c r="B315" t="s">
        <v>121</v>
      </c>
      <c r="C315" t="s">
        <v>37</v>
      </c>
      <c r="D315">
        <v>0.35047</v>
      </c>
      <c r="E315">
        <v>37.703389999999999</v>
      </c>
      <c r="F315">
        <v>23.02711</v>
      </c>
      <c r="G315">
        <v>63.156619999999997</v>
      </c>
      <c r="H315">
        <v>77.960340000000002</v>
      </c>
      <c r="I315">
        <v>23.02711</v>
      </c>
      <c r="J315">
        <v>18.04533</v>
      </c>
      <c r="K315">
        <v>15.14852</v>
      </c>
      <c r="L315">
        <v>56.48442</v>
      </c>
      <c r="M315">
        <v>9.9967600000000001</v>
      </c>
      <c r="N315">
        <v>73.782139999999998</v>
      </c>
      <c r="O315" t="s">
        <v>38</v>
      </c>
      <c r="P315">
        <v>0.31584000000000001</v>
      </c>
      <c r="Q315">
        <v>34.377540000000003</v>
      </c>
      <c r="R315">
        <v>18.97343</v>
      </c>
      <c r="S315">
        <v>60.600270000000002</v>
      </c>
      <c r="T315">
        <v>77.040719999999993</v>
      </c>
      <c r="U315">
        <v>18.97343</v>
      </c>
      <c r="V315">
        <v>14.024570000000001</v>
      </c>
      <c r="W315">
        <v>14.769640000000001</v>
      </c>
      <c r="X315">
        <v>53.461579999999998</v>
      </c>
      <c r="Y315">
        <v>10.04588</v>
      </c>
      <c r="Z315">
        <v>72.445840000000004</v>
      </c>
      <c r="AW315">
        <v>0.58462000000000003</v>
      </c>
      <c r="AX315">
        <v>59.62471</v>
      </c>
      <c r="AY315">
        <v>50.715899999999998</v>
      </c>
      <c r="AZ315">
        <v>76.714389999999995</v>
      </c>
      <c r="BA315">
        <v>80.557649999999995</v>
      </c>
      <c r="BB315">
        <v>50.715899999999998</v>
      </c>
      <c r="BC315">
        <v>46.778449999999999</v>
      </c>
      <c r="BD315">
        <v>16.39789</v>
      </c>
      <c r="BE315">
        <v>74.265259999999998</v>
      </c>
      <c r="BF315">
        <v>8.9148499999999995</v>
      </c>
      <c r="BG315">
        <v>79.314239999999998</v>
      </c>
      <c r="CO315">
        <v>0.44161</v>
      </c>
      <c r="CP315">
        <v>47.783749999999998</v>
      </c>
      <c r="CQ315">
        <v>33.038870000000003</v>
      </c>
      <c r="CR315">
        <v>78.62191</v>
      </c>
      <c r="CS315">
        <v>88.869259999999997</v>
      </c>
      <c r="CT315">
        <v>33.038870000000003</v>
      </c>
      <c r="CU315">
        <v>25</v>
      </c>
      <c r="CV315">
        <v>19.22261</v>
      </c>
      <c r="CW315">
        <v>70.671379999999999</v>
      </c>
      <c r="CX315">
        <v>11.625439999999999</v>
      </c>
      <c r="CY315">
        <v>85.512370000000004</v>
      </c>
    </row>
    <row r="316" spans="1:103" x14ac:dyDescent="0.4">
      <c r="A316" t="s">
        <v>413</v>
      </c>
      <c r="B316" t="s">
        <v>267</v>
      </c>
      <c r="C316" t="s">
        <v>37</v>
      </c>
      <c r="D316">
        <v>0.36858000000000002</v>
      </c>
      <c r="E316">
        <v>39.731879999999997</v>
      </c>
      <c r="F316">
        <v>25.074870000000001</v>
      </c>
      <c r="G316">
        <v>65.374340000000004</v>
      </c>
      <c r="H316">
        <v>81.092680000000001</v>
      </c>
      <c r="I316">
        <v>25.074870000000001</v>
      </c>
      <c r="J316">
        <v>19.43909</v>
      </c>
      <c r="K316">
        <v>15.79927</v>
      </c>
      <c r="L316">
        <v>58.911099999999998</v>
      </c>
      <c r="M316">
        <v>10.507490000000001</v>
      </c>
      <c r="N316">
        <v>77.405640000000005</v>
      </c>
      <c r="O316" t="s">
        <v>38</v>
      </c>
      <c r="P316">
        <v>0.33543000000000001</v>
      </c>
      <c r="Q316">
        <v>36.572249999999997</v>
      </c>
      <c r="R316">
        <v>21.277000000000001</v>
      </c>
      <c r="S316">
        <v>63.037660000000002</v>
      </c>
      <c r="T316">
        <v>80.672910000000002</v>
      </c>
      <c r="U316">
        <v>21.277000000000001</v>
      </c>
      <c r="V316">
        <v>15.562189999999999</v>
      </c>
      <c r="W316">
        <v>15.47123</v>
      </c>
      <c r="X316">
        <v>56.099530000000001</v>
      </c>
      <c r="Y316">
        <v>10.638500000000001</v>
      </c>
      <c r="Z316">
        <v>76.646910000000005</v>
      </c>
      <c r="AW316">
        <v>0.59143000000000001</v>
      </c>
      <c r="AX316">
        <v>60.425899999999999</v>
      </c>
      <c r="AY316">
        <v>50.715899999999998</v>
      </c>
      <c r="AZ316">
        <v>77.844759999999994</v>
      </c>
      <c r="BA316">
        <v>81.386589999999998</v>
      </c>
      <c r="BB316">
        <v>50.715899999999998</v>
      </c>
      <c r="BC316">
        <v>46.778449999999999</v>
      </c>
      <c r="BD316">
        <v>16.804819999999999</v>
      </c>
      <c r="BE316">
        <v>75.634259999999998</v>
      </c>
      <c r="BF316">
        <v>9.0580300000000005</v>
      </c>
      <c r="BG316">
        <v>80.419489999999996</v>
      </c>
      <c r="CO316">
        <v>0.45896999999999999</v>
      </c>
      <c r="CP316">
        <v>49.617319999999999</v>
      </c>
      <c r="CQ316">
        <v>35.159010000000002</v>
      </c>
      <c r="CR316">
        <v>79.328620000000001</v>
      </c>
      <c r="CS316">
        <v>88.162540000000007</v>
      </c>
      <c r="CT316">
        <v>35.159010000000002</v>
      </c>
      <c r="CU316">
        <v>27.002359999999999</v>
      </c>
      <c r="CV316">
        <v>19.505299999999998</v>
      </c>
      <c r="CW316">
        <v>71.672560000000004</v>
      </c>
      <c r="CX316">
        <v>11.4841</v>
      </c>
      <c r="CY316">
        <v>84.363960000000006</v>
      </c>
    </row>
    <row r="317" spans="1:103" x14ac:dyDescent="0.4">
      <c r="A317" t="s">
        <v>414</v>
      </c>
      <c r="B317" t="s">
        <v>267</v>
      </c>
      <c r="C317" t="s">
        <v>37</v>
      </c>
      <c r="D317">
        <v>0.50112999999999996</v>
      </c>
      <c r="E317">
        <v>54.097470000000001</v>
      </c>
      <c r="F317">
        <v>43.310400000000001</v>
      </c>
      <c r="G317">
        <v>78.049369999999996</v>
      </c>
      <c r="H317">
        <v>87.907730000000001</v>
      </c>
      <c r="I317">
        <v>43.310400000000001</v>
      </c>
      <c r="J317">
        <v>33.784700000000001</v>
      </c>
      <c r="K317">
        <v>19.54027</v>
      </c>
      <c r="L317">
        <v>72.546340000000001</v>
      </c>
      <c r="M317">
        <v>11.587210000000001</v>
      </c>
      <c r="N317">
        <v>85.521249999999995</v>
      </c>
      <c r="O317" t="s">
        <v>38</v>
      </c>
      <c r="P317">
        <v>0.47849999999999998</v>
      </c>
      <c r="Q317">
        <v>52.100700000000003</v>
      </c>
      <c r="R317">
        <v>40.69012</v>
      </c>
      <c r="S317">
        <v>77.700249999999997</v>
      </c>
      <c r="T317">
        <v>88.606390000000005</v>
      </c>
      <c r="U317">
        <v>40.69012</v>
      </c>
      <c r="V317">
        <v>30.638020000000001</v>
      </c>
      <c r="W317">
        <v>19.780159999999999</v>
      </c>
      <c r="X317">
        <v>71.768619999999999</v>
      </c>
      <c r="Y317">
        <v>11.903079999999999</v>
      </c>
      <c r="Z317">
        <v>86.121039999999994</v>
      </c>
      <c r="AW317">
        <v>0.66337000000000002</v>
      </c>
      <c r="AX317">
        <v>68.106030000000004</v>
      </c>
      <c r="AY317">
        <v>61.266010000000001</v>
      </c>
      <c r="AZ317">
        <v>78.975129999999993</v>
      </c>
      <c r="BA317">
        <v>81.838729999999998</v>
      </c>
      <c r="BB317">
        <v>61.266010000000001</v>
      </c>
      <c r="BC317">
        <v>56.713140000000003</v>
      </c>
      <c r="BD317">
        <v>17.332329999999999</v>
      </c>
      <c r="BE317">
        <v>77.442850000000007</v>
      </c>
      <c r="BF317">
        <v>9.0881699999999999</v>
      </c>
      <c r="BG317">
        <v>80.859080000000006</v>
      </c>
      <c r="CO317">
        <v>0.53915000000000002</v>
      </c>
      <c r="CP317">
        <v>58.162509999999997</v>
      </c>
      <c r="CQ317">
        <v>49.646639999999998</v>
      </c>
      <c r="CR317">
        <v>82.332160000000002</v>
      </c>
      <c r="CS317">
        <v>89.222610000000003</v>
      </c>
      <c r="CT317">
        <v>49.646639999999998</v>
      </c>
      <c r="CU317">
        <v>38.191989999999997</v>
      </c>
      <c r="CV317">
        <v>20.282689999999999</v>
      </c>
      <c r="CW317">
        <v>75.441699999999997</v>
      </c>
      <c r="CX317">
        <v>11.60777</v>
      </c>
      <c r="CY317">
        <v>85.365139999999997</v>
      </c>
    </row>
    <row r="318" spans="1:103" x14ac:dyDescent="0.4">
      <c r="A318" t="s">
        <v>415</v>
      </c>
      <c r="B318" t="s">
        <v>124</v>
      </c>
      <c r="C318" t="s">
        <v>37</v>
      </c>
      <c r="D318">
        <v>0.35065000000000002</v>
      </c>
      <c r="E318">
        <v>37.721620000000001</v>
      </c>
      <c r="F318">
        <v>23.075679999999998</v>
      </c>
      <c r="G318">
        <v>63.132339999999999</v>
      </c>
      <c r="H318">
        <v>77.960340000000002</v>
      </c>
      <c r="I318">
        <v>23.075679999999998</v>
      </c>
      <c r="J318">
        <v>18.085799999999999</v>
      </c>
      <c r="K318">
        <v>15.145289999999999</v>
      </c>
      <c r="L318">
        <v>56.464179999999999</v>
      </c>
      <c r="M318">
        <v>9.9959500000000006</v>
      </c>
      <c r="N318">
        <v>73.778090000000006</v>
      </c>
      <c r="O318" t="s">
        <v>38</v>
      </c>
      <c r="P318">
        <v>0.31586999999999998</v>
      </c>
      <c r="Q318">
        <v>34.380099999999999</v>
      </c>
      <c r="R318">
        <v>18.982990000000001</v>
      </c>
      <c r="S318">
        <v>60.590710000000001</v>
      </c>
      <c r="T318">
        <v>77.050280000000001</v>
      </c>
      <c r="U318">
        <v>18.982990000000001</v>
      </c>
      <c r="V318">
        <v>14.03412</v>
      </c>
      <c r="W318">
        <v>14.76582</v>
      </c>
      <c r="X318">
        <v>53.447240000000001</v>
      </c>
      <c r="Y318">
        <v>10.04588</v>
      </c>
      <c r="Z318">
        <v>72.450609999999998</v>
      </c>
      <c r="AW318">
        <v>0.58453999999999995</v>
      </c>
      <c r="AX318">
        <v>59.617220000000003</v>
      </c>
      <c r="AY318">
        <v>50.715899999999998</v>
      </c>
      <c r="AZ318">
        <v>76.639039999999994</v>
      </c>
      <c r="BA318">
        <v>80.557649999999995</v>
      </c>
      <c r="BB318">
        <v>50.715899999999998</v>
      </c>
      <c r="BC318">
        <v>46.778449999999999</v>
      </c>
      <c r="BD318">
        <v>16.382819999999999</v>
      </c>
      <c r="BE318">
        <v>74.189899999999994</v>
      </c>
      <c r="BF318">
        <v>8.9148499999999995</v>
      </c>
      <c r="BG318">
        <v>79.314239999999998</v>
      </c>
      <c r="CO318">
        <v>0.44511000000000001</v>
      </c>
      <c r="CP318">
        <v>48.151780000000002</v>
      </c>
      <c r="CQ318">
        <v>33.922260000000001</v>
      </c>
      <c r="CR318">
        <v>78.445229999999995</v>
      </c>
      <c r="CS318">
        <v>88.692580000000007</v>
      </c>
      <c r="CT318">
        <v>33.922260000000001</v>
      </c>
      <c r="CU318">
        <v>25.706710000000001</v>
      </c>
      <c r="CV318">
        <v>19.257950000000001</v>
      </c>
      <c r="CW318">
        <v>70.671379999999999</v>
      </c>
      <c r="CX318">
        <v>11.60777</v>
      </c>
      <c r="CY318">
        <v>85.33569</v>
      </c>
    </row>
    <row r="319" spans="1:103" x14ac:dyDescent="0.4">
      <c r="A319" t="s">
        <v>416</v>
      </c>
      <c r="B319" t="s">
        <v>132</v>
      </c>
      <c r="C319" t="s">
        <v>37</v>
      </c>
      <c r="D319">
        <v>0.36878</v>
      </c>
      <c r="E319">
        <v>39.750839999999997</v>
      </c>
      <c r="F319">
        <v>25.08296</v>
      </c>
      <c r="G319">
        <v>65.422910000000002</v>
      </c>
      <c r="H319">
        <v>81.125050000000002</v>
      </c>
      <c r="I319">
        <v>25.08296</v>
      </c>
      <c r="J319">
        <v>19.447189999999999</v>
      </c>
      <c r="K319">
        <v>15.810600000000001</v>
      </c>
      <c r="L319">
        <v>58.963709999999999</v>
      </c>
      <c r="M319">
        <v>10.509919999999999</v>
      </c>
      <c r="N319">
        <v>77.438010000000006</v>
      </c>
      <c r="O319" t="s">
        <v>38</v>
      </c>
      <c r="P319">
        <v>0.33540999999999999</v>
      </c>
      <c r="Q319">
        <v>36.570099999999996</v>
      </c>
      <c r="R319">
        <v>21.277000000000001</v>
      </c>
      <c r="S319">
        <v>63.037660000000002</v>
      </c>
      <c r="T319">
        <v>80.663349999999994</v>
      </c>
      <c r="U319">
        <v>21.277000000000001</v>
      </c>
      <c r="V319">
        <v>15.562189999999999</v>
      </c>
      <c r="W319">
        <v>15.47123</v>
      </c>
      <c r="X319">
        <v>56.099530000000001</v>
      </c>
      <c r="Y319">
        <v>10.637549999999999</v>
      </c>
      <c r="Z319">
        <v>76.637349999999998</v>
      </c>
      <c r="AW319">
        <v>0.59143000000000001</v>
      </c>
      <c r="AX319">
        <v>60.424520000000001</v>
      </c>
      <c r="AY319">
        <v>50.715899999999998</v>
      </c>
      <c r="AZ319">
        <v>77.920119999999997</v>
      </c>
      <c r="BA319">
        <v>81.461939999999998</v>
      </c>
      <c r="BB319">
        <v>50.715899999999998</v>
      </c>
      <c r="BC319">
        <v>46.778449999999999</v>
      </c>
      <c r="BD319">
        <v>16.819890000000001</v>
      </c>
      <c r="BE319">
        <v>75.709620000000001</v>
      </c>
      <c r="BF319">
        <v>9.0655599999999996</v>
      </c>
      <c r="BG319">
        <v>80.49485</v>
      </c>
      <c r="CO319">
        <v>0.46356999999999998</v>
      </c>
      <c r="CP319">
        <v>50.073889999999999</v>
      </c>
      <c r="CQ319">
        <v>35.33569</v>
      </c>
      <c r="CR319">
        <v>80.212010000000006</v>
      </c>
      <c r="CS319">
        <v>88.869259999999997</v>
      </c>
      <c r="CT319">
        <v>35.33569</v>
      </c>
      <c r="CU319">
        <v>27.179030000000001</v>
      </c>
      <c r="CV319">
        <v>19.717310000000001</v>
      </c>
      <c r="CW319">
        <v>72.644289999999998</v>
      </c>
      <c r="CX319">
        <v>11.537100000000001</v>
      </c>
      <c r="CY319">
        <v>85.070670000000007</v>
      </c>
    </row>
    <row r="320" spans="1:103" x14ac:dyDescent="0.4">
      <c r="A320" t="s">
        <v>417</v>
      </c>
      <c r="B320" t="s">
        <v>164</v>
      </c>
      <c r="C320" t="s">
        <v>37</v>
      </c>
      <c r="D320">
        <v>0.50095999999999996</v>
      </c>
      <c r="E320">
        <v>54.079320000000003</v>
      </c>
      <c r="F320">
        <v>43.302309999999999</v>
      </c>
      <c r="G320">
        <v>77.992720000000006</v>
      </c>
      <c r="H320">
        <v>87.842979999999997</v>
      </c>
      <c r="I320">
        <v>43.302309999999999</v>
      </c>
      <c r="J320">
        <v>33.776609999999998</v>
      </c>
      <c r="K320">
        <v>19.530550000000002</v>
      </c>
      <c r="L320">
        <v>72.501819999999995</v>
      </c>
      <c r="M320">
        <v>11.58074</v>
      </c>
      <c r="N320">
        <v>85.472679999999997</v>
      </c>
      <c r="O320" t="s">
        <v>38</v>
      </c>
      <c r="P320">
        <v>0.47844999999999999</v>
      </c>
      <c r="Q320">
        <v>52.095550000000003</v>
      </c>
      <c r="R320">
        <v>40.69012</v>
      </c>
      <c r="S320">
        <v>77.681129999999996</v>
      </c>
      <c r="T320">
        <v>88.577709999999996</v>
      </c>
      <c r="U320">
        <v>40.69012</v>
      </c>
      <c r="V320">
        <v>30.638020000000001</v>
      </c>
      <c r="W320">
        <v>19.776330000000002</v>
      </c>
      <c r="X320">
        <v>71.749510000000001</v>
      </c>
      <c r="Y320">
        <v>11.90021</v>
      </c>
      <c r="Z320">
        <v>86.092370000000003</v>
      </c>
      <c r="AW320">
        <v>0.66329000000000005</v>
      </c>
      <c r="AX320">
        <v>68.097300000000004</v>
      </c>
      <c r="AY320">
        <v>61.266010000000001</v>
      </c>
      <c r="AZ320">
        <v>78.975129999999993</v>
      </c>
      <c r="BA320">
        <v>81.838729999999998</v>
      </c>
      <c r="BB320">
        <v>61.266010000000001</v>
      </c>
      <c r="BC320">
        <v>56.713140000000003</v>
      </c>
      <c r="BD320">
        <v>17.332329999999999</v>
      </c>
      <c r="BE320">
        <v>77.442850000000007</v>
      </c>
      <c r="BF320">
        <v>9.0881699999999999</v>
      </c>
      <c r="BG320">
        <v>80.859080000000006</v>
      </c>
      <c r="CO320">
        <v>0.53647</v>
      </c>
      <c r="CP320">
        <v>57.881959999999999</v>
      </c>
      <c r="CQ320">
        <v>49.46996</v>
      </c>
      <c r="CR320">
        <v>81.448759999999993</v>
      </c>
      <c r="CS320">
        <v>88.339219999999997</v>
      </c>
      <c r="CT320">
        <v>49.46996</v>
      </c>
      <c r="CU320">
        <v>38.015309999999999</v>
      </c>
      <c r="CV320">
        <v>20.14134</v>
      </c>
      <c r="CW320">
        <v>74.823319999999995</v>
      </c>
      <c r="CX320">
        <v>11.51943</v>
      </c>
      <c r="CY320">
        <v>84.835099999999997</v>
      </c>
    </row>
    <row r="321" spans="1:103" x14ac:dyDescent="0.4">
      <c r="A321" t="s">
        <v>418</v>
      </c>
      <c r="B321" t="s">
        <v>106</v>
      </c>
      <c r="C321" t="s">
        <v>37</v>
      </c>
      <c r="D321">
        <v>0.34884999999999999</v>
      </c>
      <c r="E321">
        <v>37.53575</v>
      </c>
      <c r="F321">
        <v>22.873329999999999</v>
      </c>
      <c r="G321">
        <v>63.083770000000001</v>
      </c>
      <c r="H321">
        <v>77.668959999999998</v>
      </c>
      <c r="I321">
        <v>22.873329999999999</v>
      </c>
      <c r="J321">
        <v>17.938079999999999</v>
      </c>
      <c r="K321">
        <v>15.112909999999999</v>
      </c>
      <c r="L321">
        <v>56.323889999999999</v>
      </c>
      <c r="M321">
        <v>9.9619599999999995</v>
      </c>
      <c r="N321">
        <v>73.444220000000001</v>
      </c>
      <c r="O321" t="s">
        <v>38</v>
      </c>
      <c r="P321">
        <v>0.31479000000000001</v>
      </c>
      <c r="Q321">
        <v>34.272930000000002</v>
      </c>
      <c r="R321">
        <v>18.810929999999999</v>
      </c>
      <c r="S321">
        <v>60.638500000000001</v>
      </c>
      <c r="T321">
        <v>76.945130000000006</v>
      </c>
      <c r="U321">
        <v>18.810929999999999</v>
      </c>
      <c r="V321">
        <v>13.921810000000001</v>
      </c>
      <c r="W321">
        <v>14.750529999999999</v>
      </c>
      <c r="X321">
        <v>53.394669999999998</v>
      </c>
      <c r="Y321">
        <v>10.03632</v>
      </c>
      <c r="Z321">
        <v>72.3399</v>
      </c>
      <c r="AW321">
        <v>0.58313999999999999</v>
      </c>
      <c r="AX321">
        <v>59.443289999999998</v>
      </c>
      <c r="AY321">
        <v>50.640540000000001</v>
      </c>
      <c r="AZ321">
        <v>76.639039999999994</v>
      </c>
      <c r="BA321">
        <v>80.406930000000003</v>
      </c>
      <c r="BB321">
        <v>50.640540000000001</v>
      </c>
      <c r="BC321">
        <v>46.703090000000003</v>
      </c>
      <c r="BD321">
        <v>16.382819999999999</v>
      </c>
      <c r="BE321">
        <v>74.202460000000002</v>
      </c>
      <c r="BF321">
        <v>8.8696300000000008</v>
      </c>
      <c r="BG321">
        <v>79.000249999999994</v>
      </c>
      <c r="CO321">
        <v>0.42914000000000002</v>
      </c>
      <c r="CP321">
        <v>46.483460000000001</v>
      </c>
      <c r="CQ321">
        <v>32.862189999999998</v>
      </c>
      <c r="CR321">
        <v>76.501769999999993</v>
      </c>
      <c r="CS321">
        <v>84.628979999999999</v>
      </c>
      <c r="CT321">
        <v>32.862189999999998</v>
      </c>
      <c r="CU321">
        <v>24.73498</v>
      </c>
      <c r="CV321">
        <v>18.833919999999999</v>
      </c>
      <c r="CW321">
        <v>68.551240000000007</v>
      </c>
      <c r="CX321">
        <v>11.14841</v>
      </c>
      <c r="CY321">
        <v>80.830389999999994</v>
      </c>
    </row>
    <row r="322" spans="1:103" x14ac:dyDescent="0.4">
      <c r="A322" t="s">
        <v>419</v>
      </c>
      <c r="B322" t="s">
        <v>132</v>
      </c>
      <c r="C322" t="s">
        <v>37</v>
      </c>
      <c r="D322">
        <v>0.36697000000000002</v>
      </c>
      <c r="E322">
        <v>39.554130000000001</v>
      </c>
      <c r="F322">
        <v>24.912990000000001</v>
      </c>
      <c r="G322">
        <v>65.196280000000002</v>
      </c>
      <c r="H322">
        <v>80.825580000000002</v>
      </c>
      <c r="I322">
        <v>24.912990000000001</v>
      </c>
      <c r="J322">
        <v>19.313639999999999</v>
      </c>
      <c r="K322">
        <v>15.7669</v>
      </c>
      <c r="L322">
        <v>58.73142</v>
      </c>
      <c r="M322">
        <v>10.467829999999999</v>
      </c>
      <c r="N322">
        <v>77.110889999999998</v>
      </c>
      <c r="O322" t="s">
        <v>38</v>
      </c>
      <c r="P322">
        <v>0.3342</v>
      </c>
      <c r="Q322">
        <v>36.437260000000002</v>
      </c>
      <c r="R322">
        <v>21.13363</v>
      </c>
      <c r="S322">
        <v>62.942079999999997</v>
      </c>
      <c r="T322">
        <v>80.529539999999997</v>
      </c>
      <c r="U322">
        <v>21.13363</v>
      </c>
      <c r="V322">
        <v>15.44749</v>
      </c>
      <c r="W322">
        <v>15.452109999999999</v>
      </c>
      <c r="X322">
        <v>55.987699999999997</v>
      </c>
      <c r="Y322">
        <v>10.61365</v>
      </c>
      <c r="Z322">
        <v>76.486810000000006</v>
      </c>
      <c r="AW322">
        <v>0.59053999999999995</v>
      </c>
      <c r="AX322">
        <v>60.292569999999998</v>
      </c>
      <c r="AY322">
        <v>50.640540000000001</v>
      </c>
      <c r="AZ322">
        <v>77.618690000000001</v>
      </c>
      <c r="BA322">
        <v>81.311229999999995</v>
      </c>
      <c r="BB322">
        <v>50.640540000000001</v>
      </c>
      <c r="BC322">
        <v>46.703090000000003</v>
      </c>
      <c r="BD322">
        <v>16.77468</v>
      </c>
      <c r="BE322">
        <v>75.445869999999999</v>
      </c>
      <c r="BF322">
        <v>9.0052800000000008</v>
      </c>
      <c r="BG322">
        <v>80.130619999999993</v>
      </c>
      <c r="CO322">
        <v>0.44846000000000003</v>
      </c>
      <c r="CP322">
        <v>48.544840000000001</v>
      </c>
      <c r="CQ322">
        <v>34.452300000000001</v>
      </c>
      <c r="CR322">
        <v>77.738519999999994</v>
      </c>
      <c r="CS322">
        <v>85.159009999999995</v>
      </c>
      <c r="CT322">
        <v>34.452300000000001</v>
      </c>
      <c r="CU322">
        <v>26.560659999999999</v>
      </c>
      <c r="CV322">
        <v>19.22261</v>
      </c>
      <c r="CW322">
        <v>70.259129999999999</v>
      </c>
      <c r="CX322">
        <v>11.201409999999999</v>
      </c>
      <c r="CY322">
        <v>81.566550000000007</v>
      </c>
    </row>
    <row r="323" spans="1:103" x14ac:dyDescent="0.4">
      <c r="A323" t="s">
        <v>420</v>
      </c>
      <c r="B323" t="s">
        <v>102</v>
      </c>
      <c r="C323" t="s">
        <v>37</v>
      </c>
      <c r="D323">
        <v>0.50029999999999997</v>
      </c>
      <c r="E323">
        <v>53.99933</v>
      </c>
      <c r="F323">
        <v>43.383249999999997</v>
      </c>
      <c r="G323">
        <v>77.757990000000007</v>
      </c>
      <c r="H323">
        <v>87.673010000000005</v>
      </c>
      <c r="I323">
        <v>43.383249999999997</v>
      </c>
      <c r="J323">
        <v>33.826520000000002</v>
      </c>
      <c r="K323">
        <v>19.493320000000001</v>
      </c>
      <c r="L323">
        <v>72.283289999999994</v>
      </c>
      <c r="M323">
        <v>11.558070000000001</v>
      </c>
      <c r="N323">
        <v>85.271010000000004</v>
      </c>
      <c r="O323" t="s">
        <v>38</v>
      </c>
      <c r="P323">
        <v>0.47832000000000002</v>
      </c>
      <c r="Q323">
        <v>52.077719999999999</v>
      </c>
      <c r="R323">
        <v>40.795259999999999</v>
      </c>
      <c r="S323">
        <v>77.489959999999996</v>
      </c>
      <c r="T323">
        <v>88.539479999999998</v>
      </c>
      <c r="U323">
        <v>40.795259999999999</v>
      </c>
      <c r="V323">
        <v>30.711300000000001</v>
      </c>
      <c r="W323">
        <v>19.74766</v>
      </c>
      <c r="X323">
        <v>71.575069999999997</v>
      </c>
      <c r="Y323">
        <v>11.89925</v>
      </c>
      <c r="Z323">
        <v>86.067670000000007</v>
      </c>
      <c r="AW323">
        <v>0.66271000000000002</v>
      </c>
      <c r="AX323">
        <v>67.985770000000002</v>
      </c>
      <c r="AY323">
        <v>61.266010000000001</v>
      </c>
      <c r="AZ323">
        <v>79.050489999999996</v>
      </c>
      <c r="BA323">
        <v>81.838729999999998</v>
      </c>
      <c r="BB323">
        <v>61.266010000000001</v>
      </c>
      <c r="BC323">
        <v>56.713140000000003</v>
      </c>
      <c r="BD323">
        <v>17.332329999999999</v>
      </c>
      <c r="BE323">
        <v>77.474249999999998</v>
      </c>
      <c r="BF323">
        <v>9.0278799999999997</v>
      </c>
      <c r="BG323">
        <v>80.570210000000003</v>
      </c>
      <c r="CO323">
        <v>0.52583000000000002</v>
      </c>
      <c r="CP323">
        <v>56.727020000000003</v>
      </c>
      <c r="CQ323">
        <v>49.293289999999999</v>
      </c>
      <c r="CR323">
        <v>79.681979999999996</v>
      </c>
      <c r="CS323">
        <v>85.33569</v>
      </c>
      <c r="CT323">
        <v>49.293289999999999</v>
      </c>
      <c r="CU323">
        <v>37.75029</v>
      </c>
      <c r="CV323">
        <v>19.85866</v>
      </c>
      <c r="CW323">
        <v>73.203770000000006</v>
      </c>
      <c r="CX323">
        <v>11.18375</v>
      </c>
      <c r="CY323">
        <v>81.566550000000007</v>
      </c>
    </row>
    <row r="324" spans="1:103" x14ac:dyDescent="0.4">
      <c r="A324" t="s">
        <v>421</v>
      </c>
      <c r="B324" t="s">
        <v>134</v>
      </c>
      <c r="C324" t="s">
        <v>37</v>
      </c>
      <c r="D324">
        <v>0.34960999999999998</v>
      </c>
      <c r="E324">
        <v>37.620959999999997</v>
      </c>
      <c r="F324">
        <v>22.89761</v>
      </c>
      <c r="G324">
        <v>63.180900000000001</v>
      </c>
      <c r="H324">
        <v>77.871309999999994</v>
      </c>
      <c r="I324">
        <v>22.89761</v>
      </c>
      <c r="J324">
        <v>17.96641</v>
      </c>
      <c r="K324">
        <v>15.13557</v>
      </c>
      <c r="L324">
        <v>56.427759999999999</v>
      </c>
      <c r="M324">
        <v>9.9902899999999999</v>
      </c>
      <c r="N324">
        <v>73.685689999999994</v>
      </c>
      <c r="O324" t="s">
        <v>38</v>
      </c>
      <c r="P324">
        <v>0.31495000000000001</v>
      </c>
      <c r="Q324">
        <v>34.289540000000002</v>
      </c>
      <c r="R324">
        <v>18.810929999999999</v>
      </c>
      <c r="S324">
        <v>60.667180000000002</v>
      </c>
      <c r="T324">
        <v>77.012039999999999</v>
      </c>
      <c r="U324">
        <v>18.810929999999999</v>
      </c>
      <c r="V324">
        <v>13.921810000000001</v>
      </c>
      <c r="W324">
        <v>14.756259999999999</v>
      </c>
      <c r="X324">
        <v>53.423340000000003</v>
      </c>
      <c r="Y324">
        <v>10.043010000000001</v>
      </c>
      <c r="Z324">
        <v>72.406809999999993</v>
      </c>
      <c r="AW324">
        <v>0.58406999999999998</v>
      </c>
      <c r="AX324">
        <v>59.587389999999999</v>
      </c>
      <c r="AY324">
        <v>50.640540000000001</v>
      </c>
      <c r="AZ324">
        <v>76.714389999999995</v>
      </c>
      <c r="BA324">
        <v>80.406930000000003</v>
      </c>
      <c r="BB324">
        <v>50.640540000000001</v>
      </c>
      <c r="BC324">
        <v>46.740769999999998</v>
      </c>
      <c r="BD324">
        <v>16.42803</v>
      </c>
      <c r="BE324">
        <v>74.340620000000001</v>
      </c>
      <c r="BF324">
        <v>8.9374500000000001</v>
      </c>
      <c r="BG324">
        <v>79.326800000000006</v>
      </c>
      <c r="CO324">
        <v>0.44063999999999998</v>
      </c>
      <c r="CP324">
        <v>47.698430000000002</v>
      </c>
      <c r="CQ324">
        <v>33.392229999999998</v>
      </c>
      <c r="CR324">
        <v>77.915189999999996</v>
      </c>
      <c r="CS324">
        <v>87.809190000000001</v>
      </c>
      <c r="CT324">
        <v>33.392229999999998</v>
      </c>
      <c r="CU324">
        <v>25.26502</v>
      </c>
      <c r="CV324">
        <v>19.116610000000001</v>
      </c>
      <c r="CW324">
        <v>69.964659999999995</v>
      </c>
      <c r="CX324">
        <v>11.4841</v>
      </c>
      <c r="CY324">
        <v>84.098939999999999</v>
      </c>
    </row>
    <row r="325" spans="1:103" x14ac:dyDescent="0.4">
      <c r="A325" t="s">
        <v>422</v>
      </c>
      <c r="B325" t="s">
        <v>102</v>
      </c>
      <c r="C325" t="s">
        <v>37</v>
      </c>
      <c r="D325">
        <v>0.36770000000000003</v>
      </c>
      <c r="E325">
        <v>39.634799999999998</v>
      </c>
      <c r="F325">
        <v>24.937270000000002</v>
      </c>
      <c r="G325">
        <v>65.317689999999999</v>
      </c>
      <c r="H325">
        <v>81.044110000000003</v>
      </c>
      <c r="I325">
        <v>24.937270000000002</v>
      </c>
      <c r="J325">
        <v>19.33792</v>
      </c>
      <c r="K325">
        <v>15.791180000000001</v>
      </c>
      <c r="L325">
        <v>58.843380000000003</v>
      </c>
      <c r="M325">
        <v>10.49535</v>
      </c>
      <c r="N325">
        <v>77.356399999999994</v>
      </c>
      <c r="O325" t="s">
        <v>38</v>
      </c>
      <c r="P325">
        <v>0.33435999999999999</v>
      </c>
      <c r="Q325">
        <v>36.455159999999999</v>
      </c>
      <c r="R325">
        <v>21.13363</v>
      </c>
      <c r="S325">
        <v>62.980310000000003</v>
      </c>
      <c r="T325">
        <v>80.605999999999995</v>
      </c>
      <c r="U325">
        <v>21.13363</v>
      </c>
      <c r="V325">
        <v>15.44749</v>
      </c>
      <c r="W325">
        <v>15.459759999999999</v>
      </c>
      <c r="X325">
        <v>56.025939999999999</v>
      </c>
      <c r="Y325">
        <v>10.6213</v>
      </c>
      <c r="Z325">
        <v>76.563280000000006</v>
      </c>
      <c r="AW325">
        <v>0.59184000000000003</v>
      </c>
      <c r="AX325">
        <v>60.480200000000004</v>
      </c>
      <c r="AY325">
        <v>50.715899999999998</v>
      </c>
      <c r="AZ325">
        <v>77.694050000000004</v>
      </c>
      <c r="BA325">
        <v>81.386589999999998</v>
      </c>
      <c r="BB325">
        <v>50.715899999999998</v>
      </c>
      <c r="BC325">
        <v>46.778449999999999</v>
      </c>
      <c r="BD325">
        <v>16.819890000000001</v>
      </c>
      <c r="BE325">
        <v>75.584019999999995</v>
      </c>
      <c r="BF325">
        <v>9.0806299999999993</v>
      </c>
      <c r="BG325">
        <v>80.532529999999994</v>
      </c>
      <c r="CO325">
        <v>0.45854</v>
      </c>
      <c r="CP325">
        <v>49.535060000000001</v>
      </c>
      <c r="CQ325">
        <v>34.80565</v>
      </c>
      <c r="CR325">
        <v>79.505300000000005</v>
      </c>
      <c r="CS325">
        <v>88.339219999999997</v>
      </c>
      <c r="CT325">
        <v>34.80565</v>
      </c>
      <c r="CU325">
        <v>26.914020000000001</v>
      </c>
      <c r="CV325">
        <v>19.505299999999998</v>
      </c>
      <c r="CW325">
        <v>71.672560000000004</v>
      </c>
      <c r="CX325">
        <v>11.4841</v>
      </c>
      <c r="CY325">
        <v>84.570080000000004</v>
      </c>
    </row>
    <row r="326" spans="1:103" x14ac:dyDescent="0.4">
      <c r="A326" t="s">
        <v>423</v>
      </c>
      <c r="B326" t="s">
        <v>52</v>
      </c>
      <c r="C326" t="s">
        <v>37</v>
      </c>
      <c r="D326">
        <v>0.50114999999999998</v>
      </c>
      <c r="E326">
        <v>54.0959</v>
      </c>
      <c r="F326">
        <v>43.399430000000002</v>
      </c>
      <c r="G326">
        <v>77.936059999999998</v>
      </c>
      <c r="H326">
        <v>87.9482</v>
      </c>
      <c r="I326">
        <v>43.399430000000002</v>
      </c>
      <c r="J326">
        <v>33.842709999999997</v>
      </c>
      <c r="K326">
        <v>19.530550000000002</v>
      </c>
      <c r="L326">
        <v>72.447860000000006</v>
      </c>
      <c r="M326">
        <v>11.596109999999999</v>
      </c>
      <c r="N326">
        <v>85.581280000000007</v>
      </c>
      <c r="O326" t="s">
        <v>38</v>
      </c>
      <c r="P326">
        <v>0.47849000000000003</v>
      </c>
      <c r="Q326">
        <v>52.095759999999999</v>
      </c>
      <c r="R326">
        <v>40.795259999999999</v>
      </c>
      <c r="S326">
        <v>77.537760000000006</v>
      </c>
      <c r="T326">
        <v>88.606390000000005</v>
      </c>
      <c r="U326">
        <v>40.795259999999999</v>
      </c>
      <c r="V326">
        <v>30.711300000000001</v>
      </c>
      <c r="W326">
        <v>19.75722</v>
      </c>
      <c r="X326">
        <v>71.622860000000003</v>
      </c>
      <c r="Y326">
        <v>11.905950000000001</v>
      </c>
      <c r="Z326">
        <v>86.13458</v>
      </c>
      <c r="AW326">
        <v>0.66405000000000003</v>
      </c>
      <c r="AX326">
        <v>68.174080000000004</v>
      </c>
      <c r="AY326">
        <v>61.341369999999998</v>
      </c>
      <c r="AZ326">
        <v>79.12585</v>
      </c>
      <c r="BA326">
        <v>81.914090000000002</v>
      </c>
      <c r="BB326">
        <v>61.341369999999998</v>
      </c>
      <c r="BC326">
        <v>56.788499999999999</v>
      </c>
      <c r="BD326">
        <v>17.362469999999998</v>
      </c>
      <c r="BE326">
        <v>77.574730000000002</v>
      </c>
      <c r="BF326">
        <v>9.1032399999999996</v>
      </c>
      <c r="BG326">
        <v>80.972120000000004</v>
      </c>
      <c r="CO326">
        <v>0.53813999999999995</v>
      </c>
      <c r="CP326">
        <v>58.060070000000003</v>
      </c>
      <c r="CQ326">
        <v>49.46996</v>
      </c>
      <c r="CR326">
        <v>82.508830000000003</v>
      </c>
      <c r="CS326">
        <v>89.929329999999993</v>
      </c>
      <c r="CT326">
        <v>49.46996</v>
      </c>
      <c r="CU326">
        <v>37.926969999999997</v>
      </c>
      <c r="CV326">
        <v>20.424029999999998</v>
      </c>
      <c r="CW326">
        <v>75.677269999999993</v>
      </c>
      <c r="CX326">
        <v>11.71378</v>
      </c>
      <c r="CY326">
        <v>86.16019</v>
      </c>
    </row>
    <row r="327" spans="1:103" x14ac:dyDescent="0.4">
      <c r="A327" t="s">
        <v>424</v>
      </c>
      <c r="B327" t="s">
        <v>62</v>
      </c>
      <c r="C327" t="s">
        <v>37</v>
      </c>
      <c r="D327">
        <v>0.35095999999999999</v>
      </c>
      <c r="E327">
        <v>37.742150000000002</v>
      </c>
      <c r="F327">
        <v>23.22946</v>
      </c>
      <c r="G327">
        <v>63.075679999999998</v>
      </c>
      <c r="H327">
        <v>77.774180000000001</v>
      </c>
      <c r="I327">
        <v>23.22946</v>
      </c>
      <c r="J327">
        <v>18.195060000000002</v>
      </c>
      <c r="K327">
        <v>15.125859999999999</v>
      </c>
      <c r="L327">
        <v>56.414949999999997</v>
      </c>
      <c r="M327">
        <v>9.9813799999999997</v>
      </c>
      <c r="N327">
        <v>73.627949999999998</v>
      </c>
      <c r="O327" t="s">
        <v>38</v>
      </c>
      <c r="P327">
        <v>0.31718000000000002</v>
      </c>
      <c r="Q327">
        <v>34.512479999999996</v>
      </c>
      <c r="R327">
        <v>19.212389999999999</v>
      </c>
      <c r="S327">
        <v>60.648060000000001</v>
      </c>
      <c r="T327">
        <v>77.059839999999994</v>
      </c>
      <c r="U327">
        <v>19.212389999999999</v>
      </c>
      <c r="V327">
        <v>14.20617</v>
      </c>
      <c r="W327">
        <v>14.769640000000001</v>
      </c>
      <c r="X327">
        <v>53.522910000000003</v>
      </c>
      <c r="Y327">
        <v>10.061170000000001</v>
      </c>
      <c r="Z327">
        <v>72.545720000000003</v>
      </c>
      <c r="AW327">
        <v>0.58267999999999998</v>
      </c>
      <c r="AX327">
        <v>59.349690000000002</v>
      </c>
      <c r="AY327">
        <v>50.640540000000001</v>
      </c>
      <c r="AZ327">
        <v>76.639039999999994</v>
      </c>
      <c r="BA327">
        <v>80.180859999999996</v>
      </c>
      <c r="BB327">
        <v>50.640540000000001</v>
      </c>
      <c r="BC327">
        <v>46.703090000000003</v>
      </c>
      <c r="BD327">
        <v>16.42803</v>
      </c>
      <c r="BE327">
        <v>74.227580000000003</v>
      </c>
      <c r="BF327">
        <v>8.8093400000000006</v>
      </c>
      <c r="BG327">
        <v>78.673699999999997</v>
      </c>
      <c r="CO327">
        <v>0.43215999999999999</v>
      </c>
      <c r="CP327">
        <v>46.780340000000002</v>
      </c>
      <c r="CQ327">
        <v>33.21555</v>
      </c>
      <c r="CR327">
        <v>76.148409999999998</v>
      </c>
      <c r="CS327">
        <v>85.33569</v>
      </c>
      <c r="CT327">
        <v>33.21555</v>
      </c>
      <c r="CU327">
        <v>25.088339999999999</v>
      </c>
      <c r="CV327">
        <v>18.657240000000002</v>
      </c>
      <c r="CW327">
        <v>68.109539999999996</v>
      </c>
      <c r="CX327">
        <v>11.25442</v>
      </c>
      <c r="CY327">
        <v>81.802120000000002</v>
      </c>
    </row>
    <row r="328" spans="1:103" x14ac:dyDescent="0.4">
      <c r="A328" t="s">
        <v>425</v>
      </c>
      <c r="B328" t="s">
        <v>134</v>
      </c>
      <c r="C328" t="s">
        <v>37</v>
      </c>
      <c r="D328">
        <v>0.37064999999999998</v>
      </c>
      <c r="E328">
        <v>39.933489999999999</v>
      </c>
      <c r="F328">
        <v>25.47147</v>
      </c>
      <c r="G328">
        <v>65.341970000000003</v>
      </c>
      <c r="H328">
        <v>80.930800000000005</v>
      </c>
      <c r="I328">
        <v>25.47147</v>
      </c>
      <c r="J328">
        <v>19.752330000000001</v>
      </c>
      <c r="K328">
        <v>15.787940000000001</v>
      </c>
      <c r="L328">
        <v>58.905709999999999</v>
      </c>
      <c r="M328">
        <v>10.493729999999999</v>
      </c>
      <c r="N328">
        <v>77.278030000000001</v>
      </c>
      <c r="O328" t="s">
        <v>38</v>
      </c>
      <c r="P328">
        <v>0.33856999999999998</v>
      </c>
      <c r="Q328">
        <v>36.901809999999998</v>
      </c>
      <c r="R328">
        <v>21.707129999999999</v>
      </c>
      <c r="S328">
        <v>63.123690000000003</v>
      </c>
      <c r="T328">
        <v>80.692030000000003</v>
      </c>
      <c r="U328">
        <v>21.707129999999999</v>
      </c>
      <c r="V328">
        <v>15.920949999999999</v>
      </c>
      <c r="W328">
        <v>15.496079999999999</v>
      </c>
      <c r="X328">
        <v>56.230170000000001</v>
      </c>
      <c r="Y328">
        <v>10.655709999999999</v>
      </c>
      <c r="Z328">
        <v>76.757469999999998</v>
      </c>
      <c r="AW328">
        <v>0.58945999999999998</v>
      </c>
      <c r="AX328">
        <v>60.112079999999999</v>
      </c>
      <c r="AY328">
        <v>50.640540000000001</v>
      </c>
      <c r="AZ328">
        <v>77.769400000000005</v>
      </c>
      <c r="BA328">
        <v>81.461939999999998</v>
      </c>
      <c r="BB328">
        <v>50.640540000000001</v>
      </c>
      <c r="BC328">
        <v>46.703090000000003</v>
      </c>
      <c r="BD328">
        <v>16.69932</v>
      </c>
      <c r="BE328">
        <v>75.420749999999998</v>
      </c>
      <c r="BF328">
        <v>8.9826700000000006</v>
      </c>
      <c r="BG328">
        <v>80.092939999999999</v>
      </c>
      <c r="CO328">
        <v>0.45052999999999999</v>
      </c>
      <c r="CP328">
        <v>48.662260000000003</v>
      </c>
      <c r="CQ328">
        <v>36.042400000000001</v>
      </c>
      <c r="CR328">
        <v>77.208479999999994</v>
      </c>
      <c r="CS328">
        <v>84.098939999999999</v>
      </c>
      <c r="CT328">
        <v>36.042400000000001</v>
      </c>
      <c r="CU328">
        <v>27.385159999999999</v>
      </c>
      <c r="CV328">
        <v>19.045940000000002</v>
      </c>
      <c r="CW328">
        <v>69.640749999999997</v>
      </c>
      <c r="CX328">
        <v>11.042400000000001</v>
      </c>
      <c r="CY328">
        <v>80.300349999999995</v>
      </c>
    </row>
    <row r="329" spans="1:103" x14ac:dyDescent="0.4">
      <c r="A329" t="s">
        <v>426</v>
      </c>
      <c r="B329" t="s">
        <v>62</v>
      </c>
      <c r="C329" t="s">
        <v>37</v>
      </c>
      <c r="D329">
        <v>0.50024999999999997</v>
      </c>
      <c r="E329">
        <v>54.0184</v>
      </c>
      <c r="F329">
        <v>43.09187</v>
      </c>
      <c r="G329">
        <v>77.863209999999995</v>
      </c>
      <c r="H329">
        <v>87.632540000000006</v>
      </c>
      <c r="I329">
        <v>43.09187</v>
      </c>
      <c r="J329">
        <v>33.646430000000002</v>
      </c>
      <c r="K329">
        <v>19.50789</v>
      </c>
      <c r="L329">
        <v>72.421959999999999</v>
      </c>
      <c r="M329">
        <v>11.55484</v>
      </c>
      <c r="N329">
        <v>85.221369999999993</v>
      </c>
      <c r="O329" t="s">
        <v>38</v>
      </c>
      <c r="P329">
        <v>0.47865000000000002</v>
      </c>
      <c r="Q329">
        <v>52.137169999999998</v>
      </c>
      <c r="R329">
        <v>40.527619999999999</v>
      </c>
      <c r="S329">
        <v>77.614220000000003</v>
      </c>
      <c r="T329">
        <v>88.510800000000003</v>
      </c>
      <c r="U329">
        <v>40.527619999999999</v>
      </c>
      <c r="V329">
        <v>30.565539999999999</v>
      </c>
      <c r="W329">
        <v>19.77251</v>
      </c>
      <c r="X329">
        <v>71.758750000000006</v>
      </c>
      <c r="Y329">
        <v>11.89734</v>
      </c>
      <c r="Z329">
        <v>86.028170000000003</v>
      </c>
      <c r="AW329">
        <v>0.66034999999999999</v>
      </c>
      <c r="AX329">
        <v>67.735860000000002</v>
      </c>
      <c r="AY329">
        <v>60.889220000000002</v>
      </c>
      <c r="AZ329">
        <v>79.201210000000003</v>
      </c>
      <c r="BA329">
        <v>81.763379999999998</v>
      </c>
      <c r="BB329">
        <v>60.889220000000002</v>
      </c>
      <c r="BC329">
        <v>56.374029999999998</v>
      </c>
      <c r="BD329">
        <v>17.3474</v>
      </c>
      <c r="BE329">
        <v>77.606129999999993</v>
      </c>
      <c r="BF329">
        <v>9.0203500000000005</v>
      </c>
      <c r="BG329">
        <v>80.49485</v>
      </c>
      <c r="CO329">
        <v>0.52420999999999995</v>
      </c>
      <c r="CP329">
        <v>56.630319999999998</v>
      </c>
      <c r="CQ329">
        <v>48.763249999999999</v>
      </c>
      <c r="CR329">
        <v>79.328620000000001</v>
      </c>
      <c r="CS329">
        <v>85.159009999999995</v>
      </c>
      <c r="CT329">
        <v>48.763249999999999</v>
      </c>
      <c r="CU329">
        <v>37.308599999999998</v>
      </c>
      <c r="CV329">
        <v>19.681979999999999</v>
      </c>
      <c r="CW329">
        <v>72.526499999999999</v>
      </c>
      <c r="CX329">
        <v>11.166079999999999</v>
      </c>
      <c r="CY329">
        <v>81.389870000000002</v>
      </c>
    </row>
    <row r="330" spans="1:103" x14ac:dyDescent="0.4">
      <c r="A330" t="s">
        <v>427</v>
      </c>
      <c r="B330" t="s">
        <v>134</v>
      </c>
      <c r="C330" t="s">
        <v>37</v>
      </c>
      <c r="D330">
        <v>0.35192000000000001</v>
      </c>
      <c r="E330">
        <v>37.84581</v>
      </c>
      <c r="F330">
        <v>23.269929999999999</v>
      </c>
      <c r="G330">
        <v>63.180900000000001</v>
      </c>
      <c r="H330">
        <v>78.008899999999997</v>
      </c>
      <c r="I330">
        <v>23.269929999999999</v>
      </c>
      <c r="J330">
        <v>18.231490000000001</v>
      </c>
      <c r="K330">
        <v>15.1469</v>
      </c>
      <c r="L330">
        <v>56.522869999999998</v>
      </c>
      <c r="M330">
        <v>10.01538</v>
      </c>
      <c r="N330">
        <v>73.913929999999993</v>
      </c>
      <c r="O330" t="s">
        <v>38</v>
      </c>
      <c r="P330">
        <v>0.31748999999999999</v>
      </c>
      <c r="Q330">
        <v>34.544370000000001</v>
      </c>
      <c r="R330">
        <v>19.22195</v>
      </c>
      <c r="S330">
        <v>60.69585</v>
      </c>
      <c r="T330">
        <v>77.145859999999999</v>
      </c>
      <c r="U330">
        <v>19.22195</v>
      </c>
      <c r="V330">
        <v>14.215730000000001</v>
      </c>
      <c r="W330">
        <v>14.777290000000001</v>
      </c>
      <c r="X330">
        <v>53.565919999999998</v>
      </c>
      <c r="Y330">
        <v>10.06978</v>
      </c>
      <c r="Z330">
        <v>72.631749999999997</v>
      </c>
      <c r="AW330">
        <v>0.58423999999999998</v>
      </c>
      <c r="AX330">
        <v>59.564680000000003</v>
      </c>
      <c r="AY330">
        <v>50.715899999999998</v>
      </c>
      <c r="AZ330">
        <v>76.714389999999995</v>
      </c>
      <c r="BA330">
        <v>80.406930000000003</v>
      </c>
      <c r="BB330">
        <v>50.715899999999998</v>
      </c>
      <c r="BC330">
        <v>46.778449999999999</v>
      </c>
      <c r="BD330">
        <v>16.458179999999999</v>
      </c>
      <c r="BE330">
        <v>74.328059999999994</v>
      </c>
      <c r="BF330">
        <v>8.8997700000000002</v>
      </c>
      <c r="BG330">
        <v>79.226330000000004</v>
      </c>
      <c r="CO330">
        <v>0.44358999999999998</v>
      </c>
      <c r="CP330">
        <v>47.949460000000002</v>
      </c>
      <c r="CQ330">
        <v>33.745579999999997</v>
      </c>
      <c r="CR330">
        <v>77.385159999999999</v>
      </c>
      <c r="CS330">
        <v>88.339219999999997</v>
      </c>
      <c r="CT330">
        <v>33.745579999999997</v>
      </c>
      <c r="CU330">
        <v>25.53004</v>
      </c>
      <c r="CV330">
        <v>18.904589999999999</v>
      </c>
      <c r="CW330">
        <v>69.434629999999999</v>
      </c>
      <c r="CX330">
        <v>11.625439999999999</v>
      </c>
      <c r="CY330">
        <v>85.159009999999995</v>
      </c>
    </row>
    <row r="331" spans="1:103" x14ac:dyDescent="0.4">
      <c r="A331" t="s">
        <v>428</v>
      </c>
      <c r="B331" t="s">
        <v>164</v>
      </c>
      <c r="C331" t="s">
        <v>37</v>
      </c>
      <c r="D331">
        <v>0.37164999999999998</v>
      </c>
      <c r="E331">
        <v>40.04524</v>
      </c>
      <c r="F331">
        <v>25.511939999999999</v>
      </c>
      <c r="G331">
        <v>65.487660000000005</v>
      </c>
      <c r="H331">
        <v>81.173609999999996</v>
      </c>
      <c r="I331">
        <v>25.511939999999999</v>
      </c>
      <c r="J331">
        <v>19.78875</v>
      </c>
      <c r="K331">
        <v>15.823549999999999</v>
      </c>
      <c r="L331">
        <v>59.058140000000002</v>
      </c>
      <c r="M331">
        <v>10.52853</v>
      </c>
      <c r="N331">
        <v>77.564009999999996</v>
      </c>
      <c r="O331" t="s">
        <v>38</v>
      </c>
      <c r="P331">
        <v>0.33881</v>
      </c>
      <c r="Q331">
        <v>36.92747</v>
      </c>
      <c r="R331">
        <v>21.707129999999999</v>
      </c>
      <c r="S331">
        <v>63.171480000000003</v>
      </c>
      <c r="T331">
        <v>80.768500000000003</v>
      </c>
      <c r="U331">
        <v>21.707129999999999</v>
      </c>
      <c r="V331">
        <v>15.920949999999999</v>
      </c>
      <c r="W331">
        <v>15.50564</v>
      </c>
      <c r="X331">
        <v>56.27796</v>
      </c>
      <c r="Y331">
        <v>10.663349999999999</v>
      </c>
      <c r="Z331">
        <v>76.833939999999998</v>
      </c>
      <c r="AW331">
        <v>0.59089000000000003</v>
      </c>
      <c r="AX331">
        <v>60.308770000000003</v>
      </c>
      <c r="AY331">
        <v>50.715899999999998</v>
      </c>
      <c r="AZ331">
        <v>77.844759999999994</v>
      </c>
      <c r="BA331">
        <v>81.537300000000002</v>
      </c>
      <c r="BB331">
        <v>50.715899999999998</v>
      </c>
      <c r="BC331">
        <v>46.778449999999999</v>
      </c>
      <c r="BD331">
        <v>16.744540000000001</v>
      </c>
      <c r="BE331">
        <v>75.558899999999994</v>
      </c>
      <c r="BF331">
        <v>9.0580300000000005</v>
      </c>
      <c r="BG331">
        <v>80.49485</v>
      </c>
      <c r="CO331">
        <v>0.46454000000000001</v>
      </c>
      <c r="CP331">
        <v>50.166069999999998</v>
      </c>
      <c r="CQ331">
        <v>36.749119999999998</v>
      </c>
      <c r="CR331">
        <v>79.328620000000001</v>
      </c>
      <c r="CS331">
        <v>87.809190000000001</v>
      </c>
      <c r="CT331">
        <v>36.749119999999998</v>
      </c>
      <c r="CU331">
        <v>28.003530000000001</v>
      </c>
      <c r="CV331">
        <v>19.54064</v>
      </c>
      <c r="CW331">
        <v>71.760900000000007</v>
      </c>
      <c r="CX331">
        <v>11.4841</v>
      </c>
      <c r="CY331">
        <v>84.187280000000001</v>
      </c>
    </row>
    <row r="332" spans="1:103" x14ac:dyDescent="0.4">
      <c r="A332" t="s">
        <v>429</v>
      </c>
      <c r="B332" t="s">
        <v>138</v>
      </c>
      <c r="C332" t="s">
        <v>37</v>
      </c>
      <c r="D332">
        <v>0.50109000000000004</v>
      </c>
      <c r="E332">
        <v>54.111969999999999</v>
      </c>
      <c r="F332">
        <v>43.116149999999998</v>
      </c>
      <c r="G332">
        <v>78.000810000000001</v>
      </c>
      <c r="H332">
        <v>87.891540000000006</v>
      </c>
      <c r="I332">
        <v>43.116149999999998</v>
      </c>
      <c r="J332">
        <v>33.67071</v>
      </c>
      <c r="K332">
        <v>19.538650000000001</v>
      </c>
      <c r="L332">
        <v>72.566299999999998</v>
      </c>
      <c r="M332">
        <v>11.590450000000001</v>
      </c>
      <c r="N332">
        <v>85.523539999999997</v>
      </c>
      <c r="O332" t="s">
        <v>38</v>
      </c>
      <c r="P332">
        <v>0.47882999999999998</v>
      </c>
      <c r="Q332">
        <v>52.156680000000001</v>
      </c>
      <c r="R332">
        <v>40.527619999999999</v>
      </c>
      <c r="S332">
        <v>77.652460000000005</v>
      </c>
      <c r="T332">
        <v>88.596829999999997</v>
      </c>
      <c r="U332">
        <v>40.527619999999999</v>
      </c>
      <c r="V332">
        <v>30.565539999999999</v>
      </c>
      <c r="W332">
        <v>19.780159999999999</v>
      </c>
      <c r="X332">
        <v>71.796980000000005</v>
      </c>
      <c r="Y332">
        <v>11.905950000000001</v>
      </c>
      <c r="Z332">
        <v>86.114189999999994</v>
      </c>
      <c r="AW332">
        <v>0.66173999999999999</v>
      </c>
      <c r="AX332">
        <v>67.932910000000007</v>
      </c>
      <c r="AY332">
        <v>60.964579999999998</v>
      </c>
      <c r="AZ332">
        <v>79.276560000000003</v>
      </c>
      <c r="BA332">
        <v>81.914090000000002</v>
      </c>
      <c r="BB332">
        <v>60.964579999999998</v>
      </c>
      <c r="BC332">
        <v>56.449379999999998</v>
      </c>
      <c r="BD332">
        <v>17.392610000000001</v>
      </c>
      <c r="BE332">
        <v>77.744290000000007</v>
      </c>
      <c r="BF332">
        <v>9.1032399999999996</v>
      </c>
      <c r="BG332">
        <v>80.972120000000004</v>
      </c>
      <c r="CO332">
        <v>0.53593999999999997</v>
      </c>
      <c r="CP332">
        <v>57.850059999999999</v>
      </c>
      <c r="CQ332">
        <v>49.116610000000001</v>
      </c>
      <c r="CR332">
        <v>81.448759999999993</v>
      </c>
      <c r="CS332">
        <v>88.869259999999997</v>
      </c>
      <c r="CT332">
        <v>49.116610000000001</v>
      </c>
      <c r="CU332">
        <v>37.661960000000001</v>
      </c>
      <c r="CV332">
        <v>20.106010000000001</v>
      </c>
      <c r="CW332">
        <v>74.646640000000005</v>
      </c>
      <c r="CX332">
        <v>11.590109999999999</v>
      </c>
      <c r="CY332">
        <v>85.276799999999994</v>
      </c>
    </row>
    <row r="333" spans="1:103" x14ac:dyDescent="0.4">
      <c r="A333" t="s">
        <v>430</v>
      </c>
      <c r="B333" t="s">
        <v>97</v>
      </c>
      <c r="C333" t="s">
        <v>37</v>
      </c>
      <c r="D333">
        <v>0.35098000000000001</v>
      </c>
      <c r="E333">
        <v>37.743299999999998</v>
      </c>
      <c r="F333">
        <v>23.22946</v>
      </c>
      <c r="G333">
        <v>63.075679999999998</v>
      </c>
      <c r="H333">
        <v>77.733710000000002</v>
      </c>
      <c r="I333">
        <v>23.22946</v>
      </c>
      <c r="J333">
        <v>18.195060000000002</v>
      </c>
      <c r="K333">
        <v>15.12748</v>
      </c>
      <c r="L333">
        <v>56.414949999999997</v>
      </c>
      <c r="M333">
        <v>9.9765300000000003</v>
      </c>
      <c r="N333">
        <v>73.587479999999999</v>
      </c>
      <c r="O333" t="s">
        <v>38</v>
      </c>
      <c r="P333">
        <v>0.31725999999999999</v>
      </c>
      <c r="Q333">
        <v>34.520539999999997</v>
      </c>
      <c r="R333">
        <v>19.22195</v>
      </c>
      <c r="S333">
        <v>60.648060000000001</v>
      </c>
      <c r="T333">
        <v>77.059839999999994</v>
      </c>
      <c r="U333">
        <v>19.22195</v>
      </c>
      <c r="V333">
        <v>14.215730000000001</v>
      </c>
      <c r="W333">
        <v>14.769640000000001</v>
      </c>
      <c r="X333">
        <v>53.522910000000003</v>
      </c>
      <c r="Y333">
        <v>10.061170000000001</v>
      </c>
      <c r="Z333">
        <v>72.545720000000003</v>
      </c>
      <c r="AW333">
        <v>0.58255999999999997</v>
      </c>
      <c r="AX333">
        <v>59.340499999999999</v>
      </c>
      <c r="AY333">
        <v>50.565179999999998</v>
      </c>
      <c r="AZ333">
        <v>76.714389999999995</v>
      </c>
      <c r="BA333">
        <v>80.180859999999996</v>
      </c>
      <c r="BB333">
        <v>50.565179999999998</v>
      </c>
      <c r="BC333">
        <v>46.665410000000001</v>
      </c>
      <c r="BD333">
        <v>16.443100000000001</v>
      </c>
      <c r="BE333">
        <v>74.302940000000007</v>
      </c>
      <c r="BF333">
        <v>8.8093400000000006</v>
      </c>
      <c r="BG333">
        <v>78.673699999999997</v>
      </c>
      <c r="CO333">
        <v>0.43121999999999999</v>
      </c>
      <c r="CP333">
        <v>46.677950000000003</v>
      </c>
      <c r="CQ333">
        <v>33.21555</v>
      </c>
      <c r="CR333">
        <v>75.971729999999994</v>
      </c>
      <c r="CS333">
        <v>84.452299999999994</v>
      </c>
      <c r="CT333">
        <v>33.21555</v>
      </c>
      <c r="CU333">
        <v>25</v>
      </c>
      <c r="CV333">
        <v>18.657240000000002</v>
      </c>
      <c r="CW333">
        <v>67.932860000000005</v>
      </c>
      <c r="CX333">
        <v>11.14841</v>
      </c>
      <c r="CY333">
        <v>80.918729999999996</v>
      </c>
    </row>
    <row r="334" spans="1:103" x14ac:dyDescent="0.4">
      <c r="A334" t="s">
        <v>431</v>
      </c>
      <c r="B334" t="s">
        <v>138</v>
      </c>
      <c r="C334" t="s">
        <v>37</v>
      </c>
      <c r="D334">
        <v>0.37069000000000002</v>
      </c>
      <c r="E334">
        <v>39.940660000000001</v>
      </c>
      <c r="F334">
        <v>25.479559999999999</v>
      </c>
      <c r="G334">
        <v>65.333870000000005</v>
      </c>
      <c r="H334">
        <v>80.94699</v>
      </c>
      <c r="I334">
        <v>25.479559999999999</v>
      </c>
      <c r="J334">
        <v>19.76042</v>
      </c>
      <c r="K334">
        <v>15.78956</v>
      </c>
      <c r="L334">
        <v>58.90166</v>
      </c>
      <c r="M334">
        <v>10.49696</v>
      </c>
      <c r="N334">
        <v>77.294210000000007</v>
      </c>
      <c r="O334" t="s">
        <v>38</v>
      </c>
      <c r="P334">
        <v>0.33856999999999998</v>
      </c>
      <c r="Q334">
        <v>36.901829999999997</v>
      </c>
      <c r="R334">
        <v>21.707129999999999</v>
      </c>
      <c r="S334">
        <v>63.123690000000003</v>
      </c>
      <c r="T334">
        <v>80.682469999999995</v>
      </c>
      <c r="U334">
        <v>21.707129999999999</v>
      </c>
      <c r="V334">
        <v>15.920949999999999</v>
      </c>
      <c r="W334">
        <v>15.496079999999999</v>
      </c>
      <c r="X334">
        <v>56.230170000000001</v>
      </c>
      <c r="Y334">
        <v>10.65475</v>
      </c>
      <c r="Z334">
        <v>76.747910000000005</v>
      </c>
      <c r="AW334">
        <v>0.58950000000000002</v>
      </c>
      <c r="AX334">
        <v>60.115139999999997</v>
      </c>
      <c r="AY334">
        <v>50.640540000000001</v>
      </c>
      <c r="AZ334">
        <v>77.769400000000005</v>
      </c>
      <c r="BA334">
        <v>81.461939999999998</v>
      </c>
      <c r="BB334">
        <v>50.640540000000001</v>
      </c>
      <c r="BC334">
        <v>46.703090000000003</v>
      </c>
      <c r="BD334">
        <v>16.69932</v>
      </c>
      <c r="BE334">
        <v>75.420749999999998</v>
      </c>
      <c r="BF334">
        <v>8.9826700000000006</v>
      </c>
      <c r="BG334">
        <v>80.092939999999999</v>
      </c>
      <c r="CO334">
        <v>0.45129999999999998</v>
      </c>
      <c r="CP334">
        <v>48.811210000000003</v>
      </c>
      <c r="CQ334">
        <v>36.219079999999998</v>
      </c>
      <c r="CR334">
        <v>77.031800000000004</v>
      </c>
      <c r="CS334">
        <v>84.628979999999999</v>
      </c>
      <c r="CT334">
        <v>36.219079999999998</v>
      </c>
      <c r="CU334">
        <v>27.56184</v>
      </c>
      <c r="CV334">
        <v>19.08127</v>
      </c>
      <c r="CW334">
        <v>69.552409999999995</v>
      </c>
      <c r="CX334">
        <v>11.130739999999999</v>
      </c>
      <c r="CY334">
        <v>80.830389999999994</v>
      </c>
    </row>
    <row r="335" spans="1:103" x14ac:dyDescent="0.4">
      <c r="A335" t="s">
        <v>432</v>
      </c>
      <c r="B335" t="s">
        <v>138</v>
      </c>
      <c r="C335" t="s">
        <v>37</v>
      </c>
      <c r="D335">
        <v>0.50019999999999998</v>
      </c>
      <c r="E335">
        <v>54.012990000000002</v>
      </c>
      <c r="F335">
        <v>43.083770000000001</v>
      </c>
      <c r="G335">
        <v>77.847030000000004</v>
      </c>
      <c r="H335">
        <v>87.616349999999997</v>
      </c>
      <c r="I335">
        <v>43.083770000000001</v>
      </c>
      <c r="J335">
        <v>33.642380000000003</v>
      </c>
      <c r="K335">
        <v>19.503039999999999</v>
      </c>
      <c r="L335">
        <v>72.405770000000004</v>
      </c>
      <c r="M335">
        <v>11.55241</v>
      </c>
      <c r="N335">
        <v>85.205179999999999</v>
      </c>
      <c r="O335" t="s">
        <v>38</v>
      </c>
      <c r="P335">
        <v>0.47865999999999997</v>
      </c>
      <c r="Q335">
        <v>52.138599999999997</v>
      </c>
      <c r="R335">
        <v>40.527619999999999</v>
      </c>
      <c r="S335">
        <v>77.614220000000003</v>
      </c>
      <c r="T335">
        <v>88.520359999999997</v>
      </c>
      <c r="U335">
        <v>40.527619999999999</v>
      </c>
      <c r="V335">
        <v>30.565539999999999</v>
      </c>
      <c r="W335">
        <v>19.77251</v>
      </c>
      <c r="X335">
        <v>71.758750000000006</v>
      </c>
      <c r="Y335">
        <v>11.898300000000001</v>
      </c>
      <c r="Z335">
        <v>86.037719999999993</v>
      </c>
      <c r="AW335">
        <v>0.66037000000000001</v>
      </c>
      <c r="AX335">
        <v>67.73809</v>
      </c>
      <c r="AY335">
        <v>60.889220000000002</v>
      </c>
      <c r="AZ335">
        <v>79.201210000000003</v>
      </c>
      <c r="BA335">
        <v>81.763379999999998</v>
      </c>
      <c r="BB335">
        <v>60.889220000000002</v>
      </c>
      <c r="BC335">
        <v>56.374029999999998</v>
      </c>
      <c r="BD335">
        <v>17.3474</v>
      </c>
      <c r="BE335">
        <v>77.606129999999993</v>
      </c>
      <c r="BF335">
        <v>9.0203500000000005</v>
      </c>
      <c r="BG335">
        <v>80.49485</v>
      </c>
      <c r="CO335">
        <v>0.52292000000000005</v>
      </c>
      <c r="CP335">
        <v>56.480629999999998</v>
      </c>
      <c r="CQ335">
        <v>48.586570000000002</v>
      </c>
      <c r="CR335">
        <v>78.975269999999995</v>
      </c>
      <c r="CS335">
        <v>84.628979999999999</v>
      </c>
      <c r="CT335">
        <v>48.586570000000002</v>
      </c>
      <c r="CU335">
        <v>37.220260000000003</v>
      </c>
      <c r="CV335">
        <v>19.575970000000002</v>
      </c>
      <c r="CW335">
        <v>72.173140000000004</v>
      </c>
      <c r="CX335">
        <v>11.095409999999999</v>
      </c>
      <c r="CY335">
        <v>80.859840000000005</v>
      </c>
    </row>
    <row r="336" spans="1:103" x14ac:dyDescent="0.4">
      <c r="A336" t="s">
        <v>433</v>
      </c>
      <c r="B336" t="s">
        <v>138</v>
      </c>
      <c r="C336" t="s">
        <v>37</v>
      </c>
      <c r="D336">
        <v>0.35097</v>
      </c>
      <c r="E336">
        <v>37.744759999999999</v>
      </c>
      <c r="F336">
        <v>23.22946</v>
      </c>
      <c r="G336">
        <v>63.059489999999997</v>
      </c>
      <c r="H336">
        <v>77.733710000000002</v>
      </c>
      <c r="I336">
        <v>23.22946</v>
      </c>
      <c r="J336">
        <v>18.195060000000002</v>
      </c>
      <c r="K336">
        <v>15.12262</v>
      </c>
      <c r="L336">
        <v>56.394710000000003</v>
      </c>
      <c r="M336">
        <v>9.9773399999999999</v>
      </c>
      <c r="N336">
        <v>73.595579999999998</v>
      </c>
      <c r="O336" t="s">
        <v>38</v>
      </c>
      <c r="P336">
        <v>0.31724999999999998</v>
      </c>
      <c r="Q336">
        <v>34.51979</v>
      </c>
      <c r="R336">
        <v>19.22195</v>
      </c>
      <c r="S336">
        <v>60.648060000000001</v>
      </c>
      <c r="T336">
        <v>77.059839999999994</v>
      </c>
      <c r="U336">
        <v>19.22195</v>
      </c>
      <c r="V336">
        <v>14.215730000000001</v>
      </c>
      <c r="W336">
        <v>14.76773</v>
      </c>
      <c r="X336">
        <v>53.518129999999999</v>
      </c>
      <c r="Y336">
        <v>10.061170000000001</v>
      </c>
      <c r="Z336">
        <v>72.545720000000003</v>
      </c>
      <c r="AW336">
        <v>0.58262000000000003</v>
      </c>
      <c r="AX336">
        <v>59.350999999999999</v>
      </c>
      <c r="AY336">
        <v>50.565179999999998</v>
      </c>
      <c r="AZ336">
        <v>76.639039999999994</v>
      </c>
      <c r="BA336">
        <v>80.180859999999996</v>
      </c>
      <c r="BB336">
        <v>50.565179999999998</v>
      </c>
      <c r="BC336">
        <v>46.665410000000001</v>
      </c>
      <c r="BD336">
        <v>16.42803</v>
      </c>
      <c r="BE336">
        <v>74.227580000000003</v>
      </c>
      <c r="BF336">
        <v>8.8093400000000006</v>
      </c>
      <c r="BG336">
        <v>78.673699999999997</v>
      </c>
      <c r="CO336">
        <v>0.43132999999999999</v>
      </c>
      <c r="CP336">
        <v>46.699109999999997</v>
      </c>
      <c r="CQ336">
        <v>33.21555</v>
      </c>
      <c r="CR336">
        <v>75.795050000000003</v>
      </c>
      <c r="CS336">
        <v>84.452299999999994</v>
      </c>
      <c r="CT336">
        <v>33.21555</v>
      </c>
      <c r="CU336">
        <v>25</v>
      </c>
      <c r="CV336">
        <v>18.62191</v>
      </c>
      <c r="CW336">
        <v>67.756180000000001</v>
      </c>
      <c r="CX336">
        <v>11.166079999999999</v>
      </c>
      <c r="CY336">
        <v>81.095410000000001</v>
      </c>
    </row>
    <row r="337" spans="1:103" x14ac:dyDescent="0.4">
      <c r="A337" t="s">
        <v>434</v>
      </c>
      <c r="B337" t="s">
        <v>162</v>
      </c>
      <c r="C337" t="s">
        <v>37</v>
      </c>
      <c r="D337">
        <v>0.37075999999999998</v>
      </c>
      <c r="E337">
        <v>39.946300000000001</v>
      </c>
      <c r="F337">
        <v>25.479559999999999</v>
      </c>
      <c r="G337">
        <v>65.366249999999994</v>
      </c>
      <c r="H337">
        <v>80.963170000000005</v>
      </c>
      <c r="I337">
        <v>25.479559999999999</v>
      </c>
      <c r="J337">
        <v>19.76042</v>
      </c>
      <c r="K337">
        <v>15.794420000000001</v>
      </c>
      <c r="L337">
        <v>58.93403</v>
      </c>
      <c r="M337">
        <v>10.497769999999999</v>
      </c>
      <c r="N337">
        <v>77.314449999999994</v>
      </c>
      <c r="O337" t="s">
        <v>38</v>
      </c>
      <c r="P337">
        <v>0.33860000000000001</v>
      </c>
      <c r="Q337">
        <v>36.905149999999999</v>
      </c>
      <c r="R337">
        <v>21.707129999999999</v>
      </c>
      <c r="S337">
        <v>63.133240000000001</v>
      </c>
      <c r="T337">
        <v>80.701589999999996</v>
      </c>
      <c r="U337">
        <v>21.707129999999999</v>
      </c>
      <c r="V337">
        <v>15.920949999999999</v>
      </c>
      <c r="W337">
        <v>15.49799</v>
      </c>
      <c r="X337">
        <v>56.239719999999998</v>
      </c>
      <c r="Y337">
        <v>10.65666</v>
      </c>
      <c r="Z337">
        <v>76.767030000000005</v>
      </c>
      <c r="AW337">
        <v>0.58940999999999999</v>
      </c>
      <c r="AX337">
        <v>60.102699999999999</v>
      </c>
      <c r="AY337">
        <v>50.640540000000001</v>
      </c>
      <c r="AZ337">
        <v>77.769400000000005</v>
      </c>
      <c r="BA337">
        <v>81.461939999999998</v>
      </c>
      <c r="BB337">
        <v>50.640540000000001</v>
      </c>
      <c r="BC337">
        <v>46.703090000000003</v>
      </c>
      <c r="BD337">
        <v>16.69932</v>
      </c>
      <c r="BE337">
        <v>75.420749999999998</v>
      </c>
      <c r="BF337">
        <v>8.9826700000000006</v>
      </c>
      <c r="BG337">
        <v>80.092939999999999</v>
      </c>
      <c r="CO337">
        <v>0.45245000000000002</v>
      </c>
      <c r="CP337">
        <v>48.902140000000003</v>
      </c>
      <c r="CQ337">
        <v>36.219079999999998</v>
      </c>
      <c r="CR337">
        <v>77.561840000000004</v>
      </c>
      <c r="CS337">
        <v>84.628979999999999</v>
      </c>
      <c r="CT337">
        <v>36.219079999999998</v>
      </c>
      <c r="CU337">
        <v>27.56184</v>
      </c>
      <c r="CV337">
        <v>19.15194</v>
      </c>
      <c r="CW337">
        <v>70.082449999999994</v>
      </c>
      <c r="CX337">
        <v>11.11307</v>
      </c>
      <c r="CY337">
        <v>80.918729999999996</v>
      </c>
    </row>
    <row r="338" spans="1:103" x14ac:dyDescent="0.4">
      <c r="A338" t="s">
        <v>435</v>
      </c>
      <c r="B338" t="s">
        <v>97</v>
      </c>
      <c r="C338" t="s">
        <v>37</v>
      </c>
      <c r="D338">
        <v>0.50029999999999997</v>
      </c>
      <c r="E338">
        <v>54.022570000000002</v>
      </c>
      <c r="F338">
        <v>43.09187</v>
      </c>
      <c r="G338">
        <v>77.871309999999994</v>
      </c>
      <c r="H338">
        <v>87.624440000000007</v>
      </c>
      <c r="I338">
        <v>43.09187</v>
      </c>
      <c r="J338">
        <v>33.650480000000002</v>
      </c>
      <c r="K338">
        <v>19.50789</v>
      </c>
      <c r="L338">
        <v>72.426010000000005</v>
      </c>
      <c r="M338">
        <v>11.55322</v>
      </c>
      <c r="N338">
        <v>85.209230000000005</v>
      </c>
      <c r="O338" t="s">
        <v>38</v>
      </c>
      <c r="P338">
        <v>0.47865000000000002</v>
      </c>
      <c r="Q338">
        <v>52.137329999999999</v>
      </c>
      <c r="R338">
        <v>40.527619999999999</v>
      </c>
      <c r="S338">
        <v>77.614220000000003</v>
      </c>
      <c r="T338">
        <v>88.510800000000003</v>
      </c>
      <c r="U338">
        <v>40.527619999999999</v>
      </c>
      <c r="V338">
        <v>30.565539999999999</v>
      </c>
      <c r="W338">
        <v>19.77251</v>
      </c>
      <c r="X338">
        <v>71.758750000000006</v>
      </c>
      <c r="Y338">
        <v>11.89734</v>
      </c>
      <c r="Z338">
        <v>86.028170000000003</v>
      </c>
      <c r="AW338">
        <v>0.66035999999999995</v>
      </c>
      <c r="AX338">
        <v>67.734960000000001</v>
      </c>
      <c r="AY338">
        <v>60.889220000000002</v>
      </c>
      <c r="AZ338">
        <v>79.201210000000003</v>
      </c>
      <c r="BA338">
        <v>81.763379999999998</v>
      </c>
      <c r="BB338">
        <v>60.889220000000002</v>
      </c>
      <c r="BC338">
        <v>56.374029999999998</v>
      </c>
      <c r="BD338">
        <v>17.3474</v>
      </c>
      <c r="BE338">
        <v>77.606129999999993</v>
      </c>
      <c r="BF338">
        <v>9.0203500000000005</v>
      </c>
      <c r="BG338">
        <v>80.49485</v>
      </c>
      <c r="CO338">
        <v>0.52525999999999995</v>
      </c>
      <c r="CP338">
        <v>56.720509999999997</v>
      </c>
      <c r="CQ338">
        <v>48.763249999999999</v>
      </c>
      <c r="CR338">
        <v>79.505300000000005</v>
      </c>
      <c r="CS338">
        <v>84.982330000000005</v>
      </c>
      <c r="CT338">
        <v>48.763249999999999</v>
      </c>
      <c r="CU338">
        <v>37.396940000000001</v>
      </c>
      <c r="CV338">
        <v>19.681979999999999</v>
      </c>
      <c r="CW338">
        <v>72.614840000000001</v>
      </c>
      <c r="CX338">
        <v>11.130739999999999</v>
      </c>
      <c r="CY338">
        <v>81.124849999999995</v>
      </c>
    </row>
    <row r="339" spans="1:103" x14ac:dyDescent="0.4">
      <c r="A339" t="s">
        <v>436</v>
      </c>
      <c r="B339" t="s">
        <v>52</v>
      </c>
      <c r="C339" t="s">
        <v>37</v>
      </c>
      <c r="D339">
        <v>0.35189999999999999</v>
      </c>
      <c r="E339">
        <v>37.848089999999999</v>
      </c>
      <c r="F339">
        <v>23.237559999999998</v>
      </c>
      <c r="G339">
        <v>63.197090000000003</v>
      </c>
      <c r="H339">
        <v>78.000810000000001</v>
      </c>
      <c r="I339">
        <v>23.237559999999998</v>
      </c>
      <c r="J339">
        <v>18.2072</v>
      </c>
      <c r="K339">
        <v>15.15662</v>
      </c>
      <c r="L339">
        <v>56.555239999999998</v>
      </c>
      <c r="M339">
        <v>10.01376</v>
      </c>
      <c r="N339">
        <v>73.909890000000004</v>
      </c>
      <c r="O339" t="s">
        <v>38</v>
      </c>
      <c r="P339">
        <v>0.31751000000000001</v>
      </c>
      <c r="Q339">
        <v>34.549750000000003</v>
      </c>
      <c r="R339">
        <v>19.22195</v>
      </c>
      <c r="S339">
        <v>60.69585</v>
      </c>
      <c r="T339">
        <v>77.16498</v>
      </c>
      <c r="U339">
        <v>19.22195</v>
      </c>
      <c r="V339">
        <v>14.215730000000001</v>
      </c>
      <c r="W339">
        <v>14.779199999999999</v>
      </c>
      <c r="X339">
        <v>53.570700000000002</v>
      </c>
      <c r="Y339">
        <v>10.07264</v>
      </c>
      <c r="Z339">
        <v>72.655640000000005</v>
      </c>
      <c r="AW339">
        <v>0.58401999999999998</v>
      </c>
      <c r="AX339">
        <v>59.542569999999998</v>
      </c>
      <c r="AY339">
        <v>50.640540000000001</v>
      </c>
      <c r="AZ339">
        <v>76.714389999999995</v>
      </c>
      <c r="BA339">
        <v>80.256219999999999</v>
      </c>
      <c r="BB339">
        <v>50.640540000000001</v>
      </c>
      <c r="BC339">
        <v>46.740769999999998</v>
      </c>
      <c r="BD339">
        <v>16.47325</v>
      </c>
      <c r="BE339">
        <v>74.365740000000002</v>
      </c>
      <c r="BF339">
        <v>8.8847000000000005</v>
      </c>
      <c r="BG339">
        <v>79.075609999999998</v>
      </c>
      <c r="CO339">
        <v>0.44327</v>
      </c>
      <c r="CP339">
        <v>47.951729999999998</v>
      </c>
      <c r="CQ339">
        <v>33.21555</v>
      </c>
      <c r="CR339">
        <v>77.738519999999994</v>
      </c>
      <c r="CS339">
        <v>88.162540000000007</v>
      </c>
      <c r="CT339">
        <v>33.21555</v>
      </c>
      <c r="CU339">
        <v>25.088339999999999</v>
      </c>
      <c r="CV339">
        <v>19.045940000000002</v>
      </c>
      <c r="CW339">
        <v>69.964659999999995</v>
      </c>
      <c r="CX339">
        <v>11.57244</v>
      </c>
      <c r="CY339">
        <v>84.982330000000005</v>
      </c>
    </row>
    <row r="340" spans="1:103" x14ac:dyDescent="0.4">
      <c r="A340" t="s">
        <v>437</v>
      </c>
      <c r="B340" t="s">
        <v>121</v>
      </c>
      <c r="C340" t="s">
        <v>37</v>
      </c>
      <c r="D340">
        <v>0.37164000000000003</v>
      </c>
      <c r="E340">
        <v>40.041820000000001</v>
      </c>
      <c r="F340">
        <v>25.520029999999998</v>
      </c>
      <c r="G340">
        <v>65.511939999999996</v>
      </c>
      <c r="H340">
        <v>81.165520000000001</v>
      </c>
      <c r="I340">
        <v>25.520029999999998</v>
      </c>
      <c r="J340">
        <v>19.7928</v>
      </c>
      <c r="K340">
        <v>15.82517</v>
      </c>
      <c r="L340">
        <v>59.070279999999997</v>
      </c>
      <c r="M340">
        <v>10.52529</v>
      </c>
      <c r="N340">
        <v>77.543769999999995</v>
      </c>
      <c r="O340" t="s">
        <v>38</v>
      </c>
      <c r="P340">
        <v>0.33876000000000001</v>
      </c>
      <c r="Q340">
        <v>36.922150000000002</v>
      </c>
      <c r="R340">
        <v>21.707129999999999</v>
      </c>
      <c r="S340">
        <v>63.171480000000003</v>
      </c>
      <c r="T340">
        <v>80.758939999999996</v>
      </c>
      <c r="U340">
        <v>21.707129999999999</v>
      </c>
      <c r="V340">
        <v>15.920949999999999</v>
      </c>
      <c r="W340">
        <v>15.50564</v>
      </c>
      <c r="X340">
        <v>56.27796</v>
      </c>
      <c r="Y340">
        <v>10.6624</v>
      </c>
      <c r="Z340">
        <v>76.824380000000005</v>
      </c>
      <c r="AW340">
        <v>0.59158999999999995</v>
      </c>
      <c r="AX340">
        <v>60.379489999999997</v>
      </c>
      <c r="AY340">
        <v>50.791260000000001</v>
      </c>
      <c r="AZ340">
        <v>77.920119999999997</v>
      </c>
      <c r="BA340">
        <v>81.612660000000005</v>
      </c>
      <c r="BB340">
        <v>50.791260000000001</v>
      </c>
      <c r="BC340">
        <v>46.853810000000003</v>
      </c>
      <c r="BD340">
        <v>16.759609999999999</v>
      </c>
      <c r="BE340">
        <v>75.634259999999998</v>
      </c>
      <c r="BF340">
        <v>9.0655599999999996</v>
      </c>
      <c r="BG340">
        <v>80.570210000000003</v>
      </c>
      <c r="CO340">
        <v>0.46372000000000002</v>
      </c>
      <c r="CP340">
        <v>50.023850000000003</v>
      </c>
      <c r="CQ340">
        <v>36.749119999999998</v>
      </c>
      <c r="CR340">
        <v>79.681979999999996</v>
      </c>
      <c r="CS340">
        <v>87.632509999999996</v>
      </c>
      <c r="CT340">
        <v>36.749119999999998</v>
      </c>
      <c r="CU340">
        <v>27.915189999999999</v>
      </c>
      <c r="CV340">
        <v>19.54064</v>
      </c>
      <c r="CW340">
        <v>71.849230000000006</v>
      </c>
      <c r="CX340">
        <v>11.41343</v>
      </c>
      <c r="CY340">
        <v>83.745580000000004</v>
      </c>
    </row>
    <row r="341" spans="1:103" x14ac:dyDescent="0.4">
      <c r="A341" t="s">
        <v>438</v>
      </c>
      <c r="B341" t="s">
        <v>102</v>
      </c>
      <c r="C341" t="s">
        <v>37</v>
      </c>
      <c r="D341">
        <v>0.50126000000000004</v>
      </c>
      <c r="E341">
        <v>54.130299999999998</v>
      </c>
      <c r="F341">
        <v>43.132339999999999</v>
      </c>
      <c r="G341">
        <v>78.049369999999996</v>
      </c>
      <c r="H341">
        <v>87.875349999999997</v>
      </c>
      <c r="I341">
        <v>43.132339999999999</v>
      </c>
      <c r="J341">
        <v>33.690950000000001</v>
      </c>
      <c r="K341">
        <v>19.548359999999999</v>
      </c>
      <c r="L341">
        <v>72.614869999999996</v>
      </c>
      <c r="M341">
        <v>11.590450000000001</v>
      </c>
      <c r="N341">
        <v>85.511399999999995</v>
      </c>
      <c r="O341" t="s">
        <v>38</v>
      </c>
      <c r="P341">
        <v>0.47882000000000002</v>
      </c>
      <c r="Q341">
        <v>52.156190000000002</v>
      </c>
      <c r="R341">
        <v>40.527619999999999</v>
      </c>
      <c r="S341">
        <v>77.652460000000005</v>
      </c>
      <c r="T341">
        <v>88.577709999999996</v>
      </c>
      <c r="U341">
        <v>40.527619999999999</v>
      </c>
      <c r="V341">
        <v>30.565539999999999</v>
      </c>
      <c r="W341">
        <v>19.780159999999999</v>
      </c>
      <c r="X341">
        <v>71.796980000000005</v>
      </c>
      <c r="Y341">
        <v>11.90499</v>
      </c>
      <c r="Z341">
        <v>86.099850000000004</v>
      </c>
      <c r="AW341">
        <v>0.66166000000000003</v>
      </c>
      <c r="AX341">
        <v>67.924580000000006</v>
      </c>
      <c r="AY341">
        <v>60.964579999999998</v>
      </c>
      <c r="AZ341">
        <v>79.276560000000003</v>
      </c>
      <c r="BA341">
        <v>81.838729999999998</v>
      </c>
      <c r="BB341">
        <v>60.964579999999998</v>
      </c>
      <c r="BC341">
        <v>56.449379999999998</v>
      </c>
      <c r="BD341">
        <v>17.392610000000001</v>
      </c>
      <c r="BE341">
        <v>77.744290000000007</v>
      </c>
      <c r="BF341">
        <v>9.0957000000000008</v>
      </c>
      <c r="BG341">
        <v>80.89676</v>
      </c>
      <c r="CO341">
        <v>0.53996</v>
      </c>
      <c r="CP341">
        <v>58.27901</v>
      </c>
      <c r="CQ341">
        <v>49.46996</v>
      </c>
      <c r="CR341">
        <v>82.508830000000003</v>
      </c>
      <c r="CS341">
        <v>89.045940000000002</v>
      </c>
      <c r="CT341">
        <v>49.46996</v>
      </c>
      <c r="CU341">
        <v>38.103650000000002</v>
      </c>
      <c r="CV341">
        <v>20.318020000000001</v>
      </c>
      <c r="CW341">
        <v>75.706710000000001</v>
      </c>
      <c r="CX341">
        <v>11.625439999999999</v>
      </c>
      <c r="CY341">
        <v>85.453469999999996</v>
      </c>
    </row>
    <row r="342" spans="1:103" x14ac:dyDescent="0.4">
      <c r="A342" t="s">
        <v>439</v>
      </c>
      <c r="B342" t="s">
        <v>62</v>
      </c>
      <c r="C342" t="s">
        <v>37</v>
      </c>
      <c r="D342">
        <v>0.35189999999999999</v>
      </c>
      <c r="E342">
        <v>37.847760000000001</v>
      </c>
      <c r="F342">
        <v>23.261839999999999</v>
      </c>
      <c r="G342">
        <v>63.22137</v>
      </c>
      <c r="H342">
        <v>78.000810000000001</v>
      </c>
      <c r="I342">
        <v>23.261839999999999</v>
      </c>
      <c r="J342">
        <v>18.227440000000001</v>
      </c>
      <c r="K342">
        <v>15.158239999999999</v>
      </c>
      <c r="L342">
        <v>56.559289999999997</v>
      </c>
      <c r="M342">
        <v>10.01295</v>
      </c>
      <c r="N342">
        <v>73.893699999999995</v>
      </c>
      <c r="O342" t="s">
        <v>38</v>
      </c>
      <c r="P342">
        <v>0.31752999999999998</v>
      </c>
      <c r="Q342">
        <v>34.549370000000003</v>
      </c>
      <c r="R342">
        <v>19.2315</v>
      </c>
      <c r="S342">
        <v>60.69585</v>
      </c>
      <c r="T342">
        <v>77.145859999999999</v>
      </c>
      <c r="U342">
        <v>19.2315</v>
      </c>
      <c r="V342">
        <v>14.225289999999999</v>
      </c>
      <c r="W342">
        <v>14.777290000000001</v>
      </c>
      <c r="X342">
        <v>53.565919999999998</v>
      </c>
      <c r="Y342">
        <v>10.06978</v>
      </c>
      <c r="Z342">
        <v>72.631749999999997</v>
      </c>
      <c r="AW342">
        <v>0.58404999999999996</v>
      </c>
      <c r="AX342">
        <v>59.548839999999998</v>
      </c>
      <c r="AY342">
        <v>50.640540000000001</v>
      </c>
      <c r="AZ342">
        <v>76.789749999999998</v>
      </c>
      <c r="BA342">
        <v>80.256219999999999</v>
      </c>
      <c r="BB342">
        <v>50.640540000000001</v>
      </c>
      <c r="BC342">
        <v>46.740769999999998</v>
      </c>
      <c r="BD342">
        <v>16.488320000000002</v>
      </c>
      <c r="BE342">
        <v>74.441100000000006</v>
      </c>
      <c r="BF342">
        <v>8.8922399999999993</v>
      </c>
      <c r="BG342">
        <v>79.113290000000006</v>
      </c>
      <c r="CO342">
        <v>0.44298999999999999</v>
      </c>
      <c r="CP342">
        <v>47.936770000000003</v>
      </c>
      <c r="CQ342">
        <v>33.568899999999999</v>
      </c>
      <c r="CR342">
        <v>78.09187</v>
      </c>
      <c r="CS342">
        <v>88.515900000000002</v>
      </c>
      <c r="CT342">
        <v>33.568899999999999</v>
      </c>
      <c r="CU342">
        <v>25.353359999999999</v>
      </c>
      <c r="CV342">
        <v>19.08127</v>
      </c>
      <c r="CW342">
        <v>69.964659999999995</v>
      </c>
      <c r="CX342">
        <v>11.590109999999999</v>
      </c>
      <c r="CY342">
        <v>84.982330000000005</v>
      </c>
    </row>
    <row r="343" spans="1:103" x14ac:dyDescent="0.4">
      <c r="A343" t="s">
        <v>440</v>
      </c>
      <c r="B343" t="s">
        <v>145</v>
      </c>
      <c r="C343" t="s">
        <v>37</v>
      </c>
      <c r="D343">
        <v>0.37152000000000002</v>
      </c>
      <c r="E343">
        <v>40.030110000000001</v>
      </c>
      <c r="F343">
        <v>25.520029999999998</v>
      </c>
      <c r="G343">
        <v>65.471469999999997</v>
      </c>
      <c r="H343">
        <v>81.149330000000006</v>
      </c>
      <c r="I343">
        <v>25.520029999999998</v>
      </c>
      <c r="J343">
        <v>19.79684</v>
      </c>
      <c r="K343">
        <v>15.8187</v>
      </c>
      <c r="L343">
        <v>59.037909999999997</v>
      </c>
      <c r="M343">
        <v>10.524480000000001</v>
      </c>
      <c r="N343">
        <v>77.531630000000007</v>
      </c>
      <c r="O343" t="s">
        <v>38</v>
      </c>
      <c r="P343">
        <v>0.33872000000000002</v>
      </c>
      <c r="Q343">
        <v>36.917430000000003</v>
      </c>
      <c r="R343">
        <v>21.707129999999999</v>
      </c>
      <c r="S343">
        <v>63.152360000000002</v>
      </c>
      <c r="T343">
        <v>80.749380000000002</v>
      </c>
      <c r="U343">
        <v>21.707129999999999</v>
      </c>
      <c r="V343">
        <v>15.920949999999999</v>
      </c>
      <c r="W343">
        <v>15.50182</v>
      </c>
      <c r="X343">
        <v>56.258839999999999</v>
      </c>
      <c r="Y343">
        <v>10.661440000000001</v>
      </c>
      <c r="Z343">
        <v>76.814819999999997</v>
      </c>
      <c r="AW343">
        <v>0.59082999999999997</v>
      </c>
      <c r="AX343">
        <v>60.300080000000001</v>
      </c>
      <c r="AY343">
        <v>50.715899999999998</v>
      </c>
      <c r="AZ343">
        <v>77.844759999999994</v>
      </c>
      <c r="BA343">
        <v>81.537300000000002</v>
      </c>
      <c r="BB343">
        <v>50.715899999999998</v>
      </c>
      <c r="BC343">
        <v>46.778449999999999</v>
      </c>
      <c r="BD343">
        <v>16.744540000000001</v>
      </c>
      <c r="BE343">
        <v>75.558899999999994</v>
      </c>
      <c r="BF343">
        <v>9.0580300000000005</v>
      </c>
      <c r="BG343">
        <v>80.49485</v>
      </c>
      <c r="CO343">
        <v>0.46372999999999998</v>
      </c>
      <c r="CP343">
        <v>50.041890000000002</v>
      </c>
      <c r="CQ343">
        <v>36.925800000000002</v>
      </c>
      <c r="CR343">
        <v>79.328620000000001</v>
      </c>
      <c r="CS343">
        <v>87.632509999999996</v>
      </c>
      <c r="CT343">
        <v>36.925800000000002</v>
      </c>
      <c r="CU343">
        <v>28.180209999999999</v>
      </c>
      <c r="CV343">
        <v>19.505299999999998</v>
      </c>
      <c r="CW343">
        <v>71.672560000000004</v>
      </c>
      <c r="CX343">
        <v>11.431100000000001</v>
      </c>
      <c r="CY343">
        <v>83.833920000000006</v>
      </c>
    </row>
    <row r="344" spans="1:103" x14ac:dyDescent="0.4">
      <c r="A344" t="s">
        <v>441</v>
      </c>
      <c r="B344" t="s">
        <v>40</v>
      </c>
      <c r="C344" t="s">
        <v>37</v>
      </c>
      <c r="D344">
        <v>0.50112000000000001</v>
      </c>
      <c r="E344">
        <v>54.115099999999998</v>
      </c>
      <c r="F344">
        <v>43.116149999999998</v>
      </c>
      <c r="G344">
        <v>78.008899999999997</v>
      </c>
      <c r="H344">
        <v>87.875349999999997</v>
      </c>
      <c r="I344">
        <v>43.116149999999998</v>
      </c>
      <c r="J344">
        <v>33.674759999999999</v>
      </c>
      <c r="K344">
        <v>19.538650000000001</v>
      </c>
      <c r="L344">
        <v>72.574399999999997</v>
      </c>
      <c r="M344">
        <v>11.58802</v>
      </c>
      <c r="N344">
        <v>85.503309999999999</v>
      </c>
      <c r="O344" t="s">
        <v>38</v>
      </c>
      <c r="P344">
        <v>0.47882000000000002</v>
      </c>
      <c r="Q344">
        <v>52.15654</v>
      </c>
      <c r="R344">
        <v>40.527619999999999</v>
      </c>
      <c r="S344">
        <v>77.652460000000005</v>
      </c>
      <c r="T344">
        <v>88.577709999999996</v>
      </c>
      <c r="U344">
        <v>40.527619999999999</v>
      </c>
      <c r="V344">
        <v>30.565539999999999</v>
      </c>
      <c r="W344">
        <v>19.780159999999999</v>
      </c>
      <c r="X344">
        <v>71.796980000000005</v>
      </c>
      <c r="Y344">
        <v>11.904030000000001</v>
      </c>
      <c r="Z344">
        <v>86.095070000000007</v>
      </c>
      <c r="AW344">
        <v>0.66174999999999995</v>
      </c>
      <c r="AX344">
        <v>67.934539999999998</v>
      </c>
      <c r="AY344">
        <v>60.964579999999998</v>
      </c>
      <c r="AZ344">
        <v>79.276560000000003</v>
      </c>
      <c r="BA344">
        <v>81.838729999999998</v>
      </c>
      <c r="BB344">
        <v>60.964579999999998</v>
      </c>
      <c r="BC344">
        <v>56.449379999999998</v>
      </c>
      <c r="BD344">
        <v>17.37754</v>
      </c>
      <c r="BE344">
        <v>77.706609999999998</v>
      </c>
      <c r="BF344">
        <v>9.0957000000000008</v>
      </c>
      <c r="BG344">
        <v>80.89676</v>
      </c>
      <c r="CO344">
        <v>0.53664000000000001</v>
      </c>
      <c r="CP344">
        <v>57.917310000000001</v>
      </c>
      <c r="CQ344">
        <v>49.116610000000001</v>
      </c>
      <c r="CR344">
        <v>81.625439999999998</v>
      </c>
      <c r="CS344">
        <v>89.045940000000002</v>
      </c>
      <c r="CT344">
        <v>49.116610000000001</v>
      </c>
      <c r="CU344">
        <v>37.75029</v>
      </c>
      <c r="CV344">
        <v>20.14134</v>
      </c>
      <c r="CW344">
        <v>74.911659999999998</v>
      </c>
      <c r="CX344">
        <v>11.590109999999999</v>
      </c>
      <c r="CY344">
        <v>85.365139999999997</v>
      </c>
    </row>
    <row r="345" spans="1:103" x14ac:dyDescent="0.4">
      <c r="A345" t="s">
        <v>442</v>
      </c>
      <c r="B345" t="s">
        <v>134</v>
      </c>
      <c r="C345" t="s">
        <v>37</v>
      </c>
      <c r="D345">
        <v>0.34955999999999998</v>
      </c>
      <c r="E345">
        <v>37.602370000000001</v>
      </c>
      <c r="F345">
        <v>22.99474</v>
      </c>
      <c r="G345">
        <v>62.970460000000003</v>
      </c>
      <c r="H345">
        <v>77.725620000000006</v>
      </c>
      <c r="I345">
        <v>22.99474</v>
      </c>
      <c r="J345">
        <v>18.01295</v>
      </c>
      <c r="K345">
        <v>15.11129</v>
      </c>
      <c r="L345">
        <v>56.303660000000001</v>
      </c>
      <c r="M345">
        <v>9.9635800000000003</v>
      </c>
      <c r="N345">
        <v>73.496160000000003</v>
      </c>
      <c r="O345" t="s">
        <v>38</v>
      </c>
      <c r="P345">
        <v>0.31558000000000003</v>
      </c>
      <c r="Q345">
        <v>34.349910000000001</v>
      </c>
      <c r="R345">
        <v>18.96387</v>
      </c>
      <c r="S345">
        <v>60.56203</v>
      </c>
      <c r="T345">
        <v>76.992930000000001</v>
      </c>
      <c r="U345">
        <v>18.96387</v>
      </c>
      <c r="V345">
        <v>14.01501</v>
      </c>
      <c r="W345">
        <v>14.762</v>
      </c>
      <c r="X345">
        <v>53.423340000000003</v>
      </c>
      <c r="Y345">
        <v>10.0411</v>
      </c>
      <c r="Z345">
        <v>72.398039999999995</v>
      </c>
      <c r="AW345">
        <v>0.58326</v>
      </c>
      <c r="AX345">
        <v>59.43121</v>
      </c>
      <c r="AY345">
        <v>50.565179999999998</v>
      </c>
      <c r="AZ345">
        <v>76.563680000000005</v>
      </c>
      <c r="BA345">
        <v>80.633009999999999</v>
      </c>
      <c r="BB345">
        <v>50.565179999999998</v>
      </c>
      <c r="BC345">
        <v>46.665410000000001</v>
      </c>
      <c r="BD345">
        <v>16.352679999999999</v>
      </c>
      <c r="BE345">
        <v>74.089420000000004</v>
      </c>
      <c r="BF345">
        <v>8.8545599999999993</v>
      </c>
      <c r="BG345">
        <v>79.063050000000004</v>
      </c>
      <c r="CO345">
        <v>0.42958000000000002</v>
      </c>
      <c r="CP345">
        <v>46.542960000000001</v>
      </c>
      <c r="CQ345">
        <v>32.862189999999998</v>
      </c>
      <c r="CR345">
        <v>75.618369999999999</v>
      </c>
      <c r="CS345">
        <v>84.452299999999994</v>
      </c>
      <c r="CT345">
        <v>32.862189999999998</v>
      </c>
      <c r="CU345">
        <v>24.73498</v>
      </c>
      <c r="CV345">
        <v>18.657240000000002</v>
      </c>
      <c r="CW345">
        <v>67.844520000000003</v>
      </c>
      <c r="CX345">
        <v>11.130739999999999</v>
      </c>
      <c r="CY345">
        <v>80.742050000000006</v>
      </c>
    </row>
    <row r="346" spans="1:103" x14ac:dyDescent="0.4">
      <c r="A346" t="s">
        <v>443</v>
      </c>
      <c r="B346" t="s">
        <v>121</v>
      </c>
      <c r="C346" t="s">
        <v>37</v>
      </c>
      <c r="D346">
        <v>0.36793999999999999</v>
      </c>
      <c r="E346">
        <v>39.658589999999997</v>
      </c>
      <c r="F346">
        <v>25.05059</v>
      </c>
      <c r="G346">
        <v>65.269120000000001</v>
      </c>
      <c r="H346">
        <v>80.898420000000002</v>
      </c>
      <c r="I346">
        <v>25.05059</v>
      </c>
      <c r="J346">
        <v>19.414809999999999</v>
      </c>
      <c r="K346">
        <v>15.77661</v>
      </c>
      <c r="L346">
        <v>58.807229999999997</v>
      </c>
      <c r="M346">
        <v>10.47916</v>
      </c>
      <c r="N346">
        <v>77.176310000000001</v>
      </c>
      <c r="O346" t="s">
        <v>38</v>
      </c>
      <c r="P346">
        <v>0.33529999999999999</v>
      </c>
      <c r="Q346">
        <v>36.55829</v>
      </c>
      <c r="R346">
        <v>21.277000000000001</v>
      </c>
      <c r="S346">
        <v>63.008980000000001</v>
      </c>
      <c r="T346">
        <v>80.596440000000001</v>
      </c>
      <c r="U346">
        <v>21.277000000000001</v>
      </c>
      <c r="V346">
        <v>15.562189999999999</v>
      </c>
      <c r="W346">
        <v>15.465490000000001</v>
      </c>
      <c r="X346">
        <v>56.070860000000003</v>
      </c>
      <c r="Y346">
        <v>10.630850000000001</v>
      </c>
      <c r="Z346">
        <v>76.570449999999994</v>
      </c>
      <c r="AW346">
        <v>0.59004999999999996</v>
      </c>
      <c r="AX346">
        <v>60.231589999999997</v>
      </c>
      <c r="AY346">
        <v>50.640540000000001</v>
      </c>
      <c r="AZ346">
        <v>77.769400000000005</v>
      </c>
      <c r="BA346">
        <v>81.311229999999995</v>
      </c>
      <c r="BB346">
        <v>50.640540000000001</v>
      </c>
      <c r="BC346">
        <v>46.703090000000003</v>
      </c>
      <c r="BD346">
        <v>16.77468</v>
      </c>
      <c r="BE346">
        <v>75.533789999999996</v>
      </c>
      <c r="BF346">
        <v>8.9826700000000006</v>
      </c>
      <c r="BG346">
        <v>80.017579999999995</v>
      </c>
      <c r="CO346">
        <v>0.45057999999999998</v>
      </c>
      <c r="CP346">
        <v>48.731009999999998</v>
      </c>
      <c r="CQ346">
        <v>34.80565</v>
      </c>
      <c r="CR346">
        <v>77.738519999999994</v>
      </c>
      <c r="CS346">
        <v>85.512370000000004</v>
      </c>
      <c r="CT346">
        <v>34.80565</v>
      </c>
      <c r="CU346">
        <v>26.649000000000001</v>
      </c>
      <c r="CV346">
        <v>19.187280000000001</v>
      </c>
      <c r="CW346">
        <v>70.170789999999997</v>
      </c>
      <c r="CX346">
        <v>11.18375</v>
      </c>
      <c r="CY346">
        <v>81.71378</v>
      </c>
    </row>
    <row r="347" spans="1:103" x14ac:dyDescent="0.4">
      <c r="A347" t="s">
        <v>444</v>
      </c>
      <c r="B347" t="s">
        <v>150</v>
      </c>
      <c r="C347" t="s">
        <v>37</v>
      </c>
      <c r="D347">
        <v>0.50017</v>
      </c>
      <c r="E347">
        <v>53.994540000000001</v>
      </c>
      <c r="F347">
        <v>43.269930000000002</v>
      </c>
      <c r="G347">
        <v>77.863209999999995</v>
      </c>
      <c r="H347">
        <v>87.624440000000007</v>
      </c>
      <c r="I347">
        <v>43.269930000000002</v>
      </c>
      <c r="J347">
        <v>33.744230000000002</v>
      </c>
      <c r="K347">
        <v>19.4998</v>
      </c>
      <c r="L347">
        <v>72.357479999999995</v>
      </c>
      <c r="M347">
        <v>11.55241</v>
      </c>
      <c r="N347">
        <v>85.219070000000002</v>
      </c>
      <c r="O347" t="s">
        <v>38</v>
      </c>
      <c r="P347">
        <v>0.47827999999999998</v>
      </c>
      <c r="Q347">
        <v>52.077739999999999</v>
      </c>
      <c r="R347">
        <v>40.69012</v>
      </c>
      <c r="S347">
        <v>77.642899999999997</v>
      </c>
      <c r="T347">
        <v>88.510800000000003</v>
      </c>
      <c r="U347">
        <v>40.69012</v>
      </c>
      <c r="V347">
        <v>30.638020000000001</v>
      </c>
      <c r="W347">
        <v>19.768689999999999</v>
      </c>
      <c r="X347">
        <v>71.711269999999999</v>
      </c>
      <c r="Y347">
        <v>11.893520000000001</v>
      </c>
      <c r="Z347">
        <v>86.025459999999995</v>
      </c>
      <c r="AW347">
        <v>0.66193999999999997</v>
      </c>
      <c r="AX347">
        <v>67.906620000000004</v>
      </c>
      <c r="AY347">
        <v>61.190660000000001</v>
      </c>
      <c r="AZ347">
        <v>78.899770000000004</v>
      </c>
      <c r="BA347">
        <v>81.763379999999998</v>
      </c>
      <c r="BB347">
        <v>61.190660000000001</v>
      </c>
      <c r="BC347">
        <v>56.637779999999999</v>
      </c>
      <c r="BD347">
        <v>17.287109999999998</v>
      </c>
      <c r="BE347">
        <v>77.304699999999997</v>
      </c>
      <c r="BF347">
        <v>9.01281</v>
      </c>
      <c r="BG347">
        <v>80.457170000000005</v>
      </c>
      <c r="CO347">
        <v>0.52546000000000004</v>
      </c>
      <c r="CP347">
        <v>56.807639999999999</v>
      </c>
      <c r="CQ347">
        <v>48.939929999999997</v>
      </c>
      <c r="CR347">
        <v>79.505300000000005</v>
      </c>
      <c r="CS347">
        <v>84.982330000000005</v>
      </c>
      <c r="CT347">
        <v>48.939929999999997</v>
      </c>
      <c r="CU347">
        <v>37.485280000000003</v>
      </c>
      <c r="CV347">
        <v>19.717310000000001</v>
      </c>
      <c r="CW347">
        <v>72.703180000000003</v>
      </c>
      <c r="CX347">
        <v>11.201409999999999</v>
      </c>
      <c r="CY347">
        <v>81.478210000000004</v>
      </c>
    </row>
    <row r="348" spans="1:103" x14ac:dyDescent="0.4">
      <c r="A348" t="s">
        <v>445</v>
      </c>
      <c r="B348" t="s">
        <v>225</v>
      </c>
      <c r="C348" t="s">
        <v>37</v>
      </c>
      <c r="D348">
        <v>0.35055999999999998</v>
      </c>
      <c r="E348">
        <v>37.711669999999998</v>
      </c>
      <c r="F348">
        <v>23.05949</v>
      </c>
      <c r="G348">
        <v>63.12424</v>
      </c>
      <c r="H348">
        <v>77.936059999999998</v>
      </c>
      <c r="I348">
        <v>23.05949</v>
      </c>
      <c r="J348">
        <v>18.069610000000001</v>
      </c>
      <c r="K348">
        <v>15.145289999999999</v>
      </c>
      <c r="L348">
        <v>56.460140000000003</v>
      </c>
      <c r="M348">
        <v>9.9943299999999997</v>
      </c>
      <c r="N348">
        <v>73.753810000000001</v>
      </c>
      <c r="O348" t="s">
        <v>38</v>
      </c>
      <c r="P348">
        <v>0.31584000000000001</v>
      </c>
      <c r="Q348">
        <v>34.376080000000002</v>
      </c>
      <c r="R348">
        <v>18.982990000000001</v>
      </c>
      <c r="S348">
        <v>60.590710000000001</v>
      </c>
      <c r="T348">
        <v>77.040719999999993</v>
      </c>
      <c r="U348">
        <v>18.982990000000001</v>
      </c>
      <c r="V348">
        <v>14.03412</v>
      </c>
      <c r="W348">
        <v>14.76582</v>
      </c>
      <c r="X348">
        <v>53.447240000000001</v>
      </c>
      <c r="Y348">
        <v>10.044919999999999</v>
      </c>
      <c r="Z348">
        <v>72.441059999999993</v>
      </c>
      <c r="AW348">
        <v>0.58460000000000001</v>
      </c>
      <c r="AX348">
        <v>59.623089999999998</v>
      </c>
      <c r="AY348">
        <v>50.715899999999998</v>
      </c>
      <c r="AZ348">
        <v>76.639039999999994</v>
      </c>
      <c r="BA348">
        <v>80.633009999999999</v>
      </c>
      <c r="BB348">
        <v>50.715899999999998</v>
      </c>
      <c r="BC348">
        <v>46.778449999999999</v>
      </c>
      <c r="BD348">
        <v>16.39789</v>
      </c>
      <c r="BE348">
        <v>74.227580000000003</v>
      </c>
      <c r="BF348">
        <v>8.9223800000000004</v>
      </c>
      <c r="BG348">
        <v>79.389600000000002</v>
      </c>
      <c r="CO348">
        <v>0.44359999999999999</v>
      </c>
      <c r="CP348">
        <v>47.995190000000001</v>
      </c>
      <c r="CQ348">
        <v>33.568899999999999</v>
      </c>
      <c r="CR348">
        <v>78.268550000000005</v>
      </c>
      <c r="CS348">
        <v>88.162540000000007</v>
      </c>
      <c r="CT348">
        <v>33.568899999999999</v>
      </c>
      <c r="CU348">
        <v>25.353359999999999</v>
      </c>
      <c r="CV348">
        <v>19.22261</v>
      </c>
      <c r="CW348">
        <v>70.494699999999995</v>
      </c>
      <c r="CX348">
        <v>11.57244</v>
      </c>
      <c r="CY348">
        <v>84.80565</v>
      </c>
    </row>
    <row r="349" spans="1:103" x14ac:dyDescent="0.4">
      <c r="A349" t="s">
        <v>446</v>
      </c>
      <c r="B349" t="s">
        <v>55</v>
      </c>
      <c r="C349" t="s">
        <v>37</v>
      </c>
      <c r="D349">
        <v>0.36874000000000001</v>
      </c>
      <c r="E349">
        <v>39.751730000000002</v>
      </c>
      <c r="F349">
        <v>25.074870000000001</v>
      </c>
      <c r="G349">
        <v>65.414810000000003</v>
      </c>
      <c r="H349">
        <v>81.125050000000002</v>
      </c>
      <c r="I349">
        <v>25.074870000000001</v>
      </c>
      <c r="J349">
        <v>19.43505</v>
      </c>
      <c r="K349">
        <v>15.81546</v>
      </c>
      <c r="L349">
        <v>58.963709999999999</v>
      </c>
      <c r="M349">
        <v>10.51234</v>
      </c>
      <c r="N349">
        <v>77.442059999999998</v>
      </c>
      <c r="O349" t="s">
        <v>38</v>
      </c>
      <c r="P349">
        <v>0.33550000000000002</v>
      </c>
      <c r="Q349">
        <v>36.581479999999999</v>
      </c>
      <c r="R349">
        <v>21.277000000000001</v>
      </c>
      <c r="S349">
        <v>63.037660000000002</v>
      </c>
      <c r="T349">
        <v>80.672910000000002</v>
      </c>
      <c r="U349">
        <v>21.277000000000001</v>
      </c>
      <c r="V349">
        <v>15.562189999999999</v>
      </c>
      <c r="W349">
        <v>15.473140000000001</v>
      </c>
      <c r="X349">
        <v>56.104309999999998</v>
      </c>
      <c r="Y349">
        <v>10.63946</v>
      </c>
      <c r="Z349">
        <v>76.651690000000002</v>
      </c>
      <c r="AW349">
        <v>0.59136999999999995</v>
      </c>
      <c r="AX349">
        <v>60.418930000000003</v>
      </c>
      <c r="AY349">
        <v>50.715899999999998</v>
      </c>
      <c r="AZ349">
        <v>77.844759999999994</v>
      </c>
      <c r="BA349">
        <v>81.386589999999998</v>
      </c>
      <c r="BB349">
        <v>50.715899999999998</v>
      </c>
      <c r="BC349">
        <v>46.778449999999999</v>
      </c>
      <c r="BD349">
        <v>16.819890000000001</v>
      </c>
      <c r="BE349">
        <v>75.671940000000006</v>
      </c>
      <c r="BF349">
        <v>9.0580300000000005</v>
      </c>
      <c r="BG349">
        <v>80.419489999999996</v>
      </c>
      <c r="CO349">
        <v>0.46128000000000002</v>
      </c>
      <c r="CP349">
        <v>49.896099999999997</v>
      </c>
      <c r="CQ349">
        <v>35.159010000000002</v>
      </c>
      <c r="CR349">
        <v>80.212010000000006</v>
      </c>
      <c r="CS349">
        <v>88.869259999999997</v>
      </c>
      <c r="CT349">
        <v>35.159010000000002</v>
      </c>
      <c r="CU349">
        <v>26.914020000000001</v>
      </c>
      <c r="CV349">
        <v>19.787990000000001</v>
      </c>
      <c r="CW349">
        <v>72.644289999999998</v>
      </c>
      <c r="CX349">
        <v>11.57244</v>
      </c>
      <c r="CY349">
        <v>85.070670000000007</v>
      </c>
    </row>
    <row r="350" spans="1:103" x14ac:dyDescent="0.4">
      <c r="A350" t="s">
        <v>447</v>
      </c>
      <c r="B350" t="s">
        <v>95</v>
      </c>
      <c r="C350" t="s">
        <v>37</v>
      </c>
      <c r="D350">
        <v>0.50117</v>
      </c>
      <c r="E350">
        <v>54.101739999999999</v>
      </c>
      <c r="F350">
        <v>43.310400000000001</v>
      </c>
      <c r="G350">
        <v>78.025090000000006</v>
      </c>
      <c r="H350">
        <v>87.907730000000001</v>
      </c>
      <c r="I350">
        <v>43.310400000000001</v>
      </c>
      <c r="J350">
        <v>33.784700000000001</v>
      </c>
      <c r="K350">
        <v>19.535409999999999</v>
      </c>
      <c r="L350">
        <v>72.522059999999996</v>
      </c>
      <c r="M350">
        <v>11.58802</v>
      </c>
      <c r="N350">
        <v>85.529340000000005</v>
      </c>
      <c r="O350" t="s">
        <v>38</v>
      </c>
      <c r="P350">
        <v>0.47848000000000002</v>
      </c>
      <c r="Q350">
        <v>52.099020000000003</v>
      </c>
      <c r="R350">
        <v>40.69012</v>
      </c>
      <c r="S350">
        <v>77.681129999999996</v>
      </c>
      <c r="T350">
        <v>88.606390000000005</v>
      </c>
      <c r="U350">
        <v>40.69012</v>
      </c>
      <c r="V350">
        <v>30.638020000000001</v>
      </c>
      <c r="W350">
        <v>19.776330000000002</v>
      </c>
      <c r="X350">
        <v>71.749510000000001</v>
      </c>
      <c r="Y350">
        <v>11.903079999999999</v>
      </c>
      <c r="Z350">
        <v>86.121039999999994</v>
      </c>
      <c r="AW350">
        <v>0.66335</v>
      </c>
      <c r="AX350">
        <v>68.103059999999999</v>
      </c>
      <c r="AY350">
        <v>61.266010000000001</v>
      </c>
      <c r="AZ350">
        <v>78.975129999999993</v>
      </c>
      <c r="BA350">
        <v>81.838729999999998</v>
      </c>
      <c r="BB350">
        <v>61.266010000000001</v>
      </c>
      <c r="BC350">
        <v>56.713140000000003</v>
      </c>
      <c r="BD350">
        <v>17.332329999999999</v>
      </c>
      <c r="BE350">
        <v>77.442850000000007</v>
      </c>
      <c r="BF350">
        <v>9.0881699999999999</v>
      </c>
      <c r="BG350">
        <v>80.859080000000006</v>
      </c>
      <c r="CO350">
        <v>0.54039999999999999</v>
      </c>
      <c r="CP350">
        <v>58.293700000000001</v>
      </c>
      <c r="CQ350">
        <v>49.646639999999998</v>
      </c>
      <c r="CR350">
        <v>82.155479999999997</v>
      </c>
      <c r="CS350">
        <v>89.222610000000003</v>
      </c>
      <c r="CT350">
        <v>49.646639999999998</v>
      </c>
      <c r="CU350">
        <v>38.191989999999997</v>
      </c>
      <c r="CV350">
        <v>20.247350000000001</v>
      </c>
      <c r="CW350">
        <v>75.265020000000007</v>
      </c>
      <c r="CX350">
        <v>11.625439999999999</v>
      </c>
      <c r="CY350">
        <v>85.541809999999998</v>
      </c>
    </row>
    <row r="351" spans="1:103" x14ac:dyDescent="0.4">
      <c r="A351" t="s">
        <v>448</v>
      </c>
      <c r="B351" t="s">
        <v>116</v>
      </c>
      <c r="C351" t="s">
        <v>37</v>
      </c>
      <c r="D351">
        <v>0.34186</v>
      </c>
      <c r="E351">
        <v>36.662399999999998</v>
      </c>
      <c r="F351">
        <v>22.209630000000001</v>
      </c>
      <c r="G351">
        <v>62.460540000000002</v>
      </c>
      <c r="H351">
        <v>77.078109999999995</v>
      </c>
      <c r="I351">
        <v>22.209630000000001</v>
      </c>
      <c r="J351">
        <v>17.372859999999999</v>
      </c>
      <c r="K351">
        <v>14.840960000000001</v>
      </c>
      <c r="L351">
        <v>55.531770000000002</v>
      </c>
      <c r="M351">
        <v>9.7733699999999999</v>
      </c>
      <c r="N351">
        <v>72.563599999999994</v>
      </c>
      <c r="O351" t="s">
        <v>38</v>
      </c>
      <c r="P351">
        <v>0.30753999999999998</v>
      </c>
      <c r="Q351">
        <v>33.388129999999997</v>
      </c>
      <c r="R351">
        <v>18.18008</v>
      </c>
      <c r="S351">
        <v>59.826039999999999</v>
      </c>
      <c r="T351">
        <v>75.91283</v>
      </c>
      <c r="U351">
        <v>18.18008</v>
      </c>
      <c r="V351">
        <v>13.3499</v>
      </c>
      <c r="W351">
        <v>14.46569</v>
      </c>
      <c r="X351">
        <v>52.49586</v>
      </c>
      <c r="Y351">
        <v>9.7935400000000001</v>
      </c>
      <c r="Z351">
        <v>71.014780000000002</v>
      </c>
      <c r="AW351">
        <v>0.58101999999999998</v>
      </c>
      <c r="AX351">
        <v>59.121380000000002</v>
      </c>
      <c r="AY351">
        <v>50.640540000000001</v>
      </c>
      <c r="AZ351">
        <v>76.262249999999995</v>
      </c>
      <c r="BA351">
        <v>80.859080000000006</v>
      </c>
      <c r="BB351">
        <v>50.640540000000001</v>
      </c>
      <c r="BC351">
        <v>46.740769999999998</v>
      </c>
      <c r="BD351">
        <v>16.20196</v>
      </c>
      <c r="BE351">
        <v>73.662400000000005</v>
      </c>
      <c r="BF351">
        <v>8.8394899999999996</v>
      </c>
      <c r="BG351">
        <v>79.138409999999993</v>
      </c>
      <c r="CO351">
        <v>0.41543000000000002</v>
      </c>
      <c r="CP351">
        <v>44.5289</v>
      </c>
      <c r="CQ351">
        <v>30.035340000000001</v>
      </c>
      <c r="CR351">
        <v>78.798590000000004</v>
      </c>
      <c r="CS351">
        <v>89.752650000000003</v>
      </c>
      <c r="CT351">
        <v>30.035340000000001</v>
      </c>
      <c r="CU351">
        <v>22.879860000000001</v>
      </c>
      <c r="CV351">
        <v>18.586569999999998</v>
      </c>
      <c r="CW351">
        <v>69.140159999999995</v>
      </c>
      <c r="CX351">
        <v>11.590109999999999</v>
      </c>
      <c r="CY351">
        <v>85.777389999999997</v>
      </c>
    </row>
    <row r="352" spans="1:103" x14ac:dyDescent="0.4">
      <c r="A352" t="s">
        <v>449</v>
      </c>
      <c r="B352" t="s">
        <v>260</v>
      </c>
      <c r="C352" t="s">
        <v>37</v>
      </c>
      <c r="D352">
        <v>0.35568</v>
      </c>
      <c r="E352">
        <v>38.221719999999998</v>
      </c>
      <c r="F352">
        <v>23.237559999999998</v>
      </c>
      <c r="G352">
        <v>64.192629999999994</v>
      </c>
      <c r="H352">
        <v>80.477540000000005</v>
      </c>
      <c r="I352">
        <v>23.237559999999998</v>
      </c>
      <c r="J352">
        <v>18.220960000000002</v>
      </c>
      <c r="K352">
        <v>15.33954</v>
      </c>
      <c r="L352">
        <v>57.405230000000003</v>
      </c>
      <c r="M352">
        <v>10.31</v>
      </c>
      <c r="N352">
        <v>76.416430000000005</v>
      </c>
      <c r="O352" t="s">
        <v>38</v>
      </c>
      <c r="P352">
        <v>0.32236999999999999</v>
      </c>
      <c r="Q352">
        <v>35.057490000000001</v>
      </c>
      <c r="R352">
        <v>19.518260000000001</v>
      </c>
      <c r="S352">
        <v>61.613460000000003</v>
      </c>
      <c r="T352">
        <v>79.803100000000001</v>
      </c>
      <c r="U352">
        <v>19.518260000000001</v>
      </c>
      <c r="V352">
        <v>14.3658</v>
      </c>
      <c r="W352">
        <v>14.991400000000001</v>
      </c>
      <c r="X352">
        <v>54.435890000000001</v>
      </c>
      <c r="Y352">
        <v>10.40814</v>
      </c>
      <c r="Z352">
        <v>75.421369999999996</v>
      </c>
      <c r="AW352">
        <v>0.58882999999999996</v>
      </c>
      <c r="AX352">
        <v>60.033079999999998</v>
      </c>
      <c r="AY352">
        <v>50.640540000000001</v>
      </c>
      <c r="AZ352">
        <v>77.543329999999997</v>
      </c>
      <c r="BA352">
        <v>81.612660000000005</v>
      </c>
      <c r="BB352">
        <v>50.640540000000001</v>
      </c>
      <c r="BC352">
        <v>46.740769999999998</v>
      </c>
      <c r="BD352">
        <v>16.62396</v>
      </c>
      <c r="BE352">
        <v>75.131879999999995</v>
      </c>
      <c r="BF352">
        <v>8.9826700000000006</v>
      </c>
      <c r="BG352">
        <v>80.168300000000002</v>
      </c>
      <c r="CO352">
        <v>0.42481000000000002</v>
      </c>
      <c r="CP352">
        <v>45.572339999999997</v>
      </c>
      <c r="CQ352">
        <v>27.738520000000001</v>
      </c>
      <c r="CR352">
        <v>80.565370000000001</v>
      </c>
      <c r="CS352">
        <v>90.282690000000002</v>
      </c>
      <c r="CT352">
        <v>27.738520000000001</v>
      </c>
      <c r="CU352">
        <v>22.614840000000001</v>
      </c>
      <c r="CV352">
        <v>18.763249999999999</v>
      </c>
      <c r="CW352">
        <v>70.730270000000004</v>
      </c>
      <c r="CX352">
        <v>11.60777</v>
      </c>
      <c r="CY352">
        <v>86.012960000000007</v>
      </c>
    </row>
    <row r="353" spans="1:103" x14ac:dyDescent="0.4">
      <c r="A353" t="s">
        <v>450</v>
      </c>
      <c r="B353" t="s">
        <v>332</v>
      </c>
      <c r="C353" t="s">
        <v>37</v>
      </c>
      <c r="D353">
        <v>0.50116000000000005</v>
      </c>
      <c r="E353">
        <v>53.880949999999999</v>
      </c>
      <c r="F353">
        <v>43.269930000000002</v>
      </c>
      <c r="G353">
        <v>78.130309999999994</v>
      </c>
      <c r="H353">
        <v>88.296239999999997</v>
      </c>
      <c r="I353">
        <v>43.269930000000002</v>
      </c>
      <c r="J353">
        <v>34.010930000000002</v>
      </c>
      <c r="K353">
        <v>19.252120000000001</v>
      </c>
      <c r="L353">
        <v>72.113849999999999</v>
      </c>
      <c r="M353">
        <v>11.54674</v>
      </c>
      <c r="N353">
        <v>85.59854</v>
      </c>
      <c r="O353" t="s">
        <v>38</v>
      </c>
      <c r="P353">
        <v>0.47754000000000002</v>
      </c>
      <c r="Q353">
        <v>51.779170000000001</v>
      </c>
      <c r="R353">
        <v>40.441600000000001</v>
      </c>
      <c r="S353">
        <v>77.614220000000003</v>
      </c>
      <c r="T353">
        <v>88.940929999999994</v>
      </c>
      <c r="U353">
        <v>40.441600000000001</v>
      </c>
      <c r="V353">
        <v>30.75384</v>
      </c>
      <c r="W353">
        <v>19.432230000000001</v>
      </c>
      <c r="X353">
        <v>71.159120000000001</v>
      </c>
      <c r="Y353">
        <v>11.85624</v>
      </c>
      <c r="Z353">
        <v>86.148600000000002</v>
      </c>
      <c r="AW353">
        <v>0.66300999999999999</v>
      </c>
      <c r="AX353">
        <v>67.964240000000004</v>
      </c>
      <c r="AY353">
        <v>61.115299999999998</v>
      </c>
      <c r="AZ353">
        <v>79.351920000000007</v>
      </c>
      <c r="BA353">
        <v>82.215519999999998</v>
      </c>
      <c r="BB353">
        <v>61.115299999999998</v>
      </c>
      <c r="BC353">
        <v>56.524740000000001</v>
      </c>
      <c r="BD353">
        <v>17.392610000000001</v>
      </c>
      <c r="BE353">
        <v>77.794520000000006</v>
      </c>
      <c r="BF353">
        <v>9.0580300000000005</v>
      </c>
      <c r="BG353">
        <v>80.909319999999994</v>
      </c>
      <c r="CO353">
        <v>0.55818000000000001</v>
      </c>
      <c r="CP353">
        <v>59.71181</v>
      </c>
      <c r="CQ353">
        <v>53.710250000000002</v>
      </c>
      <c r="CR353">
        <v>84.80565</v>
      </c>
      <c r="CS353">
        <v>90.636039999999994</v>
      </c>
      <c r="CT353">
        <v>53.710250000000002</v>
      </c>
      <c r="CU353">
        <v>41.431100000000001</v>
      </c>
      <c r="CV353">
        <v>20.282689999999999</v>
      </c>
      <c r="CW353">
        <v>76.442869999999999</v>
      </c>
      <c r="CX353">
        <v>11.660780000000001</v>
      </c>
      <c r="CY353">
        <v>86.425210000000007</v>
      </c>
    </row>
    <row r="354" spans="1:103" x14ac:dyDescent="0.4">
      <c r="A354" t="s">
        <v>451</v>
      </c>
      <c r="B354" t="s">
        <v>57</v>
      </c>
      <c r="C354" t="s">
        <v>37</v>
      </c>
      <c r="D354">
        <v>0.34194000000000002</v>
      </c>
      <c r="E354">
        <v>36.67577</v>
      </c>
      <c r="F354">
        <v>22.209630000000001</v>
      </c>
      <c r="G354">
        <v>62.460540000000002</v>
      </c>
      <c r="H354">
        <v>77.078109999999995</v>
      </c>
      <c r="I354">
        <v>22.209630000000001</v>
      </c>
      <c r="J354">
        <v>17.372859999999999</v>
      </c>
      <c r="K354">
        <v>14.84257</v>
      </c>
      <c r="L354">
        <v>55.534469999999999</v>
      </c>
      <c r="M354">
        <v>9.7806599999999992</v>
      </c>
      <c r="N354">
        <v>72.598680000000002</v>
      </c>
      <c r="O354" t="s">
        <v>38</v>
      </c>
      <c r="P354">
        <v>0.30753999999999998</v>
      </c>
      <c r="Q354">
        <v>33.38747</v>
      </c>
      <c r="R354">
        <v>18.18008</v>
      </c>
      <c r="S354">
        <v>59.826039999999999</v>
      </c>
      <c r="T354">
        <v>75.91283</v>
      </c>
      <c r="U354">
        <v>18.18008</v>
      </c>
      <c r="V354">
        <v>13.3499</v>
      </c>
      <c r="W354">
        <v>14.46569</v>
      </c>
      <c r="X354">
        <v>52.49586</v>
      </c>
      <c r="Y354">
        <v>9.7935400000000001</v>
      </c>
      <c r="Z354">
        <v>71.014780000000002</v>
      </c>
      <c r="AW354">
        <v>0.58152999999999999</v>
      </c>
      <c r="AX354">
        <v>59.224690000000002</v>
      </c>
      <c r="AY354">
        <v>50.640540000000001</v>
      </c>
      <c r="AZ354">
        <v>76.186890000000005</v>
      </c>
      <c r="BA354">
        <v>80.859080000000006</v>
      </c>
      <c r="BB354">
        <v>50.640540000000001</v>
      </c>
      <c r="BC354">
        <v>46.740769999999998</v>
      </c>
      <c r="BD354">
        <v>16.20196</v>
      </c>
      <c r="BE354">
        <v>73.612160000000003</v>
      </c>
      <c r="BF354">
        <v>8.9073100000000007</v>
      </c>
      <c r="BG354">
        <v>79.464960000000005</v>
      </c>
      <c r="CO354">
        <v>0.41605999999999999</v>
      </c>
      <c r="CP354">
        <v>44.590580000000003</v>
      </c>
      <c r="CQ354">
        <v>30.035340000000001</v>
      </c>
      <c r="CR354">
        <v>78.975269999999995</v>
      </c>
      <c r="CS354">
        <v>89.752650000000003</v>
      </c>
      <c r="CT354">
        <v>30.035340000000001</v>
      </c>
      <c r="CU354">
        <v>22.879860000000001</v>
      </c>
      <c r="CV354">
        <v>18.62191</v>
      </c>
      <c r="CW354">
        <v>69.316839999999999</v>
      </c>
      <c r="CX354">
        <v>11.590109999999999</v>
      </c>
      <c r="CY354">
        <v>85.777389999999997</v>
      </c>
    </row>
    <row r="355" spans="1:103" x14ac:dyDescent="0.4">
      <c r="A355" t="s">
        <v>452</v>
      </c>
      <c r="B355" t="s">
        <v>453</v>
      </c>
      <c r="C355" t="s">
        <v>37</v>
      </c>
      <c r="D355">
        <v>0.35577999999999999</v>
      </c>
      <c r="E355">
        <v>38.236980000000003</v>
      </c>
      <c r="F355">
        <v>23.237559999999998</v>
      </c>
      <c r="G355">
        <v>64.200729999999993</v>
      </c>
      <c r="H355">
        <v>80.477540000000005</v>
      </c>
      <c r="I355">
        <v>23.237559999999998</v>
      </c>
      <c r="J355">
        <v>18.220960000000002</v>
      </c>
      <c r="K355">
        <v>15.342779999999999</v>
      </c>
      <c r="L355">
        <v>57.416029999999999</v>
      </c>
      <c r="M355">
        <v>10.31728</v>
      </c>
      <c r="N355">
        <v>76.451499999999996</v>
      </c>
      <c r="O355" t="s">
        <v>38</v>
      </c>
      <c r="P355">
        <v>0.32235999999999998</v>
      </c>
      <c r="Q355">
        <v>35.056350000000002</v>
      </c>
      <c r="R355">
        <v>19.518260000000001</v>
      </c>
      <c r="S355">
        <v>61.613460000000003</v>
      </c>
      <c r="T355">
        <v>79.793539999999993</v>
      </c>
      <c r="U355">
        <v>19.518260000000001</v>
      </c>
      <c r="V355">
        <v>14.3658</v>
      </c>
      <c r="W355">
        <v>14.991400000000001</v>
      </c>
      <c r="X355">
        <v>54.435890000000001</v>
      </c>
      <c r="Y355">
        <v>10.40719</v>
      </c>
      <c r="Z355">
        <v>75.411810000000003</v>
      </c>
      <c r="AW355">
        <v>0.58933999999999997</v>
      </c>
      <c r="AX355">
        <v>60.137860000000003</v>
      </c>
      <c r="AY355">
        <v>50.640540000000001</v>
      </c>
      <c r="AZ355">
        <v>77.543329999999997</v>
      </c>
      <c r="BA355">
        <v>81.612660000000005</v>
      </c>
      <c r="BB355">
        <v>50.640540000000001</v>
      </c>
      <c r="BC355">
        <v>46.740769999999998</v>
      </c>
      <c r="BD355">
        <v>16.639040000000001</v>
      </c>
      <c r="BE355">
        <v>75.156999999999996</v>
      </c>
      <c r="BF355">
        <v>9.0504899999999999</v>
      </c>
      <c r="BG355">
        <v>80.49485</v>
      </c>
      <c r="CO355">
        <v>0.42587999999999998</v>
      </c>
      <c r="CP355">
        <v>45.68103</v>
      </c>
      <c r="CQ355">
        <v>27.738520000000001</v>
      </c>
      <c r="CR355">
        <v>80.742050000000006</v>
      </c>
      <c r="CS355">
        <v>90.459360000000004</v>
      </c>
      <c r="CT355">
        <v>27.738520000000001</v>
      </c>
      <c r="CU355">
        <v>22.614840000000001</v>
      </c>
      <c r="CV355">
        <v>18.798590000000001</v>
      </c>
      <c r="CW355">
        <v>70.906949999999995</v>
      </c>
      <c r="CX355">
        <v>11.625439999999999</v>
      </c>
      <c r="CY355">
        <v>86.189629999999994</v>
      </c>
    </row>
    <row r="356" spans="1:103" x14ac:dyDescent="0.4">
      <c r="A356" t="s">
        <v>454</v>
      </c>
      <c r="B356" t="s">
        <v>57</v>
      </c>
      <c r="C356" t="s">
        <v>37</v>
      </c>
      <c r="D356">
        <v>0.50126999999999999</v>
      </c>
      <c r="E356">
        <v>53.898330000000001</v>
      </c>
      <c r="F356">
        <v>43.269930000000002</v>
      </c>
      <c r="G356">
        <v>78.146500000000003</v>
      </c>
      <c r="H356">
        <v>88.320520000000002</v>
      </c>
      <c r="I356">
        <v>43.269930000000002</v>
      </c>
      <c r="J356">
        <v>34.010930000000002</v>
      </c>
      <c r="K356">
        <v>19.256979999999999</v>
      </c>
      <c r="L356">
        <v>72.132739999999998</v>
      </c>
      <c r="M356">
        <v>11.55645</v>
      </c>
      <c r="N356">
        <v>85.657899999999998</v>
      </c>
      <c r="O356" t="s">
        <v>38</v>
      </c>
      <c r="P356">
        <v>0.47754000000000002</v>
      </c>
      <c r="Q356">
        <v>51.779310000000002</v>
      </c>
      <c r="R356">
        <v>40.441600000000001</v>
      </c>
      <c r="S356">
        <v>77.614220000000003</v>
      </c>
      <c r="T356">
        <v>88.940929999999994</v>
      </c>
      <c r="U356">
        <v>40.441600000000001</v>
      </c>
      <c r="V356">
        <v>30.75384</v>
      </c>
      <c r="W356">
        <v>19.432230000000001</v>
      </c>
      <c r="X356">
        <v>71.159120000000001</v>
      </c>
      <c r="Y356">
        <v>11.85624</v>
      </c>
      <c r="Z356">
        <v>86.148600000000002</v>
      </c>
      <c r="AW356">
        <v>0.66352</v>
      </c>
      <c r="AX356">
        <v>68.071200000000005</v>
      </c>
      <c r="AY356">
        <v>61.115299999999998</v>
      </c>
      <c r="AZ356">
        <v>79.351920000000007</v>
      </c>
      <c r="BA356">
        <v>82.215519999999998</v>
      </c>
      <c r="BB356">
        <v>61.115299999999998</v>
      </c>
      <c r="BC356">
        <v>56.524740000000001</v>
      </c>
      <c r="BD356">
        <v>17.407689999999999</v>
      </c>
      <c r="BE356">
        <v>77.819640000000007</v>
      </c>
      <c r="BF356">
        <v>9.1258499999999998</v>
      </c>
      <c r="BG356">
        <v>81.235870000000006</v>
      </c>
      <c r="CO356">
        <v>0.55942999999999998</v>
      </c>
      <c r="CP356">
        <v>59.837870000000002</v>
      </c>
      <c r="CQ356">
        <v>53.710250000000002</v>
      </c>
      <c r="CR356">
        <v>85.159009999999995</v>
      </c>
      <c r="CS356">
        <v>91.166079999999994</v>
      </c>
      <c r="CT356">
        <v>53.710250000000002</v>
      </c>
      <c r="CU356">
        <v>41.431100000000001</v>
      </c>
      <c r="CV356">
        <v>20.353359999999999</v>
      </c>
      <c r="CW356">
        <v>76.796229999999994</v>
      </c>
      <c r="CX356">
        <v>11.71378</v>
      </c>
      <c r="CY356">
        <v>86.955240000000003</v>
      </c>
    </row>
    <row r="357" spans="1:103" x14ac:dyDescent="0.4">
      <c r="A357" t="s">
        <v>455</v>
      </c>
      <c r="B357" t="s">
        <v>214</v>
      </c>
      <c r="C357" t="s">
        <v>37</v>
      </c>
      <c r="D357">
        <v>0.34339999999999998</v>
      </c>
      <c r="E357">
        <v>36.840299999999999</v>
      </c>
      <c r="F357">
        <v>22.371510000000001</v>
      </c>
      <c r="G357">
        <v>62.492919999999998</v>
      </c>
      <c r="H357">
        <v>77.312830000000005</v>
      </c>
      <c r="I357">
        <v>22.371510000000001</v>
      </c>
      <c r="J357">
        <v>17.500340000000001</v>
      </c>
      <c r="K357">
        <v>14.883039999999999</v>
      </c>
      <c r="L357">
        <v>55.644410000000001</v>
      </c>
      <c r="M357">
        <v>9.8292199999999994</v>
      </c>
      <c r="N357">
        <v>72.884659999999997</v>
      </c>
      <c r="O357" t="s">
        <v>38</v>
      </c>
      <c r="P357">
        <v>0.30926999999999999</v>
      </c>
      <c r="Q357">
        <v>33.587910000000001</v>
      </c>
      <c r="R357">
        <v>18.37125</v>
      </c>
      <c r="S357">
        <v>59.883389999999999</v>
      </c>
      <c r="T357">
        <v>76.237809999999996</v>
      </c>
      <c r="U357">
        <v>18.37125</v>
      </c>
      <c r="V357">
        <v>13.500450000000001</v>
      </c>
      <c r="W357">
        <v>14.513479999999999</v>
      </c>
      <c r="X357">
        <v>52.65437</v>
      </c>
      <c r="Y357">
        <v>9.8566199999999995</v>
      </c>
      <c r="Z357">
        <v>71.390749999999997</v>
      </c>
      <c r="AW357">
        <v>0.58150000000000002</v>
      </c>
      <c r="AX357">
        <v>59.139589999999998</v>
      </c>
      <c r="AY357">
        <v>50.640540000000001</v>
      </c>
      <c r="AZ357">
        <v>76.337599999999995</v>
      </c>
      <c r="BA357">
        <v>80.557649999999995</v>
      </c>
      <c r="BB357">
        <v>50.640540000000001</v>
      </c>
      <c r="BC357">
        <v>46.740769999999998</v>
      </c>
      <c r="BD357">
        <v>16.186889999999998</v>
      </c>
      <c r="BE357">
        <v>73.524240000000006</v>
      </c>
      <c r="BF357">
        <v>8.8168799999999994</v>
      </c>
      <c r="BG357">
        <v>78.975129999999993</v>
      </c>
      <c r="CO357">
        <v>0.41610000000000003</v>
      </c>
      <c r="CP357">
        <v>44.67651</v>
      </c>
      <c r="CQ357">
        <v>30.035340000000001</v>
      </c>
      <c r="CR357">
        <v>78.268550000000005</v>
      </c>
      <c r="CS357">
        <v>89.575969999999998</v>
      </c>
      <c r="CT357">
        <v>30.035340000000001</v>
      </c>
      <c r="CU357">
        <v>22.879860000000001</v>
      </c>
      <c r="CV357">
        <v>18.657240000000002</v>
      </c>
      <c r="CW357">
        <v>68.992930000000001</v>
      </c>
      <c r="CX357">
        <v>11.696109999999999</v>
      </c>
      <c r="CY357">
        <v>86.219080000000005</v>
      </c>
    </row>
    <row r="358" spans="1:103" x14ac:dyDescent="0.4">
      <c r="A358" t="s">
        <v>456</v>
      </c>
      <c r="B358" t="s">
        <v>49</v>
      </c>
      <c r="C358" t="s">
        <v>37</v>
      </c>
      <c r="D358">
        <v>0.35938999999999999</v>
      </c>
      <c r="E358">
        <v>38.634480000000003</v>
      </c>
      <c r="F358">
        <v>23.58559</v>
      </c>
      <c r="G358">
        <v>64.475920000000002</v>
      </c>
      <c r="H358">
        <v>80.623230000000007</v>
      </c>
      <c r="I358">
        <v>23.58559</v>
      </c>
      <c r="J358">
        <v>18.500879999999999</v>
      </c>
      <c r="K358">
        <v>15.451230000000001</v>
      </c>
      <c r="L358">
        <v>57.825710000000001</v>
      </c>
      <c r="M358">
        <v>10.360989999999999</v>
      </c>
      <c r="N358">
        <v>76.715360000000004</v>
      </c>
      <c r="O358" t="s">
        <v>38</v>
      </c>
      <c r="P358">
        <v>0.32666000000000001</v>
      </c>
      <c r="Q358">
        <v>35.533619999999999</v>
      </c>
      <c r="R358">
        <v>19.929269999999999</v>
      </c>
      <c r="S358">
        <v>61.976680000000002</v>
      </c>
      <c r="T358">
        <v>79.984710000000007</v>
      </c>
      <c r="U358">
        <v>19.929269999999999</v>
      </c>
      <c r="V358">
        <v>14.69158</v>
      </c>
      <c r="W358">
        <v>15.12904</v>
      </c>
      <c r="X358">
        <v>54.967500000000001</v>
      </c>
      <c r="Y358">
        <v>10.46645</v>
      </c>
      <c r="Z358">
        <v>75.766419999999997</v>
      </c>
      <c r="AW358">
        <v>0.58875999999999995</v>
      </c>
      <c r="AX358">
        <v>59.998379999999997</v>
      </c>
      <c r="AY358">
        <v>50.640540000000001</v>
      </c>
      <c r="AZ358">
        <v>77.467969999999994</v>
      </c>
      <c r="BA358">
        <v>81.537300000000002</v>
      </c>
      <c r="BB358">
        <v>50.640540000000001</v>
      </c>
      <c r="BC358">
        <v>46.740769999999998</v>
      </c>
      <c r="BD358">
        <v>16.54861</v>
      </c>
      <c r="BE358">
        <v>74.893240000000006</v>
      </c>
      <c r="BF358">
        <v>8.9901999999999997</v>
      </c>
      <c r="BG358">
        <v>80.168300000000002</v>
      </c>
      <c r="CO358">
        <v>0.42660999999999999</v>
      </c>
      <c r="CP358">
        <v>45.862949999999998</v>
      </c>
      <c r="CQ358">
        <v>27.738520000000001</v>
      </c>
      <c r="CR358">
        <v>80.212010000000006</v>
      </c>
      <c r="CS358">
        <v>90.282690000000002</v>
      </c>
      <c r="CT358">
        <v>27.738520000000001</v>
      </c>
      <c r="CU358">
        <v>22.70318</v>
      </c>
      <c r="CV358">
        <v>18.833919999999999</v>
      </c>
      <c r="CW358">
        <v>70.641930000000002</v>
      </c>
      <c r="CX358">
        <v>11.625439999999999</v>
      </c>
      <c r="CY358">
        <v>86.16019</v>
      </c>
    </row>
    <row r="359" spans="1:103" x14ac:dyDescent="0.4">
      <c r="A359" t="s">
        <v>457</v>
      </c>
      <c r="B359" t="s">
        <v>458</v>
      </c>
      <c r="C359" t="s">
        <v>37</v>
      </c>
      <c r="D359">
        <v>0.502</v>
      </c>
      <c r="E359">
        <v>54.032760000000003</v>
      </c>
      <c r="F359">
        <v>43.132339999999999</v>
      </c>
      <c r="G359">
        <v>78.284099999999995</v>
      </c>
      <c r="H359">
        <v>88.352890000000002</v>
      </c>
      <c r="I359">
        <v>43.132339999999999</v>
      </c>
      <c r="J359">
        <v>33.854849999999999</v>
      </c>
      <c r="K359">
        <v>19.36544</v>
      </c>
      <c r="L359">
        <v>72.419669999999996</v>
      </c>
      <c r="M359">
        <v>11.56536</v>
      </c>
      <c r="N359">
        <v>85.72063</v>
      </c>
      <c r="O359" t="s">
        <v>38</v>
      </c>
      <c r="P359">
        <v>0.47876000000000002</v>
      </c>
      <c r="Q359">
        <v>51.973970000000001</v>
      </c>
      <c r="R359">
        <v>40.336460000000002</v>
      </c>
      <c r="S359">
        <v>77.834069999999997</v>
      </c>
      <c r="T359">
        <v>88.988720000000001</v>
      </c>
      <c r="U359">
        <v>40.336460000000002</v>
      </c>
      <c r="V359">
        <v>30.607759999999999</v>
      </c>
      <c r="W359">
        <v>19.573699999999999</v>
      </c>
      <c r="X359">
        <v>71.556899999999999</v>
      </c>
      <c r="Y359">
        <v>11.87631</v>
      </c>
      <c r="Z359">
        <v>86.273660000000007</v>
      </c>
      <c r="AW359">
        <v>0.66188999999999998</v>
      </c>
      <c r="AX359">
        <v>67.874430000000004</v>
      </c>
      <c r="AY359">
        <v>60.889220000000002</v>
      </c>
      <c r="AZ359">
        <v>79.351920000000007</v>
      </c>
      <c r="BA359">
        <v>82.290880000000001</v>
      </c>
      <c r="BB359">
        <v>60.889220000000002</v>
      </c>
      <c r="BC359">
        <v>56.411709999999999</v>
      </c>
      <c r="BD359">
        <v>17.37754</v>
      </c>
      <c r="BE359">
        <v>77.769400000000005</v>
      </c>
      <c r="BF359">
        <v>9.0580300000000005</v>
      </c>
      <c r="BG359">
        <v>80.947000000000003</v>
      </c>
      <c r="CO359">
        <v>0.55664999999999998</v>
      </c>
      <c r="CP359">
        <v>59.635640000000002</v>
      </c>
      <c r="CQ359">
        <v>53.180210000000002</v>
      </c>
      <c r="CR359">
        <v>84.098939999999999</v>
      </c>
      <c r="CS359">
        <v>90.812719999999999</v>
      </c>
      <c r="CT359">
        <v>53.180210000000002</v>
      </c>
      <c r="CU359">
        <v>40.989400000000003</v>
      </c>
      <c r="CV359">
        <v>20.176680000000001</v>
      </c>
      <c r="CW359">
        <v>75.8245</v>
      </c>
      <c r="CX359">
        <v>11.696109999999999</v>
      </c>
      <c r="CY359">
        <v>86.690219999999997</v>
      </c>
    </row>
    <row r="360" spans="1:103" x14ac:dyDescent="0.4">
      <c r="A360" t="s">
        <v>459</v>
      </c>
      <c r="B360" t="s">
        <v>460</v>
      </c>
      <c r="C360" t="s">
        <v>37</v>
      </c>
      <c r="D360">
        <v>0.34349000000000002</v>
      </c>
      <c r="E360">
        <v>36.855330000000002</v>
      </c>
      <c r="F360">
        <v>22.371510000000001</v>
      </c>
      <c r="G360">
        <v>62.501010000000001</v>
      </c>
      <c r="H360">
        <v>77.304730000000006</v>
      </c>
      <c r="I360">
        <v>22.371510000000001</v>
      </c>
      <c r="J360">
        <v>17.500340000000001</v>
      </c>
      <c r="K360">
        <v>14.886279999999999</v>
      </c>
      <c r="L360">
        <v>55.655200000000001</v>
      </c>
      <c r="M360">
        <v>9.8356899999999996</v>
      </c>
      <c r="N360">
        <v>72.911640000000006</v>
      </c>
      <c r="O360" t="s">
        <v>38</v>
      </c>
      <c r="P360">
        <v>0.30925999999999998</v>
      </c>
      <c r="Q360">
        <v>33.587470000000003</v>
      </c>
      <c r="R360">
        <v>18.37125</v>
      </c>
      <c r="S360">
        <v>59.883389999999999</v>
      </c>
      <c r="T360">
        <v>76.237809999999996</v>
      </c>
      <c r="U360">
        <v>18.37125</v>
      </c>
      <c r="V360">
        <v>13.500450000000001</v>
      </c>
      <c r="W360">
        <v>14.513479999999999</v>
      </c>
      <c r="X360">
        <v>52.65437</v>
      </c>
      <c r="Y360">
        <v>9.8566199999999995</v>
      </c>
      <c r="Z360">
        <v>71.390749999999997</v>
      </c>
      <c r="AW360">
        <v>0.58196000000000003</v>
      </c>
      <c r="AX360">
        <v>59.23762</v>
      </c>
      <c r="AY360">
        <v>50.640540000000001</v>
      </c>
      <c r="AZ360">
        <v>76.337599999999995</v>
      </c>
      <c r="BA360">
        <v>80.557649999999995</v>
      </c>
      <c r="BB360">
        <v>50.640540000000001</v>
      </c>
      <c r="BC360">
        <v>46.740769999999998</v>
      </c>
      <c r="BD360">
        <v>16.20196</v>
      </c>
      <c r="BE360">
        <v>73.549359999999993</v>
      </c>
      <c r="BF360">
        <v>8.8847000000000005</v>
      </c>
      <c r="BG360">
        <v>79.301680000000005</v>
      </c>
      <c r="CO360">
        <v>0.41714000000000001</v>
      </c>
      <c r="CP360">
        <v>44.78313</v>
      </c>
      <c r="CQ360">
        <v>30.035340000000001</v>
      </c>
      <c r="CR360">
        <v>78.445229999999995</v>
      </c>
      <c r="CS360">
        <v>89.399289999999993</v>
      </c>
      <c r="CT360">
        <v>30.035340000000001</v>
      </c>
      <c r="CU360">
        <v>22.879860000000001</v>
      </c>
      <c r="CV360">
        <v>18.69258</v>
      </c>
      <c r="CW360">
        <v>69.169610000000006</v>
      </c>
      <c r="CX360">
        <v>11.67845</v>
      </c>
      <c r="CY360">
        <v>86.042400000000001</v>
      </c>
    </row>
    <row r="361" spans="1:103" x14ac:dyDescent="0.4">
      <c r="A361" t="s">
        <v>461</v>
      </c>
      <c r="B361" t="s">
        <v>119</v>
      </c>
      <c r="C361" t="s">
        <v>37</v>
      </c>
      <c r="D361">
        <v>0.35946</v>
      </c>
      <c r="E361">
        <v>38.647440000000003</v>
      </c>
      <c r="F361">
        <v>23.58559</v>
      </c>
      <c r="G361">
        <v>64.484009999999998</v>
      </c>
      <c r="H361">
        <v>80.623230000000007</v>
      </c>
      <c r="I361">
        <v>23.58559</v>
      </c>
      <c r="J361">
        <v>18.500879999999999</v>
      </c>
      <c r="K361">
        <v>15.454470000000001</v>
      </c>
      <c r="L361">
        <v>57.836500000000001</v>
      </c>
      <c r="M361">
        <v>10.368270000000001</v>
      </c>
      <c r="N361">
        <v>76.750439999999998</v>
      </c>
      <c r="O361" t="s">
        <v>38</v>
      </c>
      <c r="P361">
        <v>0.32666000000000001</v>
      </c>
      <c r="Q361">
        <v>35.53342</v>
      </c>
      <c r="R361">
        <v>19.929269999999999</v>
      </c>
      <c r="S361">
        <v>61.976680000000002</v>
      </c>
      <c r="T361">
        <v>79.984710000000007</v>
      </c>
      <c r="U361">
        <v>19.929269999999999</v>
      </c>
      <c r="V361">
        <v>14.69158</v>
      </c>
      <c r="W361">
        <v>15.12904</v>
      </c>
      <c r="X361">
        <v>54.967500000000001</v>
      </c>
      <c r="Y361">
        <v>10.46645</v>
      </c>
      <c r="Z361">
        <v>75.766419999999997</v>
      </c>
      <c r="AW361">
        <v>0.58928000000000003</v>
      </c>
      <c r="AX361">
        <v>60.107170000000004</v>
      </c>
      <c r="AY361">
        <v>50.640540000000001</v>
      </c>
      <c r="AZ361">
        <v>77.467969999999994</v>
      </c>
      <c r="BA361">
        <v>81.537300000000002</v>
      </c>
      <c r="BB361">
        <v>50.640540000000001</v>
      </c>
      <c r="BC361">
        <v>46.740769999999998</v>
      </c>
      <c r="BD361">
        <v>16.563680000000002</v>
      </c>
      <c r="BE361">
        <v>74.918360000000007</v>
      </c>
      <c r="BF361">
        <v>9.0580300000000005</v>
      </c>
      <c r="BG361">
        <v>80.49485</v>
      </c>
      <c r="CO361">
        <v>0.42692000000000002</v>
      </c>
      <c r="CP361">
        <v>45.894350000000003</v>
      </c>
      <c r="CQ361">
        <v>27.738520000000001</v>
      </c>
      <c r="CR361">
        <v>80.388689999999997</v>
      </c>
      <c r="CS361">
        <v>90.282690000000002</v>
      </c>
      <c r="CT361">
        <v>27.738520000000001</v>
      </c>
      <c r="CU361">
        <v>22.70318</v>
      </c>
      <c r="CV361">
        <v>18.869260000000001</v>
      </c>
      <c r="CW361">
        <v>70.818610000000007</v>
      </c>
      <c r="CX361">
        <v>11.625439999999999</v>
      </c>
      <c r="CY361">
        <v>86.16019</v>
      </c>
    </row>
    <row r="362" spans="1:103" x14ac:dyDescent="0.4">
      <c r="A362" t="s">
        <v>462</v>
      </c>
      <c r="B362" t="s">
        <v>49</v>
      </c>
      <c r="C362" t="s">
        <v>37</v>
      </c>
      <c r="D362">
        <v>0.50209000000000004</v>
      </c>
      <c r="E362">
        <v>54.047229999999999</v>
      </c>
      <c r="F362">
        <v>43.132339999999999</v>
      </c>
      <c r="G362">
        <v>78.292190000000005</v>
      </c>
      <c r="H362">
        <v>88.360990000000001</v>
      </c>
      <c r="I362">
        <v>43.132339999999999</v>
      </c>
      <c r="J362">
        <v>33.854849999999999</v>
      </c>
      <c r="K362">
        <v>19.368680000000001</v>
      </c>
      <c r="L362">
        <v>72.430459999999997</v>
      </c>
      <c r="M362">
        <v>11.573449999999999</v>
      </c>
      <c r="N362">
        <v>85.76379</v>
      </c>
      <c r="O362" t="s">
        <v>38</v>
      </c>
      <c r="P362">
        <v>0.47876000000000002</v>
      </c>
      <c r="Q362">
        <v>51.973610000000001</v>
      </c>
      <c r="R362">
        <v>40.336460000000002</v>
      </c>
      <c r="S362">
        <v>77.834069999999997</v>
      </c>
      <c r="T362">
        <v>88.988720000000001</v>
      </c>
      <c r="U362">
        <v>40.336460000000002</v>
      </c>
      <c r="V362">
        <v>30.607759999999999</v>
      </c>
      <c r="W362">
        <v>19.573699999999999</v>
      </c>
      <c r="X362">
        <v>71.556899999999999</v>
      </c>
      <c r="Y362">
        <v>11.87631</v>
      </c>
      <c r="Z362">
        <v>86.273660000000007</v>
      </c>
      <c r="AW362">
        <v>0.66222999999999999</v>
      </c>
      <c r="AX362">
        <v>67.962810000000005</v>
      </c>
      <c r="AY362">
        <v>60.889220000000002</v>
      </c>
      <c r="AZ362">
        <v>79.351920000000007</v>
      </c>
      <c r="BA362">
        <v>82.215519999999998</v>
      </c>
      <c r="BB362">
        <v>60.889220000000002</v>
      </c>
      <c r="BC362">
        <v>56.411709999999999</v>
      </c>
      <c r="BD362">
        <v>17.392610000000001</v>
      </c>
      <c r="BE362">
        <v>77.794520000000006</v>
      </c>
      <c r="BF362">
        <v>9.1183099999999992</v>
      </c>
      <c r="BG362">
        <v>81.198189999999997</v>
      </c>
      <c r="CO362">
        <v>0.55779999999999996</v>
      </c>
      <c r="CP362">
        <v>59.75094</v>
      </c>
      <c r="CQ362">
        <v>53.180210000000002</v>
      </c>
      <c r="CR362">
        <v>84.275620000000004</v>
      </c>
      <c r="CS362">
        <v>91.166079999999994</v>
      </c>
      <c r="CT362">
        <v>53.180210000000002</v>
      </c>
      <c r="CU362">
        <v>40.989400000000003</v>
      </c>
      <c r="CV362">
        <v>20.212009999999999</v>
      </c>
      <c r="CW362">
        <v>76.001180000000005</v>
      </c>
      <c r="CX362">
        <v>11.731450000000001</v>
      </c>
      <c r="CY362">
        <v>87.043580000000006</v>
      </c>
    </row>
    <row r="363" spans="1:103" x14ac:dyDescent="0.4">
      <c r="A363" t="s">
        <v>463</v>
      </c>
      <c r="B363" t="s">
        <v>328</v>
      </c>
      <c r="C363" t="s">
        <v>37</v>
      </c>
      <c r="D363">
        <v>0.34338999999999997</v>
      </c>
      <c r="E363">
        <v>36.839179999999999</v>
      </c>
      <c r="F363">
        <v>22.371510000000001</v>
      </c>
      <c r="G363">
        <v>62.492919999999998</v>
      </c>
      <c r="H363">
        <v>77.296639999999996</v>
      </c>
      <c r="I363">
        <v>22.371510000000001</v>
      </c>
      <c r="J363">
        <v>17.500340000000001</v>
      </c>
      <c r="K363">
        <v>14.883039999999999</v>
      </c>
      <c r="L363">
        <v>55.644410000000001</v>
      </c>
      <c r="M363">
        <v>9.8276000000000003</v>
      </c>
      <c r="N363">
        <v>72.868470000000002</v>
      </c>
      <c r="O363" t="s">
        <v>38</v>
      </c>
      <c r="P363">
        <v>0.30925999999999998</v>
      </c>
      <c r="Q363">
        <v>33.587479999999999</v>
      </c>
      <c r="R363">
        <v>18.37125</v>
      </c>
      <c r="S363">
        <v>59.883389999999999</v>
      </c>
      <c r="T363">
        <v>76.237809999999996</v>
      </c>
      <c r="U363">
        <v>18.37125</v>
      </c>
      <c r="V363">
        <v>13.500450000000001</v>
      </c>
      <c r="W363">
        <v>14.513479999999999</v>
      </c>
      <c r="X363">
        <v>52.65437</v>
      </c>
      <c r="Y363">
        <v>9.8566199999999995</v>
      </c>
      <c r="Z363">
        <v>71.390749999999997</v>
      </c>
      <c r="AW363">
        <v>0.58147000000000004</v>
      </c>
      <c r="AX363">
        <v>59.135959999999997</v>
      </c>
      <c r="AY363">
        <v>50.640540000000001</v>
      </c>
      <c r="AZ363">
        <v>76.337599999999995</v>
      </c>
      <c r="BA363">
        <v>80.557649999999995</v>
      </c>
      <c r="BB363">
        <v>50.640540000000001</v>
      </c>
      <c r="BC363">
        <v>46.740769999999998</v>
      </c>
      <c r="BD363">
        <v>16.186889999999998</v>
      </c>
      <c r="BE363">
        <v>73.524240000000006</v>
      </c>
      <c r="BF363">
        <v>8.8168799999999994</v>
      </c>
      <c r="BG363">
        <v>78.975129999999993</v>
      </c>
      <c r="CO363">
        <v>0.41599000000000003</v>
      </c>
      <c r="CP363">
        <v>44.66865</v>
      </c>
      <c r="CQ363">
        <v>30.035340000000001</v>
      </c>
      <c r="CR363">
        <v>78.268550000000005</v>
      </c>
      <c r="CS363">
        <v>89.222610000000003</v>
      </c>
      <c r="CT363">
        <v>30.035340000000001</v>
      </c>
      <c r="CU363">
        <v>22.879860000000001</v>
      </c>
      <c r="CV363">
        <v>18.657240000000002</v>
      </c>
      <c r="CW363">
        <v>68.992930000000001</v>
      </c>
      <c r="CX363">
        <v>11.660780000000001</v>
      </c>
      <c r="CY363">
        <v>85.865719999999996</v>
      </c>
    </row>
    <row r="364" spans="1:103" x14ac:dyDescent="0.4">
      <c r="A364" t="s">
        <v>464</v>
      </c>
      <c r="B364" t="s">
        <v>458</v>
      </c>
      <c r="C364" t="s">
        <v>37</v>
      </c>
      <c r="D364">
        <v>0.35938999999999999</v>
      </c>
      <c r="E364">
        <v>38.63382</v>
      </c>
      <c r="F364">
        <v>23.58559</v>
      </c>
      <c r="G364">
        <v>64.475920000000002</v>
      </c>
      <c r="H364">
        <v>80.607039999999998</v>
      </c>
      <c r="I364">
        <v>23.58559</v>
      </c>
      <c r="J364">
        <v>18.500879999999999</v>
      </c>
      <c r="K364">
        <v>15.451230000000001</v>
      </c>
      <c r="L364">
        <v>57.825710000000001</v>
      </c>
      <c r="M364">
        <v>10.35937</v>
      </c>
      <c r="N364">
        <v>76.699179999999998</v>
      </c>
      <c r="O364" t="s">
        <v>38</v>
      </c>
      <c r="P364">
        <v>0.32666000000000001</v>
      </c>
      <c r="Q364">
        <v>35.533679999999997</v>
      </c>
      <c r="R364">
        <v>19.929269999999999</v>
      </c>
      <c r="S364">
        <v>61.976680000000002</v>
      </c>
      <c r="T364">
        <v>79.984710000000007</v>
      </c>
      <c r="U364">
        <v>19.929269999999999</v>
      </c>
      <c r="V364">
        <v>14.69158</v>
      </c>
      <c r="W364">
        <v>15.12904</v>
      </c>
      <c r="X364">
        <v>54.967500000000001</v>
      </c>
      <c r="Y364">
        <v>10.46645</v>
      </c>
      <c r="Z364">
        <v>75.766419999999997</v>
      </c>
      <c r="AW364">
        <v>0.58879000000000004</v>
      </c>
      <c r="AX364">
        <v>60.002630000000003</v>
      </c>
      <c r="AY364">
        <v>50.640540000000001</v>
      </c>
      <c r="AZ364">
        <v>77.467969999999994</v>
      </c>
      <c r="BA364">
        <v>81.537300000000002</v>
      </c>
      <c r="BB364">
        <v>50.640540000000001</v>
      </c>
      <c r="BC364">
        <v>46.740769999999998</v>
      </c>
      <c r="BD364">
        <v>16.54861</v>
      </c>
      <c r="BE364">
        <v>74.893240000000006</v>
      </c>
      <c r="BF364">
        <v>8.9901999999999997</v>
      </c>
      <c r="BG364">
        <v>80.168300000000002</v>
      </c>
      <c r="CO364">
        <v>0.42636000000000002</v>
      </c>
      <c r="CP364">
        <v>45.837620000000001</v>
      </c>
      <c r="CQ364">
        <v>27.738520000000001</v>
      </c>
      <c r="CR364">
        <v>80.212010000000006</v>
      </c>
      <c r="CS364">
        <v>89.929329999999993</v>
      </c>
      <c r="CT364">
        <v>27.738520000000001</v>
      </c>
      <c r="CU364">
        <v>22.70318</v>
      </c>
      <c r="CV364">
        <v>18.833919999999999</v>
      </c>
      <c r="CW364">
        <v>70.641930000000002</v>
      </c>
      <c r="CX364">
        <v>11.590109999999999</v>
      </c>
      <c r="CY364">
        <v>85.806830000000005</v>
      </c>
    </row>
    <row r="365" spans="1:103" x14ac:dyDescent="0.4">
      <c r="A365" t="s">
        <v>465</v>
      </c>
      <c r="B365" t="s">
        <v>114</v>
      </c>
      <c r="C365" t="s">
        <v>37</v>
      </c>
      <c r="D365">
        <v>0.50200999999999996</v>
      </c>
      <c r="E365">
        <v>54.033630000000002</v>
      </c>
      <c r="F365">
        <v>43.132339999999999</v>
      </c>
      <c r="G365">
        <v>78.284099999999995</v>
      </c>
      <c r="H365">
        <v>88.344800000000006</v>
      </c>
      <c r="I365">
        <v>43.132339999999999</v>
      </c>
      <c r="J365">
        <v>33.854849999999999</v>
      </c>
      <c r="K365">
        <v>19.36544</v>
      </c>
      <c r="L365">
        <v>72.419669999999996</v>
      </c>
      <c r="M365">
        <v>11.564550000000001</v>
      </c>
      <c r="N365">
        <v>85.712530000000001</v>
      </c>
      <c r="O365" t="s">
        <v>38</v>
      </c>
      <c r="P365">
        <v>0.47876999999999997</v>
      </c>
      <c r="Q365">
        <v>51.97457</v>
      </c>
      <c r="R365">
        <v>40.336460000000002</v>
      </c>
      <c r="S365">
        <v>77.834069999999997</v>
      </c>
      <c r="T365">
        <v>88.988720000000001</v>
      </c>
      <c r="U365">
        <v>40.336460000000002</v>
      </c>
      <c r="V365">
        <v>30.607759999999999</v>
      </c>
      <c r="W365">
        <v>19.573699999999999</v>
      </c>
      <c r="X365">
        <v>71.556899999999999</v>
      </c>
      <c r="Y365">
        <v>11.87631</v>
      </c>
      <c r="Z365">
        <v>86.273660000000007</v>
      </c>
      <c r="AW365">
        <v>0.66185000000000005</v>
      </c>
      <c r="AX365">
        <v>67.872050000000002</v>
      </c>
      <c r="AY365">
        <v>60.889220000000002</v>
      </c>
      <c r="AZ365">
        <v>79.351920000000007</v>
      </c>
      <c r="BA365">
        <v>82.215519999999998</v>
      </c>
      <c r="BB365">
        <v>60.889220000000002</v>
      </c>
      <c r="BC365">
        <v>56.411709999999999</v>
      </c>
      <c r="BD365">
        <v>17.37754</v>
      </c>
      <c r="BE365">
        <v>77.769400000000005</v>
      </c>
      <c r="BF365">
        <v>9.0504899999999999</v>
      </c>
      <c r="BG365">
        <v>80.871639999999999</v>
      </c>
      <c r="CO365">
        <v>0.55679999999999996</v>
      </c>
      <c r="CP365">
        <v>59.648919999999997</v>
      </c>
      <c r="CQ365">
        <v>53.180210000000002</v>
      </c>
      <c r="CR365">
        <v>84.098939999999999</v>
      </c>
      <c r="CS365">
        <v>90.812719999999999</v>
      </c>
      <c r="CT365">
        <v>53.180210000000002</v>
      </c>
      <c r="CU365">
        <v>40.989400000000003</v>
      </c>
      <c r="CV365">
        <v>20.176680000000001</v>
      </c>
      <c r="CW365">
        <v>75.8245</v>
      </c>
      <c r="CX365">
        <v>11.696109999999999</v>
      </c>
      <c r="CY365">
        <v>86.690219999999997</v>
      </c>
    </row>
    <row r="366" spans="1:103" x14ac:dyDescent="0.4">
      <c r="A366" t="s">
        <v>466</v>
      </c>
      <c r="B366" t="s">
        <v>59</v>
      </c>
      <c r="C366" t="s">
        <v>37</v>
      </c>
      <c r="D366">
        <v>0.34340999999999999</v>
      </c>
      <c r="E366">
        <v>36.841450000000002</v>
      </c>
      <c r="F366">
        <v>22.371510000000001</v>
      </c>
      <c r="G366">
        <v>62.501010000000001</v>
      </c>
      <c r="H366">
        <v>77.304730000000006</v>
      </c>
      <c r="I366">
        <v>22.371510000000001</v>
      </c>
      <c r="J366">
        <v>17.500340000000001</v>
      </c>
      <c r="K366">
        <v>14.88466</v>
      </c>
      <c r="L366">
        <v>55.652500000000003</v>
      </c>
      <c r="M366">
        <v>9.8284099999999999</v>
      </c>
      <c r="N366">
        <v>72.876570000000001</v>
      </c>
      <c r="O366" t="s">
        <v>38</v>
      </c>
      <c r="P366">
        <v>0.30925999999999998</v>
      </c>
      <c r="Q366">
        <v>33.587490000000003</v>
      </c>
      <c r="R366">
        <v>18.37125</v>
      </c>
      <c r="S366">
        <v>59.883389999999999</v>
      </c>
      <c r="T366">
        <v>76.237809999999996</v>
      </c>
      <c r="U366">
        <v>18.37125</v>
      </c>
      <c r="V366">
        <v>13.500450000000001</v>
      </c>
      <c r="W366">
        <v>14.513479999999999</v>
      </c>
      <c r="X366">
        <v>52.65437</v>
      </c>
      <c r="Y366">
        <v>9.8566199999999995</v>
      </c>
      <c r="Z366">
        <v>71.390749999999997</v>
      </c>
      <c r="AW366">
        <v>0.58145000000000002</v>
      </c>
      <c r="AX366">
        <v>59.13449</v>
      </c>
      <c r="AY366">
        <v>50.640540000000001</v>
      </c>
      <c r="AZ366">
        <v>76.337599999999995</v>
      </c>
      <c r="BA366">
        <v>80.557649999999995</v>
      </c>
      <c r="BB366">
        <v>50.640540000000001</v>
      </c>
      <c r="BC366">
        <v>46.740769999999998</v>
      </c>
      <c r="BD366">
        <v>16.186889999999998</v>
      </c>
      <c r="BE366">
        <v>73.524240000000006</v>
      </c>
      <c r="BF366">
        <v>8.8168799999999994</v>
      </c>
      <c r="BG366">
        <v>78.975129999999993</v>
      </c>
      <c r="CO366">
        <v>0.41654000000000002</v>
      </c>
      <c r="CP366">
        <v>44.721469999999997</v>
      </c>
      <c r="CQ366">
        <v>30.035340000000001</v>
      </c>
      <c r="CR366">
        <v>78.445229999999995</v>
      </c>
      <c r="CS366">
        <v>89.399289999999993</v>
      </c>
      <c r="CT366">
        <v>30.035340000000001</v>
      </c>
      <c r="CU366">
        <v>22.879860000000001</v>
      </c>
      <c r="CV366">
        <v>18.69258</v>
      </c>
      <c r="CW366">
        <v>69.169610000000006</v>
      </c>
      <c r="CX366">
        <v>11.67845</v>
      </c>
      <c r="CY366">
        <v>86.042400000000001</v>
      </c>
    </row>
    <row r="367" spans="1:103" x14ac:dyDescent="0.4">
      <c r="A367" t="s">
        <v>467</v>
      </c>
      <c r="B367" t="s">
        <v>468</v>
      </c>
      <c r="C367" t="s">
        <v>37</v>
      </c>
      <c r="D367">
        <v>0.35936000000000001</v>
      </c>
      <c r="E367">
        <v>38.631410000000002</v>
      </c>
      <c r="F367">
        <v>23.58559</v>
      </c>
      <c r="G367">
        <v>64.475920000000002</v>
      </c>
      <c r="H367">
        <v>80.607039999999998</v>
      </c>
      <c r="I367">
        <v>23.58559</v>
      </c>
      <c r="J367">
        <v>18.500879999999999</v>
      </c>
      <c r="K367">
        <v>15.451230000000001</v>
      </c>
      <c r="L367">
        <v>57.825710000000001</v>
      </c>
      <c r="M367">
        <v>10.35937</v>
      </c>
      <c r="N367">
        <v>76.699179999999998</v>
      </c>
      <c r="O367" t="s">
        <v>38</v>
      </c>
      <c r="P367">
        <v>0.32666000000000001</v>
      </c>
      <c r="Q367">
        <v>35.53304</v>
      </c>
      <c r="R367">
        <v>19.929269999999999</v>
      </c>
      <c r="S367">
        <v>61.976680000000002</v>
      </c>
      <c r="T367">
        <v>79.984710000000007</v>
      </c>
      <c r="U367">
        <v>19.929269999999999</v>
      </c>
      <c r="V367">
        <v>14.69158</v>
      </c>
      <c r="W367">
        <v>15.12904</v>
      </c>
      <c r="X367">
        <v>54.967500000000001</v>
      </c>
      <c r="Y367">
        <v>10.46645</v>
      </c>
      <c r="Z367">
        <v>75.766419999999997</v>
      </c>
      <c r="AW367">
        <v>0.58877999999999997</v>
      </c>
      <c r="AX367">
        <v>60.000399999999999</v>
      </c>
      <c r="AY367">
        <v>50.640540000000001</v>
      </c>
      <c r="AZ367">
        <v>77.467969999999994</v>
      </c>
      <c r="BA367">
        <v>81.537300000000002</v>
      </c>
      <c r="BB367">
        <v>50.640540000000001</v>
      </c>
      <c r="BC367">
        <v>46.740769999999998</v>
      </c>
      <c r="BD367">
        <v>16.54861</v>
      </c>
      <c r="BE367">
        <v>74.893240000000006</v>
      </c>
      <c r="BF367">
        <v>8.9901999999999997</v>
      </c>
      <c r="BG367">
        <v>80.168300000000002</v>
      </c>
      <c r="CO367">
        <v>0.42598000000000003</v>
      </c>
      <c r="CP367">
        <v>45.801850000000002</v>
      </c>
      <c r="CQ367">
        <v>27.738520000000001</v>
      </c>
      <c r="CR367">
        <v>80.212010000000006</v>
      </c>
      <c r="CS367">
        <v>89.929329999999993</v>
      </c>
      <c r="CT367">
        <v>27.738520000000001</v>
      </c>
      <c r="CU367">
        <v>22.70318</v>
      </c>
      <c r="CV367">
        <v>18.833919999999999</v>
      </c>
      <c r="CW367">
        <v>70.641930000000002</v>
      </c>
      <c r="CX367">
        <v>11.590109999999999</v>
      </c>
      <c r="CY367">
        <v>85.806830000000005</v>
      </c>
    </row>
    <row r="368" spans="1:103" x14ac:dyDescent="0.4">
      <c r="A368" t="s">
        <v>469</v>
      </c>
      <c r="B368" t="s">
        <v>126</v>
      </c>
      <c r="C368" t="s">
        <v>37</v>
      </c>
      <c r="D368">
        <v>0.50204000000000004</v>
      </c>
      <c r="E368">
        <v>54.037170000000003</v>
      </c>
      <c r="F368">
        <v>43.132339999999999</v>
      </c>
      <c r="G368">
        <v>78.292190000000005</v>
      </c>
      <c r="H368">
        <v>88.360990000000001</v>
      </c>
      <c r="I368">
        <v>43.132339999999999</v>
      </c>
      <c r="J368">
        <v>33.854849999999999</v>
      </c>
      <c r="K368">
        <v>19.367059999999999</v>
      </c>
      <c r="L368">
        <v>72.427760000000006</v>
      </c>
      <c r="M368">
        <v>11.56617</v>
      </c>
      <c r="N368">
        <v>85.728719999999996</v>
      </c>
      <c r="O368" t="s">
        <v>38</v>
      </c>
      <c r="P368">
        <v>0.47876000000000002</v>
      </c>
      <c r="Q368">
        <v>51.97354</v>
      </c>
      <c r="R368">
        <v>40.336460000000002</v>
      </c>
      <c r="S368">
        <v>77.834069999999997</v>
      </c>
      <c r="T368">
        <v>88.988720000000001</v>
      </c>
      <c r="U368">
        <v>40.336460000000002</v>
      </c>
      <c r="V368">
        <v>30.607759999999999</v>
      </c>
      <c r="W368">
        <v>19.573699999999999</v>
      </c>
      <c r="X368">
        <v>71.556899999999999</v>
      </c>
      <c r="Y368">
        <v>11.87631</v>
      </c>
      <c r="Z368">
        <v>86.273660000000007</v>
      </c>
      <c r="AW368">
        <v>0.66180000000000005</v>
      </c>
      <c r="AX368">
        <v>67.865430000000003</v>
      </c>
      <c r="AY368">
        <v>60.889220000000002</v>
      </c>
      <c r="AZ368">
        <v>79.351920000000007</v>
      </c>
      <c r="BA368">
        <v>82.215519999999998</v>
      </c>
      <c r="BB368">
        <v>60.889220000000002</v>
      </c>
      <c r="BC368">
        <v>56.411709999999999</v>
      </c>
      <c r="BD368">
        <v>17.37754</v>
      </c>
      <c r="BE368">
        <v>77.769400000000005</v>
      </c>
      <c r="BF368">
        <v>9.0504899999999999</v>
      </c>
      <c r="BG368">
        <v>80.871639999999999</v>
      </c>
      <c r="CO368">
        <v>0.55791000000000002</v>
      </c>
      <c r="CP368">
        <v>59.760840000000002</v>
      </c>
      <c r="CQ368">
        <v>53.180210000000002</v>
      </c>
      <c r="CR368">
        <v>84.275620000000004</v>
      </c>
      <c r="CS368">
        <v>91.166079999999994</v>
      </c>
      <c r="CT368">
        <v>53.180210000000002</v>
      </c>
      <c r="CU368">
        <v>40.989400000000003</v>
      </c>
      <c r="CV368">
        <v>20.212009999999999</v>
      </c>
      <c r="CW368">
        <v>76.001180000000005</v>
      </c>
      <c r="CX368">
        <v>11.731450000000001</v>
      </c>
      <c r="CY368">
        <v>87.043580000000006</v>
      </c>
    </row>
    <row r="369" spans="1:103" x14ac:dyDescent="0.4">
      <c r="A369" t="s">
        <v>470</v>
      </c>
      <c r="B369" t="s">
        <v>471</v>
      </c>
      <c r="C369" t="s">
        <v>37</v>
      </c>
      <c r="D369">
        <v>0.34350000000000003</v>
      </c>
      <c r="E369">
        <v>36.856659999999998</v>
      </c>
      <c r="F369">
        <v>22.371510000000001</v>
      </c>
      <c r="G369">
        <v>62.501010000000001</v>
      </c>
      <c r="H369">
        <v>77.32902</v>
      </c>
      <c r="I369">
        <v>22.371510000000001</v>
      </c>
      <c r="J369">
        <v>17.500340000000001</v>
      </c>
      <c r="K369">
        <v>14.886279999999999</v>
      </c>
      <c r="L369">
        <v>55.655200000000001</v>
      </c>
      <c r="M369">
        <v>9.83812</v>
      </c>
      <c r="N369">
        <v>72.935919999999996</v>
      </c>
      <c r="O369" t="s">
        <v>38</v>
      </c>
      <c r="P369">
        <v>0.30925999999999998</v>
      </c>
      <c r="Q369">
        <v>33.587069999999997</v>
      </c>
      <c r="R369">
        <v>18.37125</v>
      </c>
      <c r="S369">
        <v>59.883389999999999</v>
      </c>
      <c r="T369">
        <v>76.237809999999996</v>
      </c>
      <c r="U369">
        <v>18.37125</v>
      </c>
      <c r="V369">
        <v>13.500450000000001</v>
      </c>
      <c r="W369">
        <v>14.513479999999999</v>
      </c>
      <c r="X369">
        <v>52.65437</v>
      </c>
      <c r="Y369">
        <v>9.8566199999999995</v>
      </c>
      <c r="Z369">
        <v>71.390749999999997</v>
      </c>
      <c r="AW369">
        <v>0.58194000000000001</v>
      </c>
      <c r="AX369">
        <v>59.239339999999999</v>
      </c>
      <c r="AY369">
        <v>50.640540000000001</v>
      </c>
      <c r="AZ369">
        <v>76.337599999999995</v>
      </c>
      <c r="BA369">
        <v>80.557649999999995</v>
      </c>
      <c r="BB369">
        <v>50.640540000000001</v>
      </c>
      <c r="BC369">
        <v>46.740769999999998</v>
      </c>
      <c r="BD369">
        <v>16.20196</v>
      </c>
      <c r="BE369">
        <v>73.549359999999993</v>
      </c>
      <c r="BF369">
        <v>8.8847000000000005</v>
      </c>
      <c r="BG369">
        <v>79.301680000000005</v>
      </c>
      <c r="CO369">
        <v>0.41747000000000001</v>
      </c>
      <c r="CP369">
        <v>44.81532</v>
      </c>
      <c r="CQ369">
        <v>30.035340000000001</v>
      </c>
      <c r="CR369">
        <v>78.445229999999995</v>
      </c>
      <c r="CS369">
        <v>89.929329999999993</v>
      </c>
      <c r="CT369">
        <v>30.035340000000001</v>
      </c>
      <c r="CU369">
        <v>22.879860000000001</v>
      </c>
      <c r="CV369">
        <v>18.69258</v>
      </c>
      <c r="CW369">
        <v>69.169610000000006</v>
      </c>
      <c r="CX369">
        <v>11.731450000000001</v>
      </c>
      <c r="CY369">
        <v>86.57244</v>
      </c>
    </row>
    <row r="370" spans="1:103" x14ac:dyDescent="0.4">
      <c r="A370" t="s">
        <v>472</v>
      </c>
      <c r="B370" t="s">
        <v>473</v>
      </c>
      <c r="C370" t="s">
        <v>37</v>
      </c>
      <c r="D370">
        <v>0.35947000000000001</v>
      </c>
      <c r="E370">
        <v>38.648139999999998</v>
      </c>
      <c r="F370">
        <v>23.58559</v>
      </c>
      <c r="G370">
        <v>64.484009999999998</v>
      </c>
      <c r="H370">
        <v>80.623230000000007</v>
      </c>
      <c r="I370">
        <v>23.58559</v>
      </c>
      <c r="J370">
        <v>18.500879999999999</v>
      </c>
      <c r="K370">
        <v>15.454470000000001</v>
      </c>
      <c r="L370">
        <v>57.836500000000001</v>
      </c>
      <c r="M370">
        <v>10.368270000000001</v>
      </c>
      <c r="N370">
        <v>76.750439999999998</v>
      </c>
      <c r="O370" t="s">
        <v>38</v>
      </c>
      <c r="P370">
        <v>0.32668000000000003</v>
      </c>
      <c r="Q370">
        <v>35.534880000000001</v>
      </c>
      <c r="R370">
        <v>19.929269999999999</v>
      </c>
      <c r="S370">
        <v>61.976680000000002</v>
      </c>
      <c r="T370">
        <v>79.994259999999997</v>
      </c>
      <c r="U370">
        <v>19.929269999999999</v>
      </c>
      <c r="V370">
        <v>14.69158</v>
      </c>
      <c r="W370">
        <v>15.12904</v>
      </c>
      <c r="X370">
        <v>54.967500000000001</v>
      </c>
      <c r="Y370">
        <v>10.467409999999999</v>
      </c>
      <c r="Z370">
        <v>75.775980000000004</v>
      </c>
      <c r="AW370">
        <v>0.58926999999999996</v>
      </c>
      <c r="AX370">
        <v>60.104089999999999</v>
      </c>
      <c r="AY370">
        <v>50.640540000000001</v>
      </c>
      <c r="AZ370">
        <v>77.467969999999994</v>
      </c>
      <c r="BA370">
        <v>81.537300000000002</v>
      </c>
      <c r="BB370">
        <v>50.640540000000001</v>
      </c>
      <c r="BC370">
        <v>46.740769999999998</v>
      </c>
      <c r="BD370">
        <v>16.563680000000002</v>
      </c>
      <c r="BE370">
        <v>74.918360000000007</v>
      </c>
      <c r="BF370">
        <v>9.0580300000000005</v>
      </c>
      <c r="BG370">
        <v>80.49485</v>
      </c>
      <c r="CO370">
        <v>0.42687999999999998</v>
      </c>
      <c r="CP370">
        <v>45.890009999999997</v>
      </c>
      <c r="CQ370">
        <v>27.738520000000001</v>
      </c>
      <c r="CR370">
        <v>80.388689999999997</v>
      </c>
      <c r="CS370">
        <v>90.106009999999998</v>
      </c>
      <c r="CT370">
        <v>27.738520000000001</v>
      </c>
      <c r="CU370">
        <v>22.70318</v>
      </c>
      <c r="CV370">
        <v>18.869260000000001</v>
      </c>
      <c r="CW370">
        <v>70.818610000000007</v>
      </c>
      <c r="CX370">
        <v>11.60777</v>
      </c>
      <c r="CY370">
        <v>85.983509999999995</v>
      </c>
    </row>
    <row r="371" spans="1:103" x14ac:dyDescent="0.4">
      <c r="A371" t="s">
        <v>474</v>
      </c>
      <c r="B371" t="s">
        <v>458</v>
      </c>
      <c r="C371" t="s">
        <v>37</v>
      </c>
      <c r="D371">
        <v>0.50209000000000004</v>
      </c>
      <c r="E371">
        <v>54.047969999999999</v>
      </c>
      <c r="F371">
        <v>43.132339999999999</v>
      </c>
      <c r="G371">
        <v>78.292190000000005</v>
      </c>
      <c r="H371">
        <v>88.360990000000001</v>
      </c>
      <c r="I371">
        <v>43.132339999999999</v>
      </c>
      <c r="J371">
        <v>33.854849999999999</v>
      </c>
      <c r="K371">
        <v>19.368680000000001</v>
      </c>
      <c r="L371">
        <v>72.430459999999997</v>
      </c>
      <c r="M371">
        <v>11.573449999999999</v>
      </c>
      <c r="N371">
        <v>85.76379</v>
      </c>
      <c r="O371" t="s">
        <v>38</v>
      </c>
      <c r="P371">
        <v>0.47876000000000002</v>
      </c>
      <c r="Q371">
        <v>51.973700000000001</v>
      </c>
      <c r="R371">
        <v>40.336460000000002</v>
      </c>
      <c r="S371">
        <v>77.834069999999997</v>
      </c>
      <c r="T371">
        <v>88.988720000000001</v>
      </c>
      <c r="U371">
        <v>40.336460000000002</v>
      </c>
      <c r="V371">
        <v>30.607759999999999</v>
      </c>
      <c r="W371">
        <v>19.573699999999999</v>
      </c>
      <c r="X371">
        <v>71.556899999999999</v>
      </c>
      <c r="Y371">
        <v>11.87631</v>
      </c>
      <c r="Z371">
        <v>86.273660000000007</v>
      </c>
      <c r="AW371">
        <v>0.66224000000000005</v>
      </c>
      <c r="AX371">
        <v>67.963890000000006</v>
      </c>
      <c r="AY371">
        <v>60.889220000000002</v>
      </c>
      <c r="AZ371">
        <v>79.351920000000007</v>
      </c>
      <c r="BA371">
        <v>82.215519999999998</v>
      </c>
      <c r="BB371">
        <v>60.889220000000002</v>
      </c>
      <c r="BC371">
        <v>56.411709999999999</v>
      </c>
      <c r="BD371">
        <v>17.392610000000001</v>
      </c>
      <c r="BE371">
        <v>77.794520000000006</v>
      </c>
      <c r="BF371">
        <v>9.1183099999999992</v>
      </c>
      <c r="BG371">
        <v>81.198189999999997</v>
      </c>
      <c r="CO371">
        <v>0.55791000000000002</v>
      </c>
      <c r="CP371">
        <v>59.762799999999999</v>
      </c>
      <c r="CQ371">
        <v>53.180210000000002</v>
      </c>
      <c r="CR371">
        <v>84.275620000000004</v>
      </c>
      <c r="CS371">
        <v>91.166079999999994</v>
      </c>
      <c r="CT371">
        <v>53.180210000000002</v>
      </c>
      <c r="CU371">
        <v>40.989400000000003</v>
      </c>
      <c r="CV371">
        <v>20.212009999999999</v>
      </c>
      <c r="CW371">
        <v>76.001180000000005</v>
      </c>
      <c r="CX371">
        <v>11.731450000000001</v>
      </c>
      <c r="CY371">
        <v>87.043580000000006</v>
      </c>
    </row>
    <row r="372" spans="1:103" x14ac:dyDescent="0.4">
      <c r="A372" t="s">
        <v>475</v>
      </c>
      <c r="B372" t="s">
        <v>279</v>
      </c>
      <c r="C372" t="s">
        <v>37</v>
      </c>
      <c r="D372">
        <v>0.34351999999999999</v>
      </c>
      <c r="E372">
        <v>36.85774</v>
      </c>
      <c r="F372">
        <v>22.371510000000001</v>
      </c>
      <c r="G372">
        <v>62.50911</v>
      </c>
      <c r="H372">
        <v>77.32902</v>
      </c>
      <c r="I372">
        <v>22.371510000000001</v>
      </c>
      <c r="J372">
        <v>17.500340000000001</v>
      </c>
      <c r="K372">
        <v>14.8879</v>
      </c>
      <c r="L372">
        <v>55.663290000000003</v>
      </c>
      <c r="M372">
        <v>9.83812</v>
      </c>
      <c r="N372">
        <v>72.935919999999996</v>
      </c>
      <c r="O372" t="s">
        <v>38</v>
      </c>
      <c r="P372">
        <v>0.30926999999999999</v>
      </c>
      <c r="Q372">
        <v>33.588200000000001</v>
      </c>
      <c r="R372">
        <v>18.37125</v>
      </c>
      <c r="S372">
        <v>59.883389999999999</v>
      </c>
      <c r="T372">
        <v>76.237809999999996</v>
      </c>
      <c r="U372">
        <v>18.37125</v>
      </c>
      <c r="V372">
        <v>13.500450000000001</v>
      </c>
      <c r="W372">
        <v>14.513479999999999</v>
      </c>
      <c r="X372">
        <v>52.65437</v>
      </c>
      <c r="Y372">
        <v>9.8566199999999995</v>
      </c>
      <c r="Z372">
        <v>71.390749999999997</v>
      </c>
      <c r="AW372">
        <v>0.58196000000000003</v>
      </c>
      <c r="AX372">
        <v>59.237789999999997</v>
      </c>
      <c r="AY372">
        <v>50.640540000000001</v>
      </c>
      <c r="AZ372">
        <v>76.337599999999995</v>
      </c>
      <c r="BA372">
        <v>80.557649999999995</v>
      </c>
      <c r="BB372">
        <v>50.640540000000001</v>
      </c>
      <c r="BC372">
        <v>46.740769999999998</v>
      </c>
      <c r="BD372">
        <v>16.20196</v>
      </c>
      <c r="BE372">
        <v>73.549359999999993</v>
      </c>
      <c r="BF372">
        <v>8.8847000000000005</v>
      </c>
      <c r="BG372">
        <v>79.301680000000005</v>
      </c>
      <c r="CO372">
        <v>0.41754999999999998</v>
      </c>
      <c r="CP372">
        <v>44.821730000000002</v>
      </c>
      <c r="CQ372">
        <v>30.035340000000001</v>
      </c>
      <c r="CR372">
        <v>78.62191</v>
      </c>
      <c r="CS372">
        <v>89.929329999999993</v>
      </c>
      <c r="CT372">
        <v>30.035340000000001</v>
      </c>
      <c r="CU372">
        <v>22.879860000000001</v>
      </c>
      <c r="CV372">
        <v>18.727920000000001</v>
      </c>
      <c r="CW372">
        <v>69.346289999999996</v>
      </c>
      <c r="CX372">
        <v>11.731450000000001</v>
      </c>
      <c r="CY372">
        <v>86.57244</v>
      </c>
    </row>
    <row r="373" spans="1:103" x14ac:dyDescent="0.4">
      <c r="A373" t="s">
        <v>476</v>
      </c>
      <c r="B373" t="s">
        <v>477</v>
      </c>
      <c r="C373" t="s">
        <v>37</v>
      </c>
      <c r="D373">
        <v>0.35948999999999998</v>
      </c>
      <c r="E373">
        <v>38.650109999999998</v>
      </c>
      <c r="F373">
        <v>23.58559</v>
      </c>
      <c r="G373">
        <v>64.484009999999998</v>
      </c>
      <c r="H373">
        <v>80.631320000000002</v>
      </c>
      <c r="I373">
        <v>23.58559</v>
      </c>
      <c r="J373">
        <v>18.500879999999999</v>
      </c>
      <c r="K373">
        <v>15.454470000000001</v>
      </c>
      <c r="L373">
        <v>57.836500000000001</v>
      </c>
      <c r="M373">
        <v>10.36908</v>
      </c>
      <c r="N373">
        <v>76.758529999999993</v>
      </c>
      <c r="O373" t="s">
        <v>38</v>
      </c>
      <c r="P373">
        <v>0.32667000000000002</v>
      </c>
      <c r="Q373">
        <v>35.533969999999997</v>
      </c>
      <c r="R373">
        <v>19.929269999999999</v>
      </c>
      <c r="S373">
        <v>61.976680000000002</v>
      </c>
      <c r="T373">
        <v>79.984710000000007</v>
      </c>
      <c r="U373">
        <v>19.929269999999999</v>
      </c>
      <c r="V373">
        <v>14.69158</v>
      </c>
      <c r="W373">
        <v>15.12904</v>
      </c>
      <c r="X373">
        <v>54.967500000000001</v>
      </c>
      <c r="Y373">
        <v>10.46645</v>
      </c>
      <c r="Z373">
        <v>75.766419999999997</v>
      </c>
      <c r="AW373">
        <v>0.58930000000000005</v>
      </c>
      <c r="AX373">
        <v>60.106520000000003</v>
      </c>
      <c r="AY373">
        <v>50.640540000000001</v>
      </c>
      <c r="AZ373">
        <v>77.467969999999994</v>
      </c>
      <c r="BA373">
        <v>81.537300000000002</v>
      </c>
      <c r="BB373">
        <v>50.640540000000001</v>
      </c>
      <c r="BC373">
        <v>46.740769999999998</v>
      </c>
      <c r="BD373">
        <v>16.563680000000002</v>
      </c>
      <c r="BE373">
        <v>74.918360000000007</v>
      </c>
      <c r="BF373">
        <v>9.0580300000000005</v>
      </c>
      <c r="BG373">
        <v>80.49485</v>
      </c>
      <c r="CO373">
        <v>0.42741000000000001</v>
      </c>
      <c r="CP373">
        <v>45.944180000000003</v>
      </c>
      <c r="CQ373">
        <v>27.738520000000001</v>
      </c>
      <c r="CR373">
        <v>80.388689999999997</v>
      </c>
      <c r="CS373">
        <v>90.459360000000004</v>
      </c>
      <c r="CT373">
        <v>27.738520000000001</v>
      </c>
      <c r="CU373">
        <v>22.70318</v>
      </c>
      <c r="CV373">
        <v>18.869260000000001</v>
      </c>
      <c r="CW373">
        <v>70.818610000000007</v>
      </c>
      <c r="CX373">
        <v>11.64311</v>
      </c>
      <c r="CY373">
        <v>86.336870000000005</v>
      </c>
    </row>
    <row r="374" spans="1:103" x14ac:dyDescent="0.4">
      <c r="A374" t="s">
        <v>478</v>
      </c>
      <c r="B374" t="s">
        <v>479</v>
      </c>
      <c r="C374" t="s">
        <v>37</v>
      </c>
      <c r="D374">
        <v>0.50209000000000004</v>
      </c>
      <c r="E374">
        <v>54.046849999999999</v>
      </c>
      <c r="F374">
        <v>43.132339999999999</v>
      </c>
      <c r="G374">
        <v>78.292190000000005</v>
      </c>
      <c r="H374">
        <v>88.352890000000002</v>
      </c>
      <c r="I374">
        <v>43.132339999999999</v>
      </c>
      <c r="J374">
        <v>33.854849999999999</v>
      </c>
      <c r="K374">
        <v>19.368680000000001</v>
      </c>
      <c r="L374">
        <v>72.430459999999997</v>
      </c>
      <c r="M374">
        <v>11.57264</v>
      </c>
      <c r="N374">
        <v>85.755700000000004</v>
      </c>
      <c r="O374" t="s">
        <v>38</v>
      </c>
      <c r="P374">
        <v>0.47876000000000002</v>
      </c>
      <c r="Q374">
        <v>51.973500000000001</v>
      </c>
      <c r="R374">
        <v>40.336460000000002</v>
      </c>
      <c r="S374">
        <v>77.834069999999997</v>
      </c>
      <c r="T374">
        <v>88.988720000000001</v>
      </c>
      <c r="U374">
        <v>40.336460000000002</v>
      </c>
      <c r="V374">
        <v>30.607759999999999</v>
      </c>
      <c r="W374">
        <v>19.573699999999999</v>
      </c>
      <c r="X374">
        <v>71.556899999999999</v>
      </c>
      <c r="Y374">
        <v>11.87631</v>
      </c>
      <c r="Z374">
        <v>86.273660000000007</v>
      </c>
      <c r="AW374">
        <v>0.66229000000000005</v>
      </c>
      <c r="AX374">
        <v>67.969669999999994</v>
      </c>
      <c r="AY374">
        <v>60.889220000000002</v>
      </c>
      <c r="AZ374">
        <v>79.351920000000007</v>
      </c>
      <c r="BA374">
        <v>82.215519999999998</v>
      </c>
      <c r="BB374">
        <v>60.889220000000002</v>
      </c>
      <c r="BC374">
        <v>56.411709999999999</v>
      </c>
      <c r="BD374">
        <v>17.392610000000001</v>
      </c>
      <c r="BE374">
        <v>77.794520000000006</v>
      </c>
      <c r="BF374">
        <v>9.1183099999999992</v>
      </c>
      <c r="BG374">
        <v>81.198189999999997</v>
      </c>
      <c r="CO374">
        <v>0.55761000000000005</v>
      </c>
      <c r="CP374">
        <v>59.728569999999998</v>
      </c>
      <c r="CQ374">
        <v>53.180210000000002</v>
      </c>
      <c r="CR374">
        <v>84.275620000000004</v>
      </c>
      <c r="CS374">
        <v>90.989400000000003</v>
      </c>
      <c r="CT374">
        <v>53.180210000000002</v>
      </c>
      <c r="CU374">
        <v>40.989400000000003</v>
      </c>
      <c r="CV374">
        <v>20.212009999999999</v>
      </c>
      <c r="CW374">
        <v>76.001180000000005</v>
      </c>
      <c r="CX374">
        <v>11.71378</v>
      </c>
      <c r="CY374">
        <v>86.866900000000001</v>
      </c>
    </row>
    <row r="375" spans="1:103" x14ac:dyDescent="0.4">
      <c r="A375" t="s">
        <v>480</v>
      </c>
      <c r="B375" t="s">
        <v>481</v>
      </c>
      <c r="C375" t="s">
        <v>37</v>
      </c>
      <c r="D375">
        <v>0.34227999999999997</v>
      </c>
      <c r="E375">
        <v>36.712490000000003</v>
      </c>
      <c r="F375">
        <v>22.274380000000001</v>
      </c>
      <c r="G375">
        <v>62.517200000000003</v>
      </c>
      <c r="H375">
        <v>77.167140000000003</v>
      </c>
      <c r="I375">
        <v>22.274380000000001</v>
      </c>
      <c r="J375">
        <v>17.416699999999999</v>
      </c>
      <c r="K375">
        <v>14.86847</v>
      </c>
      <c r="L375">
        <v>55.622149999999998</v>
      </c>
      <c r="M375">
        <v>9.7919900000000002</v>
      </c>
      <c r="N375">
        <v>72.668149999999997</v>
      </c>
      <c r="O375" t="s">
        <v>38</v>
      </c>
      <c r="P375">
        <v>0.30803999999999998</v>
      </c>
      <c r="Q375">
        <v>33.444670000000002</v>
      </c>
      <c r="R375">
        <v>18.256550000000001</v>
      </c>
      <c r="S375">
        <v>59.892949999999999</v>
      </c>
      <c r="T375">
        <v>76.008409999999998</v>
      </c>
      <c r="U375">
        <v>18.256550000000001</v>
      </c>
      <c r="V375">
        <v>13.401680000000001</v>
      </c>
      <c r="W375">
        <v>14.503920000000001</v>
      </c>
      <c r="X375">
        <v>52.62012</v>
      </c>
      <c r="Y375">
        <v>9.8107399999999991</v>
      </c>
      <c r="Z375">
        <v>71.112759999999994</v>
      </c>
      <c r="AW375">
        <v>0.58138999999999996</v>
      </c>
      <c r="AX375">
        <v>59.161320000000003</v>
      </c>
      <c r="AY375">
        <v>50.640540000000001</v>
      </c>
      <c r="AZ375">
        <v>76.412959999999998</v>
      </c>
      <c r="BA375">
        <v>81.009799999999998</v>
      </c>
      <c r="BB375">
        <v>50.640540000000001</v>
      </c>
      <c r="BC375">
        <v>46.740769999999998</v>
      </c>
      <c r="BD375">
        <v>16.20196</v>
      </c>
      <c r="BE375">
        <v>73.712639999999993</v>
      </c>
      <c r="BF375">
        <v>8.8696300000000008</v>
      </c>
      <c r="BG375">
        <v>79.339359999999999</v>
      </c>
      <c r="CO375">
        <v>0.41471999999999998</v>
      </c>
      <c r="CP375">
        <v>44.483330000000002</v>
      </c>
      <c r="CQ375">
        <v>30.035340000000001</v>
      </c>
      <c r="CR375">
        <v>78.445229999999995</v>
      </c>
      <c r="CS375">
        <v>89.575969999999998</v>
      </c>
      <c r="CT375">
        <v>30.035340000000001</v>
      </c>
      <c r="CU375">
        <v>22.879860000000001</v>
      </c>
      <c r="CV375">
        <v>18.48057</v>
      </c>
      <c r="CW375">
        <v>68.69847</v>
      </c>
      <c r="CX375">
        <v>11.60777</v>
      </c>
      <c r="CY375">
        <v>85.777389999999997</v>
      </c>
    </row>
    <row r="376" spans="1:103" x14ac:dyDescent="0.4">
      <c r="A376" t="s">
        <v>482</v>
      </c>
      <c r="B376" t="s">
        <v>483</v>
      </c>
      <c r="C376" t="s">
        <v>37</v>
      </c>
      <c r="D376">
        <v>0.35691000000000001</v>
      </c>
      <c r="E376">
        <v>38.353900000000003</v>
      </c>
      <c r="F376">
        <v>23.326589999999999</v>
      </c>
      <c r="G376">
        <v>64.233099999999993</v>
      </c>
      <c r="H376">
        <v>80.550380000000004</v>
      </c>
      <c r="I376">
        <v>23.326589999999999</v>
      </c>
      <c r="J376">
        <v>18.291779999999999</v>
      </c>
      <c r="K376">
        <v>15.3622</v>
      </c>
      <c r="L376">
        <v>57.486440000000002</v>
      </c>
      <c r="M376">
        <v>10.33347</v>
      </c>
      <c r="N376">
        <v>76.552949999999996</v>
      </c>
      <c r="O376" t="s">
        <v>38</v>
      </c>
      <c r="P376">
        <v>0.32373000000000002</v>
      </c>
      <c r="Q376">
        <v>35.207920000000001</v>
      </c>
      <c r="R376">
        <v>19.61384</v>
      </c>
      <c r="S376">
        <v>61.642130000000002</v>
      </c>
      <c r="T376">
        <v>79.870009999999994</v>
      </c>
      <c r="U376">
        <v>19.61384</v>
      </c>
      <c r="V376">
        <v>14.43988</v>
      </c>
      <c r="W376">
        <v>15.02007</v>
      </c>
      <c r="X376">
        <v>54.536580000000001</v>
      </c>
      <c r="Y376">
        <v>10.432040000000001</v>
      </c>
      <c r="Z376">
        <v>75.553910000000002</v>
      </c>
      <c r="AW376">
        <v>0.58875</v>
      </c>
      <c r="AX376">
        <v>59.996369999999999</v>
      </c>
      <c r="AY376">
        <v>50.640540000000001</v>
      </c>
      <c r="AZ376">
        <v>77.618690000000001</v>
      </c>
      <c r="BA376">
        <v>81.612660000000005</v>
      </c>
      <c r="BB376">
        <v>50.640540000000001</v>
      </c>
      <c r="BC376">
        <v>46.740769999999998</v>
      </c>
      <c r="BD376">
        <v>16.608889999999999</v>
      </c>
      <c r="BE376">
        <v>75.043959999999998</v>
      </c>
      <c r="BF376">
        <v>8.9977400000000003</v>
      </c>
      <c r="BG376">
        <v>80.243660000000006</v>
      </c>
      <c r="CO376">
        <v>0.42670000000000002</v>
      </c>
      <c r="CP376">
        <v>45.763399999999997</v>
      </c>
      <c r="CQ376">
        <v>27.915189999999999</v>
      </c>
      <c r="CR376">
        <v>80.742050000000006</v>
      </c>
      <c r="CS376">
        <v>90.636039999999994</v>
      </c>
      <c r="CT376">
        <v>27.915189999999999</v>
      </c>
      <c r="CU376">
        <v>22.791519999999998</v>
      </c>
      <c r="CV376">
        <v>18.763249999999999</v>
      </c>
      <c r="CW376">
        <v>70.848060000000004</v>
      </c>
      <c r="CX376">
        <v>11.64311</v>
      </c>
      <c r="CY376">
        <v>86.366309999999999</v>
      </c>
    </row>
    <row r="377" spans="1:103" x14ac:dyDescent="0.4">
      <c r="A377" t="s">
        <v>484</v>
      </c>
      <c r="B377" t="s">
        <v>119</v>
      </c>
      <c r="C377" t="s">
        <v>37</v>
      </c>
      <c r="D377">
        <v>0.50141000000000002</v>
      </c>
      <c r="E377">
        <v>53.923929999999999</v>
      </c>
      <c r="F377">
        <v>43.310400000000001</v>
      </c>
      <c r="G377">
        <v>78.178870000000003</v>
      </c>
      <c r="H377">
        <v>88.320520000000002</v>
      </c>
      <c r="I377">
        <v>43.310400000000001</v>
      </c>
      <c r="J377">
        <v>34.017400000000002</v>
      </c>
      <c r="K377">
        <v>19.28612</v>
      </c>
      <c r="L377">
        <v>72.190340000000006</v>
      </c>
      <c r="M377">
        <v>11.55565</v>
      </c>
      <c r="N377">
        <v>85.657899999999998</v>
      </c>
      <c r="O377" t="s">
        <v>38</v>
      </c>
      <c r="P377">
        <v>0.47788999999999998</v>
      </c>
      <c r="Q377">
        <v>51.832949999999997</v>
      </c>
      <c r="R377">
        <v>40.508510000000001</v>
      </c>
      <c r="S377">
        <v>77.671570000000003</v>
      </c>
      <c r="T377">
        <v>88.940929999999994</v>
      </c>
      <c r="U377">
        <v>40.508510000000001</v>
      </c>
      <c r="V377">
        <v>30.77582</v>
      </c>
      <c r="W377">
        <v>19.472380000000001</v>
      </c>
      <c r="X377">
        <v>71.249440000000007</v>
      </c>
      <c r="Y377">
        <v>11.861980000000001</v>
      </c>
      <c r="Z377">
        <v>86.180459999999997</v>
      </c>
      <c r="AW377">
        <v>0.66313999999999995</v>
      </c>
      <c r="AX377">
        <v>67.989469999999997</v>
      </c>
      <c r="AY377">
        <v>61.190660000000001</v>
      </c>
      <c r="AZ377">
        <v>79.276560000000003</v>
      </c>
      <c r="BA377">
        <v>82.215519999999998</v>
      </c>
      <c r="BB377">
        <v>61.190660000000001</v>
      </c>
      <c r="BC377">
        <v>56.600099999999998</v>
      </c>
      <c r="BD377">
        <v>17.37754</v>
      </c>
      <c r="BE377">
        <v>77.719170000000005</v>
      </c>
      <c r="BF377">
        <v>9.0655599999999996</v>
      </c>
      <c r="BG377">
        <v>80.947000000000003</v>
      </c>
      <c r="CO377">
        <v>0.55691000000000002</v>
      </c>
      <c r="CP377">
        <v>59.59666</v>
      </c>
      <c r="CQ377">
        <v>53.180210000000002</v>
      </c>
      <c r="CR377">
        <v>84.982330000000005</v>
      </c>
      <c r="CS377">
        <v>91.166079999999994</v>
      </c>
      <c r="CT377">
        <v>53.180210000000002</v>
      </c>
      <c r="CU377">
        <v>40.989400000000003</v>
      </c>
      <c r="CV377">
        <v>20.318020000000001</v>
      </c>
      <c r="CW377">
        <v>76.619550000000004</v>
      </c>
      <c r="CX377">
        <v>11.731450000000001</v>
      </c>
      <c r="CY377">
        <v>87.043580000000006</v>
      </c>
    </row>
    <row r="378" spans="1:103" x14ac:dyDescent="0.4">
      <c r="A378" t="s">
        <v>485</v>
      </c>
      <c r="B378" t="s">
        <v>486</v>
      </c>
      <c r="C378" t="s">
        <v>37</v>
      </c>
      <c r="D378">
        <v>0.34238000000000002</v>
      </c>
      <c r="E378">
        <v>36.72777</v>
      </c>
      <c r="F378">
        <v>22.274380000000001</v>
      </c>
      <c r="G378">
        <v>62.525289999999998</v>
      </c>
      <c r="H378">
        <v>77.183329999999998</v>
      </c>
      <c r="I378">
        <v>22.274380000000001</v>
      </c>
      <c r="J378">
        <v>17.416699999999999</v>
      </c>
      <c r="K378">
        <v>14.87171</v>
      </c>
      <c r="L378">
        <v>55.632939999999998</v>
      </c>
      <c r="M378">
        <v>9.8008900000000008</v>
      </c>
      <c r="N378">
        <v>72.719409999999996</v>
      </c>
      <c r="O378" t="s">
        <v>38</v>
      </c>
      <c r="P378">
        <v>0.30803999999999998</v>
      </c>
      <c r="Q378">
        <v>33.444890000000001</v>
      </c>
      <c r="R378">
        <v>18.256550000000001</v>
      </c>
      <c r="S378">
        <v>59.892949999999999</v>
      </c>
      <c r="T378">
        <v>76.008409999999998</v>
      </c>
      <c r="U378">
        <v>18.256550000000001</v>
      </c>
      <c r="V378">
        <v>13.401680000000001</v>
      </c>
      <c r="W378">
        <v>14.503920000000001</v>
      </c>
      <c r="X378">
        <v>52.62012</v>
      </c>
      <c r="Y378">
        <v>9.8107399999999991</v>
      </c>
      <c r="Z378">
        <v>71.112759999999994</v>
      </c>
      <c r="AW378">
        <v>0.58170999999999995</v>
      </c>
      <c r="AX378">
        <v>59.245420000000003</v>
      </c>
      <c r="AY378">
        <v>50.640540000000001</v>
      </c>
      <c r="AZ378">
        <v>76.412959999999998</v>
      </c>
      <c r="BA378">
        <v>81.009799999999998</v>
      </c>
      <c r="BB378">
        <v>50.640540000000001</v>
      </c>
      <c r="BC378">
        <v>46.740769999999998</v>
      </c>
      <c r="BD378">
        <v>16.217030000000001</v>
      </c>
      <c r="BE378">
        <v>73.737750000000005</v>
      </c>
      <c r="BF378">
        <v>8.9374500000000001</v>
      </c>
      <c r="BG378">
        <v>79.665909999999997</v>
      </c>
      <c r="CO378">
        <v>0.41608000000000001</v>
      </c>
      <c r="CP378">
        <v>44.615819999999999</v>
      </c>
      <c r="CQ378">
        <v>30.035340000000001</v>
      </c>
      <c r="CR378">
        <v>78.62191</v>
      </c>
      <c r="CS378">
        <v>89.929329999999993</v>
      </c>
      <c r="CT378">
        <v>30.035340000000001</v>
      </c>
      <c r="CU378">
        <v>22.879860000000001</v>
      </c>
      <c r="CV378">
        <v>18.515899999999998</v>
      </c>
      <c r="CW378">
        <v>68.875150000000005</v>
      </c>
      <c r="CX378">
        <v>11.64311</v>
      </c>
      <c r="CY378">
        <v>86.130740000000003</v>
      </c>
    </row>
    <row r="379" spans="1:103" x14ac:dyDescent="0.4">
      <c r="A379" t="s">
        <v>487</v>
      </c>
      <c r="B379" t="s">
        <v>488</v>
      </c>
      <c r="C379" t="s">
        <v>37</v>
      </c>
      <c r="D379">
        <v>0.35696</v>
      </c>
      <c r="E379">
        <v>38.364490000000004</v>
      </c>
      <c r="F379">
        <v>23.326589999999999</v>
      </c>
      <c r="G379">
        <v>64.233099999999993</v>
      </c>
      <c r="H379">
        <v>80.534199999999998</v>
      </c>
      <c r="I379">
        <v>23.326589999999999</v>
      </c>
      <c r="J379">
        <v>18.291779999999999</v>
      </c>
      <c r="K379">
        <v>15.36382</v>
      </c>
      <c r="L379">
        <v>57.489139999999999</v>
      </c>
      <c r="M379">
        <v>10.339130000000001</v>
      </c>
      <c r="N379">
        <v>76.571830000000006</v>
      </c>
      <c r="O379" t="s">
        <v>38</v>
      </c>
      <c r="P379">
        <v>0.32373000000000002</v>
      </c>
      <c r="Q379">
        <v>35.207259999999998</v>
      </c>
      <c r="R379">
        <v>19.61384</v>
      </c>
      <c r="S379">
        <v>61.642130000000002</v>
      </c>
      <c r="T379">
        <v>79.86045</v>
      </c>
      <c r="U379">
        <v>19.61384</v>
      </c>
      <c r="V379">
        <v>14.43988</v>
      </c>
      <c r="W379">
        <v>15.02007</v>
      </c>
      <c r="X379">
        <v>54.536580000000001</v>
      </c>
      <c r="Y379">
        <v>10.43108</v>
      </c>
      <c r="Z379">
        <v>75.544349999999994</v>
      </c>
      <c r="AW379">
        <v>0.58926000000000001</v>
      </c>
      <c r="AX379">
        <v>60.10125</v>
      </c>
      <c r="AY379">
        <v>50.640540000000001</v>
      </c>
      <c r="AZ379">
        <v>77.618690000000001</v>
      </c>
      <c r="BA379">
        <v>81.612660000000005</v>
      </c>
      <c r="BB379">
        <v>50.640540000000001</v>
      </c>
      <c r="BC379">
        <v>46.740769999999998</v>
      </c>
      <c r="BD379">
        <v>16.62396</v>
      </c>
      <c r="BE379">
        <v>75.06908</v>
      </c>
      <c r="BF379">
        <v>9.0655599999999996</v>
      </c>
      <c r="BG379">
        <v>80.570210000000003</v>
      </c>
      <c r="CO379">
        <v>0.42668</v>
      </c>
      <c r="CP379">
        <v>45.760710000000003</v>
      </c>
      <c r="CQ379">
        <v>27.915189999999999</v>
      </c>
      <c r="CR379">
        <v>80.742050000000006</v>
      </c>
      <c r="CS379">
        <v>90.459360000000004</v>
      </c>
      <c r="CT379">
        <v>27.915189999999999</v>
      </c>
      <c r="CU379">
        <v>22.791519999999998</v>
      </c>
      <c r="CV379">
        <v>18.763249999999999</v>
      </c>
      <c r="CW379">
        <v>70.848060000000004</v>
      </c>
      <c r="CX379">
        <v>11.625439999999999</v>
      </c>
      <c r="CY379">
        <v>86.189629999999994</v>
      </c>
    </row>
    <row r="380" spans="1:103" x14ac:dyDescent="0.4">
      <c r="A380" t="s">
        <v>489</v>
      </c>
      <c r="B380" t="s">
        <v>490</v>
      </c>
      <c r="C380" t="s">
        <v>37</v>
      </c>
      <c r="D380">
        <v>0.50146000000000002</v>
      </c>
      <c r="E380">
        <v>53.935279999999999</v>
      </c>
      <c r="F380">
        <v>43.310400000000001</v>
      </c>
      <c r="G380">
        <v>78.178870000000003</v>
      </c>
      <c r="H380">
        <v>88.304329999999993</v>
      </c>
      <c r="I380">
        <v>43.310400000000001</v>
      </c>
      <c r="J380">
        <v>34.017400000000002</v>
      </c>
      <c r="K380">
        <v>19.287739999999999</v>
      </c>
      <c r="L380">
        <v>72.193039999999996</v>
      </c>
      <c r="M380">
        <v>11.561310000000001</v>
      </c>
      <c r="N380">
        <v>85.676779999999994</v>
      </c>
      <c r="O380" t="s">
        <v>38</v>
      </c>
      <c r="P380">
        <v>0.47788999999999998</v>
      </c>
      <c r="Q380">
        <v>51.833390000000001</v>
      </c>
      <c r="R380">
        <v>40.508510000000001</v>
      </c>
      <c r="S380">
        <v>77.671570000000003</v>
      </c>
      <c r="T380">
        <v>88.940929999999994</v>
      </c>
      <c r="U380">
        <v>40.508510000000001</v>
      </c>
      <c r="V380">
        <v>30.77582</v>
      </c>
      <c r="W380">
        <v>19.472380000000001</v>
      </c>
      <c r="X380">
        <v>71.249440000000007</v>
      </c>
      <c r="Y380">
        <v>11.861980000000001</v>
      </c>
      <c r="Z380">
        <v>86.180459999999997</v>
      </c>
      <c r="AW380">
        <v>0.66351000000000004</v>
      </c>
      <c r="AX380">
        <v>68.081299999999999</v>
      </c>
      <c r="AY380">
        <v>61.190660000000001</v>
      </c>
      <c r="AZ380">
        <v>79.276560000000003</v>
      </c>
      <c r="BA380">
        <v>82.215519999999998</v>
      </c>
      <c r="BB380">
        <v>61.190660000000001</v>
      </c>
      <c r="BC380">
        <v>56.600099999999998</v>
      </c>
      <c r="BD380">
        <v>17.392610000000001</v>
      </c>
      <c r="BE380">
        <v>77.744290000000007</v>
      </c>
      <c r="BF380">
        <v>9.1333800000000007</v>
      </c>
      <c r="BG380">
        <v>81.27355</v>
      </c>
      <c r="CO380">
        <v>0.55717000000000005</v>
      </c>
      <c r="CP380">
        <v>59.621090000000002</v>
      </c>
      <c r="CQ380">
        <v>53.180210000000002</v>
      </c>
      <c r="CR380">
        <v>84.982330000000005</v>
      </c>
      <c r="CS380">
        <v>90.812719999999999</v>
      </c>
      <c r="CT380">
        <v>53.180210000000002</v>
      </c>
      <c r="CU380">
        <v>40.989400000000003</v>
      </c>
      <c r="CV380">
        <v>20.318020000000001</v>
      </c>
      <c r="CW380">
        <v>76.619550000000004</v>
      </c>
      <c r="CX380">
        <v>11.696109999999999</v>
      </c>
      <c r="CY380">
        <v>86.690219999999997</v>
      </c>
    </row>
    <row r="381" spans="1:103" x14ac:dyDescent="0.4">
      <c r="A381" t="s">
        <v>491</v>
      </c>
      <c r="B381" t="s">
        <v>44</v>
      </c>
      <c r="C381" t="s">
        <v>37</v>
      </c>
      <c r="D381">
        <v>0.34188000000000002</v>
      </c>
      <c r="E381">
        <v>36.663899999999998</v>
      </c>
      <c r="F381">
        <v>22.209630000000001</v>
      </c>
      <c r="G381">
        <v>62.452449999999999</v>
      </c>
      <c r="H381">
        <v>77.094290000000001</v>
      </c>
      <c r="I381">
        <v>22.209630000000001</v>
      </c>
      <c r="J381">
        <v>17.372859999999999</v>
      </c>
      <c r="K381">
        <v>14.83934</v>
      </c>
      <c r="L381">
        <v>55.523670000000003</v>
      </c>
      <c r="M381">
        <v>9.7749900000000007</v>
      </c>
      <c r="N381">
        <v>72.579790000000003</v>
      </c>
      <c r="O381" t="s">
        <v>38</v>
      </c>
      <c r="P381">
        <v>0.30753000000000003</v>
      </c>
      <c r="Q381">
        <v>33.386830000000003</v>
      </c>
      <c r="R381">
        <v>18.18008</v>
      </c>
      <c r="S381">
        <v>59.826039999999999</v>
      </c>
      <c r="T381">
        <v>75.91283</v>
      </c>
      <c r="U381">
        <v>18.18008</v>
      </c>
      <c r="V381">
        <v>13.3499</v>
      </c>
      <c r="W381">
        <v>14.46569</v>
      </c>
      <c r="X381">
        <v>52.49586</v>
      </c>
      <c r="Y381">
        <v>9.7935400000000001</v>
      </c>
      <c r="Z381">
        <v>71.014780000000002</v>
      </c>
      <c r="AW381">
        <v>0.58104999999999996</v>
      </c>
      <c r="AX381">
        <v>59.123519999999999</v>
      </c>
      <c r="AY381">
        <v>50.640540000000001</v>
      </c>
      <c r="AZ381">
        <v>76.186890000000005</v>
      </c>
      <c r="BA381">
        <v>80.859080000000006</v>
      </c>
      <c r="BB381">
        <v>50.640540000000001</v>
      </c>
      <c r="BC381">
        <v>46.740769999999998</v>
      </c>
      <c r="BD381">
        <v>16.186889999999998</v>
      </c>
      <c r="BE381">
        <v>73.587040000000002</v>
      </c>
      <c r="BF381">
        <v>8.8394899999999996</v>
      </c>
      <c r="BG381">
        <v>79.138409999999993</v>
      </c>
      <c r="CO381">
        <v>0.41596</v>
      </c>
      <c r="CP381">
        <v>44.580480000000001</v>
      </c>
      <c r="CQ381">
        <v>30.035340000000001</v>
      </c>
      <c r="CR381">
        <v>78.798590000000004</v>
      </c>
      <c r="CS381">
        <v>90.106009999999998</v>
      </c>
      <c r="CT381">
        <v>30.035340000000001</v>
      </c>
      <c r="CU381">
        <v>22.879860000000001</v>
      </c>
      <c r="CV381">
        <v>18.586569999999998</v>
      </c>
      <c r="CW381">
        <v>69.140159999999995</v>
      </c>
      <c r="CX381">
        <v>11.625439999999999</v>
      </c>
      <c r="CY381">
        <v>86.130740000000003</v>
      </c>
    </row>
    <row r="382" spans="1:103" x14ac:dyDescent="0.4">
      <c r="A382" t="s">
        <v>492</v>
      </c>
      <c r="B382" t="s">
        <v>458</v>
      </c>
      <c r="C382" t="s">
        <v>37</v>
      </c>
      <c r="D382">
        <v>0.35570000000000002</v>
      </c>
      <c r="E382">
        <v>38.223469999999999</v>
      </c>
      <c r="F382">
        <v>23.237559999999998</v>
      </c>
      <c r="G382">
        <v>64.192629999999994</v>
      </c>
      <c r="H382">
        <v>80.469449999999995</v>
      </c>
      <c r="I382">
        <v>23.237559999999998</v>
      </c>
      <c r="J382">
        <v>18.220960000000002</v>
      </c>
      <c r="K382">
        <v>15.33954</v>
      </c>
      <c r="L382">
        <v>57.405230000000003</v>
      </c>
      <c r="M382">
        <v>10.309189999999999</v>
      </c>
      <c r="N382">
        <v>76.408339999999995</v>
      </c>
      <c r="O382" t="s">
        <v>38</v>
      </c>
      <c r="P382">
        <v>0.32235999999999998</v>
      </c>
      <c r="Q382">
        <v>35.056280000000001</v>
      </c>
      <c r="R382">
        <v>19.518260000000001</v>
      </c>
      <c r="S382">
        <v>61.613460000000003</v>
      </c>
      <c r="T382">
        <v>79.793539999999993</v>
      </c>
      <c r="U382">
        <v>19.518260000000001</v>
      </c>
      <c r="V382">
        <v>14.3658</v>
      </c>
      <c r="W382">
        <v>14.991400000000001</v>
      </c>
      <c r="X382">
        <v>54.435890000000001</v>
      </c>
      <c r="Y382">
        <v>10.40719</v>
      </c>
      <c r="Z382">
        <v>75.411810000000003</v>
      </c>
      <c r="AW382">
        <v>0.58889999999999998</v>
      </c>
      <c r="AX382">
        <v>60.040640000000003</v>
      </c>
      <c r="AY382">
        <v>50.640540000000001</v>
      </c>
      <c r="AZ382">
        <v>77.543329999999997</v>
      </c>
      <c r="BA382">
        <v>81.612660000000005</v>
      </c>
      <c r="BB382">
        <v>50.640540000000001</v>
      </c>
      <c r="BC382">
        <v>46.740769999999998</v>
      </c>
      <c r="BD382">
        <v>16.62396</v>
      </c>
      <c r="BE382">
        <v>75.131879999999995</v>
      </c>
      <c r="BF382">
        <v>8.9826700000000006</v>
      </c>
      <c r="BG382">
        <v>80.168300000000002</v>
      </c>
      <c r="CO382">
        <v>0.42525000000000002</v>
      </c>
      <c r="CP382">
        <v>45.615340000000003</v>
      </c>
      <c r="CQ382">
        <v>27.738520000000001</v>
      </c>
      <c r="CR382">
        <v>80.565370000000001</v>
      </c>
      <c r="CS382">
        <v>90.282690000000002</v>
      </c>
      <c r="CT382">
        <v>27.738520000000001</v>
      </c>
      <c r="CU382">
        <v>22.614840000000001</v>
      </c>
      <c r="CV382">
        <v>18.763249999999999</v>
      </c>
      <c r="CW382">
        <v>70.730270000000004</v>
      </c>
      <c r="CX382">
        <v>11.60777</v>
      </c>
      <c r="CY382">
        <v>86.012960000000007</v>
      </c>
    </row>
    <row r="383" spans="1:103" x14ac:dyDescent="0.4">
      <c r="A383" t="s">
        <v>493</v>
      </c>
      <c r="B383" t="s">
        <v>44</v>
      </c>
      <c r="C383" t="s">
        <v>37</v>
      </c>
      <c r="D383">
        <v>0.50121000000000004</v>
      </c>
      <c r="E383">
        <v>53.886090000000003</v>
      </c>
      <c r="F383">
        <v>43.269930000000002</v>
      </c>
      <c r="G383">
        <v>78.146500000000003</v>
      </c>
      <c r="H383">
        <v>88.312420000000003</v>
      </c>
      <c r="I383">
        <v>43.269930000000002</v>
      </c>
      <c r="J383">
        <v>34.010930000000002</v>
      </c>
      <c r="K383">
        <v>19.25536</v>
      </c>
      <c r="L383">
        <v>72.130039999999994</v>
      </c>
      <c r="M383">
        <v>11.548360000000001</v>
      </c>
      <c r="N383">
        <v>85.614729999999994</v>
      </c>
      <c r="O383" t="s">
        <v>38</v>
      </c>
      <c r="P383">
        <v>0.47754000000000002</v>
      </c>
      <c r="Q383">
        <v>51.779049999999998</v>
      </c>
      <c r="R383">
        <v>40.441600000000001</v>
      </c>
      <c r="S383">
        <v>77.614220000000003</v>
      </c>
      <c r="T383">
        <v>88.940929999999994</v>
      </c>
      <c r="U383">
        <v>40.441600000000001</v>
      </c>
      <c r="V383">
        <v>30.75384</v>
      </c>
      <c r="W383">
        <v>19.432230000000001</v>
      </c>
      <c r="X383">
        <v>71.159120000000001</v>
      </c>
      <c r="Y383">
        <v>11.85624</v>
      </c>
      <c r="Z383">
        <v>86.148600000000002</v>
      </c>
      <c r="AW383">
        <v>0.66307000000000005</v>
      </c>
      <c r="AX383">
        <v>67.971909999999994</v>
      </c>
      <c r="AY383">
        <v>61.115299999999998</v>
      </c>
      <c r="AZ383">
        <v>79.351920000000007</v>
      </c>
      <c r="BA383">
        <v>82.215519999999998</v>
      </c>
      <c r="BB383">
        <v>61.115299999999998</v>
      </c>
      <c r="BC383">
        <v>56.524740000000001</v>
      </c>
      <c r="BD383">
        <v>17.392610000000001</v>
      </c>
      <c r="BE383">
        <v>77.794520000000006</v>
      </c>
      <c r="BF383">
        <v>9.0580300000000005</v>
      </c>
      <c r="BG383">
        <v>80.909319999999994</v>
      </c>
      <c r="CO383">
        <v>0.55915999999999999</v>
      </c>
      <c r="CP383">
        <v>59.808300000000003</v>
      </c>
      <c r="CQ383">
        <v>53.710250000000002</v>
      </c>
      <c r="CR383">
        <v>85.159009999999995</v>
      </c>
      <c r="CS383">
        <v>90.989400000000003</v>
      </c>
      <c r="CT383">
        <v>53.710250000000002</v>
      </c>
      <c r="CU383">
        <v>41.431100000000001</v>
      </c>
      <c r="CV383">
        <v>20.353359999999999</v>
      </c>
      <c r="CW383">
        <v>76.796229999999994</v>
      </c>
      <c r="CX383">
        <v>11.696109999999999</v>
      </c>
      <c r="CY383">
        <v>86.778559999999999</v>
      </c>
    </row>
    <row r="384" spans="1:103" x14ac:dyDescent="0.4">
      <c r="A384" t="s">
        <v>494</v>
      </c>
      <c r="B384" t="s">
        <v>279</v>
      </c>
      <c r="C384" t="s">
        <v>37</v>
      </c>
      <c r="D384">
        <v>0.34194000000000002</v>
      </c>
      <c r="E384">
        <v>36.675719999999998</v>
      </c>
      <c r="F384">
        <v>22.209630000000001</v>
      </c>
      <c r="G384">
        <v>62.468640000000001</v>
      </c>
      <c r="H384">
        <v>77.078109999999995</v>
      </c>
      <c r="I384">
        <v>22.209630000000001</v>
      </c>
      <c r="J384">
        <v>17.372859999999999</v>
      </c>
      <c r="K384">
        <v>14.844189999999999</v>
      </c>
      <c r="L384">
        <v>55.542560000000002</v>
      </c>
      <c r="M384">
        <v>9.7806599999999992</v>
      </c>
      <c r="N384">
        <v>72.598680000000002</v>
      </c>
      <c r="O384" t="s">
        <v>38</v>
      </c>
      <c r="P384">
        <v>0.30753000000000003</v>
      </c>
      <c r="Q384">
        <v>33.386679999999998</v>
      </c>
      <c r="R384">
        <v>18.18008</v>
      </c>
      <c r="S384">
        <v>59.826039999999999</v>
      </c>
      <c r="T384">
        <v>75.91283</v>
      </c>
      <c r="U384">
        <v>18.18008</v>
      </c>
      <c r="V384">
        <v>13.3499</v>
      </c>
      <c r="W384">
        <v>14.46569</v>
      </c>
      <c r="X384">
        <v>52.49586</v>
      </c>
      <c r="Y384">
        <v>9.7935400000000001</v>
      </c>
      <c r="Z384">
        <v>71.014780000000002</v>
      </c>
      <c r="AW384">
        <v>0.58159000000000005</v>
      </c>
      <c r="AX384">
        <v>59.23292</v>
      </c>
      <c r="AY384">
        <v>50.640540000000001</v>
      </c>
      <c r="AZ384">
        <v>76.262249999999995</v>
      </c>
      <c r="BA384">
        <v>80.859080000000006</v>
      </c>
      <c r="BB384">
        <v>50.640540000000001</v>
      </c>
      <c r="BC384">
        <v>46.740769999999998</v>
      </c>
      <c r="BD384">
        <v>16.217030000000001</v>
      </c>
      <c r="BE384">
        <v>73.687520000000006</v>
      </c>
      <c r="BF384">
        <v>8.9073100000000007</v>
      </c>
      <c r="BG384">
        <v>79.464960000000005</v>
      </c>
      <c r="CO384">
        <v>0.41599999999999998</v>
      </c>
      <c r="CP384">
        <v>44.58484</v>
      </c>
      <c r="CQ384">
        <v>30.035340000000001</v>
      </c>
      <c r="CR384">
        <v>78.975269999999995</v>
      </c>
      <c r="CS384">
        <v>89.752650000000003</v>
      </c>
      <c r="CT384">
        <v>30.035340000000001</v>
      </c>
      <c r="CU384">
        <v>22.879860000000001</v>
      </c>
      <c r="CV384">
        <v>18.62191</v>
      </c>
      <c r="CW384">
        <v>69.316839999999999</v>
      </c>
      <c r="CX384">
        <v>11.590109999999999</v>
      </c>
      <c r="CY384">
        <v>85.777389999999997</v>
      </c>
    </row>
    <row r="385" spans="1:103" x14ac:dyDescent="0.4">
      <c r="A385" t="s">
        <v>495</v>
      </c>
      <c r="B385" t="s">
        <v>44</v>
      </c>
      <c r="C385" t="s">
        <v>37</v>
      </c>
      <c r="D385">
        <v>0.35576999999999998</v>
      </c>
      <c r="E385">
        <v>38.236440000000002</v>
      </c>
      <c r="F385">
        <v>23.237559999999998</v>
      </c>
      <c r="G385">
        <v>64.200729999999993</v>
      </c>
      <c r="H385">
        <v>80.477540000000005</v>
      </c>
      <c r="I385">
        <v>23.237559999999998</v>
      </c>
      <c r="J385">
        <v>18.220960000000002</v>
      </c>
      <c r="K385">
        <v>15.342779999999999</v>
      </c>
      <c r="L385">
        <v>57.416029999999999</v>
      </c>
      <c r="M385">
        <v>10.31728</v>
      </c>
      <c r="N385">
        <v>76.451499999999996</v>
      </c>
      <c r="O385" t="s">
        <v>38</v>
      </c>
      <c r="P385">
        <v>0.32235999999999998</v>
      </c>
      <c r="Q385">
        <v>35.056330000000003</v>
      </c>
      <c r="R385">
        <v>19.518260000000001</v>
      </c>
      <c r="S385">
        <v>61.613460000000003</v>
      </c>
      <c r="T385">
        <v>79.793539999999993</v>
      </c>
      <c r="U385">
        <v>19.518260000000001</v>
      </c>
      <c r="V385">
        <v>14.3658</v>
      </c>
      <c r="W385">
        <v>14.991400000000001</v>
      </c>
      <c r="X385">
        <v>54.435890000000001</v>
      </c>
      <c r="Y385">
        <v>10.40719</v>
      </c>
      <c r="Z385">
        <v>75.411810000000003</v>
      </c>
      <c r="AW385">
        <v>0.58935999999999999</v>
      </c>
      <c r="AX385">
        <v>60.140250000000002</v>
      </c>
      <c r="AY385">
        <v>50.640540000000001</v>
      </c>
      <c r="AZ385">
        <v>77.543329999999997</v>
      </c>
      <c r="BA385">
        <v>81.612660000000005</v>
      </c>
      <c r="BB385">
        <v>50.640540000000001</v>
      </c>
      <c r="BC385">
        <v>46.740769999999998</v>
      </c>
      <c r="BD385">
        <v>16.639040000000001</v>
      </c>
      <c r="BE385">
        <v>75.156999999999996</v>
      </c>
      <c r="BF385">
        <v>9.0504899999999999</v>
      </c>
      <c r="BG385">
        <v>80.49485</v>
      </c>
      <c r="CO385">
        <v>0.42571999999999999</v>
      </c>
      <c r="CP385">
        <v>45.664000000000001</v>
      </c>
      <c r="CQ385">
        <v>27.738520000000001</v>
      </c>
      <c r="CR385">
        <v>80.742050000000006</v>
      </c>
      <c r="CS385">
        <v>90.459360000000004</v>
      </c>
      <c r="CT385">
        <v>27.738520000000001</v>
      </c>
      <c r="CU385">
        <v>22.614840000000001</v>
      </c>
      <c r="CV385">
        <v>18.798590000000001</v>
      </c>
      <c r="CW385">
        <v>70.906949999999995</v>
      </c>
      <c r="CX385">
        <v>11.625439999999999</v>
      </c>
      <c r="CY385">
        <v>86.189629999999994</v>
      </c>
    </row>
    <row r="386" spans="1:103" x14ac:dyDescent="0.4">
      <c r="A386" t="s">
        <v>496</v>
      </c>
      <c r="B386" t="s">
        <v>148</v>
      </c>
      <c r="C386" t="s">
        <v>37</v>
      </c>
      <c r="D386">
        <v>0.50129000000000001</v>
      </c>
      <c r="E386">
        <v>53.899639999999998</v>
      </c>
      <c r="F386">
        <v>43.269930000000002</v>
      </c>
      <c r="G386">
        <v>78.154589999999999</v>
      </c>
      <c r="H386">
        <v>88.320520000000002</v>
      </c>
      <c r="I386">
        <v>43.269930000000002</v>
      </c>
      <c r="J386">
        <v>34.010930000000002</v>
      </c>
      <c r="K386">
        <v>19.258600000000001</v>
      </c>
      <c r="L386">
        <v>72.140829999999994</v>
      </c>
      <c r="M386">
        <v>11.55645</v>
      </c>
      <c r="N386">
        <v>85.657899999999998</v>
      </c>
      <c r="O386" t="s">
        <v>38</v>
      </c>
      <c r="P386">
        <v>0.47754000000000002</v>
      </c>
      <c r="Q386">
        <v>51.779269999999997</v>
      </c>
      <c r="R386">
        <v>40.441600000000001</v>
      </c>
      <c r="S386">
        <v>77.614220000000003</v>
      </c>
      <c r="T386">
        <v>88.940929999999994</v>
      </c>
      <c r="U386">
        <v>40.441600000000001</v>
      </c>
      <c r="V386">
        <v>30.75384</v>
      </c>
      <c r="W386">
        <v>19.432230000000001</v>
      </c>
      <c r="X386">
        <v>71.159120000000001</v>
      </c>
      <c r="Y386">
        <v>11.85624</v>
      </c>
      <c r="Z386">
        <v>86.148600000000002</v>
      </c>
      <c r="AW386">
        <v>0.66356000000000004</v>
      </c>
      <c r="AX386">
        <v>68.073790000000002</v>
      </c>
      <c r="AY386">
        <v>61.115299999999998</v>
      </c>
      <c r="AZ386">
        <v>79.351920000000007</v>
      </c>
      <c r="BA386">
        <v>82.215519999999998</v>
      </c>
      <c r="BB386">
        <v>61.115299999999998</v>
      </c>
      <c r="BC386">
        <v>56.524740000000001</v>
      </c>
      <c r="BD386">
        <v>17.407689999999999</v>
      </c>
      <c r="BE386">
        <v>77.819640000000007</v>
      </c>
      <c r="BF386">
        <v>9.1258499999999998</v>
      </c>
      <c r="BG386">
        <v>81.235870000000006</v>
      </c>
      <c r="CO386">
        <v>0.55969000000000002</v>
      </c>
      <c r="CP386">
        <v>59.86121</v>
      </c>
      <c r="CQ386">
        <v>53.710250000000002</v>
      </c>
      <c r="CR386">
        <v>85.33569</v>
      </c>
      <c r="CS386">
        <v>91.166079999999994</v>
      </c>
      <c r="CT386">
        <v>53.710250000000002</v>
      </c>
      <c r="CU386">
        <v>41.431100000000001</v>
      </c>
      <c r="CV386">
        <v>20.38869</v>
      </c>
      <c r="CW386">
        <v>76.972909999999999</v>
      </c>
      <c r="CX386">
        <v>11.71378</v>
      </c>
      <c r="CY386">
        <v>86.955240000000003</v>
      </c>
    </row>
    <row r="387" spans="1:103" x14ac:dyDescent="0.4">
      <c r="A387" t="s">
        <v>497</v>
      </c>
      <c r="B387" t="s">
        <v>279</v>
      </c>
      <c r="C387" t="s">
        <v>37</v>
      </c>
      <c r="D387">
        <v>0.34338999999999997</v>
      </c>
      <c r="E387">
        <v>36.839399999999998</v>
      </c>
      <c r="F387">
        <v>22.371510000000001</v>
      </c>
      <c r="G387">
        <v>62.492919999999998</v>
      </c>
      <c r="H387">
        <v>77.288550000000001</v>
      </c>
      <c r="I387">
        <v>22.371510000000001</v>
      </c>
      <c r="J387">
        <v>17.500340000000001</v>
      </c>
      <c r="K387">
        <v>14.883039999999999</v>
      </c>
      <c r="L387">
        <v>55.644410000000001</v>
      </c>
      <c r="M387">
        <v>9.8267900000000008</v>
      </c>
      <c r="N387">
        <v>72.860380000000006</v>
      </c>
      <c r="O387" t="s">
        <v>38</v>
      </c>
      <c r="P387">
        <v>0.30926999999999999</v>
      </c>
      <c r="Q387">
        <v>33.587719999999997</v>
      </c>
      <c r="R387">
        <v>18.37125</v>
      </c>
      <c r="S387">
        <v>59.883389999999999</v>
      </c>
      <c r="T387">
        <v>76.237809999999996</v>
      </c>
      <c r="U387">
        <v>18.37125</v>
      </c>
      <c r="V387">
        <v>13.500450000000001</v>
      </c>
      <c r="W387">
        <v>14.513479999999999</v>
      </c>
      <c r="X387">
        <v>52.65437</v>
      </c>
      <c r="Y387">
        <v>9.8566199999999995</v>
      </c>
      <c r="Z387">
        <v>71.390749999999997</v>
      </c>
      <c r="AW387">
        <v>0.58145000000000002</v>
      </c>
      <c r="AX387">
        <v>59.13297</v>
      </c>
      <c r="AY387">
        <v>50.640540000000001</v>
      </c>
      <c r="AZ387">
        <v>76.337599999999995</v>
      </c>
      <c r="BA387">
        <v>80.557649999999995</v>
      </c>
      <c r="BB387">
        <v>50.640540000000001</v>
      </c>
      <c r="BC387">
        <v>46.740769999999998</v>
      </c>
      <c r="BD387">
        <v>16.186889999999998</v>
      </c>
      <c r="BE387">
        <v>73.524240000000006</v>
      </c>
      <c r="BF387">
        <v>8.8168799999999994</v>
      </c>
      <c r="BG387">
        <v>78.975129999999993</v>
      </c>
      <c r="CO387">
        <v>0.41608000000000001</v>
      </c>
      <c r="CP387">
        <v>44.675960000000003</v>
      </c>
      <c r="CQ387">
        <v>30.035340000000001</v>
      </c>
      <c r="CR387">
        <v>78.268550000000005</v>
      </c>
      <c r="CS387">
        <v>89.045940000000002</v>
      </c>
      <c r="CT387">
        <v>30.035340000000001</v>
      </c>
      <c r="CU387">
        <v>22.879860000000001</v>
      </c>
      <c r="CV387">
        <v>18.657240000000002</v>
      </c>
      <c r="CW387">
        <v>68.992930000000001</v>
      </c>
      <c r="CX387">
        <v>11.64311</v>
      </c>
      <c r="CY387">
        <v>85.689049999999995</v>
      </c>
    </row>
    <row r="388" spans="1:103" x14ac:dyDescent="0.4">
      <c r="A388" t="s">
        <v>498</v>
      </c>
      <c r="B388" t="s">
        <v>499</v>
      </c>
      <c r="C388" t="s">
        <v>37</v>
      </c>
      <c r="D388">
        <v>0.35937999999999998</v>
      </c>
      <c r="E388">
        <v>38.63288</v>
      </c>
      <c r="F388">
        <v>23.58559</v>
      </c>
      <c r="G388">
        <v>64.475920000000002</v>
      </c>
      <c r="H388">
        <v>80.607039999999998</v>
      </c>
      <c r="I388">
        <v>23.58559</v>
      </c>
      <c r="J388">
        <v>18.500879999999999</v>
      </c>
      <c r="K388">
        <v>15.451230000000001</v>
      </c>
      <c r="L388">
        <v>57.825710000000001</v>
      </c>
      <c r="M388">
        <v>10.35937</v>
      </c>
      <c r="N388">
        <v>76.699179999999998</v>
      </c>
      <c r="O388" t="s">
        <v>38</v>
      </c>
      <c r="P388">
        <v>0.32667000000000002</v>
      </c>
      <c r="Q388">
        <v>35.533940000000001</v>
      </c>
      <c r="R388">
        <v>19.929269999999999</v>
      </c>
      <c r="S388">
        <v>61.976680000000002</v>
      </c>
      <c r="T388">
        <v>79.984710000000007</v>
      </c>
      <c r="U388">
        <v>19.929269999999999</v>
      </c>
      <c r="V388">
        <v>14.69158</v>
      </c>
      <c r="W388">
        <v>15.12904</v>
      </c>
      <c r="X388">
        <v>54.967500000000001</v>
      </c>
      <c r="Y388">
        <v>10.46645</v>
      </c>
      <c r="Z388">
        <v>75.766419999999997</v>
      </c>
      <c r="AW388">
        <v>0.58877999999999997</v>
      </c>
      <c r="AX388">
        <v>60.001010000000001</v>
      </c>
      <c r="AY388">
        <v>50.640540000000001</v>
      </c>
      <c r="AZ388">
        <v>77.467969999999994</v>
      </c>
      <c r="BA388">
        <v>81.537300000000002</v>
      </c>
      <c r="BB388">
        <v>50.640540000000001</v>
      </c>
      <c r="BC388">
        <v>46.740769999999998</v>
      </c>
      <c r="BD388">
        <v>16.54861</v>
      </c>
      <c r="BE388">
        <v>74.893240000000006</v>
      </c>
      <c r="BF388">
        <v>8.9901999999999997</v>
      </c>
      <c r="BG388">
        <v>80.168300000000002</v>
      </c>
      <c r="CO388">
        <v>0.42612</v>
      </c>
      <c r="CP388">
        <v>45.816029999999998</v>
      </c>
      <c r="CQ388">
        <v>27.738520000000001</v>
      </c>
      <c r="CR388">
        <v>80.212010000000006</v>
      </c>
      <c r="CS388">
        <v>89.929329999999993</v>
      </c>
      <c r="CT388">
        <v>27.738520000000001</v>
      </c>
      <c r="CU388">
        <v>22.70318</v>
      </c>
      <c r="CV388">
        <v>18.833919999999999</v>
      </c>
      <c r="CW388">
        <v>70.641930000000002</v>
      </c>
      <c r="CX388">
        <v>11.590109999999999</v>
      </c>
      <c r="CY388">
        <v>85.806830000000005</v>
      </c>
    </row>
    <row r="389" spans="1:103" x14ac:dyDescent="0.4">
      <c r="A389" t="s">
        <v>500</v>
      </c>
      <c r="B389" t="s">
        <v>279</v>
      </c>
      <c r="C389" t="s">
        <v>37</v>
      </c>
      <c r="D389">
        <v>0.50202000000000002</v>
      </c>
      <c r="E389">
        <v>54.03584</v>
      </c>
      <c r="F389">
        <v>43.132339999999999</v>
      </c>
      <c r="G389">
        <v>78.292190000000005</v>
      </c>
      <c r="H389">
        <v>88.360990000000001</v>
      </c>
      <c r="I389">
        <v>43.132339999999999</v>
      </c>
      <c r="J389">
        <v>33.854849999999999</v>
      </c>
      <c r="K389">
        <v>19.367059999999999</v>
      </c>
      <c r="L389">
        <v>72.427760000000006</v>
      </c>
      <c r="M389">
        <v>11.56617</v>
      </c>
      <c r="N389">
        <v>85.728719999999996</v>
      </c>
      <c r="O389" t="s">
        <v>38</v>
      </c>
      <c r="P389">
        <v>0.47878999999999999</v>
      </c>
      <c r="Q389">
        <v>51.976779999999998</v>
      </c>
      <c r="R389">
        <v>40.336460000000002</v>
      </c>
      <c r="S389">
        <v>77.843620000000001</v>
      </c>
      <c r="T389">
        <v>88.998279999999994</v>
      </c>
      <c r="U389">
        <v>40.336460000000002</v>
      </c>
      <c r="V389">
        <v>30.607759999999999</v>
      </c>
      <c r="W389">
        <v>19.575610000000001</v>
      </c>
      <c r="X389">
        <v>71.566460000000006</v>
      </c>
      <c r="Y389">
        <v>11.877269999999999</v>
      </c>
      <c r="Z389">
        <v>86.28322</v>
      </c>
      <c r="AW389">
        <v>0.66181000000000001</v>
      </c>
      <c r="AX389">
        <v>67.871679999999998</v>
      </c>
      <c r="AY389">
        <v>60.889220000000002</v>
      </c>
      <c r="AZ389">
        <v>79.351920000000007</v>
      </c>
      <c r="BA389">
        <v>82.215519999999998</v>
      </c>
      <c r="BB389">
        <v>60.889220000000002</v>
      </c>
      <c r="BC389">
        <v>56.411709999999999</v>
      </c>
      <c r="BD389">
        <v>17.37754</v>
      </c>
      <c r="BE389">
        <v>77.769400000000005</v>
      </c>
      <c r="BF389">
        <v>9.0504899999999999</v>
      </c>
      <c r="BG389">
        <v>80.871639999999999</v>
      </c>
      <c r="CO389">
        <v>0.55689999999999995</v>
      </c>
      <c r="CP389">
        <v>59.657380000000003</v>
      </c>
      <c r="CQ389">
        <v>53.180210000000002</v>
      </c>
      <c r="CR389">
        <v>84.098939999999999</v>
      </c>
      <c r="CS389">
        <v>90.989400000000003</v>
      </c>
      <c r="CT389">
        <v>53.180210000000002</v>
      </c>
      <c r="CU389">
        <v>40.989400000000003</v>
      </c>
      <c r="CV389">
        <v>20.176680000000001</v>
      </c>
      <c r="CW389">
        <v>75.8245</v>
      </c>
      <c r="CX389">
        <v>11.71378</v>
      </c>
      <c r="CY389">
        <v>86.866900000000001</v>
      </c>
    </row>
    <row r="390" spans="1:103" x14ac:dyDescent="0.4">
      <c r="A390" t="s">
        <v>501</v>
      </c>
      <c r="B390" t="s">
        <v>44</v>
      </c>
      <c r="C390" t="s">
        <v>37</v>
      </c>
      <c r="D390">
        <v>0.34349000000000002</v>
      </c>
      <c r="E390">
        <v>36.854950000000002</v>
      </c>
      <c r="F390">
        <v>22.371510000000001</v>
      </c>
      <c r="G390">
        <v>62.501010000000001</v>
      </c>
      <c r="H390">
        <v>77.320920000000001</v>
      </c>
      <c r="I390">
        <v>22.371510000000001</v>
      </c>
      <c r="J390">
        <v>17.500340000000001</v>
      </c>
      <c r="K390">
        <v>14.886279999999999</v>
      </c>
      <c r="L390">
        <v>55.655200000000001</v>
      </c>
      <c r="M390">
        <v>9.8373100000000004</v>
      </c>
      <c r="N390">
        <v>72.92783</v>
      </c>
      <c r="O390" t="s">
        <v>38</v>
      </c>
      <c r="P390">
        <v>0.30925999999999998</v>
      </c>
      <c r="Q390">
        <v>33.587139999999998</v>
      </c>
      <c r="R390">
        <v>18.37125</v>
      </c>
      <c r="S390">
        <v>59.883389999999999</v>
      </c>
      <c r="T390">
        <v>76.237809999999996</v>
      </c>
      <c r="U390">
        <v>18.37125</v>
      </c>
      <c r="V390">
        <v>13.500450000000001</v>
      </c>
      <c r="W390">
        <v>14.513479999999999</v>
      </c>
      <c r="X390">
        <v>52.65437</v>
      </c>
      <c r="Y390">
        <v>9.8566199999999995</v>
      </c>
      <c r="Z390">
        <v>71.390749999999997</v>
      </c>
      <c r="AW390">
        <v>0.58196000000000003</v>
      </c>
      <c r="AX390">
        <v>59.239080000000001</v>
      </c>
      <c r="AY390">
        <v>50.640540000000001</v>
      </c>
      <c r="AZ390">
        <v>76.337599999999995</v>
      </c>
      <c r="BA390">
        <v>80.557649999999995</v>
      </c>
      <c r="BB390">
        <v>50.640540000000001</v>
      </c>
      <c r="BC390">
        <v>46.740769999999998</v>
      </c>
      <c r="BD390">
        <v>16.20196</v>
      </c>
      <c r="BE390">
        <v>73.549359999999993</v>
      </c>
      <c r="BF390">
        <v>8.8847000000000005</v>
      </c>
      <c r="BG390">
        <v>79.301680000000005</v>
      </c>
      <c r="CO390">
        <v>0.41710999999999998</v>
      </c>
      <c r="CP390">
        <v>44.777279999999998</v>
      </c>
      <c r="CQ390">
        <v>30.035340000000001</v>
      </c>
      <c r="CR390">
        <v>78.445229999999995</v>
      </c>
      <c r="CS390">
        <v>89.752650000000003</v>
      </c>
      <c r="CT390">
        <v>30.035340000000001</v>
      </c>
      <c r="CU390">
        <v>22.879860000000001</v>
      </c>
      <c r="CV390">
        <v>18.69258</v>
      </c>
      <c r="CW390">
        <v>69.169610000000006</v>
      </c>
      <c r="CX390">
        <v>11.71378</v>
      </c>
      <c r="CY390">
        <v>86.395759999999996</v>
      </c>
    </row>
    <row r="391" spans="1:103" x14ac:dyDescent="0.4">
      <c r="A391" t="s">
        <v>502</v>
      </c>
      <c r="B391" t="s">
        <v>49</v>
      </c>
      <c r="C391" t="s">
        <v>37</v>
      </c>
      <c r="D391">
        <v>0.35947000000000001</v>
      </c>
      <c r="E391">
        <v>38.647390000000001</v>
      </c>
      <c r="F391">
        <v>23.58559</v>
      </c>
      <c r="G391">
        <v>64.484009999999998</v>
      </c>
      <c r="H391">
        <v>80.615139999999997</v>
      </c>
      <c r="I391">
        <v>23.58559</v>
      </c>
      <c r="J391">
        <v>18.500879999999999</v>
      </c>
      <c r="K391">
        <v>15.454470000000001</v>
      </c>
      <c r="L391">
        <v>57.836500000000001</v>
      </c>
      <c r="M391">
        <v>10.367459999999999</v>
      </c>
      <c r="N391">
        <v>76.742339999999999</v>
      </c>
      <c r="O391" t="s">
        <v>38</v>
      </c>
      <c r="P391">
        <v>0.32667000000000002</v>
      </c>
      <c r="Q391">
        <v>35.533610000000003</v>
      </c>
      <c r="R391">
        <v>19.929269999999999</v>
      </c>
      <c r="S391">
        <v>61.976680000000002</v>
      </c>
      <c r="T391">
        <v>79.984710000000007</v>
      </c>
      <c r="U391">
        <v>19.929269999999999</v>
      </c>
      <c r="V391">
        <v>14.69158</v>
      </c>
      <c r="W391">
        <v>15.12904</v>
      </c>
      <c r="X391">
        <v>54.967500000000001</v>
      </c>
      <c r="Y391">
        <v>10.46645</v>
      </c>
      <c r="Z391">
        <v>75.766419999999997</v>
      </c>
      <c r="AW391">
        <v>0.58926999999999996</v>
      </c>
      <c r="AX391">
        <v>60.103200000000001</v>
      </c>
      <c r="AY391">
        <v>50.640540000000001</v>
      </c>
      <c r="AZ391">
        <v>77.467969999999994</v>
      </c>
      <c r="BA391">
        <v>81.537300000000002</v>
      </c>
      <c r="BB391">
        <v>50.640540000000001</v>
      </c>
      <c r="BC391">
        <v>46.740769999999998</v>
      </c>
      <c r="BD391">
        <v>16.563680000000002</v>
      </c>
      <c r="BE391">
        <v>74.918360000000007</v>
      </c>
      <c r="BF391">
        <v>9.0580300000000005</v>
      </c>
      <c r="BG391">
        <v>80.49485</v>
      </c>
      <c r="CO391">
        <v>0.42696000000000001</v>
      </c>
      <c r="CP391">
        <v>45.899039999999999</v>
      </c>
      <c r="CQ391">
        <v>27.738520000000001</v>
      </c>
      <c r="CR391">
        <v>80.388689999999997</v>
      </c>
      <c r="CS391">
        <v>90.106009999999998</v>
      </c>
      <c r="CT391">
        <v>27.738520000000001</v>
      </c>
      <c r="CU391">
        <v>22.70318</v>
      </c>
      <c r="CV391">
        <v>18.869260000000001</v>
      </c>
      <c r="CW391">
        <v>70.818610000000007</v>
      </c>
      <c r="CX391">
        <v>11.60777</v>
      </c>
      <c r="CY391">
        <v>85.983509999999995</v>
      </c>
    </row>
    <row r="392" spans="1:103" x14ac:dyDescent="0.4">
      <c r="A392" t="s">
        <v>503</v>
      </c>
      <c r="B392" t="s">
        <v>499</v>
      </c>
      <c r="C392" t="s">
        <v>37</v>
      </c>
      <c r="D392">
        <v>0.50207999999999997</v>
      </c>
      <c r="E392">
        <v>54.046579999999999</v>
      </c>
      <c r="F392">
        <v>43.132339999999999</v>
      </c>
      <c r="G392">
        <v>78.292190000000005</v>
      </c>
      <c r="H392">
        <v>88.352890000000002</v>
      </c>
      <c r="I392">
        <v>43.132339999999999</v>
      </c>
      <c r="J392">
        <v>33.854849999999999</v>
      </c>
      <c r="K392">
        <v>19.368680000000001</v>
      </c>
      <c r="L392">
        <v>72.430459999999997</v>
      </c>
      <c r="M392">
        <v>11.57264</v>
      </c>
      <c r="N392">
        <v>85.755700000000004</v>
      </c>
      <c r="O392" t="s">
        <v>38</v>
      </c>
      <c r="P392">
        <v>0.47876000000000002</v>
      </c>
      <c r="Q392">
        <v>51.973880000000001</v>
      </c>
      <c r="R392">
        <v>40.336460000000002</v>
      </c>
      <c r="S392">
        <v>77.834069999999997</v>
      </c>
      <c r="T392">
        <v>88.988720000000001</v>
      </c>
      <c r="U392">
        <v>40.336460000000002</v>
      </c>
      <c r="V392">
        <v>30.607759999999999</v>
      </c>
      <c r="W392">
        <v>19.573699999999999</v>
      </c>
      <c r="X392">
        <v>71.556899999999999</v>
      </c>
      <c r="Y392">
        <v>11.87631</v>
      </c>
      <c r="Z392">
        <v>86.273660000000007</v>
      </c>
      <c r="AW392">
        <v>0.66225000000000001</v>
      </c>
      <c r="AX392">
        <v>67.963239999999999</v>
      </c>
      <c r="AY392">
        <v>60.889220000000002</v>
      </c>
      <c r="AZ392">
        <v>79.351920000000007</v>
      </c>
      <c r="BA392">
        <v>82.215519999999998</v>
      </c>
      <c r="BB392">
        <v>60.889220000000002</v>
      </c>
      <c r="BC392">
        <v>56.411709999999999</v>
      </c>
      <c r="BD392">
        <v>17.392610000000001</v>
      </c>
      <c r="BE392">
        <v>77.794520000000006</v>
      </c>
      <c r="BF392">
        <v>9.1183099999999992</v>
      </c>
      <c r="BG392">
        <v>81.198189999999997</v>
      </c>
      <c r="CO392">
        <v>0.55761000000000005</v>
      </c>
      <c r="CP392">
        <v>59.730559999999997</v>
      </c>
      <c r="CQ392">
        <v>53.180210000000002</v>
      </c>
      <c r="CR392">
        <v>84.275620000000004</v>
      </c>
      <c r="CS392">
        <v>90.989400000000003</v>
      </c>
      <c r="CT392">
        <v>53.180210000000002</v>
      </c>
      <c r="CU392">
        <v>40.989400000000003</v>
      </c>
      <c r="CV392">
        <v>20.212009999999999</v>
      </c>
      <c r="CW392">
        <v>76.001180000000005</v>
      </c>
      <c r="CX392">
        <v>11.71378</v>
      </c>
      <c r="CY392">
        <v>86.866900000000001</v>
      </c>
    </row>
    <row r="393" spans="1:103" x14ac:dyDescent="0.4">
      <c r="A393" t="s">
        <v>504</v>
      </c>
      <c r="B393" t="s">
        <v>126</v>
      </c>
      <c r="C393" t="s">
        <v>37</v>
      </c>
      <c r="D393">
        <v>0.34339999999999998</v>
      </c>
      <c r="E393">
        <v>36.840780000000002</v>
      </c>
      <c r="F393">
        <v>22.371510000000001</v>
      </c>
      <c r="G393">
        <v>62.492919999999998</v>
      </c>
      <c r="H393">
        <v>77.304730000000006</v>
      </c>
      <c r="I393">
        <v>22.371510000000001</v>
      </c>
      <c r="J393">
        <v>17.500340000000001</v>
      </c>
      <c r="K393">
        <v>14.883039999999999</v>
      </c>
      <c r="L393">
        <v>55.644410000000001</v>
      </c>
      <c r="M393">
        <v>9.8284099999999999</v>
      </c>
      <c r="N393">
        <v>72.876570000000001</v>
      </c>
      <c r="O393" t="s">
        <v>38</v>
      </c>
      <c r="P393">
        <v>0.30925999999999998</v>
      </c>
      <c r="Q393">
        <v>33.587699999999998</v>
      </c>
      <c r="R393">
        <v>18.37125</v>
      </c>
      <c r="S393">
        <v>59.883389999999999</v>
      </c>
      <c r="T393">
        <v>76.237809999999996</v>
      </c>
      <c r="U393">
        <v>18.37125</v>
      </c>
      <c r="V393">
        <v>13.500450000000001</v>
      </c>
      <c r="W393">
        <v>14.513479999999999</v>
      </c>
      <c r="X393">
        <v>52.65437</v>
      </c>
      <c r="Y393">
        <v>9.8566199999999995</v>
      </c>
      <c r="Z393">
        <v>71.390749999999997</v>
      </c>
      <c r="AW393">
        <v>0.58150999999999997</v>
      </c>
      <c r="AX393">
        <v>59.140990000000002</v>
      </c>
      <c r="AY393">
        <v>50.640540000000001</v>
      </c>
      <c r="AZ393">
        <v>76.337599999999995</v>
      </c>
      <c r="BA393">
        <v>80.557649999999995</v>
      </c>
      <c r="BB393">
        <v>50.640540000000001</v>
      </c>
      <c r="BC393">
        <v>46.740769999999998</v>
      </c>
      <c r="BD393">
        <v>16.186889999999998</v>
      </c>
      <c r="BE393">
        <v>73.524240000000006</v>
      </c>
      <c r="BF393">
        <v>8.8168799999999994</v>
      </c>
      <c r="BG393">
        <v>78.975129999999993</v>
      </c>
      <c r="CO393">
        <v>0.41621000000000002</v>
      </c>
      <c r="CP393">
        <v>44.687660000000001</v>
      </c>
      <c r="CQ393">
        <v>30.035340000000001</v>
      </c>
      <c r="CR393">
        <v>78.268550000000005</v>
      </c>
      <c r="CS393">
        <v>89.399289999999993</v>
      </c>
      <c r="CT393">
        <v>30.035340000000001</v>
      </c>
      <c r="CU393">
        <v>22.879860000000001</v>
      </c>
      <c r="CV393">
        <v>18.657240000000002</v>
      </c>
      <c r="CW393">
        <v>68.992930000000001</v>
      </c>
      <c r="CX393">
        <v>11.67845</v>
      </c>
      <c r="CY393">
        <v>86.042400000000001</v>
      </c>
    </row>
    <row r="394" spans="1:103" x14ac:dyDescent="0.4">
      <c r="A394" t="s">
        <v>505</v>
      </c>
      <c r="B394" t="s">
        <v>44</v>
      </c>
      <c r="C394" t="s">
        <v>37</v>
      </c>
      <c r="D394">
        <v>0.35938999999999999</v>
      </c>
      <c r="E394">
        <v>38.634790000000002</v>
      </c>
      <c r="F394">
        <v>23.58559</v>
      </c>
      <c r="G394">
        <v>64.484009999999998</v>
      </c>
      <c r="H394">
        <v>80.615139999999997</v>
      </c>
      <c r="I394">
        <v>23.58559</v>
      </c>
      <c r="J394">
        <v>18.500879999999999</v>
      </c>
      <c r="K394">
        <v>15.45285</v>
      </c>
      <c r="L394">
        <v>57.83381</v>
      </c>
      <c r="M394">
        <v>10.36018</v>
      </c>
      <c r="N394">
        <v>76.707269999999994</v>
      </c>
      <c r="O394" t="s">
        <v>38</v>
      </c>
      <c r="P394">
        <v>0.32666000000000001</v>
      </c>
      <c r="Q394">
        <v>35.53293</v>
      </c>
      <c r="R394">
        <v>19.929269999999999</v>
      </c>
      <c r="S394">
        <v>61.976680000000002</v>
      </c>
      <c r="T394">
        <v>79.984710000000007</v>
      </c>
      <c r="U394">
        <v>19.929269999999999</v>
      </c>
      <c r="V394">
        <v>14.69158</v>
      </c>
      <c r="W394">
        <v>15.12904</v>
      </c>
      <c r="X394">
        <v>54.967500000000001</v>
      </c>
      <c r="Y394">
        <v>10.46645</v>
      </c>
      <c r="Z394">
        <v>75.766419999999997</v>
      </c>
      <c r="AW394">
        <v>0.58882999999999996</v>
      </c>
      <c r="AX394">
        <v>60.009120000000003</v>
      </c>
      <c r="AY394">
        <v>50.640540000000001</v>
      </c>
      <c r="AZ394">
        <v>77.467969999999994</v>
      </c>
      <c r="BA394">
        <v>81.537300000000002</v>
      </c>
      <c r="BB394">
        <v>50.640540000000001</v>
      </c>
      <c r="BC394">
        <v>46.740769999999998</v>
      </c>
      <c r="BD394">
        <v>16.54861</v>
      </c>
      <c r="BE394">
        <v>74.893240000000006</v>
      </c>
      <c r="BF394">
        <v>8.9901999999999997</v>
      </c>
      <c r="BG394">
        <v>80.168300000000002</v>
      </c>
      <c r="CO394">
        <v>0.42653999999999997</v>
      </c>
      <c r="CP394">
        <v>45.857309999999998</v>
      </c>
      <c r="CQ394">
        <v>27.738520000000001</v>
      </c>
      <c r="CR394">
        <v>80.388689999999997</v>
      </c>
      <c r="CS394">
        <v>90.106009999999998</v>
      </c>
      <c r="CT394">
        <v>27.738520000000001</v>
      </c>
      <c r="CU394">
        <v>22.70318</v>
      </c>
      <c r="CV394">
        <v>18.869260000000001</v>
      </c>
      <c r="CW394">
        <v>70.818610000000007</v>
      </c>
      <c r="CX394">
        <v>11.60777</v>
      </c>
      <c r="CY394">
        <v>85.983509999999995</v>
      </c>
    </row>
    <row r="395" spans="1:103" x14ac:dyDescent="0.4">
      <c r="A395" t="s">
        <v>506</v>
      </c>
      <c r="B395" t="s">
        <v>148</v>
      </c>
      <c r="C395" t="s">
        <v>37</v>
      </c>
      <c r="D395">
        <v>0.50199000000000005</v>
      </c>
      <c r="E395">
        <v>54.031619999999997</v>
      </c>
      <c r="F395">
        <v>43.132339999999999</v>
      </c>
      <c r="G395">
        <v>78.284099999999995</v>
      </c>
      <c r="H395">
        <v>88.352890000000002</v>
      </c>
      <c r="I395">
        <v>43.132339999999999</v>
      </c>
      <c r="J395">
        <v>33.854849999999999</v>
      </c>
      <c r="K395">
        <v>19.36544</v>
      </c>
      <c r="L395">
        <v>72.419669999999996</v>
      </c>
      <c r="M395">
        <v>11.56536</v>
      </c>
      <c r="N395">
        <v>85.72063</v>
      </c>
      <c r="O395" t="s">
        <v>38</v>
      </c>
      <c r="P395">
        <v>0.47876000000000002</v>
      </c>
      <c r="Q395">
        <v>51.973660000000002</v>
      </c>
      <c r="R395">
        <v>40.336460000000002</v>
      </c>
      <c r="S395">
        <v>77.834069999999997</v>
      </c>
      <c r="T395">
        <v>88.988720000000001</v>
      </c>
      <c r="U395">
        <v>40.336460000000002</v>
      </c>
      <c r="V395">
        <v>30.607759999999999</v>
      </c>
      <c r="W395">
        <v>19.573699999999999</v>
      </c>
      <c r="X395">
        <v>71.556899999999999</v>
      </c>
      <c r="Y395">
        <v>11.87631</v>
      </c>
      <c r="Z395">
        <v>86.273660000000007</v>
      </c>
      <c r="AW395">
        <v>0.66178000000000003</v>
      </c>
      <c r="AX395">
        <v>67.86215</v>
      </c>
      <c r="AY395">
        <v>60.889220000000002</v>
      </c>
      <c r="AZ395">
        <v>79.351920000000007</v>
      </c>
      <c r="BA395">
        <v>82.215519999999998</v>
      </c>
      <c r="BB395">
        <v>60.889220000000002</v>
      </c>
      <c r="BC395">
        <v>56.411709999999999</v>
      </c>
      <c r="BD395">
        <v>17.37754</v>
      </c>
      <c r="BE395">
        <v>77.769400000000005</v>
      </c>
      <c r="BF395">
        <v>9.0504899999999999</v>
      </c>
      <c r="BG395">
        <v>80.871639999999999</v>
      </c>
      <c r="CO395">
        <v>0.55676999999999999</v>
      </c>
      <c r="CP395">
        <v>59.645069999999997</v>
      </c>
      <c r="CQ395">
        <v>53.180210000000002</v>
      </c>
      <c r="CR395">
        <v>84.098939999999999</v>
      </c>
      <c r="CS395">
        <v>90.989400000000003</v>
      </c>
      <c r="CT395">
        <v>53.180210000000002</v>
      </c>
      <c r="CU395">
        <v>40.989400000000003</v>
      </c>
      <c r="CV395">
        <v>20.176680000000001</v>
      </c>
      <c r="CW395">
        <v>75.8245</v>
      </c>
      <c r="CX395">
        <v>11.71378</v>
      </c>
      <c r="CY395">
        <v>86.866900000000001</v>
      </c>
    </row>
    <row r="396" spans="1:103" x14ac:dyDescent="0.4">
      <c r="A396" t="s">
        <v>507</v>
      </c>
      <c r="B396" t="s">
        <v>328</v>
      </c>
      <c r="C396" t="s">
        <v>37</v>
      </c>
      <c r="D396">
        <v>0.34338999999999997</v>
      </c>
      <c r="E396">
        <v>36.83954</v>
      </c>
      <c r="F396">
        <v>22.371510000000001</v>
      </c>
      <c r="G396">
        <v>62.492919999999998</v>
      </c>
      <c r="H396">
        <v>77.304730000000006</v>
      </c>
      <c r="I396">
        <v>22.371510000000001</v>
      </c>
      <c r="J396">
        <v>17.500340000000001</v>
      </c>
      <c r="K396">
        <v>14.883039999999999</v>
      </c>
      <c r="L396">
        <v>55.644410000000001</v>
      </c>
      <c r="M396">
        <v>9.8284099999999999</v>
      </c>
      <c r="N396">
        <v>72.876570000000001</v>
      </c>
      <c r="O396" t="s">
        <v>38</v>
      </c>
      <c r="P396">
        <v>0.30925999999999998</v>
      </c>
      <c r="Q396">
        <v>33.587440000000001</v>
      </c>
      <c r="R396">
        <v>18.37125</v>
      </c>
      <c r="S396">
        <v>59.883389999999999</v>
      </c>
      <c r="T396">
        <v>76.237809999999996</v>
      </c>
      <c r="U396">
        <v>18.37125</v>
      </c>
      <c r="V396">
        <v>13.500450000000001</v>
      </c>
      <c r="W396">
        <v>14.513479999999999</v>
      </c>
      <c r="X396">
        <v>52.65437</v>
      </c>
      <c r="Y396">
        <v>9.8566199999999995</v>
      </c>
      <c r="Z396">
        <v>71.390749999999997</v>
      </c>
      <c r="AW396">
        <v>0.58150999999999997</v>
      </c>
      <c r="AX396">
        <v>59.14141</v>
      </c>
      <c r="AY396">
        <v>50.640540000000001</v>
      </c>
      <c r="AZ396">
        <v>76.337599999999995</v>
      </c>
      <c r="BA396">
        <v>80.557649999999995</v>
      </c>
      <c r="BB396">
        <v>50.640540000000001</v>
      </c>
      <c r="BC396">
        <v>46.740769999999998</v>
      </c>
      <c r="BD396">
        <v>16.186889999999998</v>
      </c>
      <c r="BE396">
        <v>73.524240000000006</v>
      </c>
      <c r="BF396">
        <v>8.8168799999999994</v>
      </c>
      <c r="BG396">
        <v>78.975129999999993</v>
      </c>
      <c r="CO396">
        <v>0.41596</v>
      </c>
      <c r="CP396">
        <v>44.664340000000003</v>
      </c>
      <c r="CQ396">
        <v>30.035340000000001</v>
      </c>
      <c r="CR396">
        <v>78.268550000000005</v>
      </c>
      <c r="CS396">
        <v>89.399289999999993</v>
      </c>
      <c r="CT396">
        <v>30.035340000000001</v>
      </c>
      <c r="CU396">
        <v>22.879860000000001</v>
      </c>
      <c r="CV396">
        <v>18.657240000000002</v>
      </c>
      <c r="CW396">
        <v>68.992930000000001</v>
      </c>
      <c r="CX396">
        <v>11.67845</v>
      </c>
      <c r="CY396">
        <v>86.042400000000001</v>
      </c>
    </row>
    <row r="397" spans="1:103" x14ac:dyDescent="0.4">
      <c r="A397" t="s">
        <v>508</v>
      </c>
      <c r="B397" t="s">
        <v>499</v>
      </c>
      <c r="C397" t="s">
        <v>37</v>
      </c>
      <c r="D397">
        <v>0.3594</v>
      </c>
      <c r="E397">
        <v>38.634410000000003</v>
      </c>
      <c r="F397">
        <v>23.58559</v>
      </c>
      <c r="G397">
        <v>64.475920000000002</v>
      </c>
      <c r="H397">
        <v>80.607039999999998</v>
      </c>
      <c r="I397">
        <v>23.58559</v>
      </c>
      <c r="J397">
        <v>18.500879999999999</v>
      </c>
      <c r="K397">
        <v>15.451230000000001</v>
      </c>
      <c r="L397">
        <v>57.825710000000001</v>
      </c>
      <c r="M397">
        <v>10.35937</v>
      </c>
      <c r="N397">
        <v>76.699179999999998</v>
      </c>
      <c r="O397" t="s">
        <v>38</v>
      </c>
      <c r="P397">
        <v>0.32667000000000002</v>
      </c>
      <c r="Q397">
        <v>35.534269999999999</v>
      </c>
      <c r="R397">
        <v>19.929269999999999</v>
      </c>
      <c r="S397">
        <v>61.976680000000002</v>
      </c>
      <c r="T397">
        <v>79.984710000000007</v>
      </c>
      <c r="U397">
        <v>19.929269999999999</v>
      </c>
      <c r="V397">
        <v>14.69158</v>
      </c>
      <c r="W397">
        <v>15.12904</v>
      </c>
      <c r="X397">
        <v>54.967500000000001</v>
      </c>
      <c r="Y397">
        <v>10.46645</v>
      </c>
      <c r="Z397">
        <v>75.766419999999997</v>
      </c>
      <c r="AW397">
        <v>0.58877000000000002</v>
      </c>
      <c r="AX397">
        <v>59.99868</v>
      </c>
      <c r="AY397">
        <v>50.640540000000001</v>
      </c>
      <c r="AZ397">
        <v>77.467969999999994</v>
      </c>
      <c r="BA397">
        <v>81.537300000000002</v>
      </c>
      <c r="BB397">
        <v>50.640540000000001</v>
      </c>
      <c r="BC397">
        <v>46.740769999999998</v>
      </c>
      <c r="BD397">
        <v>16.54861</v>
      </c>
      <c r="BE397">
        <v>74.893240000000006</v>
      </c>
      <c r="BF397">
        <v>8.9901999999999997</v>
      </c>
      <c r="BG397">
        <v>80.168300000000002</v>
      </c>
      <c r="CO397">
        <v>0.42646000000000001</v>
      </c>
      <c r="CP397">
        <v>45.848649999999999</v>
      </c>
      <c r="CQ397">
        <v>27.738520000000001</v>
      </c>
      <c r="CR397">
        <v>80.212010000000006</v>
      </c>
      <c r="CS397">
        <v>89.929329999999993</v>
      </c>
      <c r="CT397">
        <v>27.738520000000001</v>
      </c>
      <c r="CU397">
        <v>22.70318</v>
      </c>
      <c r="CV397">
        <v>18.833919999999999</v>
      </c>
      <c r="CW397">
        <v>70.641930000000002</v>
      </c>
      <c r="CX397">
        <v>11.590109999999999</v>
      </c>
      <c r="CY397">
        <v>85.806830000000005</v>
      </c>
    </row>
    <row r="398" spans="1:103" x14ac:dyDescent="0.4">
      <c r="A398" t="s">
        <v>509</v>
      </c>
      <c r="B398" t="s">
        <v>279</v>
      </c>
      <c r="C398" t="s">
        <v>37</v>
      </c>
      <c r="D398">
        <v>0.502</v>
      </c>
      <c r="E398">
        <v>54.033140000000003</v>
      </c>
      <c r="F398">
        <v>43.132339999999999</v>
      </c>
      <c r="G398">
        <v>78.284099999999995</v>
      </c>
      <c r="H398">
        <v>88.344800000000006</v>
      </c>
      <c r="I398">
        <v>43.132339999999999</v>
      </c>
      <c r="J398">
        <v>33.854849999999999</v>
      </c>
      <c r="K398">
        <v>19.36544</v>
      </c>
      <c r="L398">
        <v>72.419669999999996</v>
      </c>
      <c r="M398">
        <v>11.564550000000001</v>
      </c>
      <c r="N398">
        <v>85.712530000000001</v>
      </c>
      <c r="O398" t="s">
        <v>38</v>
      </c>
      <c r="P398">
        <v>0.47876999999999997</v>
      </c>
      <c r="Q398">
        <v>51.974460000000001</v>
      </c>
      <c r="R398">
        <v>40.336460000000002</v>
      </c>
      <c r="S398">
        <v>77.834069999999997</v>
      </c>
      <c r="T398">
        <v>88.988720000000001</v>
      </c>
      <c r="U398">
        <v>40.336460000000002</v>
      </c>
      <c r="V398">
        <v>30.607759999999999</v>
      </c>
      <c r="W398">
        <v>19.573699999999999</v>
      </c>
      <c r="X398">
        <v>71.556899999999999</v>
      </c>
      <c r="Y398">
        <v>11.87631</v>
      </c>
      <c r="Z398">
        <v>86.273660000000007</v>
      </c>
      <c r="AW398">
        <v>0.66183000000000003</v>
      </c>
      <c r="AX398">
        <v>67.868610000000004</v>
      </c>
      <c r="AY398">
        <v>60.889220000000002</v>
      </c>
      <c r="AZ398">
        <v>79.351920000000007</v>
      </c>
      <c r="BA398">
        <v>82.215519999999998</v>
      </c>
      <c r="BB398">
        <v>60.889220000000002</v>
      </c>
      <c r="BC398">
        <v>56.411709999999999</v>
      </c>
      <c r="BD398">
        <v>17.37754</v>
      </c>
      <c r="BE398">
        <v>77.769400000000005</v>
      </c>
      <c r="BF398">
        <v>9.0504899999999999</v>
      </c>
      <c r="BG398">
        <v>80.871639999999999</v>
      </c>
      <c r="CO398">
        <v>0.55679999999999996</v>
      </c>
      <c r="CP398">
        <v>59.648389999999999</v>
      </c>
      <c r="CQ398">
        <v>53.180210000000002</v>
      </c>
      <c r="CR398">
        <v>84.098939999999999</v>
      </c>
      <c r="CS398">
        <v>90.812719999999999</v>
      </c>
      <c r="CT398">
        <v>53.180210000000002</v>
      </c>
      <c r="CU398">
        <v>40.989400000000003</v>
      </c>
      <c r="CV398">
        <v>20.176680000000001</v>
      </c>
      <c r="CW398">
        <v>75.8245</v>
      </c>
      <c r="CX398">
        <v>11.696109999999999</v>
      </c>
      <c r="CY398">
        <v>86.690219999999997</v>
      </c>
    </row>
    <row r="399" spans="1:103" x14ac:dyDescent="0.4">
      <c r="A399" t="s">
        <v>510</v>
      </c>
      <c r="B399" t="s">
        <v>148</v>
      </c>
      <c r="C399" t="s">
        <v>37</v>
      </c>
      <c r="D399">
        <v>0.34350000000000003</v>
      </c>
      <c r="E399">
        <v>36.855870000000003</v>
      </c>
      <c r="F399">
        <v>22.371510000000001</v>
      </c>
      <c r="G399">
        <v>62.501010000000001</v>
      </c>
      <c r="H399">
        <v>77.32902</v>
      </c>
      <c r="I399">
        <v>22.371510000000001</v>
      </c>
      <c r="J399">
        <v>17.500340000000001</v>
      </c>
      <c r="K399">
        <v>14.886279999999999</v>
      </c>
      <c r="L399">
        <v>55.655200000000001</v>
      </c>
      <c r="M399">
        <v>9.83812</v>
      </c>
      <c r="N399">
        <v>72.935919999999996</v>
      </c>
      <c r="O399" t="s">
        <v>38</v>
      </c>
      <c r="P399">
        <v>0.30926999999999999</v>
      </c>
      <c r="Q399">
        <v>33.588079999999998</v>
      </c>
      <c r="R399">
        <v>18.37125</v>
      </c>
      <c r="S399">
        <v>59.883389999999999</v>
      </c>
      <c r="T399">
        <v>76.237809999999996</v>
      </c>
      <c r="U399">
        <v>18.37125</v>
      </c>
      <c r="V399">
        <v>13.500450000000001</v>
      </c>
      <c r="W399">
        <v>14.513479999999999</v>
      </c>
      <c r="X399">
        <v>52.65437</v>
      </c>
      <c r="Y399">
        <v>9.8566199999999995</v>
      </c>
      <c r="Z399">
        <v>71.390749999999997</v>
      </c>
      <c r="AW399">
        <v>0.58191999999999999</v>
      </c>
      <c r="AX399">
        <v>59.234610000000004</v>
      </c>
      <c r="AY399">
        <v>50.640540000000001</v>
      </c>
      <c r="AZ399">
        <v>76.337599999999995</v>
      </c>
      <c r="BA399">
        <v>80.557649999999995</v>
      </c>
      <c r="BB399">
        <v>50.640540000000001</v>
      </c>
      <c r="BC399">
        <v>46.740769999999998</v>
      </c>
      <c r="BD399">
        <v>16.20196</v>
      </c>
      <c r="BE399">
        <v>73.549359999999993</v>
      </c>
      <c r="BF399">
        <v>8.8847000000000005</v>
      </c>
      <c r="BG399">
        <v>79.301680000000005</v>
      </c>
      <c r="CO399">
        <v>0.41721999999999998</v>
      </c>
      <c r="CP399">
        <v>44.79054</v>
      </c>
      <c r="CQ399">
        <v>30.035340000000001</v>
      </c>
      <c r="CR399">
        <v>78.445229999999995</v>
      </c>
      <c r="CS399">
        <v>89.929329999999993</v>
      </c>
      <c r="CT399">
        <v>30.035340000000001</v>
      </c>
      <c r="CU399">
        <v>22.879860000000001</v>
      </c>
      <c r="CV399">
        <v>18.69258</v>
      </c>
      <c r="CW399">
        <v>69.169610000000006</v>
      </c>
      <c r="CX399">
        <v>11.731450000000001</v>
      </c>
      <c r="CY399">
        <v>86.57244</v>
      </c>
    </row>
    <row r="400" spans="1:103" x14ac:dyDescent="0.4">
      <c r="A400" t="s">
        <v>511</v>
      </c>
      <c r="B400" t="s">
        <v>468</v>
      </c>
      <c r="C400" t="s">
        <v>37</v>
      </c>
      <c r="D400">
        <v>0.35947000000000001</v>
      </c>
      <c r="E400">
        <v>38.647539999999999</v>
      </c>
      <c r="F400">
        <v>23.58559</v>
      </c>
      <c r="G400">
        <v>64.484009999999998</v>
      </c>
      <c r="H400">
        <v>80.623230000000007</v>
      </c>
      <c r="I400">
        <v>23.58559</v>
      </c>
      <c r="J400">
        <v>18.500879999999999</v>
      </c>
      <c r="K400">
        <v>15.454470000000001</v>
      </c>
      <c r="L400">
        <v>57.836500000000001</v>
      </c>
      <c r="M400">
        <v>10.368270000000001</v>
      </c>
      <c r="N400">
        <v>76.750439999999998</v>
      </c>
      <c r="O400" t="s">
        <v>38</v>
      </c>
      <c r="P400">
        <v>0.32666000000000001</v>
      </c>
      <c r="Q400">
        <v>35.53342</v>
      </c>
      <c r="R400">
        <v>19.929269999999999</v>
      </c>
      <c r="S400">
        <v>61.976680000000002</v>
      </c>
      <c r="T400">
        <v>79.984710000000007</v>
      </c>
      <c r="U400">
        <v>19.929269999999999</v>
      </c>
      <c r="V400">
        <v>14.69158</v>
      </c>
      <c r="W400">
        <v>15.12904</v>
      </c>
      <c r="X400">
        <v>54.967500000000001</v>
      </c>
      <c r="Y400">
        <v>10.46645</v>
      </c>
      <c r="Z400">
        <v>75.766419999999997</v>
      </c>
      <c r="AW400">
        <v>0.58923999999999999</v>
      </c>
      <c r="AX400">
        <v>60.100059999999999</v>
      </c>
      <c r="AY400">
        <v>50.640540000000001</v>
      </c>
      <c r="AZ400">
        <v>77.467969999999994</v>
      </c>
      <c r="BA400">
        <v>81.537300000000002</v>
      </c>
      <c r="BB400">
        <v>50.640540000000001</v>
      </c>
      <c r="BC400">
        <v>46.740769999999998</v>
      </c>
      <c r="BD400">
        <v>16.563680000000002</v>
      </c>
      <c r="BE400">
        <v>74.918360000000007</v>
      </c>
      <c r="BF400">
        <v>9.0580300000000005</v>
      </c>
      <c r="BG400">
        <v>80.49485</v>
      </c>
      <c r="CO400">
        <v>0.42710999999999999</v>
      </c>
      <c r="CP400">
        <v>45.91348</v>
      </c>
      <c r="CQ400">
        <v>27.738520000000001</v>
      </c>
      <c r="CR400">
        <v>80.388689999999997</v>
      </c>
      <c r="CS400">
        <v>90.282690000000002</v>
      </c>
      <c r="CT400">
        <v>27.738520000000001</v>
      </c>
      <c r="CU400">
        <v>22.70318</v>
      </c>
      <c r="CV400">
        <v>18.869260000000001</v>
      </c>
      <c r="CW400">
        <v>70.818610000000007</v>
      </c>
      <c r="CX400">
        <v>11.625439999999999</v>
      </c>
      <c r="CY400">
        <v>86.16019</v>
      </c>
    </row>
    <row r="401" spans="1:103" x14ac:dyDescent="0.4">
      <c r="A401" t="s">
        <v>512</v>
      </c>
      <c r="B401" t="s">
        <v>116</v>
      </c>
      <c r="C401" t="s">
        <v>37</v>
      </c>
      <c r="D401">
        <v>0.50212000000000001</v>
      </c>
      <c r="E401">
        <v>54.049939999999999</v>
      </c>
      <c r="F401">
        <v>43.132339999999999</v>
      </c>
      <c r="G401">
        <v>78.292190000000005</v>
      </c>
      <c r="H401">
        <v>88.377179999999996</v>
      </c>
      <c r="I401">
        <v>43.132339999999999</v>
      </c>
      <c r="J401">
        <v>33.854849999999999</v>
      </c>
      <c r="K401">
        <v>19.368680000000001</v>
      </c>
      <c r="L401">
        <v>72.430459999999997</v>
      </c>
      <c r="M401">
        <v>11.57507</v>
      </c>
      <c r="N401">
        <v>85.779979999999995</v>
      </c>
      <c r="O401" t="s">
        <v>38</v>
      </c>
      <c r="P401">
        <v>0.47876999999999997</v>
      </c>
      <c r="Q401">
        <v>51.974490000000003</v>
      </c>
      <c r="R401">
        <v>40.336460000000002</v>
      </c>
      <c r="S401">
        <v>77.834069999999997</v>
      </c>
      <c r="T401">
        <v>88.988720000000001</v>
      </c>
      <c r="U401">
        <v>40.336460000000002</v>
      </c>
      <c r="V401">
        <v>30.607759999999999</v>
      </c>
      <c r="W401">
        <v>19.573699999999999</v>
      </c>
      <c r="X401">
        <v>71.556899999999999</v>
      </c>
      <c r="Y401">
        <v>11.87631</v>
      </c>
      <c r="Z401">
        <v>86.273660000000007</v>
      </c>
      <c r="AW401">
        <v>0.66225000000000001</v>
      </c>
      <c r="AX401">
        <v>67.964190000000002</v>
      </c>
      <c r="AY401">
        <v>60.889220000000002</v>
      </c>
      <c r="AZ401">
        <v>79.351920000000007</v>
      </c>
      <c r="BA401">
        <v>82.215519999999998</v>
      </c>
      <c r="BB401">
        <v>60.889220000000002</v>
      </c>
      <c r="BC401">
        <v>56.411709999999999</v>
      </c>
      <c r="BD401">
        <v>17.392610000000001</v>
      </c>
      <c r="BE401">
        <v>77.794520000000006</v>
      </c>
      <c r="BF401">
        <v>9.1183099999999992</v>
      </c>
      <c r="BG401">
        <v>81.198189999999997</v>
      </c>
      <c r="CO401">
        <v>0.55822000000000005</v>
      </c>
      <c r="CP401">
        <v>59.790579999999999</v>
      </c>
      <c r="CQ401">
        <v>53.180210000000002</v>
      </c>
      <c r="CR401">
        <v>84.275620000000004</v>
      </c>
      <c r="CS401">
        <v>91.51943</v>
      </c>
      <c r="CT401">
        <v>53.180210000000002</v>
      </c>
      <c r="CU401">
        <v>40.989400000000003</v>
      </c>
      <c r="CV401">
        <v>20.212009999999999</v>
      </c>
      <c r="CW401">
        <v>76.001180000000005</v>
      </c>
      <c r="CX401">
        <v>11.766780000000001</v>
      </c>
      <c r="CY401">
        <v>87.396940000000001</v>
      </c>
    </row>
    <row r="402" spans="1:103" x14ac:dyDescent="0.4">
      <c r="A402" t="s">
        <v>513</v>
      </c>
      <c r="B402" t="s">
        <v>499</v>
      </c>
      <c r="C402" t="s">
        <v>37</v>
      </c>
      <c r="D402">
        <v>0.34354000000000001</v>
      </c>
      <c r="E402">
        <v>36.859830000000002</v>
      </c>
      <c r="F402">
        <v>22.371510000000001</v>
      </c>
      <c r="G402">
        <v>62.517200000000003</v>
      </c>
      <c r="H402">
        <v>77.345200000000006</v>
      </c>
      <c r="I402">
        <v>22.371510000000001</v>
      </c>
      <c r="J402">
        <v>17.500340000000001</v>
      </c>
      <c r="K402">
        <v>14.889519999999999</v>
      </c>
      <c r="L402">
        <v>55.671390000000002</v>
      </c>
      <c r="M402">
        <v>9.8397400000000008</v>
      </c>
      <c r="N402">
        <v>72.952110000000005</v>
      </c>
      <c r="O402" t="s">
        <v>38</v>
      </c>
      <c r="P402">
        <v>0.30926999999999999</v>
      </c>
      <c r="Q402">
        <v>33.587960000000002</v>
      </c>
      <c r="R402">
        <v>18.37125</v>
      </c>
      <c r="S402">
        <v>59.883389999999999</v>
      </c>
      <c r="T402">
        <v>76.237809999999996</v>
      </c>
      <c r="U402">
        <v>18.37125</v>
      </c>
      <c r="V402">
        <v>13.500450000000001</v>
      </c>
      <c r="W402">
        <v>14.513479999999999</v>
      </c>
      <c r="X402">
        <v>52.65437</v>
      </c>
      <c r="Y402">
        <v>9.8566199999999995</v>
      </c>
      <c r="Z402">
        <v>71.390749999999997</v>
      </c>
      <c r="AW402">
        <v>0.58198000000000005</v>
      </c>
      <c r="AX402">
        <v>59.242199999999997</v>
      </c>
      <c r="AY402">
        <v>50.640540000000001</v>
      </c>
      <c r="AZ402">
        <v>76.337599999999995</v>
      </c>
      <c r="BA402">
        <v>80.557649999999995</v>
      </c>
      <c r="BB402">
        <v>50.640540000000001</v>
      </c>
      <c r="BC402">
        <v>46.740769999999998</v>
      </c>
      <c r="BD402">
        <v>16.20196</v>
      </c>
      <c r="BE402">
        <v>73.549359999999993</v>
      </c>
      <c r="BF402">
        <v>8.8847000000000005</v>
      </c>
      <c r="BG402">
        <v>79.301680000000005</v>
      </c>
      <c r="CO402">
        <v>0.41793999999999998</v>
      </c>
      <c r="CP402">
        <v>44.861519999999999</v>
      </c>
      <c r="CQ402">
        <v>30.035340000000001</v>
      </c>
      <c r="CR402">
        <v>78.798590000000004</v>
      </c>
      <c r="CS402">
        <v>90.282690000000002</v>
      </c>
      <c r="CT402">
        <v>30.035340000000001</v>
      </c>
      <c r="CU402">
        <v>22.879860000000001</v>
      </c>
      <c r="CV402">
        <v>18.763249999999999</v>
      </c>
      <c r="CW402">
        <v>69.522970000000001</v>
      </c>
      <c r="CX402">
        <v>11.766780000000001</v>
      </c>
      <c r="CY402">
        <v>86.925799999999995</v>
      </c>
    </row>
    <row r="403" spans="1:103" x14ac:dyDescent="0.4">
      <c r="A403" t="s">
        <v>514</v>
      </c>
      <c r="B403" t="s">
        <v>116</v>
      </c>
      <c r="C403" t="s">
        <v>37</v>
      </c>
      <c r="D403">
        <v>0.35948000000000002</v>
      </c>
      <c r="E403">
        <v>38.648449999999997</v>
      </c>
      <c r="F403">
        <v>23.58559</v>
      </c>
      <c r="G403">
        <v>64.484009999999998</v>
      </c>
      <c r="H403">
        <v>80.615139999999997</v>
      </c>
      <c r="I403">
        <v>23.58559</v>
      </c>
      <c r="J403">
        <v>18.500879999999999</v>
      </c>
      <c r="K403">
        <v>15.454470000000001</v>
      </c>
      <c r="L403">
        <v>57.836500000000001</v>
      </c>
      <c r="M403">
        <v>10.367459999999999</v>
      </c>
      <c r="N403">
        <v>76.742339999999999</v>
      </c>
      <c r="O403" t="s">
        <v>38</v>
      </c>
      <c r="P403">
        <v>0.32667000000000002</v>
      </c>
      <c r="Q403">
        <v>35.533560000000001</v>
      </c>
      <c r="R403">
        <v>19.929269999999999</v>
      </c>
      <c r="S403">
        <v>61.976680000000002</v>
      </c>
      <c r="T403">
        <v>79.984710000000007</v>
      </c>
      <c r="U403">
        <v>19.929269999999999</v>
      </c>
      <c r="V403">
        <v>14.69158</v>
      </c>
      <c r="W403">
        <v>15.12904</v>
      </c>
      <c r="X403">
        <v>54.967500000000001</v>
      </c>
      <c r="Y403">
        <v>10.46645</v>
      </c>
      <c r="Z403">
        <v>75.766419999999997</v>
      </c>
      <c r="AW403">
        <v>0.58931999999999995</v>
      </c>
      <c r="AX403">
        <v>60.110059999999997</v>
      </c>
      <c r="AY403">
        <v>50.640540000000001</v>
      </c>
      <c r="AZ403">
        <v>77.467969999999994</v>
      </c>
      <c r="BA403">
        <v>81.537300000000002</v>
      </c>
      <c r="BB403">
        <v>50.640540000000001</v>
      </c>
      <c r="BC403">
        <v>46.740769999999998</v>
      </c>
      <c r="BD403">
        <v>16.563680000000002</v>
      </c>
      <c r="BE403">
        <v>74.918360000000007</v>
      </c>
      <c r="BF403">
        <v>9.0580300000000005</v>
      </c>
      <c r="BG403">
        <v>80.49485</v>
      </c>
      <c r="CO403">
        <v>0.42704999999999999</v>
      </c>
      <c r="CP403">
        <v>45.907069999999997</v>
      </c>
      <c r="CQ403">
        <v>27.738520000000001</v>
      </c>
      <c r="CR403">
        <v>80.388689999999997</v>
      </c>
      <c r="CS403">
        <v>90.106009999999998</v>
      </c>
      <c r="CT403">
        <v>27.738520000000001</v>
      </c>
      <c r="CU403">
        <v>22.70318</v>
      </c>
      <c r="CV403">
        <v>18.869260000000001</v>
      </c>
      <c r="CW403">
        <v>70.818610000000007</v>
      </c>
      <c r="CX403">
        <v>11.60777</v>
      </c>
      <c r="CY403">
        <v>85.983509999999995</v>
      </c>
    </row>
    <row r="404" spans="1:103" x14ac:dyDescent="0.4">
      <c r="A404" t="s">
        <v>515</v>
      </c>
      <c r="B404" t="s">
        <v>499</v>
      </c>
      <c r="C404" t="s">
        <v>37</v>
      </c>
      <c r="D404">
        <v>0.50209999999999999</v>
      </c>
      <c r="E404">
        <v>54.049309999999998</v>
      </c>
      <c r="F404">
        <v>43.132339999999999</v>
      </c>
      <c r="G404">
        <v>78.292190000000005</v>
      </c>
      <c r="H404">
        <v>88.360990000000001</v>
      </c>
      <c r="I404">
        <v>43.132339999999999</v>
      </c>
      <c r="J404">
        <v>33.854849999999999</v>
      </c>
      <c r="K404">
        <v>19.368680000000001</v>
      </c>
      <c r="L404">
        <v>72.430459999999997</v>
      </c>
      <c r="M404">
        <v>11.573449999999999</v>
      </c>
      <c r="N404">
        <v>85.76379</v>
      </c>
      <c r="O404" t="s">
        <v>38</v>
      </c>
      <c r="P404">
        <v>0.47876000000000002</v>
      </c>
      <c r="Q404">
        <v>51.974580000000003</v>
      </c>
      <c r="R404">
        <v>40.336460000000002</v>
      </c>
      <c r="S404">
        <v>77.834069999999997</v>
      </c>
      <c r="T404">
        <v>88.988720000000001</v>
      </c>
      <c r="U404">
        <v>40.336460000000002</v>
      </c>
      <c r="V404">
        <v>30.607759999999999</v>
      </c>
      <c r="W404">
        <v>19.573699999999999</v>
      </c>
      <c r="X404">
        <v>71.556899999999999</v>
      </c>
      <c r="Y404">
        <v>11.87631</v>
      </c>
      <c r="Z404">
        <v>86.273660000000007</v>
      </c>
      <c r="AW404">
        <v>0.6623</v>
      </c>
      <c r="AX404">
        <v>67.97099</v>
      </c>
      <c r="AY404">
        <v>60.889220000000002</v>
      </c>
      <c r="AZ404">
        <v>79.351920000000007</v>
      </c>
      <c r="BA404">
        <v>82.215519999999998</v>
      </c>
      <c r="BB404">
        <v>60.889220000000002</v>
      </c>
      <c r="BC404">
        <v>56.411709999999999</v>
      </c>
      <c r="BD404">
        <v>17.392610000000001</v>
      </c>
      <c r="BE404">
        <v>77.794520000000006</v>
      </c>
      <c r="BF404">
        <v>9.1183099999999992</v>
      </c>
      <c r="BG404">
        <v>81.198189999999997</v>
      </c>
      <c r="CO404">
        <v>0.55789</v>
      </c>
      <c r="CP404">
        <v>59.759279999999997</v>
      </c>
      <c r="CQ404">
        <v>53.180210000000002</v>
      </c>
      <c r="CR404">
        <v>84.275620000000004</v>
      </c>
      <c r="CS404">
        <v>91.166079999999994</v>
      </c>
      <c r="CT404">
        <v>53.180210000000002</v>
      </c>
      <c r="CU404">
        <v>40.989400000000003</v>
      </c>
      <c r="CV404">
        <v>20.212009999999999</v>
      </c>
      <c r="CW404">
        <v>76.001180000000005</v>
      </c>
      <c r="CX404">
        <v>11.731450000000001</v>
      </c>
      <c r="CY404">
        <v>87.043580000000006</v>
      </c>
    </row>
    <row r="405" spans="1:103" x14ac:dyDescent="0.4">
      <c r="A405" t="s">
        <v>516</v>
      </c>
      <c r="B405" t="s">
        <v>517</v>
      </c>
      <c r="C405" t="s">
        <v>37</v>
      </c>
      <c r="D405">
        <v>0.34227000000000002</v>
      </c>
      <c r="E405">
        <v>36.711109999999998</v>
      </c>
      <c r="F405">
        <v>22.274380000000001</v>
      </c>
      <c r="G405">
        <v>62.517200000000003</v>
      </c>
      <c r="H405">
        <v>77.175229999999999</v>
      </c>
      <c r="I405">
        <v>22.274380000000001</v>
      </c>
      <c r="J405">
        <v>17.416699999999999</v>
      </c>
      <c r="K405">
        <v>14.86847</v>
      </c>
      <c r="L405">
        <v>55.622149999999998</v>
      </c>
      <c r="M405">
        <v>9.7927999999999997</v>
      </c>
      <c r="N405">
        <v>72.676240000000007</v>
      </c>
      <c r="O405" t="s">
        <v>38</v>
      </c>
      <c r="P405">
        <v>0.30803000000000003</v>
      </c>
      <c r="Q405">
        <v>33.443930000000002</v>
      </c>
      <c r="R405">
        <v>18.256550000000001</v>
      </c>
      <c r="S405">
        <v>59.892949999999999</v>
      </c>
      <c r="T405">
        <v>76.008409999999998</v>
      </c>
      <c r="U405">
        <v>18.256550000000001</v>
      </c>
      <c r="V405">
        <v>13.401680000000001</v>
      </c>
      <c r="W405">
        <v>14.503920000000001</v>
      </c>
      <c r="X405">
        <v>52.62012</v>
      </c>
      <c r="Y405">
        <v>9.8107399999999991</v>
      </c>
      <c r="Z405">
        <v>71.112759999999994</v>
      </c>
      <c r="AW405">
        <v>0.58133000000000001</v>
      </c>
      <c r="AX405">
        <v>59.153199999999998</v>
      </c>
      <c r="AY405">
        <v>50.640540000000001</v>
      </c>
      <c r="AZ405">
        <v>76.412959999999998</v>
      </c>
      <c r="BA405">
        <v>81.009799999999998</v>
      </c>
      <c r="BB405">
        <v>50.640540000000001</v>
      </c>
      <c r="BC405">
        <v>46.740769999999998</v>
      </c>
      <c r="BD405">
        <v>16.20196</v>
      </c>
      <c r="BE405">
        <v>73.712639999999993</v>
      </c>
      <c r="BF405">
        <v>8.8696300000000008</v>
      </c>
      <c r="BG405">
        <v>79.339359999999999</v>
      </c>
      <c r="CO405">
        <v>0.41477000000000003</v>
      </c>
      <c r="CP405">
        <v>44.486049999999999</v>
      </c>
      <c r="CQ405">
        <v>30.035340000000001</v>
      </c>
      <c r="CR405">
        <v>78.445229999999995</v>
      </c>
      <c r="CS405">
        <v>89.752650000000003</v>
      </c>
      <c r="CT405">
        <v>30.035340000000001</v>
      </c>
      <c r="CU405">
        <v>22.879860000000001</v>
      </c>
      <c r="CV405">
        <v>18.48057</v>
      </c>
      <c r="CW405">
        <v>68.69847</v>
      </c>
      <c r="CX405">
        <v>11.625439999999999</v>
      </c>
      <c r="CY405">
        <v>85.954059999999998</v>
      </c>
    </row>
    <row r="406" spans="1:103" x14ac:dyDescent="0.4">
      <c r="A406" t="s">
        <v>518</v>
      </c>
      <c r="B406" t="s">
        <v>481</v>
      </c>
      <c r="C406" t="s">
        <v>37</v>
      </c>
      <c r="D406">
        <v>0.35688999999999999</v>
      </c>
      <c r="E406">
        <v>38.351100000000002</v>
      </c>
      <c r="F406">
        <v>23.326589999999999</v>
      </c>
      <c r="G406">
        <v>64.225009999999997</v>
      </c>
      <c r="H406">
        <v>80.5261</v>
      </c>
      <c r="I406">
        <v>23.326589999999999</v>
      </c>
      <c r="J406">
        <v>18.291779999999999</v>
      </c>
      <c r="K406">
        <v>15.360580000000001</v>
      </c>
      <c r="L406">
        <v>57.478349999999999</v>
      </c>
      <c r="M406">
        <v>10.33104</v>
      </c>
      <c r="N406">
        <v>76.528670000000005</v>
      </c>
      <c r="O406" t="s">
        <v>38</v>
      </c>
      <c r="P406">
        <v>0.32373000000000002</v>
      </c>
      <c r="Q406">
        <v>35.208060000000003</v>
      </c>
      <c r="R406">
        <v>19.61384</v>
      </c>
      <c r="S406">
        <v>61.642130000000002</v>
      </c>
      <c r="T406">
        <v>79.86045</v>
      </c>
      <c r="U406">
        <v>19.61384</v>
      </c>
      <c r="V406">
        <v>14.43988</v>
      </c>
      <c r="W406">
        <v>15.02007</v>
      </c>
      <c r="X406">
        <v>54.536580000000001</v>
      </c>
      <c r="Y406">
        <v>10.43108</v>
      </c>
      <c r="Z406">
        <v>75.544349999999994</v>
      </c>
      <c r="AW406">
        <v>0.58877000000000002</v>
      </c>
      <c r="AX406">
        <v>59.998699999999999</v>
      </c>
      <c r="AY406">
        <v>50.640540000000001</v>
      </c>
      <c r="AZ406">
        <v>77.618690000000001</v>
      </c>
      <c r="BA406">
        <v>81.612660000000005</v>
      </c>
      <c r="BB406">
        <v>50.640540000000001</v>
      </c>
      <c r="BC406">
        <v>46.740769999999998</v>
      </c>
      <c r="BD406">
        <v>16.608889999999999</v>
      </c>
      <c r="BE406">
        <v>75.043959999999998</v>
      </c>
      <c r="BF406">
        <v>8.9977400000000003</v>
      </c>
      <c r="BG406">
        <v>80.243660000000006</v>
      </c>
      <c r="CO406">
        <v>0.42602000000000001</v>
      </c>
      <c r="CP406">
        <v>45.694020000000002</v>
      </c>
      <c r="CQ406">
        <v>27.915189999999999</v>
      </c>
      <c r="CR406">
        <v>80.565370000000001</v>
      </c>
      <c r="CS406">
        <v>90.282690000000002</v>
      </c>
      <c r="CT406">
        <v>27.915189999999999</v>
      </c>
      <c r="CU406">
        <v>22.791519999999998</v>
      </c>
      <c r="CV406">
        <v>18.727920000000001</v>
      </c>
      <c r="CW406">
        <v>70.671379999999999</v>
      </c>
      <c r="CX406">
        <v>11.60777</v>
      </c>
      <c r="CY406">
        <v>86.012960000000007</v>
      </c>
    </row>
    <row r="407" spans="1:103" x14ac:dyDescent="0.4">
      <c r="A407" t="s">
        <v>519</v>
      </c>
      <c r="B407" t="s">
        <v>517</v>
      </c>
      <c r="C407" t="s">
        <v>37</v>
      </c>
      <c r="D407">
        <v>0.50139</v>
      </c>
      <c r="E407">
        <v>53.92201</v>
      </c>
      <c r="F407">
        <v>43.310400000000001</v>
      </c>
      <c r="G407">
        <v>78.178870000000003</v>
      </c>
      <c r="H407">
        <v>88.304329999999993</v>
      </c>
      <c r="I407">
        <v>43.310400000000001</v>
      </c>
      <c r="J407">
        <v>34.017400000000002</v>
      </c>
      <c r="K407">
        <v>19.28612</v>
      </c>
      <c r="L407">
        <v>72.190340000000006</v>
      </c>
      <c r="M407">
        <v>11.554029999999999</v>
      </c>
      <c r="N407">
        <v>85.641710000000003</v>
      </c>
      <c r="O407" t="s">
        <v>38</v>
      </c>
      <c r="P407">
        <v>0.47788000000000003</v>
      </c>
      <c r="Q407">
        <v>51.832369999999997</v>
      </c>
      <c r="R407">
        <v>40.508510000000001</v>
      </c>
      <c r="S407">
        <v>77.671570000000003</v>
      </c>
      <c r="T407">
        <v>88.940929999999994</v>
      </c>
      <c r="U407">
        <v>40.508510000000001</v>
      </c>
      <c r="V407">
        <v>30.77582</v>
      </c>
      <c r="W407">
        <v>19.472380000000001</v>
      </c>
      <c r="X407">
        <v>71.249440000000007</v>
      </c>
      <c r="Y407">
        <v>11.861980000000001</v>
      </c>
      <c r="Z407">
        <v>86.180459999999997</v>
      </c>
      <c r="AW407">
        <v>0.66308</v>
      </c>
      <c r="AX407">
        <v>67.983699999999999</v>
      </c>
      <c r="AY407">
        <v>61.190660000000001</v>
      </c>
      <c r="AZ407">
        <v>79.276560000000003</v>
      </c>
      <c r="BA407">
        <v>82.215519999999998</v>
      </c>
      <c r="BB407">
        <v>61.190660000000001</v>
      </c>
      <c r="BC407">
        <v>56.600099999999998</v>
      </c>
      <c r="BD407">
        <v>17.37754</v>
      </c>
      <c r="BE407">
        <v>77.719170000000005</v>
      </c>
      <c r="BF407">
        <v>9.0655599999999996</v>
      </c>
      <c r="BG407">
        <v>80.947000000000003</v>
      </c>
      <c r="CO407">
        <v>0.55676000000000003</v>
      </c>
      <c r="CP407">
        <v>59.579120000000003</v>
      </c>
      <c r="CQ407">
        <v>53.180210000000002</v>
      </c>
      <c r="CR407">
        <v>84.982330000000005</v>
      </c>
      <c r="CS407">
        <v>90.812719999999999</v>
      </c>
      <c r="CT407">
        <v>53.180210000000002</v>
      </c>
      <c r="CU407">
        <v>40.989400000000003</v>
      </c>
      <c r="CV407">
        <v>20.318020000000001</v>
      </c>
      <c r="CW407">
        <v>76.619550000000004</v>
      </c>
      <c r="CX407">
        <v>11.696109999999999</v>
      </c>
      <c r="CY407">
        <v>86.690219999999997</v>
      </c>
    </row>
    <row r="408" spans="1:103" x14ac:dyDescent="0.4">
      <c r="A408" t="s">
        <v>520</v>
      </c>
      <c r="B408" t="s">
        <v>479</v>
      </c>
      <c r="C408" t="s">
        <v>37</v>
      </c>
      <c r="D408">
        <v>0.34236</v>
      </c>
      <c r="E408">
        <v>36.725340000000003</v>
      </c>
      <c r="F408">
        <v>22.274380000000001</v>
      </c>
      <c r="G408">
        <v>62.525289999999998</v>
      </c>
      <c r="H408">
        <v>77.175229999999999</v>
      </c>
      <c r="I408">
        <v>22.274380000000001</v>
      </c>
      <c r="J408">
        <v>17.416699999999999</v>
      </c>
      <c r="K408">
        <v>14.87171</v>
      </c>
      <c r="L408">
        <v>55.632939999999998</v>
      </c>
      <c r="M408">
        <v>9.8000799999999995</v>
      </c>
      <c r="N408">
        <v>72.711320000000001</v>
      </c>
      <c r="O408" t="s">
        <v>38</v>
      </c>
      <c r="P408">
        <v>0.30803000000000003</v>
      </c>
      <c r="Q408">
        <v>33.443890000000003</v>
      </c>
      <c r="R408">
        <v>18.256550000000001</v>
      </c>
      <c r="S408">
        <v>59.892949999999999</v>
      </c>
      <c r="T408">
        <v>76.008409999999998</v>
      </c>
      <c r="U408">
        <v>18.256550000000001</v>
      </c>
      <c r="V408">
        <v>13.401680000000001</v>
      </c>
      <c r="W408">
        <v>14.503920000000001</v>
      </c>
      <c r="X408">
        <v>52.62012</v>
      </c>
      <c r="Y408">
        <v>9.8107399999999991</v>
      </c>
      <c r="Z408">
        <v>71.112759999999994</v>
      </c>
      <c r="AW408">
        <v>0.58170999999999995</v>
      </c>
      <c r="AX408">
        <v>59.246589999999998</v>
      </c>
      <c r="AY408">
        <v>50.640540000000001</v>
      </c>
      <c r="AZ408">
        <v>76.412959999999998</v>
      </c>
      <c r="BA408">
        <v>81.009799999999998</v>
      </c>
      <c r="BB408">
        <v>50.640540000000001</v>
      </c>
      <c r="BC408">
        <v>46.740769999999998</v>
      </c>
      <c r="BD408">
        <v>16.217030000000001</v>
      </c>
      <c r="BE408">
        <v>73.737750000000005</v>
      </c>
      <c r="BF408">
        <v>8.9374500000000001</v>
      </c>
      <c r="BG408">
        <v>79.665909999999997</v>
      </c>
      <c r="CO408">
        <v>0.41571000000000002</v>
      </c>
      <c r="CP408">
        <v>44.57837</v>
      </c>
      <c r="CQ408">
        <v>30.035340000000001</v>
      </c>
      <c r="CR408">
        <v>78.62191</v>
      </c>
      <c r="CS408">
        <v>89.752650000000003</v>
      </c>
      <c r="CT408">
        <v>30.035340000000001</v>
      </c>
      <c r="CU408">
        <v>22.879860000000001</v>
      </c>
      <c r="CV408">
        <v>18.515899999999998</v>
      </c>
      <c r="CW408">
        <v>68.875150000000005</v>
      </c>
      <c r="CX408">
        <v>11.625439999999999</v>
      </c>
      <c r="CY408">
        <v>85.954059999999998</v>
      </c>
    </row>
    <row r="409" spans="1:103" x14ac:dyDescent="0.4">
      <c r="A409" t="s">
        <v>521</v>
      </c>
      <c r="B409" t="s">
        <v>473</v>
      </c>
      <c r="C409" t="s">
        <v>37</v>
      </c>
      <c r="D409">
        <v>0.35704999999999998</v>
      </c>
      <c r="E409">
        <v>38.373260000000002</v>
      </c>
      <c r="F409">
        <v>23.334679999999999</v>
      </c>
      <c r="G409">
        <v>64.241200000000006</v>
      </c>
      <c r="H409">
        <v>80.558480000000003</v>
      </c>
      <c r="I409">
        <v>23.334679999999999</v>
      </c>
      <c r="J409">
        <v>18.299880000000002</v>
      </c>
      <c r="K409">
        <v>15.36544</v>
      </c>
      <c r="L409">
        <v>57.497230000000002</v>
      </c>
      <c r="M409">
        <v>10.341559999999999</v>
      </c>
      <c r="N409">
        <v>76.596109999999996</v>
      </c>
      <c r="O409" t="s">
        <v>38</v>
      </c>
      <c r="P409">
        <v>0.32383000000000001</v>
      </c>
      <c r="Q409">
        <v>35.217529999999996</v>
      </c>
      <c r="R409">
        <v>19.6234</v>
      </c>
      <c r="S409">
        <v>61.651690000000002</v>
      </c>
      <c r="T409">
        <v>79.870009999999994</v>
      </c>
      <c r="U409">
        <v>19.6234</v>
      </c>
      <c r="V409">
        <v>14.449439999999999</v>
      </c>
      <c r="W409">
        <v>15.021979999999999</v>
      </c>
      <c r="X409">
        <v>54.546140000000001</v>
      </c>
      <c r="Y409">
        <v>10.432040000000001</v>
      </c>
      <c r="Z409">
        <v>75.553910000000002</v>
      </c>
      <c r="AW409">
        <v>0.58918999999999999</v>
      </c>
      <c r="AX409">
        <v>60.092950000000002</v>
      </c>
      <c r="AY409">
        <v>50.640540000000001</v>
      </c>
      <c r="AZ409">
        <v>77.618690000000001</v>
      </c>
      <c r="BA409">
        <v>81.612660000000005</v>
      </c>
      <c r="BB409">
        <v>50.640540000000001</v>
      </c>
      <c r="BC409">
        <v>46.740769999999998</v>
      </c>
      <c r="BD409">
        <v>16.62396</v>
      </c>
      <c r="BE409">
        <v>75.06908</v>
      </c>
      <c r="BF409">
        <v>9.0655599999999996</v>
      </c>
      <c r="BG409">
        <v>80.570210000000003</v>
      </c>
      <c r="CO409">
        <v>0.4269</v>
      </c>
      <c r="CP409">
        <v>45.781649999999999</v>
      </c>
      <c r="CQ409">
        <v>27.915189999999999</v>
      </c>
      <c r="CR409">
        <v>80.742050000000006</v>
      </c>
      <c r="CS409">
        <v>90.812719999999999</v>
      </c>
      <c r="CT409">
        <v>27.915189999999999</v>
      </c>
      <c r="CU409">
        <v>22.791519999999998</v>
      </c>
      <c r="CV409">
        <v>18.763249999999999</v>
      </c>
      <c r="CW409">
        <v>70.848060000000004</v>
      </c>
      <c r="CX409">
        <v>11.660780000000001</v>
      </c>
      <c r="CY409">
        <v>86.542990000000003</v>
      </c>
    </row>
    <row r="410" spans="1:103" x14ac:dyDescent="0.4">
      <c r="A410" t="s">
        <v>522</v>
      </c>
      <c r="B410" t="s">
        <v>479</v>
      </c>
      <c r="C410" t="s">
        <v>37</v>
      </c>
      <c r="D410">
        <v>0.50148000000000004</v>
      </c>
      <c r="E410">
        <v>53.937289999999997</v>
      </c>
      <c r="F410">
        <v>43.310400000000001</v>
      </c>
      <c r="G410">
        <v>78.178870000000003</v>
      </c>
      <c r="H410">
        <v>88.312420000000003</v>
      </c>
      <c r="I410">
        <v>43.310400000000001</v>
      </c>
      <c r="J410">
        <v>34.017400000000002</v>
      </c>
      <c r="K410">
        <v>19.287739999999999</v>
      </c>
      <c r="L410">
        <v>72.193039999999996</v>
      </c>
      <c r="M410">
        <v>11.56212</v>
      </c>
      <c r="N410">
        <v>85.684880000000007</v>
      </c>
      <c r="O410" t="s">
        <v>38</v>
      </c>
      <c r="P410">
        <v>0.47788999999999998</v>
      </c>
      <c r="Q410">
        <v>51.833280000000002</v>
      </c>
      <c r="R410">
        <v>40.508510000000001</v>
      </c>
      <c r="S410">
        <v>77.671570000000003</v>
      </c>
      <c r="T410">
        <v>88.940929999999994</v>
      </c>
      <c r="U410">
        <v>40.508510000000001</v>
      </c>
      <c r="V410">
        <v>30.77582</v>
      </c>
      <c r="W410">
        <v>19.472380000000001</v>
      </c>
      <c r="X410">
        <v>71.249440000000007</v>
      </c>
      <c r="Y410">
        <v>11.861980000000001</v>
      </c>
      <c r="Z410">
        <v>86.180459999999997</v>
      </c>
      <c r="AW410">
        <v>0.66357999999999995</v>
      </c>
      <c r="AX410">
        <v>68.086889999999997</v>
      </c>
      <c r="AY410">
        <v>61.190660000000001</v>
      </c>
      <c r="AZ410">
        <v>79.276560000000003</v>
      </c>
      <c r="BA410">
        <v>82.215519999999998</v>
      </c>
      <c r="BB410">
        <v>61.190660000000001</v>
      </c>
      <c r="BC410">
        <v>56.600099999999998</v>
      </c>
      <c r="BD410">
        <v>17.392610000000001</v>
      </c>
      <c r="BE410">
        <v>77.744290000000007</v>
      </c>
      <c r="BF410">
        <v>9.1333800000000007</v>
      </c>
      <c r="BG410">
        <v>81.27355</v>
      </c>
      <c r="CO410">
        <v>0.55749000000000004</v>
      </c>
      <c r="CP410">
        <v>59.653849999999998</v>
      </c>
      <c r="CQ410">
        <v>53.180210000000002</v>
      </c>
      <c r="CR410">
        <v>84.982330000000005</v>
      </c>
      <c r="CS410">
        <v>90.989400000000003</v>
      </c>
      <c r="CT410">
        <v>53.180210000000002</v>
      </c>
      <c r="CU410">
        <v>40.989400000000003</v>
      </c>
      <c r="CV410">
        <v>20.318020000000001</v>
      </c>
      <c r="CW410">
        <v>76.619550000000004</v>
      </c>
      <c r="CX410">
        <v>11.71378</v>
      </c>
      <c r="CY410">
        <v>86.866900000000001</v>
      </c>
    </row>
    <row r="411" spans="1:103" x14ac:dyDescent="0.4">
      <c r="A411" t="s">
        <v>523</v>
      </c>
      <c r="B411" t="s">
        <v>166</v>
      </c>
      <c r="C411" t="s">
        <v>37</v>
      </c>
      <c r="D411">
        <v>0.34183999999999998</v>
      </c>
      <c r="E411">
        <v>36.659990000000001</v>
      </c>
      <c r="F411">
        <v>22.209630000000001</v>
      </c>
      <c r="G411">
        <v>62.460540000000002</v>
      </c>
      <c r="H411">
        <v>77.070009999999996</v>
      </c>
      <c r="I411">
        <v>22.209630000000001</v>
      </c>
      <c r="J411">
        <v>17.372859999999999</v>
      </c>
      <c r="K411">
        <v>14.840960000000001</v>
      </c>
      <c r="L411">
        <v>55.531770000000002</v>
      </c>
      <c r="M411">
        <v>9.7725600000000004</v>
      </c>
      <c r="N411">
        <v>72.555509999999998</v>
      </c>
      <c r="O411" t="s">
        <v>38</v>
      </c>
      <c r="P411">
        <v>0.30753000000000003</v>
      </c>
      <c r="Q411">
        <v>33.386360000000003</v>
      </c>
      <c r="R411">
        <v>18.18008</v>
      </c>
      <c r="S411">
        <v>59.826039999999999</v>
      </c>
      <c r="T411">
        <v>75.91283</v>
      </c>
      <c r="U411">
        <v>18.18008</v>
      </c>
      <c r="V411">
        <v>13.3499</v>
      </c>
      <c r="W411">
        <v>14.46569</v>
      </c>
      <c r="X411">
        <v>52.49586</v>
      </c>
      <c r="Y411">
        <v>9.7935400000000001</v>
      </c>
      <c r="Z411">
        <v>71.014780000000002</v>
      </c>
      <c r="AW411">
        <v>0.58106000000000002</v>
      </c>
      <c r="AX411">
        <v>59.12256</v>
      </c>
      <c r="AY411">
        <v>50.640540000000001</v>
      </c>
      <c r="AZ411">
        <v>76.262249999999995</v>
      </c>
      <c r="BA411">
        <v>80.859080000000006</v>
      </c>
      <c r="BB411">
        <v>50.640540000000001</v>
      </c>
      <c r="BC411">
        <v>46.740769999999998</v>
      </c>
      <c r="BD411">
        <v>16.20196</v>
      </c>
      <c r="BE411">
        <v>73.662400000000005</v>
      </c>
      <c r="BF411">
        <v>8.8394899999999996</v>
      </c>
      <c r="BG411">
        <v>79.138409999999993</v>
      </c>
      <c r="CO411">
        <v>0.41521000000000002</v>
      </c>
      <c r="CP411">
        <v>44.506050000000002</v>
      </c>
      <c r="CQ411">
        <v>30.035340000000001</v>
      </c>
      <c r="CR411">
        <v>78.798590000000004</v>
      </c>
      <c r="CS411">
        <v>89.575969999999998</v>
      </c>
      <c r="CT411">
        <v>30.035340000000001</v>
      </c>
      <c r="CU411">
        <v>22.879860000000001</v>
      </c>
      <c r="CV411">
        <v>18.586569999999998</v>
      </c>
      <c r="CW411">
        <v>69.140159999999995</v>
      </c>
      <c r="CX411">
        <v>11.57244</v>
      </c>
      <c r="CY411">
        <v>85.600710000000007</v>
      </c>
    </row>
    <row r="412" spans="1:103" x14ac:dyDescent="0.4">
      <c r="A412" t="s">
        <v>524</v>
      </c>
      <c r="B412" t="s">
        <v>148</v>
      </c>
      <c r="C412" t="s">
        <v>37</v>
      </c>
      <c r="D412">
        <v>0.35570000000000002</v>
      </c>
      <c r="E412">
        <v>38.224040000000002</v>
      </c>
      <c r="F412">
        <v>23.237559999999998</v>
      </c>
      <c r="G412">
        <v>64.192629999999994</v>
      </c>
      <c r="H412">
        <v>80.477540000000005</v>
      </c>
      <c r="I412">
        <v>23.237559999999998</v>
      </c>
      <c r="J412">
        <v>18.220960000000002</v>
      </c>
      <c r="K412">
        <v>15.33954</v>
      </c>
      <c r="L412">
        <v>57.405230000000003</v>
      </c>
      <c r="M412">
        <v>10.31081</v>
      </c>
      <c r="N412">
        <v>76.420479999999998</v>
      </c>
      <c r="O412" t="s">
        <v>38</v>
      </c>
      <c r="P412">
        <v>0.32235999999999998</v>
      </c>
      <c r="Q412">
        <v>35.056489999999997</v>
      </c>
      <c r="R412">
        <v>19.518260000000001</v>
      </c>
      <c r="S412">
        <v>61.613460000000003</v>
      </c>
      <c r="T412">
        <v>79.793539999999993</v>
      </c>
      <c r="U412">
        <v>19.518260000000001</v>
      </c>
      <c r="V412">
        <v>14.3658</v>
      </c>
      <c r="W412">
        <v>14.991400000000001</v>
      </c>
      <c r="X412">
        <v>54.435890000000001</v>
      </c>
      <c r="Y412">
        <v>10.40719</v>
      </c>
      <c r="Z412">
        <v>75.411810000000003</v>
      </c>
      <c r="AW412">
        <v>0.58896000000000004</v>
      </c>
      <c r="AX412">
        <v>60.051560000000002</v>
      </c>
      <c r="AY412">
        <v>50.640540000000001</v>
      </c>
      <c r="AZ412">
        <v>77.543329999999997</v>
      </c>
      <c r="BA412">
        <v>81.612660000000005</v>
      </c>
      <c r="BB412">
        <v>50.640540000000001</v>
      </c>
      <c r="BC412">
        <v>46.740769999999998</v>
      </c>
      <c r="BD412">
        <v>16.62396</v>
      </c>
      <c r="BE412">
        <v>75.131879999999995</v>
      </c>
      <c r="BF412">
        <v>8.9901999999999997</v>
      </c>
      <c r="BG412">
        <v>80.205979999999997</v>
      </c>
      <c r="CO412">
        <v>0.42508000000000001</v>
      </c>
      <c r="CP412">
        <v>45.598370000000003</v>
      </c>
      <c r="CQ412">
        <v>27.738520000000001</v>
      </c>
      <c r="CR412">
        <v>80.565370000000001</v>
      </c>
      <c r="CS412">
        <v>90.459360000000004</v>
      </c>
      <c r="CT412">
        <v>27.738520000000001</v>
      </c>
      <c r="CU412">
        <v>22.614840000000001</v>
      </c>
      <c r="CV412">
        <v>18.763249999999999</v>
      </c>
      <c r="CW412">
        <v>70.730270000000004</v>
      </c>
      <c r="CX412">
        <v>11.625439999999999</v>
      </c>
      <c r="CY412">
        <v>86.189629999999994</v>
      </c>
    </row>
    <row r="413" spans="1:103" x14ac:dyDescent="0.4">
      <c r="A413" t="s">
        <v>525</v>
      </c>
      <c r="B413" t="s">
        <v>126</v>
      </c>
      <c r="C413" t="s">
        <v>37</v>
      </c>
      <c r="D413">
        <v>0.50117</v>
      </c>
      <c r="E413">
        <v>53.882959999999997</v>
      </c>
      <c r="F413">
        <v>43.269930000000002</v>
      </c>
      <c r="G413">
        <v>78.130309999999994</v>
      </c>
      <c r="H413">
        <v>88.304329999999993</v>
      </c>
      <c r="I413">
        <v>43.269930000000002</v>
      </c>
      <c r="J413">
        <v>34.010930000000002</v>
      </c>
      <c r="K413">
        <v>19.252120000000001</v>
      </c>
      <c r="L413">
        <v>72.113849999999999</v>
      </c>
      <c r="M413">
        <v>11.547549999999999</v>
      </c>
      <c r="N413">
        <v>85.606639999999999</v>
      </c>
      <c r="O413" t="s">
        <v>38</v>
      </c>
      <c r="P413">
        <v>0.47754999999999997</v>
      </c>
      <c r="Q413">
        <v>51.779499999999999</v>
      </c>
      <c r="R413">
        <v>40.441600000000001</v>
      </c>
      <c r="S413">
        <v>77.614220000000003</v>
      </c>
      <c r="T413">
        <v>88.940929999999994</v>
      </c>
      <c r="U413">
        <v>40.441600000000001</v>
      </c>
      <c r="V413">
        <v>30.75384</v>
      </c>
      <c r="W413">
        <v>19.432230000000001</v>
      </c>
      <c r="X413">
        <v>71.159120000000001</v>
      </c>
      <c r="Y413">
        <v>11.85624</v>
      </c>
      <c r="Z413">
        <v>86.148600000000002</v>
      </c>
      <c r="AW413">
        <v>0.66303000000000001</v>
      </c>
      <c r="AX413">
        <v>67.970060000000004</v>
      </c>
      <c r="AY413">
        <v>61.115299999999998</v>
      </c>
      <c r="AZ413">
        <v>79.351920000000007</v>
      </c>
      <c r="BA413">
        <v>82.215519999999998</v>
      </c>
      <c r="BB413">
        <v>61.115299999999998</v>
      </c>
      <c r="BC413">
        <v>56.524740000000001</v>
      </c>
      <c r="BD413">
        <v>17.392610000000001</v>
      </c>
      <c r="BE413">
        <v>77.794520000000006</v>
      </c>
      <c r="BF413">
        <v>9.0580300000000005</v>
      </c>
      <c r="BG413">
        <v>80.909319999999994</v>
      </c>
      <c r="CO413">
        <v>0.55840000000000001</v>
      </c>
      <c r="CP413">
        <v>59.736069999999998</v>
      </c>
      <c r="CQ413">
        <v>53.710250000000002</v>
      </c>
      <c r="CR413">
        <v>84.80565</v>
      </c>
      <c r="CS413">
        <v>90.812719999999999</v>
      </c>
      <c r="CT413">
        <v>53.710250000000002</v>
      </c>
      <c r="CU413">
        <v>41.431100000000001</v>
      </c>
      <c r="CV413">
        <v>20.282689999999999</v>
      </c>
      <c r="CW413">
        <v>76.442869999999999</v>
      </c>
      <c r="CX413">
        <v>11.67845</v>
      </c>
      <c r="CY413">
        <v>86.601879999999994</v>
      </c>
    </row>
    <row r="414" spans="1:103" x14ac:dyDescent="0.4">
      <c r="A414" t="s">
        <v>526</v>
      </c>
      <c r="B414" t="s">
        <v>166</v>
      </c>
      <c r="C414" t="s">
        <v>37</v>
      </c>
      <c r="D414">
        <v>0.34183999999999998</v>
      </c>
      <c r="E414">
        <v>36.660240000000002</v>
      </c>
      <c r="F414">
        <v>22.209630000000001</v>
      </c>
      <c r="G414">
        <v>62.452449999999999</v>
      </c>
      <c r="H414">
        <v>77.070009999999996</v>
      </c>
      <c r="I414">
        <v>22.209630000000001</v>
      </c>
      <c r="J414">
        <v>17.372859999999999</v>
      </c>
      <c r="K414">
        <v>14.83934</v>
      </c>
      <c r="L414">
        <v>55.523670000000003</v>
      </c>
      <c r="M414">
        <v>9.7725600000000004</v>
      </c>
      <c r="N414">
        <v>72.555509999999998</v>
      </c>
      <c r="O414" t="s">
        <v>38</v>
      </c>
      <c r="P414">
        <v>0.30753000000000003</v>
      </c>
      <c r="Q414">
        <v>33.386189999999999</v>
      </c>
      <c r="R414">
        <v>18.18008</v>
      </c>
      <c r="S414">
        <v>59.826039999999999</v>
      </c>
      <c r="T414">
        <v>75.91283</v>
      </c>
      <c r="U414">
        <v>18.18008</v>
      </c>
      <c r="V414">
        <v>13.3499</v>
      </c>
      <c r="W414">
        <v>14.46569</v>
      </c>
      <c r="X414">
        <v>52.49586</v>
      </c>
      <c r="Y414">
        <v>9.7935400000000001</v>
      </c>
      <c r="Z414">
        <v>71.014780000000002</v>
      </c>
      <c r="AW414">
        <v>0.58104</v>
      </c>
      <c r="AX414">
        <v>59.120240000000003</v>
      </c>
      <c r="AY414">
        <v>50.640540000000001</v>
      </c>
      <c r="AZ414">
        <v>76.186890000000005</v>
      </c>
      <c r="BA414">
        <v>80.859080000000006</v>
      </c>
      <c r="BB414">
        <v>50.640540000000001</v>
      </c>
      <c r="BC414">
        <v>46.740769999999998</v>
      </c>
      <c r="BD414">
        <v>16.186889999999998</v>
      </c>
      <c r="BE414">
        <v>73.587040000000002</v>
      </c>
      <c r="BF414">
        <v>8.8394899999999996</v>
      </c>
      <c r="BG414">
        <v>79.138409999999993</v>
      </c>
      <c r="CO414">
        <v>0.41537000000000002</v>
      </c>
      <c r="CP414">
        <v>44.520040000000002</v>
      </c>
      <c r="CQ414">
        <v>30.035340000000001</v>
      </c>
      <c r="CR414">
        <v>78.798590000000004</v>
      </c>
      <c r="CS414">
        <v>89.575969999999998</v>
      </c>
      <c r="CT414">
        <v>30.035340000000001</v>
      </c>
      <c r="CU414">
        <v>22.879860000000001</v>
      </c>
      <c r="CV414">
        <v>18.586569999999998</v>
      </c>
      <c r="CW414">
        <v>69.140159999999995</v>
      </c>
      <c r="CX414">
        <v>11.57244</v>
      </c>
      <c r="CY414">
        <v>85.600710000000007</v>
      </c>
    </row>
    <row r="415" spans="1:103" x14ac:dyDescent="0.4">
      <c r="A415" t="s">
        <v>527</v>
      </c>
      <c r="B415" t="s">
        <v>328</v>
      </c>
      <c r="C415" t="s">
        <v>37</v>
      </c>
      <c r="D415">
        <v>0.35569000000000001</v>
      </c>
      <c r="E415">
        <v>38.222349999999999</v>
      </c>
      <c r="F415">
        <v>23.237559999999998</v>
      </c>
      <c r="G415">
        <v>64.192629999999994</v>
      </c>
      <c r="H415">
        <v>80.469449999999995</v>
      </c>
      <c r="I415">
        <v>23.237559999999998</v>
      </c>
      <c r="J415">
        <v>18.220960000000002</v>
      </c>
      <c r="K415">
        <v>15.33954</v>
      </c>
      <c r="L415">
        <v>57.405230000000003</v>
      </c>
      <c r="M415">
        <v>10.309189999999999</v>
      </c>
      <c r="N415">
        <v>76.408339999999995</v>
      </c>
      <c r="O415" t="s">
        <v>38</v>
      </c>
      <c r="P415">
        <v>0.32235999999999998</v>
      </c>
      <c r="Q415">
        <v>35.05583</v>
      </c>
      <c r="R415">
        <v>19.518260000000001</v>
      </c>
      <c r="S415">
        <v>61.613460000000003</v>
      </c>
      <c r="T415">
        <v>79.793539999999993</v>
      </c>
      <c r="U415">
        <v>19.518260000000001</v>
      </c>
      <c r="V415">
        <v>14.3658</v>
      </c>
      <c r="W415">
        <v>14.991400000000001</v>
      </c>
      <c r="X415">
        <v>54.435890000000001</v>
      </c>
      <c r="Y415">
        <v>10.40719</v>
      </c>
      <c r="Z415">
        <v>75.411810000000003</v>
      </c>
      <c r="AW415">
        <v>0.58897999999999995</v>
      </c>
      <c r="AX415">
        <v>60.051349999999999</v>
      </c>
      <c r="AY415">
        <v>50.640540000000001</v>
      </c>
      <c r="AZ415">
        <v>77.543329999999997</v>
      </c>
      <c r="BA415">
        <v>81.612660000000005</v>
      </c>
      <c r="BB415">
        <v>50.640540000000001</v>
      </c>
      <c r="BC415">
        <v>46.740769999999998</v>
      </c>
      <c r="BD415">
        <v>16.62396</v>
      </c>
      <c r="BE415">
        <v>75.131879999999995</v>
      </c>
      <c r="BF415">
        <v>8.9826700000000006</v>
      </c>
      <c r="BG415">
        <v>80.168300000000002</v>
      </c>
      <c r="CO415">
        <v>0.42485000000000001</v>
      </c>
      <c r="CP415">
        <v>45.574199999999998</v>
      </c>
      <c r="CQ415">
        <v>27.738520000000001</v>
      </c>
      <c r="CR415">
        <v>80.565370000000001</v>
      </c>
      <c r="CS415">
        <v>90.282690000000002</v>
      </c>
      <c r="CT415">
        <v>27.738520000000001</v>
      </c>
      <c r="CU415">
        <v>22.614840000000001</v>
      </c>
      <c r="CV415">
        <v>18.763249999999999</v>
      </c>
      <c r="CW415">
        <v>70.730270000000004</v>
      </c>
      <c r="CX415">
        <v>11.60777</v>
      </c>
      <c r="CY415">
        <v>86.012960000000007</v>
      </c>
    </row>
    <row r="416" spans="1:103" x14ac:dyDescent="0.4">
      <c r="A416" t="s">
        <v>528</v>
      </c>
      <c r="B416" t="s">
        <v>260</v>
      </c>
      <c r="C416" t="s">
        <v>37</v>
      </c>
      <c r="D416">
        <v>0.50119999999999998</v>
      </c>
      <c r="E416">
        <v>53.885480000000001</v>
      </c>
      <c r="F416">
        <v>43.269930000000002</v>
      </c>
      <c r="G416">
        <v>78.130309999999994</v>
      </c>
      <c r="H416">
        <v>88.320520000000002</v>
      </c>
      <c r="I416">
        <v>43.269930000000002</v>
      </c>
      <c r="J416">
        <v>34.010930000000002</v>
      </c>
      <c r="K416">
        <v>19.252120000000001</v>
      </c>
      <c r="L416">
        <v>72.113849999999999</v>
      </c>
      <c r="M416">
        <v>11.54917</v>
      </c>
      <c r="N416">
        <v>85.622820000000004</v>
      </c>
      <c r="O416" t="s">
        <v>38</v>
      </c>
      <c r="P416">
        <v>0.47754000000000002</v>
      </c>
      <c r="Q416">
        <v>51.779220000000002</v>
      </c>
      <c r="R416">
        <v>40.441600000000001</v>
      </c>
      <c r="S416">
        <v>77.614220000000003</v>
      </c>
      <c r="T416">
        <v>88.940929999999994</v>
      </c>
      <c r="U416">
        <v>40.441600000000001</v>
      </c>
      <c r="V416">
        <v>30.75384</v>
      </c>
      <c r="W416">
        <v>19.432230000000001</v>
      </c>
      <c r="X416">
        <v>71.159120000000001</v>
      </c>
      <c r="Y416">
        <v>11.85624</v>
      </c>
      <c r="Z416">
        <v>86.148600000000002</v>
      </c>
      <c r="AW416">
        <v>0.66302000000000005</v>
      </c>
      <c r="AX416">
        <v>67.965990000000005</v>
      </c>
      <c r="AY416">
        <v>61.115299999999998</v>
      </c>
      <c r="AZ416">
        <v>79.351920000000007</v>
      </c>
      <c r="BA416">
        <v>82.215519999999998</v>
      </c>
      <c r="BB416">
        <v>61.115299999999998</v>
      </c>
      <c r="BC416">
        <v>56.524740000000001</v>
      </c>
      <c r="BD416">
        <v>17.392610000000001</v>
      </c>
      <c r="BE416">
        <v>77.794520000000006</v>
      </c>
      <c r="BF416">
        <v>9.0580300000000005</v>
      </c>
      <c r="BG416">
        <v>80.909319999999994</v>
      </c>
      <c r="CO416">
        <v>0.55911</v>
      </c>
      <c r="CP416">
        <v>59.805790000000002</v>
      </c>
      <c r="CQ416">
        <v>53.710250000000002</v>
      </c>
      <c r="CR416">
        <v>84.80565</v>
      </c>
      <c r="CS416">
        <v>91.166079999999994</v>
      </c>
      <c r="CT416">
        <v>53.710250000000002</v>
      </c>
      <c r="CU416">
        <v>41.431100000000001</v>
      </c>
      <c r="CV416">
        <v>20.282689999999999</v>
      </c>
      <c r="CW416">
        <v>76.442869999999999</v>
      </c>
      <c r="CX416">
        <v>11.71378</v>
      </c>
      <c r="CY416">
        <v>86.955240000000003</v>
      </c>
    </row>
    <row r="417" spans="1:103" x14ac:dyDescent="0.4">
      <c r="A417" t="s">
        <v>529</v>
      </c>
      <c r="B417" t="s">
        <v>126</v>
      </c>
      <c r="C417" t="s">
        <v>37</v>
      </c>
      <c r="D417">
        <v>0.34192</v>
      </c>
      <c r="E417">
        <v>36.674959999999999</v>
      </c>
      <c r="F417">
        <v>22.209630000000001</v>
      </c>
      <c r="G417">
        <v>62.460540000000002</v>
      </c>
      <c r="H417">
        <v>77.070009999999996</v>
      </c>
      <c r="I417">
        <v>22.209630000000001</v>
      </c>
      <c r="J417">
        <v>17.372859999999999</v>
      </c>
      <c r="K417">
        <v>14.84257</v>
      </c>
      <c r="L417">
        <v>55.534469999999999</v>
      </c>
      <c r="M417">
        <v>9.7806599999999992</v>
      </c>
      <c r="N417">
        <v>72.594629999999995</v>
      </c>
      <c r="O417" t="s">
        <v>38</v>
      </c>
      <c r="P417">
        <v>0.30753999999999998</v>
      </c>
      <c r="Q417">
        <v>33.387219999999999</v>
      </c>
      <c r="R417">
        <v>18.18008</v>
      </c>
      <c r="S417">
        <v>59.826039999999999</v>
      </c>
      <c r="T417">
        <v>75.91283</v>
      </c>
      <c r="U417">
        <v>18.18008</v>
      </c>
      <c r="V417">
        <v>13.3499</v>
      </c>
      <c r="W417">
        <v>14.46569</v>
      </c>
      <c r="X417">
        <v>52.49586</v>
      </c>
      <c r="Y417">
        <v>9.7935400000000001</v>
      </c>
      <c r="Z417">
        <v>71.014780000000002</v>
      </c>
      <c r="AW417">
        <v>0.58160000000000001</v>
      </c>
      <c r="AX417">
        <v>59.237119999999997</v>
      </c>
      <c r="AY417">
        <v>50.640540000000001</v>
      </c>
      <c r="AZ417">
        <v>76.186890000000005</v>
      </c>
      <c r="BA417">
        <v>80.859080000000006</v>
      </c>
      <c r="BB417">
        <v>50.640540000000001</v>
      </c>
      <c r="BC417">
        <v>46.740769999999998</v>
      </c>
      <c r="BD417">
        <v>16.20196</v>
      </c>
      <c r="BE417">
        <v>73.612160000000003</v>
      </c>
      <c r="BF417">
        <v>8.9148499999999995</v>
      </c>
      <c r="BG417">
        <v>79.50264</v>
      </c>
      <c r="CO417">
        <v>0.41561999999999999</v>
      </c>
      <c r="CP417">
        <v>44.54842</v>
      </c>
      <c r="CQ417">
        <v>30.035340000000001</v>
      </c>
      <c r="CR417">
        <v>78.975269999999995</v>
      </c>
      <c r="CS417">
        <v>89.575969999999998</v>
      </c>
      <c r="CT417">
        <v>30.035340000000001</v>
      </c>
      <c r="CU417">
        <v>22.879860000000001</v>
      </c>
      <c r="CV417">
        <v>18.62191</v>
      </c>
      <c r="CW417">
        <v>69.316839999999999</v>
      </c>
      <c r="CX417">
        <v>11.57244</v>
      </c>
      <c r="CY417">
        <v>85.600710000000007</v>
      </c>
    </row>
    <row r="418" spans="1:103" x14ac:dyDescent="0.4">
      <c r="A418" t="s">
        <v>530</v>
      </c>
      <c r="B418" t="s">
        <v>166</v>
      </c>
      <c r="C418" t="s">
        <v>37</v>
      </c>
      <c r="D418">
        <v>0.35580000000000001</v>
      </c>
      <c r="E418">
        <v>38.238709999999998</v>
      </c>
      <c r="F418">
        <v>23.237559999999998</v>
      </c>
      <c r="G418">
        <v>64.200729999999993</v>
      </c>
      <c r="H418">
        <v>80.48563</v>
      </c>
      <c r="I418">
        <v>23.237559999999998</v>
      </c>
      <c r="J418">
        <v>18.220960000000002</v>
      </c>
      <c r="K418">
        <v>15.342779999999999</v>
      </c>
      <c r="L418">
        <v>57.416029999999999</v>
      </c>
      <c r="M418">
        <v>10.31809</v>
      </c>
      <c r="N418">
        <v>76.459599999999995</v>
      </c>
      <c r="O418" t="s">
        <v>38</v>
      </c>
      <c r="P418">
        <v>0.32236999999999999</v>
      </c>
      <c r="Q418">
        <v>35.057229999999997</v>
      </c>
      <c r="R418">
        <v>19.518260000000001</v>
      </c>
      <c r="S418">
        <v>61.613460000000003</v>
      </c>
      <c r="T418">
        <v>79.793539999999993</v>
      </c>
      <c r="U418">
        <v>19.518260000000001</v>
      </c>
      <c r="V418">
        <v>14.3658</v>
      </c>
      <c r="W418">
        <v>14.991400000000001</v>
      </c>
      <c r="X418">
        <v>54.435890000000001</v>
      </c>
      <c r="Y418">
        <v>10.40719</v>
      </c>
      <c r="Z418">
        <v>75.411810000000003</v>
      </c>
      <c r="AW418">
        <v>0.58938999999999997</v>
      </c>
      <c r="AX418">
        <v>60.143380000000001</v>
      </c>
      <c r="AY418">
        <v>50.640540000000001</v>
      </c>
      <c r="AZ418">
        <v>77.543329999999997</v>
      </c>
      <c r="BA418">
        <v>81.612660000000005</v>
      </c>
      <c r="BB418">
        <v>50.640540000000001</v>
      </c>
      <c r="BC418">
        <v>46.740769999999998</v>
      </c>
      <c r="BD418">
        <v>16.639040000000001</v>
      </c>
      <c r="BE418">
        <v>75.156999999999996</v>
      </c>
      <c r="BF418">
        <v>9.0504899999999999</v>
      </c>
      <c r="BG418">
        <v>80.49485</v>
      </c>
      <c r="CO418">
        <v>0.42598999999999998</v>
      </c>
      <c r="CP418">
        <v>45.689619999999998</v>
      </c>
      <c r="CQ418">
        <v>27.738520000000001</v>
      </c>
      <c r="CR418">
        <v>80.742050000000006</v>
      </c>
      <c r="CS418">
        <v>90.636039999999994</v>
      </c>
      <c r="CT418">
        <v>27.738520000000001</v>
      </c>
      <c r="CU418">
        <v>22.614840000000001</v>
      </c>
      <c r="CV418">
        <v>18.798590000000001</v>
      </c>
      <c r="CW418">
        <v>70.906949999999995</v>
      </c>
      <c r="CX418">
        <v>11.64311</v>
      </c>
      <c r="CY418">
        <v>86.366309999999999</v>
      </c>
    </row>
    <row r="419" spans="1:103" x14ac:dyDescent="0.4">
      <c r="A419" t="s">
        <v>531</v>
      </c>
      <c r="B419" t="s">
        <v>214</v>
      </c>
      <c r="C419" t="s">
        <v>37</v>
      </c>
      <c r="D419">
        <v>0.50126000000000004</v>
      </c>
      <c r="E419">
        <v>53.897880000000001</v>
      </c>
      <c r="F419">
        <v>43.269930000000002</v>
      </c>
      <c r="G419">
        <v>78.138409999999993</v>
      </c>
      <c r="H419">
        <v>88.304329999999993</v>
      </c>
      <c r="I419">
        <v>43.269930000000002</v>
      </c>
      <c r="J419">
        <v>34.010930000000002</v>
      </c>
      <c r="K419">
        <v>19.25536</v>
      </c>
      <c r="L419">
        <v>72.124650000000003</v>
      </c>
      <c r="M419">
        <v>11.55484</v>
      </c>
      <c r="N419">
        <v>85.641710000000003</v>
      </c>
      <c r="O419" t="s">
        <v>38</v>
      </c>
      <c r="P419">
        <v>0.47754999999999997</v>
      </c>
      <c r="Q419">
        <v>51.779780000000002</v>
      </c>
      <c r="R419">
        <v>40.441600000000001</v>
      </c>
      <c r="S419">
        <v>77.614220000000003</v>
      </c>
      <c r="T419">
        <v>88.940929999999994</v>
      </c>
      <c r="U419">
        <v>40.441600000000001</v>
      </c>
      <c r="V419">
        <v>30.75384</v>
      </c>
      <c r="W419">
        <v>19.432230000000001</v>
      </c>
      <c r="X419">
        <v>71.159120000000001</v>
      </c>
      <c r="Y419">
        <v>11.85624</v>
      </c>
      <c r="Z419">
        <v>86.148600000000002</v>
      </c>
      <c r="AW419">
        <v>0.66351000000000004</v>
      </c>
      <c r="AX419">
        <v>68.06953</v>
      </c>
      <c r="AY419">
        <v>61.115299999999998</v>
      </c>
      <c r="AZ419">
        <v>79.351920000000007</v>
      </c>
      <c r="BA419">
        <v>82.215519999999998</v>
      </c>
      <c r="BB419">
        <v>61.115299999999998</v>
      </c>
      <c r="BC419">
        <v>56.524740000000001</v>
      </c>
      <c r="BD419">
        <v>17.407689999999999</v>
      </c>
      <c r="BE419">
        <v>77.819640000000007</v>
      </c>
      <c r="BF419">
        <v>9.1258499999999998</v>
      </c>
      <c r="BG419">
        <v>81.235870000000006</v>
      </c>
      <c r="CO419">
        <v>0.55925999999999998</v>
      </c>
      <c r="CP419">
        <v>59.823419999999999</v>
      </c>
      <c r="CQ419">
        <v>53.710250000000002</v>
      </c>
      <c r="CR419">
        <v>84.982330000000005</v>
      </c>
      <c r="CS419">
        <v>90.812719999999999</v>
      </c>
      <c r="CT419">
        <v>53.710250000000002</v>
      </c>
      <c r="CU419">
        <v>41.431100000000001</v>
      </c>
      <c r="CV419">
        <v>20.318020000000001</v>
      </c>
      <c r="CW419">
        <v>76.619550000000004</v>
      </c>
      <c r="CX419">
        <v>11.67845</v>
      </c>
      <c r="CY419">
        <v>86.601879999999994</v>
      </c>
    </row>
    <row r="420" spans="1:103" x14ac:dyDescent="0.4">
      <c r="A420" t="s">
        <v>532</v>
      </c>
      <c r="B420" t="s">
        <v>214</v>
      </c>
      <c r="C420" t="s">
        <v>37</v>
      </c>
      <c r="D420">
        <v>0.34193000000000001</v>
      </c>
      <c r="E420">
        <v>36.674340000000001</v>
      </c>
      <c r="F420">
        <v>22.209630000000001</v>
      </c>
      <c r="G420">
        <v>62.468640000000001</v>
      </c>
      <c r="H420">
        <v>77.070009999999996</v>
      </c>
      <c r="I420">
        <v>22.209630000000001</v>
      </c>
      <c r="J420">
        <v>17.372859999999999</v>
      </c>
      <c r="K420">
        <v>14.844189999999999</v>
      </c>
      <c r="L420">
        <v>55.542560000000002</v>
      </c>
      <c r="M420">
        <v>9.7798499999999997</v>
      </c>
      <c r="N420">
        <v>72.590580000000003</v>
      </c>
      <c r="O420" t="s">
        <v>38</v>
      </c>
      <c r="P420">
        <v>0.30753000000000003</v>
      </c>
      <c r="Q420">
        <v>33.386310000000002</v>
      </c>
      <c r="R420">
        <v>18.18008</v>
      </c>
      <c r="S420">
        <v>59.826039999999999</v>
      </c>
      <c r="T420">
        <v>75.91283</v>
      </c>
      <c r="U420">
        <v>18.18008</v>
      </c>
      <c r="V420">
        <v>13.3499</v>
      </c>
      <c r="W420">
        <v>14.46569</v>
      </c>
      <c r="X420">
        <v>52.49586</v>
      </c>
      <c r="Y420">
        <v>9.7935400000000001</v>
      </c>
      <c r="Z420">
        <v>71.014780000000002</v>
      </c>
      <c r="AW420">
        <v>0.58152999999999999</v>
      </c>
      <c r="AX420">
        <v>59.224139999999998</v>
      </c>
      <c r="AY420">
        <v>50.640540000000001</v>
      </c>
      <c r="AZ420">
        <v>76.262249999999995</v>
      </c>
      <c r="BA420">
        <v>80.859080000000006</v>
      </c>
      <c r="BB420">
        <v>50.640540000000001</v>
      </c>
      <c r="BC420">
        <v>46.740769999999998</v>
      </c>
      <c r="BD420">
        <v>16.217030000000001</v>
      </c>
      <c r="BE420">
        <v>73.687520000000006</v>
      </c>
      <c r="BF420">
        <v>8.9073100000000007</v>
      </c>
      <c r="BG420">
        <v>79.464960000000005</v>
      </c>
      <c r="CO420">
        <v>0.41599000000000003</v>
      </c>
      <c r="CP420">
        <v>44.582000000000001</v>
      </c>
      <c r="CQ420">
        <v>30.035340000000001</v>
      </c>
      <c r="CR420">
        <v>78.975269999999995</v>
      </c>
      <c r="CS420">
        <v>89.575969999999998</v>
      </c>
      <c r="CT420">
        <v>30.035340000000001</v>
      </c>
      <c r="CU420">
        <v>22.879860000000001</v>
      </c>
      <c r="CV420">
        <v>18.62191</v>
      </c>
      <c r="CW420">
        <v>69.316839999999999</v>
      </c>
      <c r="CX420">
        <v>11.57244</v>
      </c>
      <c r="CY420">
        <v>85.600710000000007</v>
      </c>
    </row>
    <row r="421" spans="1:103" x14ac:dyDescent="0.4">
      <c r="A421" t="s">
        <v>533</v>
      </c>
      <c r="B421" t="s">
        <v>57</v>
      </c>
      <c r="C421" t="s">
        <v>37</v>
      </c>
      <c r="D421">
        <v>0.35576000000000002</v>
      </c>
      <c r="E421">
        <v>38.234459999999999</v>
      </c>
      <c r="F421">
        <v>23.237559999999998</v>
      </c>
      <c r="G421">
        <v>64.200729999999993</v>
      </c>
      <c r="H421">
        <v>80.477540000000005</v>
      </c>
      <c r="I421">
        <v>23.237559999999998</v>
      </c>
      <c r="J421">
        <v>18.220960000000002</v>
      </c>
      <c r="K421">
        <v>15.342779999999999</v>
      </c>
      <c r="L421">
        <v>57.416029999999999</v>
      </c>
      <c r="M421">
        <v>10.31728</v>
      </c>
      <c r="N421">
        <v>76.451499999999996</v>
      </c>
      <c r="O421" t="s">
        <v>38</v>
      </c>
      <c r="P421">
        <v>0.32235999999999998</v>
      </c>
      <c r="Q421">
        <v>35.056199999999997</v>
      </c>
      <c r="R421">
        <v>19.518260000000001</v>
      </c>
      <c r="S421">
        <v>61.613460000000003</v>
      </c>
      <c r="T421">
        <v>79.793539999999993</v>
      </c>
      <c r="U421">
        <v>19.518260000000001</v>
      </c>
      <c r="V421">
        <v>14.3658</v>
      </c>
      <c r="W421">
        <v>14.991400000000001</v>
      </c>
      <c r="X421">
        <v>54.435890000000001</v>
      </c>
      <c r="Y421">
        <v>10.40719</v>
      </c>
      <c r="Z421">
        <v>75.411810000000003</v>
      </c>
      <c r="AW421">
        <v>0.58928000000000003</v>
      </c>
      <c r="AX421">
        <v>60.132179999999998</v>
      </c>
      <c r="AY421">
        <v>50.640540000000001</v>
      </c>
      <c r="AZ421">
        <v>77.543329999999997</v>
      </c>
      <c r="BA421">
        <v>81.612660000000005</v>
      </c>
      <c r="BB421">
        <v>50.640540000000001</v>
      </c>
      <c r="BC421">
        <v>46.740769999999998</v>
      </c>
      <c r="BD421">
        <v>16.639040000000001</v>
      </c>
      <c r="BE421">
        <v>75.156999999999996</v>
      </c>
      <c r="BF421">
        <v>9.0504899999999999</v>
      </c>
      <c r="BG421">
        <v>80.49485</v>
      </c>
      <c r="CO421">
        <v>0.42551</v>
      </c>
      <c r="CP421">
        <v>45.64208</v>
      </c>
      <c r="CQ421">
        <v>27.738520000000001</v>
      </c>
      <c r="CR421">
        <v>80.742050000000006</v>
      </c>
      <c r="CS421">
        <v>90.459360000000004</v>
      </c>
      <c r="CT421">
        <v>27.738520000000001</v>
      </c>
      <c r="CU421">
        <v>22.614840000000001</v>
      </c>
      <c r="CV421">
        <v>18.798590000000001</v>
      </c>
      <c r="CW421">
        <v>70.906949999999995</v>
      </c>
      <c r="CX421">
        <v>11.625439999999999</v>
      </c>
      <c r="CY421">
        <v>86.189629999999994</v>
      </c>
    </row>
    <row r="422" spans="1:103" x14ac:dyDescent="0.4">
      <c r="A422" t="s">
        <v>534</v>
      </c>
      <c r="B422" t="s">
        <v>114</v>
      </c>
      <c r="C422" t="s">
        <v>37</v>
      </c>
      <c r="D422">
        <v>0.50124000000000002</v>
      </c>
      <c r="E422">
        <v>53.895339999999997</v>
      </c>
      <c r="F422">
        <v>43.269930000000002</v>
      </c>
      <c r="G422">
        <v>78.138409999999993</v>
      </c>
      <c r="H422">
        <v>88.304329999999993</v>
      </c>
      <c r="I422">
        <v>43.269930000000002</v>
      </c>
      <c r="J422">
        <v>34.010930000000002</v>
      </c>
      <c r="K422">
        <v>19.25536</v>
      </c>
      <c r="L422">
        <v>72.124650000000003</v>
      </c>
      <c r="M422">
        <v>11.55484</v>
      </c>
      <c r="N422">
        <v>85.641710000000003</v>
      </c>
      <c r="O422" t="s">
        <v>38</v>
      </c>
      <c r="P422">
        <v>0.47754000000000002</v>
      </c>
      <c r="Q422">
        <v>51.779409999999999</v>
      </c>
      <c r="R422">
        <v>40.441600000000001</v>
      </c>
      <c r="S422">
        <v>77.614220000000003</v>
      </c>
      <c r="T422">
        <v>88.940929999999994</v>
      </c>
      <c r="U422">
        <v>40.441600000000001</v>
      </c>
      <c r="V422">
        <v>30.75384</v>
      </c>
      <c r="W422">
        <v>19.432230000000001</v>
      </c>
      <c r="X422">
        <v>71.159120000000001</v>
      </c>
      <c r="Y422">
        <v>11.85624</v>
      </c>
      <c r="Z422">
        <v>86.148600000000002</v>
      </c>
      <c r="AW422">
        <v>0.66349000000000002</v>
      </c>
      <c r="AX422">
        <v>68.068659999999994</v>
      </c>
      <c r="AY422">
        <v>61.115299999999998</v>
      </c>
      <c r="AZ422">
        <v>79.351920000000007</v>
      </c>
      <c r="BA422">
        <v>82.215519999999998</v>
      </c>
      <c r="BB422">
        <v>61.115299999999998</v>
      </c>
      <c r="BC422">
        <v>56.524740000000001</v>
      </c>
      <c r="BD422">
        <v>17.407689999999999</v>
      </c>
      <c r="BE422">
        <v>77.819640000000007</v>
      </c>
      <c r="BF422">
        <v>9.1258499999999998</v>
      </c>
      <c r="BG422">
        <v>81.235870000000006</v>
      </c>
      <c r="CO422">
        <v>0.55881999999999998</v>
      </c>
      <c r="CP422">
        <v>59.77664</v>
      </c>
      <c r="CQ422">
        <v>53.710250000000002</v>
      </c>
      <c r="CR422">
        <v>84.982330000000005</v>
      </c>
      <c r="CS422">
        <v>90.812719999999999</v>
      </c>
      <c r="CT422">
        <v>53.710250000000002</v>
      </c>
      <c r="CU422">
        <v>41.431100000000001</v>
      </c>
      <c r="CV422">
        <v>20.318020000000001</v>
      </c>
      <c r="CW422">
        <v>76.619550000000004</v>
      </c>
      <c r="CX422">
        <v>11.67845</v>
      </c>
      <c r="CY422">
        <v>86.601879999999994</v>
      </c>
    </row>
    <row r="423" spans="1:103" x14ac:dyDescent="0.4">
      <c r="A423" t="s">
        <v>535</v>
      </c>
      <c r="B423" t="s">
        <v>59</v>
      </c>
      <c r="C423" t="s">
        <v>37</v>
      </c>
      <c r="D423">
        <v>0.34339999999999998</v>
      </c>
      <c r="E423">
        <v>36.840479999999999</v>
      </c>
      <c r="F423">
        <v>22.371510000000001</v>
      </c>
      <c r="G423">
        <v>62.492919999999998</v>
      </c>
      <c r="H423">
        <v>77.296639999999996</v>
      </c>
      <c r="I423">
        <v>22.371510000000001</v>
      </c>
      <c r="J423">
        <v>17.500340000000001</v>
      </c>
      <c r="K423">
        <v>14.883039999999999</v>
      </c>
      <c r="L423">
        <v>55.644410000000001</v>
      </c>
      <c r="M423">
        <v>9.8276000000000003</v>
      </c>
      <c r="N423">
        <v>72.868470000000002</v>
      </c>
      <c r="O423" t="s">
        <v>38</v>
      </c>
      <c r="P423">
        <v>0.30925999999999998</v>
      </c>
      <c r="Q423">
        <v>33.587580000000003</v>
      </c>
      <c r="R423">
        <v>18.37125</v>
      </c>
      <c r="S423">
        <v>59.883389999999999</v>
      </c>
      <c r="T423">
        <v>76.237809999999996</v>
      </c>
      <c r="U423">
        <v>18.37125</v>
      </c>
      <c r="V423">
        <v>13.500450000000001</v>
      </c>
      <c r="W423">
        <v>14.513479999999999</v>
      </c>
      <c r="X423">
        <v>52.65437</v>
      </c>
      <c r="Y423">
        <v>9.8566199999999995</v>
      </c>
      <c r="Z423">
        <v>71.390749999999997</v>
      </c>
      <c r="AW423">
        <v>0.58147000000000004</v>
      </c>
      <c r="AX423">
        <v>59.137070000000001</v>
      </c>
      <c r="AY423">
        <v>50.640540000000001</v>
      </c>
      <c r="AZ423">
        <v>76.337599999999995</v>
      </c>
      <c r="BA423">
        <v>80.557649999999995</v>
      </c>
      <c r="BB423">
        <v>50.640540000000001</v>
      </c>
      <c r="BC423">
        <v>46.740769999999998</v>
      </c>
      <c r="BD423">
        <v>16.186889999999998</v>
      </c>
      <c r="BE423">
        <v>73.524240000000006</v>
      </c>
      <c r="BF423">
        <v>8.8168799999999994</v>
      </c>
      <c r="BG423">
        <v>78.975129999999993</v>
      </c>
      <c r="CO423">
        <v>0.41624</v>
      </c>
      <c r="CP423">
        <v>44.692410000000002</v>
      </c>
      <c r="CQ423">
        <v>30.035340000000001</v>
      </c>
      <c r="CR423">
        <v>78.268550000000005</v>
      </c>
      <c r="CS423">
        <v>89.222610000000003</v>
      </c>
      <c r="CT423">
        <v>30.035340000000001</v>
      </c>
      <c r="CU423">
        <v>22.879860000000001</v>
      </c>
      <c r="CV423">
        <v>18.657240000000002</v>
      </c>
      <c r="CW423">
        <v>68.992930000000001</v>
      </c>
      <c r="CX423">
        <v>11.660780000000001</v>
      </c>
      <c r="CY423">
        <v>85.865719999999996</v>
      </c>
    </row>
    <row r="424" spans="1:103" x14ac:dyDescent="0.4">
      <c r="A424" t="s">
        <v>536</v>
      </c>
      <c r="B424" t="s">
        <v>166</v>
      </c>
      <c r="C424" t="s">
        <v>37</v>
      </c>
      <c r="D424">
        <v>0.35937000000000002</v>
      </c>
      <c r="E424">
        <v>38.63205</v>
      </c>
      <c r="F424">
        <v>23.58559</v>
      </c>
      <c r="G424">
        <v>64.475920000000002</v>
      </c>
      <c r="H424">
        <v>80.607039999999998</v>
      </c>
      <c r="I424">
        <v>23.58559</v>
      </c>
      <c r="J424">
        <v>18.500879999999999</v>
      </c>
      <c r="K424">
        <v>15.451230000000001</v>
      </c>
      <c r="L424">
        <v>57.825710000000001</v>
      </c>
      <c r="M424">
        <v>10.35937</v>
      </c>
      <c r="N424">
        <v>76.699179999999998</v>
      </c>
      <c r="O424" t="s">
        <v>38</v>
      </c>
      <c r="P424">
        <v>0.32666000000000001</v>
      </c>
      <c r="Q424">
        <v>35.532980000000002</v>
      </c>
      <c r="R424">
        <v>19.929269999999999</v>
      </c>
      <c r="S424">
        <v>61.976680000000002</v>
      </c>
      <c r="T424">
        <v>79.984710000000007</v>
      </c>
      <c r="U424">
        <v>19.929269999999999</v>
      </c>
      <c r="V424">
        <v>14.69158</v>
      </c>
      <c r="W424">
        <v>15.12904</v>
      </c>
      <c r="X424">
        <v>54.967500000000001</v>
      </c>
      <c r="Y424">
        <v>10.46645</v>
      </c>
      <c r="Z424">
        <v>75.766419999999997</v>
      </c>
      <c r="AW424">
        <v>0.58880999999999994</v>
      </c>
      <c r="AX424">
        <v>60.003579999999999</v>
      </c>
      <c r="AY424">
        <v>50.640540000000001</v>
      </c>
      <c r="AZ424">
        <v>77.467969999999994</v>
      </c>
      <c r="BA424">
        <v>81.537300000000002</v>
      </c>
      <c r="BB424">
        <v>50.640540000000001</v>
      </c>
      <c r="BC424">
        <v>46.740769999999998</v>
      </c>
      <c r="BD424">
        <v>16.54861</v>
      </c>
      <c r="BE424">
        <v>74.893240000000006</v>
      </c>
      <c r="BF424">
        <v>8.9901999999999997</v>
      </c>
      <c r="BG424">
        <v>80.168300000000002</v>
      </c>
      <c r="CO424">
        <v>0.42607</v>
      </c>
      <c r="CP424">
        <v>45.809510000000003</v>
      </c>
      <c r="CQ424">
        <v>27.738520000000001</v>
      </c>
      <c r="CR424">
        <v>80.212010000000006</v>
      </c>
      <c r="CS424">
        <v>89.929329999999993</v>
      </c>
      <c r="CT424">
        <v>27.738520000000001</v>
      </c>
      <c r="CU424">
        <v>22.70318</v>
      </c>
      <c r="CV424">
        <v>18.833919999999999</v>
      </c>
      <c r="CW424">
        <v>70.641930000000002</v>
      </c>
      <c r="CX424">
        <v>11.590109999999999</v>
      </c>
      <c r="CY424">
        <v>85.806830000000005</v>
      </c>
    </row>
    <row r="425" spans="1:103" x14ac:dyDescent="0.4">
      <c r="A425" t="s">
        <v>537</v>
      </c>
      <c r="B425" t="s">
        <v>95</v>
      </c>
      <c r="C425" t="s">
        <v>37</v>
      </c>
      <c r="D425">
        <v>0.50200999999999996</v>
      </c>
      <c r="E425">
        <v>54.033169999999998</v>
      </c>
      <c r="F425">
        <v>43.132339999999999</v>
      </c>
      <c r="G425">
        <v>78.284099999999995</v>
      </c>
      <c r="H425">
        <v>88.360990000000001</v>
      </c>
      <c r="I425">
        <v>43.132339999999999</v>
      </c>
      <c r="J425">
        <v>33.854849999999999</v>
      </c>
      <c r="K425">
        <v>19.36544</v>
      </c>
      <c r="L425">
        <v>72.419669999999996</v>
      </c>
      <c r="M425">
        <v>11.56617</v>
      </c>
      <c r="N425">
        <v>85.728719999999996</v>
      </c>
      <c r="O425" t="s">
        <v>38</v>
      </c>
      <c r="P425">
        <v>0.47875000000000001</v>
      </c>
      <c r="Q425">
        <v>51.972839999999998</v>
      </c>
      <c r="R425">
        <v>40.336460000000002</v>
      </c>
      <c r="S425">
        <v>77.834069999999997</v>
      </c>
      <c r="T425">
        <v>88.988720000000001</v>
      </c>
      <c r="U425">
        <v>40.336460000000002</v>
      </c>
      <c r="V425">
        <v>30.607759999999999</v>
      </c>
      <c r="W425">
        <v>19.573699999999999</v>
      </c>
      <c r="X425">
        <v>71.556899999999999</v>
      </c>
      <c r="Y425">
        <v>11.87631</v>
      </c>
      <c r="Z425">
        <v>86.273660000000007</v>
      </c>
      <c r="AW425">
        <v>0.66176000000000001</v>
      </c>
      <c r="AX425">
        <v>67.860759999999999</v>
      </c>
      <c r="AY425">
        <v>60.889220000000002</v>
      </c>
      <c r="AZ425">
        <v>79.351920000000007</v>
      </c>
      <c r="BA425">
        <v>82.215519999999998</v>
      </c>
      <c r="BB425">
        <v>60.889220000000002</v>
      </c>
      <c r="BC425">
        <v>56.411709999999999</v>
      </c>
      <c r="BD425">
        <v>17.37754</v>
      </c>
      <c r="BE425">
        <v>77.769400000000005</v>
      </c>
      <c r="BF425">
        <v>9.0504899999999999</v>
      </c>
      <c r="BG425">
        <v>80.871639999999999</v>
      </c>
      <c r="CO425">
        <v>0.55727000000000004</v>
      </c>
      <c r="CP425">
        <v>59.697450000000003</v>
      </c>
      <c r="CQ425">
        <v>53.180210000000002</v>
      </c>
      <c r="CR425">
        <v>84.098939999999999</v>
      </c>
      <c r="CS425">
        <v>91.166079999999994</v>
      </c>
      <c r="CT425">
        <v>53.180210000000002</v>
      </c>
      <c r="CU425">
        <v>40.989400000000003</v>
      </c>
      <c r="CV425">
        <v>20.176680000000001</v>
      </c>
      <c r="CW425">
        <v>75.8245</v>
      </c>
      <c r="CX425">
        <v>11.731450000000001</v>
      </c>
      <c r="CY425">
        <v>87.043580000000006</v>
      </c>
    </row>
    <row r="426" spans="1:103" x14ac:dyDescent="0.4">
      <c r="A426" t="s">
        <v>538</v>
      </c>
      <c r="B426" t="s">
        <v>59</v>
      </c>
      <c r="C426" t="s">
        <v>37</v>
      </c>
      <c r="D426">
        <v>0.34339999999999998</v>
      </c>
      <c r="E426">
        <v>36.840600000000002</v>
      </c>
      <c r="F426">
        <v>22.371510000000001</v>
      </c>
      <c r="G426">
        <v>62.492919999999998</v>
      </c>
      <c r="H426">
        <v>77.304730000000006</v>
      </c>
      <c r="I426">
        <v>22.371510000000001</v>
      </c>
      <c r="J426">
        <v>17.500340000000001</v>
      </c>
      <c r="K426">
        <v>14.883039999999999</v>
      </c>
      <c r="L426">
        <v>55.644410000000001</v>
      </c>
      <c r="M426">
        <v>9.8284099999999999</v>
      </c>
      <c r="N426">
        <v>72.876570000000001</v>
      </c>
      <c r="O426" t="s">
        <v>38</v>
      </c>
      <c r="P426">
        <v>0.30925999999999998</v>
      </c>
      <c r="Q426">
        <v>33.587380000000003</v>
      </c>
      <c r="R426">
        <v>18.37125</v>
      </c>
      <c r="S426">
        <v>59.883389999999999</v>
      </c>
      <c r="T426">
        <v>76.237809999999996</v>
      </c>
      <c r="U426">
        <v>18.37125</v>
      </c>
      <c r="V426">
        <v>13.500450000000001</v>
      </c>
      <c r="W426">
        <v>14.513479999999999</v>
      </c>
      <c r="X426">
        <v>52.65437</v>
      </c>
      <c r="Y426">
        <v>9.8566199999999995</v>
      </c>
      <c r="Z426">
        <v>71.390749999999997</v>
      </c>
      <c r="AW426">
        <v>0.58145999999999998</v>
      </c>
      <c r="AX426">
        <v>59.13532</v>
      </c>
      <c r="AY426">
        <v>50.640540000000001</v>
      </c>
      <c r="AZ426">
        <v>76.337599999999995</v>
      </c>
      <c r="BA426">
        <v>80.557649999999995</v>
      </c>
      <c r="BB426">
        <v>50.640540000000001</v>
      </c>
      <c r="BC426">
        <v>46.740769999999998</v>
      </c>
      <c r="BD426">
        <v>16.186889999999998</v>
      </c>
      <c r="BE426">
        <v>73.524240000000006</v>
      </c>
      <c r="BF426">
        <v>8.8168799999999994</v>
      </c>
      <c r="BG426">
        <v>78.975129999999993</v>
      </c>
      <c r="CO426">
        <v>0.41635</v>
      </c>
      <c r="CP426">
        <v>44.702970000000001</v>
      </c>
      <c r="CQ426">
        <v>30.035340000000001</v>
      </c>
      <c r="CR426">
        <v>78.268550000000005</v>
      </c>
      <c r="CS426">
        <v>89.399289999999993</v>
      </c>
      <c r="CT426">
        <v>30.035340000000001</v>
      </c>
      <c r="CU426">
        <v>22.879860000000001</v>
      </c>
      <c r="CV426">
        <v>18.657240000000002</v>
      </c>
      <c r="CW426">
        <v>68.992930000000001</v>
      </c>
      <c r="CX426">
        <v>11.67845</v>
      </c>
      <c r="CY426">
        <v>86.042400000000001</v>
      </c>
    </row>
    <row r="427" spans="1:103" x14ac:dyDescent="0.4">
      <c r="A427" t="s">
        <v>539</v>
      </c>
      <c r="B427" t="s">
        <v>126</v>
      </c>
      <c r="C427" t="s">
        <v>37</v>
      </c>
      <c r="D427">
        <v>0.35941000000000001</v>
      </c>
      <c r="E427">
        <v>38.636600000000001</v>
      </c>
      <c r="F427">
        <v>23.58559</v>
      </c>
      <c r="G427">
        <v>64.484009999999998</v>
      </c>
      <c r="H427">
        <v>80.623230000000007</v>
      </c>
      <c r="I427">
        <v>23.58559</v>
      </c>
      <c r="J427">
        <v>18.500879999999999</v>
      </c>
      <c r="K427">
        <v>15.45285</v>
      </c>
      <c r="L427">
        <v>57.83381</v>
      </c>
      <c r="M427">
        <v>10.360989999999999</v>
      </c>
      <c r="N427">
        <v>76.715360000000004</v>
      </c>
      <c r="O427" t="s">
        <v>38</v>
      </c>
      <c r="P427">
        <v>0.32667000000000002</v>
      </c>
      <c r="Q427">
        <v>35.533920000000002</v>
      </c>
      <c r="R427">
        <v>19.929269999999999</v>
      </c>
      <c r="S427">
        <v>61.976680000000002</v>
      </c>
      <c r="T427">
        <v>79.984710000000007</v>
      </c>
      <c r="U427">
        <v>19.929269999999999</v>
      </c>
      <c r="V427">
        <v>14.69158</v>
      </c>
      <c r="W427">
        <v>15.12904</v>
      </c>
      <c r="X427">
        <v>54.967500000000001</v>
      </c>
      <c r="Y427">
        <v>10.46645</v>
      </c>
      <c r="Z427">
        <v>75.766419999999997</v>
      </c>
      <c r="AW427">
        <v>0.58882000000000001</v>
      </c>
      <c r="AX427">
        <v>60.005859999999998</v>
      </c>
      <c r="AY427">
        <v>50.640540000000001</v>
      </c>
      <c r="AZ427">
        <v>77.467969999999994</v>
      </c>
      <c r="BA427">
        <v>81.537300000000002</v>
      </c>
      <c r="BB427">
        <v>50.640540000000001</v>
      </c>
      <c r="BC427">
        <v>46.740769999999998</v>
      </c>
      <c r="BD427">
        <v>16.54861</v>
      </c>
      <c r="BE427">
        <v>74.893240000000006</v>
      </c>
      <c r="BF427">
        <v>8.9901999999999997</v>
      </c>
      <c r="BG427">
        <v>80.168300000000002</v>
      </c>
      <c r="CO427">
        <v>0.42682999999999999</v>
      </c>
      <c r="CP427">
        <v>45.88608</v>
      </c>
      <c r="CQ427">
        <v>27.738520000000001</v>
      </c>
      <c r="CR427">
        <v>80.388689999999997</v>
      </c>
      <c r="CS427">
        <v>90.282690000000002</v>
      </c>
      <c r="CT427">
        <v>27.738520000000001</v>
      </c>
      <c r="CU427">
        <v>22.70318</v>
      </c>
      <c r="CV427">
        <v>18.869260000000001</v>
      </c>
      <c r="CW427">
        <v>70.818610000000007</v>
      </c>
      <c r="CX427">
        <v>11.625439999999999</v>
      </c>
      <c r="CY427">
        <v>86.16019</v>
      </c>
    </row>
    <row r="428" spans="1:103" x14ac:dyDescent="0.4">
      <c r="A428" t="s">
        <v>540</v>
      </c>
      <c r="B428" t="s">
        <v>214</v>
      </c>
      <c r="C428" t="s">
        <v>37</v>
      </c>
      <c r="D428">
        <v>0.50209000000000004</v>
      </c>
      <c r="E428">
        <v>54.042490000000001</v>
      </c>
      <c r="F428">
        <v>43.140430000000002</v>
      </c>
      <c r="G428">
        <v>78.292190000000005</v>
      </c>
      <c r="H428">
        <v>88.360990000000001</v>
      </c>
      <c r="I428">
        <v>43.140430000000002</v>
      </c>
      <c r="J428">
        <v>33.862940000000002</v>
      </c>
      <c r="K428">
        <v>19.367059999999999</v>
      </c>
      <c r="L428">
        <v>72.427760000000006</v>
      </c>
      <c r="M428">
        <v>11.56617</v>
      </c>
      <c r="N428">
        <v>85.728719999999996</v>
      </c>
      <c r="O428" t="s">
        <v>38</v>
      </c>
      <c r="P428">
        <v>0.47876000000000002</v>
      </c>
      <c r="Q428">
        <v>51.974089999999997</v>
      </c>
      <c r="R428">
        <v>40.336460000000002</v>
      </c>
      <c r="S428">
        <v>77.834069999999997</v>
      </c>
      <c r="T428">
        <v>88.988720000000001</v>
      </c>
      <c r="U428">
        <v>40.336460000000002</v>
      </c>
      <c r="V428">
        <v>30.607759999999999</v>
      </c>
      <c r="W428">
        <v>19.573699999999999</v>
      </c>
      <c r="X428">
        <v>71.556899999999999</v>
      </c>
      <c r="Y428">
        <v>11.87631</v>
      </c>
      <c r="Z428">
        <v>86.273660000000007</v>
      </c>
      <c r="AW428">
        <v>0.66188000000000002</v>
      </c>
      <c r="AX428">
        <v>67.87594</v>
      </c>
      <c r="AY428">
        <v>60.889220000000002</v>
      </c>
      <c r="AZ428">
        <v>79.351920000000007</v>
      </c>
      <c r="BA428">
        <v>82.215519999999998</v>
      </c>
      <c r="BB428">
        <v>60.889220000000002</v>
      </c>
      <c r="BC428">
        <v>56.411709999999999</v>
      </c>
      <c r="BD428">
        <v>17.37754</v>
      </c>
      <c r="BE428">
        <v>77.769400000000005</v>
      </c>
      <c r="BF428">
        <v>9.0504899999999999</v>
      </c>
      <c r="BG428">
        <v>80.871639999999999</v>
      </c>
      <c r="CO428">
        <v>0.55871999999999999</v>
      </c>
      <c r="CP428">
        <v>59.841970000000003</v>
      </c>
      <c r="CQ428">
        <v>53.35689</v>
      </c>
      <c r="CR428">
        <v>84.275620000000004</v>
      </c>
      <c r="CS428">
        <v>91.166079999999994</v>
      </c>
      <c r="CT428">
        <v>53.35689</v>
      </c>
      <c r="CU428">
        <v>41.166080000000001</v>
      </c>
      <c r="CV428">
        <v>20.212009999999999</v>
      </c>
      <c r="CW428">
        <v>76.001180000000005</v>
      </c>
      <c r="CX428">
        <v>11.731450000000001</v>
      </c>
      <c r="CY428">
        <v>87.043580000000006</v>
      </c>
    </row>
    <row r="429" spans="1:103" x14ac:dyDescent="0.4">
      <c r="A429" t="s">
        <v>541</v>
      </c>
      <c r="B429" t="s">
        <v>114</v>
      </c>
      <c r="C429" t="s">
        <v>37</v>
      </c>
      <c r="D429">
        <v>0.34349000000000002</v>
      </c>
      <c r="E429">
        <v>36.855069999999998</v>
      </c>
      <c r="F429">
        <v>22.371510000000001</v>
      </c>
      <c r="G429">
        <v>62.501010000000001</v>
      </c>
      <c r="H429">
        <v>77.312830000000005</v>
      </c>
      <c r="I429">
        <v>22.371510000000001</v>
      </c>
      <c r="J429">
        <v>17.500340000000001</v>
      </c>
      <c r="K429">
        <v>14.886279999999999</v>
      </c>
      <c r="L429">
        <v>55.655200000000001</v>
      </c>
      <c r="M429">
        <v>9.8364999999999991</v>
      </c>
      <c r="N429">
        <v>72.919740000000004</v>
      </c>
      <c r="O429" t="s">
        <v>38</v>
      </c>
      <c r="P429">
        <v>0.30925999999999998</v>
      </c>
      <c r="Q429">
        <v>33.586889999999997</v>
      </c>
      <c r="R429">
        <v>18.37125</v>
      </c>
      <c r="S429">
        <v>59.883389999999999</v>
      </c>
      <c r="T429">
        <v>76.237809999999996</v>
      </c>
      <c r="U429">
        <v>18.37125</v>
      </c>
      <c r="V429">
        <v>13.500450000000001</v>
      </c>
      <c r="W429">
        <v>14.513479999999999</v>
      </c>
      <c r="X429">
        <v>52.65437</v>
      </c>
      <c r="Y429">
        <v>9.8566199999999995</v>
      </c>
      <c r="Z429">
        <v>71.390749999999997</v>
      </c>
      <c r="AW429">
        <v>0.58194000000000001</v>
      </c>
      <c r="AX429">
        <v>59.237580000000001</v>
      </c>
      <c r="AY429">
        <v>50.640540000000001</v>
      </c>
      <c r="AZ429">
        <v>76.337599999999995</v>
      </c>
      <c r="BA429">
        <v>80.557649999999995</v>
      </c>
      <c r="BB429">
        <v>50.640540000000001</v>
      </c>
      <c r="BC429">
        <v>46.740769999999998</v>
      </c>
      <c r="BD429">
        <v>16.20196</v>
      </c>
      <c r="BE429">
        <v>73.549359999999993</v>
      </c>
      <c r="BF429">
        <v>8.8847000000000005</v>
      </c>
      <c r="BG429">
        <v>79.301680000000005</v>
      </c>
      <c r="CO429">
        <v>0.41721000000000003</v>
      </c>
      <c r="CP429">
        <v>44.788080000000001</v>
      </c>
      <c r="CQ429">
        <v>30.035340000000001</v>
      </c>
      <c r="CR429">
        <v>78.445229999999995</v>
      </c>
      <c r="CS429">
        <v>89.575969999999998</v>
      </c>
      <c r="CT429">
        <v>30.035340000000001</v>
      </c>
      <c r="CU429">
        <v>22.879860000000001</v>
      </c>
      <c r="CV429">
        <v>18.69258</v>
      </c>
      <c r="CW429">
        <v>69.169610000000006</v>
      </c>
      <c r="CX429">
        <v>11.696109999999999</v>
      </c>
      <c r="CY429">
        <v>86.219080000000005</v>
      </c>
    </row>
    <row r="430" spans="1:103" x14ac:dyDescent="0.4">
      <c r="A430" t="s">
        <v>542</v>
      </c>
      <c r="B430" t="s">
        <v>126</v>
      </c>
      <c r="C430" t="s">
        <v>37</v>
      </c>
      <c r="D430">
        <v>0.35948000000000002</v>
      </c>
      <c r="E430">
        <v>38.64846</v>
      </c>
      <c r="F430">
        <v>23.58559</v>
      </c>
      <c r="G430">
        <v>64.484009999999998</v>
      </c>
      <c r="H430">
        <v>80.615139999999997</v>
      </c>
      <c r="I430">
        <v>23.58559</v>
      </c>
      <c r="J430">
        <v>18.500879999999999</v>
      </c>
      <c r="K430">
        <v>15.454470000000001</v>
      </c>
      <c r="L430">
        <v>57.836500000000001</v>
      </c>
      <c r="M430">
        <v>10.367459999999999</v>
      </c>
      <c r="N430">
        <v>76.742339999999999</v>
      </c>
      <c r="O430" t="s">
        <v>38</v>
      </c>
      <c r="P430">
        <v>0.32667000000000002</v>
      </c>
      <c r="Q430">
        <v>35.53416</v>
      </c>
      <c r="R430">
        <v>19.929269999999999</v>
      </c>
      <c r="S430">
        <v>61.976680000000002</v>
      </c>
      <c r="T430">
        <v>79.984710000000007</v>
      </c>
      <c r="U430">
        <v>19.929269999999999</v>
      </c>
      <c r="V430">
        <v>14.69158</v>
      </c>
      <c r="W430">
        <v>15.12904</v>
      </c>
      <c r="X430">
        <v>54.967500000000001</v>
      </c>
      <c r="Y430">
        <v>10.46645</v>
      </c>
      <c r="Z430">
        <v>75.766419999999997</v>
      </c>
      <c r="AW430">
        <v>0.58928999999999998</v>
      </c>
      <c r="AX430">
        <v>60.10501</v>
      </c>
      <c r="AY430">
        <v>50.640540000000001</v>
      </c>
      <c r="AZ430">
        <v>77.467969999999994</v>
      </c>
      <c r="BA430">
        <v>81.537300000000002</v>
      </c>
      <c r="BB430">
        <v>50.640540000000001</v>
      </c>
      <c r="BC430">
        <v>46.740769999999998</v>
      </c>
      <c r="BD430">
        <v>16.563680000000002</v>
      </c>
      <c r="BE430">
        <v>74.918360000000007</v>
      </c>
      <c r="BF430">
        <v>9.0580300000000005</v>
      </c>
      <c r="BG430">
        <v>80.49485</v>
      </c>
      <c r="CO430">
        <v>0.42703999999999998</v>
      </c>
      <c r="CP430">
        <v>45.907940000000004</v>
      </c>
      <c r="CQ430">
        <v>27.738520000000001</v>
      </c>
      <c r="CR430">
        <v>80.388689999999997</v>
      </c>
      <c r="CS430">
        <v>90.106009999999998</v>
      </c>
      <c r="CT430">
        <v>27.738520000000001</v>
      </c>
      <c r="CU430">
        <v>22.70318</v>
      </c>
      <c r="CV430">
        <v>18.869260000000001</v>
      </c>
      <c r="CW430">
        <v>70.818610000000007</v>
      </c>
      <c r="CX430">
        <v>11.60777</v>
      </c>
      <c r="CY430">
        <v>85.983509999999995</v>
      </c>
    </row>
    <row r="431" spans="1:103" x14ac:dyDescent="0.4">
      <c r="A431" t="s">
        <v>543</v>
      </c>
      <c r="B431" t="s">
        <v>260</v>
      </c>
      <c r="C431" t="s">
        <v>37</v>
      </c>
      <c r="D431">
        <v>0.50209000000000004</v>
      </c>
      <c r="E431">
        <v>54.047849999999997</v>
      </c>
      <c r="F431">
        <v>43.132339999999999</v>
      </c>
      <c r="G431">
        <v>78.292190000000005</v>
      </c>
      <c r="H431">
        <v>88.352890000000002</v>
      </c>
      <c r="I431">
        <v>43.132339999999999</v>
      </c>
      <c r="J431">
        <v>33.854849999999999</v>
      </c>
      <c r="K431">
        <v>19.368680000000001</v>
      </c>
      <c r="L431">
        <v>72.430459999999997</v>
      </c>
      <c r="M431">
        <v>11.57264</v>
      </c>
      <c r="N431">
        <v>85.755700000000004</v>
      </c>
      <c r="O431" t="s">
        <v>38</v>
      </c>
      <c r="P431">
        <v>0.47876000000000002</v>
      </c>
      <c r="Q431">
        <v>51.973219999999998</v>
      </c>
      <c r="R431">
        <v>40.336460000000002</v>
      </c>
      <c r="S431">
        <v>77.834069999999997</v>
      </c>
      <c r="T431">
        <v>88.988720000000001</v>
      </c>
      <c r="U431">
        <v>40.336460000000002</v>
      </c>
      <c r="V431">
        <v>30.607759999999999</v>
      </c>
      <c r="W431">
        <v>19.573699999999999</v>
      </c>
      <c r="X431">
        <v>71.556899999999999</v>
      </c>
      <c r="Y431">
        <v>11.87631</v>
      </c>
      <c r="Z431">
        <v>86.273660000000007</v>
      </c>
      <c r="AW431">
        <v>0.66227000000000003</v>
      </c>
      <c r="AX431">
        <v>67.968190000000007</v>
      </c>
      <c r="AY431">
        <v>60.889220000000002</v>
      </c>
      <c r="AZ431">
        <v>79.351920000000007</v>
      </c>
      <c r="BA431">
        <v>82.215519999999998</v>
      </c>
      <c r="BB431">
        <v>60.889220000000002</v>
      </c>
      <c r="BC431">
        <v>56.411709999999999</v>
      </c>
      <c r="BD431">
        <v>17.392610000000001</v>
      </c>
      <c r="BE431">
        <v>77.794520000000006</v>
      </c>
      <c r="BF431">
        <v>9.1183099999999992</v>
      </c>
      <c r="BG431">
        <v>81.198189999999997</v>
      </c>
      <c r="CO431">
        <v>0.55789999999999995</v>
      </c>
      <c r="CP431">
        <v>59.759149999999998</v>
      </c>
      <c r="CQ431">
        <v>53.180210000000002</v>
      </c>
      <c r="CR431">
        <v>84.275620000000004</v>
      </c>
      <c r="CS431">
        <v>90.989400000000003</v>
      </c>
      <c r="CT431">
        <v>53.180210000000002</v>
      </c>
      <c r="CU431">
        <v>40.989400000000003</v>
      </c>
      <c r="CV431">
        <v>20.212009999999999</v>
      </c>
      <c r="CW431">
        <v>76.001180000000005</v>
      </c>
      <c r="CX431">
        <v>11.71378</v>
      </c>
      <c r="CY431">
        <v>86.866900000000001</v>
      </c>
    </row>
    <row r="432" spans="1:103" x14ac:dyDescent="0.4">
      <c r="A432" t="s">
        <v>544</v>
      </c>
      <c r="B432" t="s">
        <v>114</v>
      </c>
      <c r="C432" t="s">
        <v>37</v>
      </c>
      <c r="D432">
        <v>0.34350000000000003</v>
      </c>
      <c r="E432">
        <v>36.855879999999999</v>
      </c>
      <c r="F432">
        <v>22.371510000000001</v>
      </c>
      <c r="G432">
        <v>62.501010000000001</v>
      </c>
      <c r="H432">
        <v>77.337109999999996</v>
      </c>
      <c r="I432">
        <v>22.371510000000001</v>
      </c>
      <c r="J432">
        <v>17.500340000000001</v>
      </c>
      <c r="K432">
        <v>14.886279999999999</v>
      </c>
      <c r="L432">
        <v>55.655200000000001</v>
      </c>
      <c r="M432">
        <v>9.8389299999999995</v>
      </c>
      <c r="N432">
        <v>72.944019999999995</v>
      </c>
      <c r="O432" t="s">
        <v>38</v>
      </c>
      <c r="P432">
        <v>0.30928</v>
      </c>
      <c r="Q432">
        <v>33.588839999999998</v>
      </c>
      <c r="R432">
        <v>18.37125</v>
      </c>
      <c r="S432">
        <v>59.883389999999999</v>
      </c>
      <c r="T432">
        <v>76.247370000000004</v>
      </c>
      <c r="U432">
        <v>18.37125</v>
      </c>
      <c r="V432">
        <v>13.500450000000001</v>
      </c>
      <c r="W432">
        <v>14.513479999999999</v>
      </c>
      <c r="X432">
        <v>52.65437</v>
      </c>
      <c r="Y432">
        <v>9.8575800000000005</v>
      </c>
      <c r="Z432">
        <v>71.400310000000005</v>
      </c>
      <c r="AW432">
        <v>0.58192999999999995</v>
      </c>
      <c r="AX432">
        <v>59.235489999999999</v>
      </c>
      <c r="AY432">
        <v>50.640540000000001</v>
      </c>
      <c r="AZ432">
        <v>76.337599999999995</v>
      </c>
      <c r="BA432">
        <v>80.557649999999995</v>
      </c>
      <c r="BB432">
        <v>50.640540000000001</v>
      </c>
      <c r="BC432">
        <v>46.740769999999998</v>
      </c>
      <c r="BD432">
        <v>16.20196</v>
      </c>
      <c r="BE432">
        <v>73.549359999999993</v>
      </c>
      <c r="BF432">
        <v>8.8847000000000005</v>
      </c>
      <c r="BG432">
        <v>79.301680000000005</v>
      </c>
      <c r="CO432">
        <v>0.41707</v>
      </c>
      <c r="CP432">
        <v>44.774650000000001</v>
      </c>
      <c r="CQ432">
        <v>30.035340000000001</v>
      </c>
      <c r="CR432">
        <v>78.445229999999995</v>
      </c>
      <c r="CS432">
        <v>89.929329999999993</v>
      </c>
      <c r="CT432">
        <v>30.035340000000001</v>
      </c>
      <c r="CU432">
        <v>22.879860000000001</v>
      </c>
      <c r="CV432">
        <v>18.69258</v>
      </c>
      <c r="CW432">
        <v>69.169610000000006</v>
      </c>
      <c r="CX432">
        <v>11.731450000000001</v>
      </c>
      <c r="CY432">
        <v>86.57244</v>
      </c>
    </row>
    <row r="433" spans="1:103" x14ac:dyDescent="0.4">
      <c r="A433" t="s">
        <v>545</v>
      </c>
      <c r="B433" t="s">
        <v>279</v>
      </c>
      <c r="C433" t="s">
        <v>37</v>
      </c>
      <c r="D433">
        <v>0.35947000000000001</v>
      </c>
      <c r="E433">
        <v>38.64828</v>
      </c>
      <c r="F433">
        <v>23.58559</v>
      </c>
      <c r="G433">
        <v>64.484009999999998</v>
      </c>
      <c r="H433">
        <v>80.615139999999997</v>
      </c>
      <c r="I433">
        <v>23.58559</v>
      </c>
      <c r="J433">
        <v>18.500879999999999</v>
      </c>
      <c r="K433">
        <v>15.454470000000001</v>
      </c>
      <c r="L433">
        <v>57.836500000000001</v>
      </c>
      <c r="M433">
        <v>10.367459999999999</v>
      </c>
      <c r="N433">
        <v>76.742339999999999</v>
      </c>
      <c r="O433" t="s">
        <v>38</v>
      </c>
      <c r="P433">
        <v>0.32666000000000001</v>
      </c>
      <c r="Q433">
        <v>35.53322</v>
      </c>
      <c r="R433">
        <v>19.929269999999999</v>
      </c>
      <c r="S433">
        <v>61.976680000000002</v>
      </c>
      <c r="T433">
        <v>79.984710000000007</v>
      </c>
      <c r="U433">
        <v>19.929269999999999</v>
      </c>
      <c r="V433">
        <v>14.69158</v>
      </c>
      <c r="W433">
        <v>15.12904</v>
      </c>
      <c r="X433">
        <v>54.967500000000001</v>
      </c>
      <c r="Y433">
        <v>10.46645</v>
      </c>
      <c r="Z433">
        <v>75.766419999999997</v>
      </c>
      <c r="AW433">
        <v>0.58933000000000002</v>
      </c>
      <c r="AX433">
        <v>60.109870000000001</v>
      </c>
      <c r="AY433">
        <v>50.640540000000001</v>
      </c>
      <c r="AZ433">
        <v>77.467969999999994</v>
      </c>
      <c r="BA433">
        <v>81.537300000000002</v>
      </c>
      <c r="BB433">
        <v>50.640540000000001</v>
      </c>
      <c r="BC433">
        <v>46.740769999999998</v>
      </c>
      <c r="BD433">
        <v>16.563680000000002</v>
      </c>
      <c r="BE433">
        <v>74.918360000000007</v>
      </c>
      <c r="BF433">
        <v>9.0580300000000005</v>
      </c>
      <c r="BG433">
        <v>80.49485</v>
      </c>
      <c r="CO433">
        <v>0.42707000000000001</v>
      </c>
      <c r="CP433">
        <v>45.910130000000002</v>
      </c>
      <c r="CQ433">
        <v>27.738520000000001</v>
      </c>
      <c r="CR433">
        <v>80.388689999999997</v>
      </c>
      <c r="CS433">
        <v>90.106009999999998</v>
      </c>
      <c r="CT433">
        <v>27.738520000000001</v>
      </c>
      <c r="CU433">
        <v>22.70318</v>
      </c>
      <c r="CV433">
        <v>18.869260000000001</v>
      </c>
      <c r="CW433">
        <v>70.818610000000007</v>
      </c>
      <c r="CX433">
        <v>11.60777</v>
      </c>
      <c r="CY433">
        <v>85.983509999999995</v>
      </c>
    </row>
    <row r="434" spans="1:103" x14ac:dyDescent="0.4">
      <c r="A434" t="s">
        <v>546</v>
      </c>
      <c r="B434" t="s">
        <v>260</v>
      </c>
      <c r="C434" t="s">
        <v>37</v>
      </c>
      <c r="D434">
        <v>0.50209000000000004</v>
      </c>
      <c r="E434">
        <v>54.047289999999997</v>
      </c>
      <c r="F434">
        <v>43.132339999999999</v>
      </c>
      <c r="G434">
        <v>78.292190000000005</v>
      </c>
      <c r="H434">
        <v>88.352890000000002</v>
      </c>
      <c r="I434">
        <v>43.132339999999999</v>
      </c>
      <c r="J434">
        <v>33.854849999999999</v>
      </c>
      <c r="K434">
        <v>19.368680000000001</v>
      </c>
      <c r="L434">
        <v>72.430459999999997</v>
      </c>
      <c r="M434">
        <v>11.57264</v>
      </c>
      <c r="N434">
        <v>85.755700000000004</v>
      </c>
      <c r="O434" t="s">
        <v>38</v>
      </c>
      <c r="P434">
        <v>0.47876000000000002</v>
      </c>
      <c r="Q434">
        <v>51.973770000000002</v>
      </c>
      <c r="R434">
        <v>40.336460000000002</v>
      </c>
      <c r="S434">
        <v>77.834069999999997</v>
      </c>
      <c r="T434">
        <v>88.988720000000001</v>
      </c>
      <c r="U434">
        <v>40.336460000000002</v>
      </c>
      <c r="V434">
        <v>30.607759999999999</v>
      </c>
      <c r="W434">
        <v>19.573699999999999</v>
      </c>
      <c r="X434">
        <v>71.556899999999999</v>
      </c>
      <c r="Y434">
        <v>11.87631</v>
      </c>
      <c r="Z434">
        <v>86.273660000000007</v>
      </c>
      <c r="AW434">
        <v>0.66225999999999996</v>
      </c>
      <c r="AX434">
        <v>67.964510000000004</v>
      </c>
      <c r="AY434">
        <v>60.889220000000002</v>
      </c>
      <c r="AZ434">
        <v>79.351920000000007</v>
      </c>
      <c r="BA434">
        <v>82.215519999999998</v>
      </c>
      <c r="BB434">
        <v>60.889220000000002</v>
      </c>
      <c r="BC434">
        <v>56.411709999999999</v>
      </c>
      <c r="BD434">
        <v>17.392610000000001</v>
      </c>
      <c r="BE434">
        <v>77.794520000000006</v>
      </c>
      <c r="BF434">
        <v>9.1183099999999992</v>
      </c>
      <c r="BG434">
        <v>81.198189999999997</v>
      </c>
      <c r="CO434">
        <v>0.55774000000000001</v>
      </c>
      <c r="CP434">
        <v>59.745100000000001</v>
      </c>
      <c r="CQ434">
        <v>53.180210000000002</v>
      </c>
      <c r="CR434">
        <v>84.275620000000004</v>
      </c>
      <c r="CS434">
        <v>90.989400000000003</v>
      </c>
      <c r="CT434">
        <v>53.180210000000002</v>
      </c>
      <c r="CU434">
        <v>40.989400000000003</v>
      </c>
      <c r="CV434">
        <v>20.212009999999999</v>
      </c>
      <c r="CW434">
        <v>76.001180000000005</v>
      </c>
      <c r="CX434">
        <v>11.71378</v>
      </c>
      <c r="CY434">
        <v>86.866900000000001</v>
      </c>
    </row>
    <row r="435" spans="1:103" x14ac:dyDescent="0.4">
      <c r="A435" t="s">
        <v>547</v>
      </c>
      <c r="B435" t="s">
        <v>214</v>
      </c>
      <c r="C435" t="s">
        <v>37</v>
      </c>
      <c r="D435">
        <v>0.34339999999999998</v>
      </c>
      <c r="E435">
        <v>36.840389999999999</v>
      </c>
      <c r="F435">
        <v>22.371510000000001</v>
      </c>
      <c r="G435">
        <v>62.492919999999998</v>
      </c>
      <c r="H435">
        <v>77.296639999999996</v>
      </c>
      <c r="I435">
        <v>22.371510000000001</v>
      </c>
      <c r="J435">
        <v>17.500340000000001</v>
      </c>
      <c r="K435">
        <v>14.883039999999999</v>
      </c>
      <c r="L435">
        <v>55.644410000000001</v>
      </c>
      <c r="M435">
        <v>9.8276000000000003</v>
      </c>
      <c r="N435">
        <v>72.868470000000002</v>
      </c>
      <c r="O435" t="s">
        <v>38</v>
      </c>
      <c r="P435">
        <v>0.30926999999999999</v>
      </c>
      <c r="Q435">
        <v>33.587649999999996</v>
      </c>
      <c r="R435">
        <v>18.37125</v>
      </c>
      <c r="S435">
        <v>59.883389999999999</v>
      </c>
      <c r="T435">
        <v>76.237809999999996</v>
      </c>
      <c r="U435">
        <v>18.37125</v>
      </c>
      <c r="V435">
        <v>13.500450000000001</v>
      </c>
      <c r="W435">
        <v>14.513479999999999</v>
      </c>
      <c r="X435">
        <v>52.65437</v>
      </c>
      <c r="Y435">
        <v>9.8566199999999995</v>
      </c>
      <c r="Z435">
        <v>71.390749999999997</v>
      </c>
      <c r="AW435">
        <v>0.58148</v>
      </c>
      <c r="AX435">
        <v>59.137619999999998</v>
      </c>
      <c r="AY435">
        <v>50.640540000000001</v>
      </c>
      <c r="AZ435">
        <v>76.337599999999995</v>
      </c>
      <c r="BA435">
        <v>80.557649999999995</v>
      </c>
      <c r="BB435">
        <v>50.640540000000001</v>
      </c>
      <c r="BC435">
        <v>46.740769999999998</v>
      </c>
      <c r="BD435">
        <v>16.186889999999998</v>
      </c>
      <c r="BE435">
        <v>73.524240000000006</v>
      </c>
      <c r="BF435">
        <v>8.8168799999999994</v>
      </c>
      <c r="BG435">
        <v>78.975129999999993</v>
      </c>
      <c r="CO435">
        <v>0.41621999999999998</v>
      </c>
      <c r="CP435">
        <v>44.687899999999999</v>
      </c>
      <c r="CQ435">
        <v>30.035340000000001</v>
      </c>
      <c r="CR435">
        <v>78.268550000000005</v>
      </c>
      <c r="CS435">
        <v>89.222610000000003</v>
      </c>
      <c r="CT435">
        <v>30.035340000000001</v>
      </c>
      <c r="CU435">
        <v>22.879860000000001</v>
      </c>
      <c r="CV435">
        <v>18.657240000000002</v>
      </c>
      <c r="CW435">
        <v>68.992930000000001</v>
      </c>
      <c r="CX435">
        <v>11.660780000000001</v>
      </c>
      <c r="CY435">
        <v>85.865719999999996</v>
      </c>
    </row>
    <row r="436" spans="1:103" x14ac:dyDescent="0.4">
      <c r="A436" t="s">
        <v>548</v>
      </c>
      <c r="B436" t="s">
        <v>166</v>
      </c>
      <c r="C436" t="s">
        <v>37</v>
      </c>
      <c r="D436">
        <v>0.35937999999999998</v>
      </c>
      <c r="E436">
        <v>38.633209999999998</v>
      </c>
      <c r="F436">
        <v>23.58559</v>
      </c>
      <c r="G436">
        <v>64.475920000000002</v>
      </c>
      <c r="H436">
        <v>80.607039999999998</v>
      </c>
      <c r="I436">
        <v>23.58559</v>
      </c>
      <c r="J436">
        <v>18.500879999999999</v>
      </c>
      <c r="K436">
        <v>15.451230000000001</v>
      </c>
      <c r="L436">
        <v>57.825710000000001</v>
      </c>
      <c r="M436">
        <v>10.35937</v>
      </c>
      <c r="N436">
        <v>76.699179999999998</v>
      </c>
      <c r="O436" t="s">
        <v>38</v>
      </c>
      <c r="P436">
        <v>0.32667000000000002</v>
      </c>
      <c r="Q436">
        <v>35.533790000000003</v>
      </c>
      <c r="R436">
        <v>19.929269999999999</v>
      </c>
      <c r="S436">
        <v>61.976680000000002</v>
      </c>
      <c r="T436">
        <v>79.984710000000007</v>
      </c>
      <c r="U436">
        <v>19.929269999999999</v>
      </c>
      <c r="V436">
        <v>14.69158</v>
      </c>
      <c r="W436">
        <v>15.12904</v>
      </c>
      <c r="X436">
        <v>54.967500000000001</v>
      </c>
      <c r="Y436">
        <v>10.46645</v>
      </c>
      <c r="Z436">
        <v>75.766419999999997</v>
      </c>
      <c r="AW436">
        <v>0.58884000000000003</v>
      </c>
      <c r="AX436">
        <v>60.00853</v>
      </c>
      <c r="AY436">
        <v>50.640540000000001</v>
      </c>
      <c r="AZ436">
        <v>77.467969999999994</v>
      </c>
      <c r="BA436">
        <v>81.537300000000002</v>
      </c>
      <c r="BB436">
        <v>50.640540000000001</v>
      </c>
      <c r="BC436">
        <v>46.740769999999998</v>
      </c>
      <c r="BD436">
        <v>16.54861</v>
      </c>
      <c r="BE436">
        <v>74.893240000000006</v>
      </c>
      <c r="BF436">
        <v>8.9901999999999997</v>
      </c>
      <c r="BG436">
        <v>80.168300000000002</v>
      </c>
      <c r="CO436">
        <v>0.42604999999999998</v>
      </c>
      <c r="CP436">
        <v>45.808259999999997</v>
      </c>
      <c r="CQ436">
        <v>27.738520000000001</v>
      </c>
      <c r="CR436">
        <v>80.212010000000006</v>
      </c>
      <c r="CS436">
        <v>89.929329999999993</v>
      </c>
      <c r="CT436">
        <v>27.738520000000001</v>
      </c>
      <c r="CU436">
        <v>22.70318</v>
      </c>
      <c r="CV436">
        <v>18.833919999999999</v>
      </c>
      <c r="CW436">
        <v>70.641930000000002</v>
      </c>
      <c r="CX436">
        <v>11.590109999999999</v>
      </c>
      <c r="CY436">
        <v>85.806830000000005</v>
      </c>
    </row>
    <row r="437" spans="1:103" x14ac:dyDescent="0.4">
      <c r="A437" t="s">
        <v>549</v>
      </c>
      <c r="B437" t="s">
        <v>214</v>
      </c>
      <c r="C437" t="s">
        <v>37</v>
      </c>
      <c r="D437">
        <v>0.50202000000000002</v>
      </c>
      <c r="E437">
        <v>54.035060000000001</v>
      </c>
      <c r="F437">
        <v>43.132339999999999</v>
      </c>
      <c r="G437">
        <v>78.292190000000005</v>
      </c>
      <c r="H437">
        <v>88.360990000000001</v>
      </c>
      <c r="I437">
        <v>43.132339999999999</v>
      </c>
      <c r="J437">
        <v>33.854849999999999</v>
      </c>
      <c r="K437">
        <v>19.367059999999999</v>
      </c>
      <c r="L437">
        <v>72.427760000000006</v>
      </c>
      <c r="M437">
        <v>11.56617</v>
      </c>
      <c r="N437">
        <v>85.728719999999996</v>
      </c>
      <c r="O437" t="s">
        <v>38</v>
      </c>
      <c r="P437">
        <v>0.47876000000000002</v>
      </c>
      <c r="Q437">
        <v>51.97363</v>
      </c>
      <c r="R437">
        <v>40.336460000000002</v>
      </c>
      <c r="S437">
        <v>77.834069999999997</v>
      </c>
      <c r="T437">
        <v>88.988720000000001</v>
      </c>
      <c r="U437">
        <v>40.336460000000002</v>
      </c>
      <c r="V437">
        <v>30.607759999999999</v>
      </c>
      <c r="W437">
        <v>19.573699999999999</v>
      </c>
      <c r="X437">
        <v>71.556899999999999</v>
      </c>
      <c r="Y437">
        <v>11.87631</v>
      </c>
      <c r="Z437">
        <v>86.273660000000007</v>
      </c>
      <c r="AW437">
        <v>0.66178999999999999</v>
      </c>
      <c r="AX437">
        <v>67.863709999999998</v>
      </c>
      <c r="AY437">
        <v>60.889220000000002</v>
      </c>
      <c r="AZ437">
        <v>79.351920000000007</v>
      </c>
      <c r="BA437">
        <v>82.215519999999998</v>
      </c>
      <c r="BB437">
        <v>60.889220000000002</v>
      </c>
      <c r="BC437">
        <v>56.411709999999999</v>
      </c>
      <c r="BD437">
        <v>17.37754</v>
      </c>
      <c r="BE437">
        <v>77.769400000000005</v>
      </c>
      <c r="BF437">
        <v>9.0504899999999999</v>
      </c>
      <c r="BG437">
        <v>80.871639999999999</v>
      </c>
      <c r="CO437">
        <v>0.55747999999999998</v>
      </c>
      <c r="CP437">
        <v>59.717149999999997</v>
      </c>
      <c r="CQ437">
        <v>53.180210000000002</v>
      </c>
      <c r="CR437">
        <v>84.275620000000004</v>
      </c>
      <c r="CS437">
        <v>91.166079999999994</v>
      </c>
      <c r="CT437">
        <v>53.180210000000002</v>
      </c>
      <c r="CU437">
        <v>40.989400000000003</v>
      </c>
      <c r="CV437">
        <v>20.212009999999999</v>
      </c>
      <c r="CW437">
        <v>76.001180000000005</v>
      </c>
      <c r="CX437">
        <v>11.731450000000001</v>
      </c>
      <c r="CY437">
        <v>87.043580000000006</v>
      </c>
    </row>
    <row r="438" spans="1:103" x14ac:dyDescent="0.4">
      <c r="A438" t="s">
        <v>550</v>
      </c>
      <c r="B438" t="s">
        <v>95</v>
      </c>
      <c r="C438" t="s">
        <v>37</v>
      </c>
      <c r="D438">
        <v>0.34338999999999997</v>
      </c>
      <c r="E438">
        <v>36.838619999999999</v>
      </c>
      <c r="F438">
        <v>22.371510000000001</v>
      </c>
      <c r="G438">
        <v>62.492919999999998</v>
      </c>
      <c r="H438">
        <v>77.296639999999996</v>
      </c>
      <c r="I438">
        <v>22.371510000000001</v>
      </c>
      <c r="J438">
        <v>17.500340000000001</v>
      </c>
      <c r="K438">
        <v>14.883039999999999</v>
      </c>
      <c r="L438">
        <v>55.644410000000001</v>
      </c>
      <c r="M438">
        <v>9.8276000000000003</v>
      </c>
      <c r="N438">
        <v>72.868470000000002</v>
      </c>
      <c r="O438" t="s">
        <v>38</v>
      </c>
      <c r="P438">
        <v>0.30925999999999998</v>
      </c>
      <c r="Q438">
        <v>33.587040000000002</v>
      </c>
      <c r="R438">
        <v>18.37125</v>
      </c>
      <c r="S438">
        <v>59.883389999999999</v>
      </c>
      <c r="T438">
        <v>76.237809999999996</v>
      </c>
      <c r="U438">
        <v>18.37125</v>
      </c>
      <c r="V438">
        <v>13.500450000000001</v>
      </c>
      <c r="W438">
        <v>14.513479999999999</v>
      </c>
      <c r="X438">
        <v>52.65437</v>
      </c>
      <c r="Y438">
        <v>9.8566199999999995</v>
      </c>
      <c r="Z438">
        <v>71.390749999999997</v>
      </c>
      <c r="AW438">
        <v>0.58145999999999998</v>
      </c>
      <c r="AX438">
        <v>59.134680000000003</v>
      </c>
      <c r="AY438">
        <v>50.640540000000001</v>
      </c>
      <c r="AZ438">
        <v>76.337599999999995</v>
      </c>
      <c r="BA438">
        <v>80.557649999999995</v>
      </c>
      <c r="BB438">
        <v>50.640540000000001</v>
      </c>
      <c r="BC438">
        <v>46.740769999999998</v>
      </c>
      <c r="BD438">
        <v>16.186889999999998</v>
      </c>
      <c r="BE438">
        <v>73.524240000000006</v>
      </c>
      <c r="BF438">
        <v>8.8168799999999994</v>
      </c>
      <c r="BG438">
        <v>78.975129999999993</v>
      </c>
      <c r="CO438">
        <v>0.41598000000000002</v>
      </c>
      <c r="CP438">
        <v>44.66751</v>
      </c>
      <c r="CQ438">
        <v>30.035340000000001</v>
      </c>
      <c r="CR438">
        <v>78.268550000000005</v>
      </c>
      <c r="CS438">
        <v>89.222610000000003</v>
      </c>
      <c r="CT438">
        <v>30.035340000000001</v>
      </c>
      <c r="CU438">
        <v>22.879860000000001</v>
      </c>
      <c r="CV438">
        <v>18.657240000000002</v>
      </c>
      <c r="CW438">
        <v>68.992930000000001</v>
      </c>
      <c r="CX438">
        <v>11.660780000000001</v>
      </c>
      <c r="CY438">
        <v>85.865719999999996</v>
      </c>
    </row>
    <row r="439" spans="1:103" x14ac:dyDescent="0.4">
      <c r="A439" t="s">
        <v>551</v>
      </c>
      <c r="B439" t="s">
        <v>260</v>
      </c>
      <c r="C439" t="s">
        <v>37</v>
      </c>
      <c r="D439">
        <v>0.3594</v>
      </c>
      <c r="E439">
        <v>38.634569999999997</v>
      </c>
      <c r="F439">
        <v>23.58559</v>
      </c>
      <c r="G439">
        <v>64.475920000000002</v>
      </c>
      <c r="H439">
        <v>80.623230000000007</v>
      </c>
      <c r="I439">
        <v>23.58559</v>
      </c>
      <c r="J439">
        <v>18.500879999999999</v>
      </c>
      <c r="K439">
        <v>15.451230000000001</v>
      </c>
      <c r="L439">
        <v>57.825710000000001</v>
      </c>
      <c r="M439">
        <v>10.360989999999999</v>
      </c>
      <c r="N439">
        <v>76.715360000000004</v>
      </c>
      <c r="O439" t="s">
        <v>38</v>
      </c>
      <c r="P439">
        <v>0.32666000000000001</v>
      </c>
      <c r="Q439">
        <v>35.533499999999997</v>
      </c>
      <c r="R439">
        <v>19.929269999999999</v>
      </c>
      <c r="S439">
        <v>61.976680000000002</v>
      </c>
      <c r="T439">
        <v>79.984710000000007</v>
      </c>
      <c r="U439">
        <v>19.929269999999999</v>
      </c>
      <c r="V439">
        <v>14.69158</v>
      </c>
      <c r="W439">
        <v>15.12904</v>
      </c>
      <c r="X439">
        <v>54.967500000000001</v>
      </c>
      <c r="Y439">
        <v>10.46645</v>
      </c>
      <c r="Z439">
        <v>75.766419999999997</v>
      </c>
      <c r="AW439">
        <v>0.58882000000000001</v>
      </c>
      <c r="AX439">
        <v>60.005029999999998</v>
      </c>
      <c r="AY439">
        <v>50.640540000000001</v>
      </c>
      <c r="AZ439">
        <v>77.467969999999994</v>
      </c>
      <c r="BA439">
        <v>81.537300000000002</v>
      </c>
      <c r="BB439">
        <v>50.640540000000001</v>
      </c>
      <c r="BC439">
        <v>46.740769999999998</v>
      </c>
      <c r="BD439">
        <v>16.54861</v>
      </c>
      <c r="BE439">
        <v>74.893240000000006</v>
      </c>
      <c r="BF439">
        <v>8.9901999999999997</v>
      </c>
      <c r="BG439">
        <v>80.168300000000002</v>
      </c>
      <c r="CO439">
        <v>0.42648000000000003</v>
      </c>
      <c r="CP439">
        <v>45.851520000000001</v>
      </c>
      <c r="CQ439">
        <v>27.738520000000001</v>
      </c>
      <c r="CR439">
        <v>80.212010000000006</v>
      </c>
      <c r="CS439">
        <v>90.282690000000002</v>
      </c>
      <c r="CT439">
        <v>27.738520000000001</v>
      </c>
      <c r="CU439">
        <v>22.70318</v>
      </c>
      <c r="CV439">
        <v>18.833919999999999</v>
      </c>
      <c r="CW439">
        <v>70.641930000000002</v>
      </c>
      <c r="CX439">
        <v>11.625439999999999</v>
      </c>
      <c r="CY439">
        <v>86.16019</v>
      </c>
    </row>
    <row r="440" spans="1:103" x14ac:dyDescent="0.4">
      <c r="A440" t="s">
        <v>552</v>
      </c>
      <c r="B440" t="s">
        <v>95</v>
      </c>
      <c r="C440" t="s">
        <v>37</v>
      </c>
      <c r="D440">
        <v>0.50202999999999998</v>
      </c>
      <c r="E440">
        <v>54.035969999999999</v>
      </c>
      <c r="F440">
        <v>43.132339999999999</v>
      </c>
      <c r="G440">
        <v>78.292190000000005</v>
      </c>
      <c r="H440">
        <v>88.360990000000001</v>
      </c>
      <c r="I440">
        <v>43.132339999999999</v>
      </c>
      <c r="J440">
        <v>33.854849999999999</v>
      </c>
      <c r="K440">
        <v>19.367059999999999</v>
      </c>
      <c r="L440">
        <v>72.427760000000006</v>
      </c>
      <c r="M440">
        <v>11.56617</v>
      </c>
      <c r="N440">
        <v>85.728719999999996</v>
      </c>
      <c r="O440" t="s">
        <v>38</v>
      </c>
      <c r="P440">
        <v>0.47876000000000002</v>
      </c>
      <c r="Q440">
        <v>51.973849999999999</v>
      </c>
      <c r="R440">
        <v>40.336460000000002</v>
      </c>
      <c r="S440">
        <v>77.834069999999997</v>
      </c>
      <c r="T440">
        <v>88.988720000000001</v>
      </c>
      <c r="U440">
        <v>40.336460000000002</v>
      </c>
      <c r="V440">
        <v>30.607759999999999</v>
      </c>
      <c r="W440">
        <v>19.573699999999999</v>
      </c>
      <c r="X440">
        <v>71.556899999999999</v>
      </c>
      <c r="Y440">
        <v>11.87631</v>
      </c>
      <c r="Z440">
        <v>86.273660000000007</v>
      </c>
      <c r="AW440">
        <v>0.66203000000000001</v>
      </c>
      <c r="AX440">
        <v>67.889200000000002</v>
      </c>
      <c r="AY440">
        <v>60.889220000000002</v>
      </c>
      <c r="AZ440">
        <v>79.427279999999996</v>
      </c>
      <c r="BA440">
        <v>82.290880000000001</v>
      </c>
      <c r="BB440">
        <v>60.889220000000002</v>
      </c>
      <c r="BC440">
        <v>56.411709999999999</v>
      </c>
      <c r="BD440">
        <v>17.392610000000001</v>
      </c>
      <c r="BE440">
        <v>77.844759999999994</v>
      </c>
      <c r="BF440">
        <v>9.0580300000000005</v>
      </c>
      <c r="BG440">
        <v>80.947000000000003</v>
      </c>
      <c r="CO440">
        <v>0.55706</v>
      </c>
      <c r="CP440">
        <v>59.673169999999999</v>
      </c>
      <c r="CQ440">
        <v>53.180210000000002</v>
      </c>
      <c r="CR440">
        <v>84.098939999999999</v>
      </c>
      <c r="CS440">
        <v>90.989400000000003</v>
      </c>
      <c r="CT440">
        <v>53.180210000000002</v>
      </c>
      <c r="CU440">
        <v>40.989400000000003</v>
      </c>
      <c r="CV440">
        <v>20.176680000000001</v>
      </c>
      <c r="CW440">
        <v>75.8245</v>
      </c>
      <c r="CX440">
        <v>11.71378</v>
      </c>
      <c r="CY440">
        <v>86.866900000000001</v>
      </c>
    </row>
    <row r="441" spans="1:103" x14ac:dyDescent="0.4">
      <c r="A441" t="s">
        <v>553</v>
      </c>
      <c r="B441" t="s">
        <v>260</v>
      </c>
      <c r="C441" t="s">
        <v>37</v>
      </c>
      <c r="D441">
        <v>0.34350000000000003</v>
      </c>
      <c r="E441">
        <v>36.855899999999998</v>
      </c>
      <c r="F441">
        <v>22.371510000000001</v>
      </c>
      <c r="G441">
        <v>62.501010000000001</v>
      </c>
      <c r="H441">
        <v>77.312830000000005</v>
      </c>
      <c r="I441">
        <v>22.371510000000001</v>
      </c>
      <c r="J441">
        <v>17.500340000000001</v>
      </c>
      <c r="K441">
        <v>14.886279999999999</v>
      </c>
      <c r="L441">
        <v>55.655200000000001</v>
      </c>
      <c r="M441">
        <v>9.8364999999999991</v>
      </c>
      <c r="N441">
        <v>72.919740000000004</v>
      </c>
      <c r="O441" t="s">
        <v>38</v>
      </c>
      <c r="P441">
        <v>0.30925999999999998</v>
      </c>
      <c r="Q441">
        <v>33.587449999999997</v>
      </c>
      <c r="R441">
        <v>18.37125</v>
      </c>
      <c r="S441">
        <v>59.883389999999999</v>
      </c>
      <c r="T441">
        <v>76.237809999999996</v>
      </c>
      <c r="U441">
        <v>18.37125</v>
      </c>
      <c r="V441">
        <v>13.500450000000001</v>
      </c>
      <c r="W441">
        <v>14.513479999999999</v>
      </c>
      <c r="X441">
        <v>52.65437</v>
      </c>
      <c r="Y441">
        <v>9.8566199999999995</v>
      </c>
      <c r="Z441">
        <v>71.390749999999997</v>
      </c>
      <c r="AW441">
        <v>0.58191000000000004</v>
      </c>
      <c r="AX441">
        <v>59.233409999999999</v>
      </c>
      <c r="AY441">
        <v>50.640540000000001</v>
      </c>
      <c r="AZ441">
        <v>76.337599999999995</v>
      </c>
      <c r="BA441">
        <v>80.557649999999995</v>
      </c>
      <c r="BB441">
        <v>50.640540000000001</v>
      </c>
      <c r="BC441">
        <v>46.740769999999998</v>
      </c>
      <c r="BD441">
        <v>16.20196</v>
      </c>
      <c r="BE441">
        <v>73.549359999999993</v>
      </c>
      <c r="BF441">
        <v>8.8847000000000005</v>
      </c>
      <c r="BG441">
        <v>79.301680000000005</v>
      </c>
      <c r="CO441">
        <v>0.41733999999999999</v>
      </c>
      <c r="CP441">
        <v>44.805520000000001</v>
      </c>
      <c r="CQ441">
        <v>30.035340000000001</v>
      </c>
      <c r="CR441">
        <v>78.445229999999995</v>
      </c>
      <c r="CS441">
        <v>89.575969999999998</v>
      </c>
      <c r="CT441">
        <v>30.035340000000001</v>
      </c>
      <c r="CU441">
        <v>22.879860000000001</v>
      </c>
      <c r="CV441">
        <v>18.69258</v>
      </c>
      <c r="CW441">
        <v>69.169610000000006</v>
      </c>
      <c r="CX441">
        <v>11.696109999999999</v>
      </c>
      <c r="CY441">
        <v>86.219080000000005</v>
      </c>
    </row>
    <row r="442" spans="1:103" x14ac:dyDescent="0.4">
      <c r="A442" t="s">
        <v>554</v>
      </c>
      <c r="B442" t="s">
        <v>126</v>
      </c>
      <c r="C442" t="s">
        <v>37</v>
      </c>
      <c r="D442">
        <v>0.35948000000000002</v>
      </c>
      <c r="E442">
        <v>38.649290000000001</v>
      </c>
      <c r="F442">
        <v>23.58559</v>
      </c>
      <c r="G442">
        <v>64.484009999999998</v>
      </c>
      <c r="H442">
        <v>80.615139999999997</v>
      </c>
      <c r="I442">
        <v>23.58559</v>
      </c>
      <c r="J442">
        <v>18.500879999999999</v>
      </c>
      <c r="K442">
        <v>15.454470000000001</v>
      </c>
      <c r="L442">
        <v>57.836500000000001</v>
      </c>
      <c r="M442">
        <v>10.367459999999999</v>
      </c>
      <c r="N442">
        <v>76.742339999999999</v>
      </c>
      <c r="O442" t="s">
        <v>38</v>
      </c>
      <c r="P442">
        <v>0.32667000000000002</v>
      </c>
      <c r="Q442">
        <v>35.534399999999998</v>
      </c>
      <c r="R442">
        <v>19.929269999999999</v>
      </c>
      <c r="S442">
        <v>61.976680000000002</v>
      </c>
      <c r="T442">
        <v>79.984710000000007</v>
      </c>
      <c r="U442">
        <v>19.929269999999999</v>
      </c>
      <c r="V442">
        <v>14.69158</v>
      </c>
      <c r="W442">
        <v>15.12904</v>
      </c>
      <c r="X442">
        <v>54.967500000000001</v>
      </c>
      <c r="Y442">
        <v>10.46645</v>
      </c>
      <c r="Z442">
        <v>75.766419999999997</v>
      </c>
      <c r="AW442">
        <v>0.58930000000000005</v>
      </c>
      <c r="AX442">
        <v>60.108240000000002</v>
      </c>
      <c r="AY442">
        <v>50.640540000000001</v>
      </c>
      <c r="AZ442">
        <v>77.467969999999994</v>
      </c>
      <c r="BA442">
        <v>81.537300000000002</v>
      </c>
      <c r="BB442">
        <v>50.640540000000001</v>
      </c>
      <c r="BC442">
        <v>46.740769999999998</v>
      </c>
      <c r="BD442">
        <v>16.563680000000002</v>
      </c>
      <c r="BE442">
        <v>74.918360000000007</v>
      </c>
      <c r="BF442">
        <v>9.0580300000000005</v>
      </c>
      <c r="BG442">
        <v>80.49485</v>
      </c>
      <c r="CO442">
        <v>0.42710999999999999</v>
      </c>
      <c r="CP442">
        <v>45.914279999999998</v>
      </c>
      <c r="CQ442">
        <v>27.738520000000001</v>
      </c>
      <c r="CR442">
        <v>80.388689999999997</v>
      </c>
      <c r="CS442">
        <v>90.106009999999998</v>
      </c>
      <c r="CT442">
        <v>27.738520000000001</v>
      </c>
      <c r="CU442">
        <v>22.70318</v>
      </c>
      <c r="CV442">
        <v>18.869260000000001</v>
      </c>
      <c r="CW442">
        <v>70.818610000000007</v>
      </c>
      <c r="CX442">
        <v>11.60777</v>
      </c>
      <c r="CY442">
        <v>85.983509999999995</v>
      </c>
    </row>
    <row r="443" spans="1:103" x14ac:dyDescent="0.4">
      <c r="A443" t="s">
        <v>555</v>
      </c>
      <c r="B443" t="s">
        <v>166</v>
      </c>
      <c r="C443" t="s">
        <v>37</v>
      </c>
      <c r="D443">
        <v>0.50214000000000003</v>
      </c>
      <c r="E443">
        <v>54.052149999999997</v>
      </c>
      <c r="F443">
        <v>43.132339999999999</v>
      </c>
      <c r="G443">
        <v>78.300280000000001</v>
      </c>
      <c r="H443">
        <v>88.385270000000006</v>
      </c>
      <c r="I443">
        <v>43.132339999999999</v>
      </c>
      <c r="J443">
        <v>33.854849999999999</v>
      </c>
      <c r="K443">
        <v>19.3703</v>
      </c>
      <c r="L443">
        <v>72.438550000000006</v>
      </c>
      <c r="M443">
        <v>11.57588</v>
      </c>
      <c r="N443">
        <v>85.788079999999994</v>
      </c>
      <c r="O443" t="s">
        <v>38</v>
      </c>
      <c r="P443">
        <v>0.47876000000000002</v>
      </c>
      <c r="Q443">
        <v>51.973460000000003</v>
      </c>
      <c r="R443">
        <v>40.336460000000002</v>
      </c>
      <c r="S443">
        <v>77.834069999999997</v>
      </c>
      <c r="T443">
        <v>88.988720000000001</v>
      </c>
      <c r="U443">
        <v>40.336460000000002</v>
      </c>
      <c r="V443">
        <v>30.607759999999999</v>
      </c>
      <c r="W443">
        <v>19.573699999999999</v>
      </c>
      <c r="X443">
        <v>71.556899999999999</v>
      </c>
      <c r="Y443">
        <v>11.87631</v>
      </c>
      <c r="Z443">
        <v>86.273660000000007</v>
      </c>
      <c r="AW443">
        <v>0.66237999999999997</v>
      </c>
      <c r="AX443">
        <v>67.977930000000001</v>
      </c>
      <c r="AY443">
        <v>60.889220000000002</v>
      </c>
      <c r="AZ443">
        <v>79.351920000000007</v>
      </c>
      <c r="BA443">
        <v>82.290880000000001</v>
      </c>
      <c r="BB443">
        <v>60.889220000000002</v>
      </c>
      <c r="BC443">
        <v>56.411709999999999</v>
      </c>
      <c r="BD443">
        <v>17.392610000000001</v>
      </c>
      <c r="BE443">
        <v>77.794520000000006</v>
      </c>
      <c r="BF443">
        <v>9.1258499999999998</v>
      </c>
      <c r="BG443">
        <v>81.27355</v>
      </c>
      <c r="CO443">
        <v>0.55857000000000001</v>
      </c>
      <c r="CP443">
        <v>59.825659999999999</v>
      </c>
      <c r="CQ443">
        <v>53.180210000000002</v>
      </c>
      <c r="CR443">
        <v>84.452299999999994</v>
      </c>
      <c r="CS443">
        <v>91.51943</v>
      </c>
      <c r="CT443">
        <v>53.180210000000002</v>
      </c>
      <c r="CU443">
        <v>40.989400000000003</v>
      </c>
      <c r="CV443">
        <v>20.247350000000001</v>
      </c>
      <c r="CW443">
        <v>76.177859999999995</v>
      </c>
      <c r="CX443">
        <v>11.766780000000001</v>
      </c>
      <c r="CY443">
        <v>87.396940000000001</v>
      </c>
    </row>
    <row r="444" spans="1:103" x14ac:dyDescent="0.4">
      <c r="A444" t="s">
        <v>556</v>
      </c>
      <c r="B444" t="s">
        <v>260</v>
      </c>
      <c r="C444" t="s">
        <v>37</v>
      </c>
      <c r="D444">
        <v>0.34350000000000003</v>
      </c>
      <c r="E444">
        <v>36.855510000000002</v>
      </c>
      <c r="F444">
        <v>22.371510000000001</v>
      </c>
      <c r="G444">
        <v>62.501010000000001</v>
      </c>
      <c r="H444">
        <v>77.320920000000001</v>
      </c>
      <c r="I444">
        <v>22.371510000000001</v>
      </c>
      <c r="J444">
        <v>17.500340000000001</v>
      </c>
      <c r="K444">
        <v>14.886279999999999</v>
      </c>
      <c r="L444">
        <v>55.655200000000001</v>
      </c>
      <c r="M444">
        <v>9.8373100000000004</v>
      </c>
      <c r="N444">
        <v>72.92783</v>
      </c>
      <c r="O444" t="s">
        <v>38</v>
      </c>
      <c r="P444">
        <v>0.30926999999999999</v>
      </c>
      <c r="Q444">
        <v>33.58811</v>
      </c>
      <c r="R444">
        <v>18.37125</v>
      </c>
      <c r="S444">
        <v>59.883389999999999</v>
      </c>
      <c r="T444">
        <v>76.237809999999996</v>
      </c>
      <c r="U444">
        <v>18.37125</v>
      </c>
      <c r="V444">
        <v>13.500450000000001</v>
      </c>
      <c r="W444">
        <v>14.513479999999999</v>
      </c>
      <c r="X444">
        <v>52.65437</v>
      </c>
      <c r="Y444">
        <v>9.8566199999999995</v>
      </c>
      <c r="Z444">
        <v>71.390749999999997</v>
      </c>
      <c r="AW444">
        <v>0.58198000000000005</v>
      </c>
      <c r="AX444">
        <v>59.240220000000001</v>
      </c>
      <c r="AY444">
        <v>50.640540000000001</v>
      </c>
      <c r="AZ444">
        <v>76.337599999999995</v>
      </c>
      <c r="BA444">
        <v>80.557649999999995</v>
      </c>
      <c r="BB444">
        <v>50.640540000000001</v>
      </c>
      <c r="BC444">
        <v>46.740769999999998</v>
      </c>
      <c r="BD444">
        <v>16.20196</v>
      </c>
      <c r="BE444">
        <v>73.549359999999993</v>
      </c>
      <c r="BF444">
        <v>8.8847000000000005</v>
      </c>
      <c r="BG444">
        <v>79.301680000000005</v>
      </c>
      <c r="CO444">
        <v>0.41702</v>
      </c>
      <c r="CP444">
        <v>44.768859999999997</v>
      </c>
      <c r="CQ444">
        <v>30.035340000000001</v>
      </c>
      <c r="CR444">
        <v>78.445229999999995</v>
      </c>
      <c r="CS444">
        <v>89.752650000000003</v>
      </c>
      <c r="CT444">
        <v>30.035340000000001</v>
      </c>
      <c r="CU444">
        <v>22.879860000000001</v>
      </c>
      <c r="CV444">
        <v>18.69258</v>
      </c>
      <c r="CW444">
        <v>69.169610000000006</v>
      </c>
      <c r="CX444">
        <v>11.71378</v>
      </c>
      <c r="CY444">
        <v>86.395759999999996</v>
      </c>
    </row>
    <row r="445" spans="1:103" x14ac:dyDescent="0.4">
      <c r="A445" t="s">
        <v>557</v>
      </c>
      <c r="B445" t="s">
        <v>126</v>
      </c>
      <c r="C445" t="s">
        <v>37</v>
      </c>
      <c r="D445">
        <v>0.35948000000000002</v>
      </c>
      <c r="E445">
        <v>38.648560000000003</v>
      </c>
      <c r="F445">
        <v>23.58559</v>
      </c>
      <c r="G445">
        <v>64.484009999999998</v>
      </c>
      <c r="H445">
        <v>80.623230000000007</v>
      </c>
      <c r="I445">
        <v>23.58559</v>
      </c>
      <c r="J445">
        <v>18.500879999999999</v>
      </c>
      <c r="K445">
        <v>15.454470000000001</v>
      </c>
      <c r="L445">
        <v>57.836500000000001</v>
      </c>
      <c r="M445">
        <v>10.368270000000001</v>
      </c>
      <c r="N445">
        <v>76.750439999999998</v>
      </c>
      <c r="O445" t="s">
        <v>38</v>
      </c>
      <c r="P445">
        <v>0.32667000000000002</v>
      </c>
      <c r="Q445">
        <v>35.533850000000001</v>
      </c>
      <c r="R445">
        <v>19.929269999999999</v>
      </c>
      <c r="S445">
        <v>61.976680000000002</v>
      </c>
      <c r="T445">
        <v>79.984710000000007</v>
      </c>
      <c r="U445">
        <v>19.929269999999999</v>
      </c>
      <c r="V445">
        <v>14.69158</v>
      </c>
      <c r="W445">
        <v>15.12904</v>
      </c>
      <c r="X445">
        <v>54.967500000000001</v>
      </c>
      <c r="Y445">
        <v>10.46645</v>
      </c>
      <c r="Z445">
        <v>75.766419999999997</v>
      </c>
      <c r="AW445">
        <v>0.58925000000000005</v>
      </c>
      <c r="AX445">
        <v>60.101930000000003</v>
      </c>
      <c r="AY445">
        <v>50.640540000000001</v>
      </c>
      <c r="AZ445">
        <v>77.467969999999994</v>
      </c>
      <c r="BA445">
        <v>81.537300000000002</v>
      </c>
      <c r="BB445">
        <v>50.640540000000001</v>
      </c>
      <c r="BC445">
        <v>46.740769999999998</v>
      </c>
      <c r="BD445">
        <v>16.563680000000002</v>
      </c>
      <c r="BE445">
        <v>74.918360000000007</v>
      </c>
      <c r="BF445">
        <v>9.0580300000000005</v>
      </c>
      <c r="BG445">
        <v>80.49485</v>
      </c>
      <c r="CO445">
        <v>0.42721999999999999</v>
      </c>
      <c r="CP445">
        <v>45.923270000000002</v>
      </c>
      <c r="CQ445">
        <v>27.738520000000001</v>
      </c>
      <c r="CR445">
        <v>80.388689999999997</v>
      </c>
      <c r="CS445">
        <v>90.282690000000002</v>
      </c>
      <c r="CT445">
        <v>27.738520000000001</v>
      </c>
      <c r="CU445">
        <v>22.70318</v>
      </c>
      <c r="CV445">
        <v>18.869260000000001</v>
      </c>
      <c r="CW445">
        <v>70.818610000000007</v>
      </c>
      <c r="CX445">
        <v>11.625439999999999</v>
      </c>
      <c r="CY445">
        <v>86.16019</v>
      </c>
    </row>
    <row r="446" spans="1:103" x14ac:dyDescent="0.4">
      <c r="A446" t="s">
        <v>558</v>
      </c>
      <c r="B446" t="s">
        <v>166</v>
      </c>
      <c r="C446" t="s">
        <v>37</v>
      </c>
      <c r="D446">
        <v>0.50207999999999997</v>
      </c>
      <c r="E446">
        <v>54.046550000000003</v>
      </c>
      <c r="F446">
        <v>43.132339999999999</v>
      </c>
      <c r="G446">
        <v>78.292190000000005</v>
      </c>
      <c r="H446">
        <v>88.352890000000002</v>
      </c>
      <c r="I446">
        <v>43.132339999999999</v>
      </c>
      <c r="J446">
        <v>33.854849999999999</v>
      </c>
      <c r="K446">
        <v>19.368680000000001</v>
      </c>
      <c r="L446">
        <v>72.430459999999997</v>
      </c>
      <c r="M446">
        <v>11.57264</v>
      </c>
      <c r="N446">
        <v>85.755700000000004</v>
      </c>
      <c r="O446" t="s">
        <v>38</v>
      </c>
      <c r="P446">
        <v>0.47876000000000002</v>
      </c>
      <c r="Q446">
        <v>51.973779999999998</v>
      </c>
      <c r="R446">
        <v>40.336460000000002</v>
      </c>
      <c r="S446">
        <v>77.834069999999997</v>
      </c>
      <c r="T446">
        <v>88.988720000000001</v>
      </c>
      <c r="U446">
        <v>40.336460000000002</v>
      </c>
      <c r="V446">
        <v>30.607759999999999</v>
      </c>
      <c r="W446">
        <v>19.573699999999999</v>
      </c>
      <c r="X446">
        <v>71.556899999999999</v>
      </c>
      <c r="Y446">
        <v>11.87631</v>
      </c>
      <c r="Z446">
        <v>86.273660000000007</v>
      </c>
      <c r="AW446">
        <v>0.66230999999999995</v>
      </c>
      <c r="AX446">
        <v>67.969120000000004</v>
      </c>
      <c r="AY446">
        <v>60.889220000000002</v>
      </c>
      <c r="AZ446">
        <v>79.351920000000007</v>
      </c>
      <c r="BA446">
        <v>82.215519999999998</v>
      </c>
      <c r="BB446">
        <v>60.889220000000002</v>
      </c>
      <c r="BC446">
        <v>56.411709999999999</v>
      </c>
      <c r="BD446">
        <v>17.392610000000001</v>
      </c>
      <c r="BE446">
        <v>77.794520000000006</v>
      </c>
      <c r="BF446">
        <v>9.1183099999999992</v>
      </c>
      <c r="BG446">
        <v>81.198189999999997</v>
      </c>
      <c r="CO446">
        <v>0.55750999999999995</v>
      </c>
      <c r="CP446">
        <v>59.718029999999999</v>
      </c>
      <c r="CQ446">
        <v>53.180210000000002</v>
      </c>
      <c r="CR446">
        <v>84.275620000000004</v>
      </c>
      <c r="CS446">
        <v>90.989400000000003</v>
      </c>
      <c r="CT446">
        <v>53.180210000000002</v>
      </c>
      <c r="CU446">
        <v>40.989400000000003</v>
      </c>
      <c r="CV446">
        <v>20.212009999999999</v>
      </c>
      <c r="CW446">
        <v>76.001180000000005</v>
      </c>
      <c r="CX446">
        <v>11.71378</v>
      </c>
      <c r="CY446">
        <v>86.866900000000001</v>
      </c>
    </row>
    <row r="447" spans="1:103" x14ac:dyDescent="0.4">
      <c r="A447" t="s">
        <v>559</v>
      </c>
      <c r="B447" t="s">
        <v>468</v>
      </c>
      <c r="C447" t="s">
        <v>37</v>
      </c>
      <c r="D447">
        <v>0.34229999999999999</v>
      </c>
      <c r="E447">
        <v>36.714149999999997</v>
      </c>
      <c r="F447">
        <v>22.274380000000001</v>
      </c>
      <c r="G447">
        <v>62.525289999999998</v>
      </c>
      <c r="H447">
        <v>77.167140000000003</v>
      </c>
      <c r="I447">
        <v>22.274380000000001</v>
      </c>
      <c r="J447">
        <v>17.416699999999999</v>
      </c>
      <c r="K447">
        <v>14.870089999999999</v>
      </c>
      <c r="L447">
        <v>55.630240000000001</v>
      </c>
      <c r="M447">
        <v>9.7919900000000002</v>
      </c>
      <c r="N447">
        <v>72.668149999999997</v>
      </c>
      <c r="O447" t="s">
        <v>38</v>
      </c>
      <c r="P447">
        <v>0.30803999999999998</v>
      </c>
      <c r="Q447">
        <v>33.444879999999998</v>
      </c>
      <c r="R447">
        <v>18.256550000000001</v>
      </c>
      <c r="S447">
        <v>59.892949999999999</v>
      </c>
      <c r="T447">
        <v>76.008409999999998</v>
      </c>
      <c r="U447">
        <v>18.256550000000001</v>
      </c>
      <c r="V447">
        <v>13.401680000000001</v>
      </c>
      <c r="W447">
        <v>14.503920000000001</v>
      </c>
      <c r="X447">
        <v>52.62012</v>
      </c>
      <c r="Y447">
        <v>9.8107399999999991</v>
      </c>
      <c r="Z447">
        <v>71.112759999999994</v>
      </c>
      <c r="AW447">
        <v>0.58126999999999995</v>
      </c>
      <c r="AX447">
        <v>59.147649999999999</v>
      </c>
      <c r="AY447">
        <v>50.640540000000001</v>
      </c>
      <c r="AZ447">
        <v>76.412959999999998</v>
      </c>
      <c r="BA447">
        <v>81.009799999999998</v>
      </c>
      <c r="BB447">
        <v>50.640540000000001</v>
      </c>
      <c r="BC447">
        <v>46.740769999999998</v>
      </c>
      <c r="BD447">
        <v>16.20196</v>
      </c>
      <c r="BE447">
        <v>73.712639999999993</v>
      </c>
      <c r="BF447">
        <v>8.8696300000000008</v>
      </c>
      <c r="BG447">
        <v>79.339359999999999</v>
      </c>
      <c r="CO447">
        <v>0.41538000000000003</v>
      </c>
      <c r="CP447">
        <v>44.54768</v>
      </c>
      <c r="CQ447">
        <v>30.035340000000001</v>
      </c>
      <c r="CR447">
        <v>78.62191</v>
      </c>
      <c r="CS447">
        <v>89.575969999999998</v>
      </c>
      <c r="CT447">
        <v>30.035340000000001</v>
      </c>
      <c r="CU447">
        <v>22.879860000000001</v>
      </c>
      <c r="CV447">
        <v>18.515899999999998</v>
      </c>
      <c r="CW447">
        <v>68.875150000000005</v>
      </c>
      <c r="CX447">
        <v>11.60777</v>
      </c>
      <c r="CY447">
        <v>85.777389999999997</v>
      </c>
    </row>
    <row r="448" spans="1:103" x14ac:dyDescent="0.4">
      <c r="A448" t="s">
        <v>560</v>
      </c>
      <c r="B448" t="s">
        <v>561</v>
      </c>
      <c r="C448" t="s">
        <v>37</v>
      </c>
      <c r="D448">
        <v>0.35687000000000002</v>
      </c>
      <c r="E448">
        <v>38.34919</v>
      </c>
      <c r="F448">
        <v>23.326589999999999</v>
      </c>
      <c r="G448">
        <v>64.225009999999997</v>
      </c>
      <c r="H448">
        <v>80.5261</v>
      </c>
      <c r="I448">
        <v>23.326589999999999</v>
      </c>
      <c r="J448">
        <v>18.291779999999999</v>
      </c>
      <c r="K448">
        <v>15.360580000000001</v>
      </c>
      <c r="L448">
        <v>57.478349999999999</v>
      </c>
      <c r="M448">
        <v>10.33104</v>
      </c>
      <c r="N448">
        <v>76.528670000000005</v>
      </c>
      <c r="O448" t="s">
        <v>38</v>
      </c>
      <c r="P448">
        <v>0.32372000000000001</v>
      </c>
      <c r="Q448">
        <v>35.207160000000002</v>
      </c>
      <c r="R448">
        <v>19.61384</v>
      </c>
      <c r="S448">
        <v>61.642130000000002</v>
      </c>
      <c r="T448">
        <v>79.86045</v>
      </c>
      <c r="U448">
        <v>19.61384</v>
      </c>
      <c r="V448">
        <v>14.43988</v>
      </c>
      <c r="W448">
        <v>15.02007</v>
      </c>
      <c r="X448">
        <v>54.536580000000001</v>
      </c>
      <c r="Y448">
        <v>10.43108</v>
      </c>
      <c r="Z448">
        <v>75.544349999999994</v>
      </c>
      <c r="AW448">
        <v>0.58875</v>
      </c>
      <c r="AX448">
        <v>59.995060000000002</v>
      </c>
      <c r="AY448">
        <v>50.640540000000001</v>
      </c>
      <c r="AZ448">
        <v>77.618690000000001</v>
      </c>
      <c r="BA448">
        <v>81.612660000000005</v>
      </c>
      <c r="BB448">
        <v>50.640540000000001</v>
      </c>
      <c r="BC448">
        <v>46.740769999999998</v>
      </c>
      <c r="BD448">
        <v>16.608889999999999</v>
      </c>
      <c r="BE448">
        <v>75.043959999999998</v>
      </c>
      <c r="BF448">
        <v>8.9977400000000003</v>
      </c>
      <c r="BG448">
        <v>80.243660000000006</v>
      </c>
      <c r="CO448">
        <v>0.42586000000000002</v>
      </c>
      <c r="CP448">
        <v>45.677509999999998</v>
      </c>
      <c r="CQ448">
        <v>27.915189999999999</v>
      </c>
      <c r="CR448">
        <v>80.565370000000001</v>
      </c>
      <c r="CS448">
        <v>90.282690000000002</v>
      </c>
      <c r="CT448">
        <v>27.915189999999999</v>
      </c>
      <c r="CU448">
        <v>22.791519999999998</v>
      </c>
      <c r="CV448">
        <v>18.727920000000001</v>
      </c>
      <c r="CW448">
        <v>70.671379999999999</v>
      </c>
      <c r="CX448">
        <v>11.60777</v>
      </c>
      <c r="CY448">
        <v>86.012960000000007</v>
      </c>
    </row>
    <row r="449" spans="1:103" x14ac:dyDescent="0.4">
      <c r="A449" t="s">
        <v>562</v>
      </c>
      <c r="B449" t="s">
        <v>468</v>
      </c>
      <c r="C449" t="s">
        <v>37</v>
      </c>
      <c r="D449">
        <v>0.50136000000000003</v>
      </c>
      <c r="E449">
        <v>53.919609999999999</v>
      </c>
      <c r="F449">
        <v>43.310400000000001</v>
      </c>
      <c r="G449">
        <v>78.170779999999993</v>
      </c>
      <c r="H449">
        <v>88.296239999999997</v>
      </c>
      <c r="I449">
        <v>43.310400000000001</v>
      </c>
      <c r="J449">
        <v>34.017400000000002</v>
      </c>
      <c r="K449">
        <v>19.284500000000001</v>
      </c>
      <c r="L449">
        <v>72.182249999999996</v>
      </c>
      <c r="M449">
        <v>11.55322</v>
      </c>
      <c r="N449">
        <v>85.633619999999993</v>
      </c>
      <c r="O449" t="s">
        <v>38</v>
      </c>
      <c r="P449">
        <v>0.47788999999999998</v>
      </c>
      <c r="Q449">
        <v>51.832549999999998</v>
      </c>
      <c r="R449">
        <v>40.508510000000001</v>
      </c>
      <c r="S449">
        <v>77.671570000000003</v>
      </c>
      <c r="T449">
        <v>88.940929999999994</v>
      </c>
      <c r="U449">
        <v>40.508510000000001</v>
      </c>
      <c r="V449">
        <v>30.77582</v>
      </c>
      <c r="W449">
        <v>19.472380000000001</v>
      </c>
      <c r="X449">
        <v>71.249440000000007</v>
      </c>
      <c r="Y449">
        <v>11.861980000000001</v>
      </c>
      <c r="Z449">
        <v>86.180459999999997</v>
      </c>
      <c r="AW449">
        <v>0.66302000000000005</v>
      </c>
      <c r="AX449">
        <v>67.977909999999994</v>
      </c>
      <c r="AY449">
        <v>61.190660000000001</v>
      </c>
      <c r="AZ449">
        <v>79.276560000000003</v>
      </c>
      <c r="BA449">
        <v>82.215519999999998</v>
      </c>
      <c r="BB449">
        <v>61.190660000000001</v>
      </c>
      <c r="BC449">
        <v>56.600099999999998</v>
      </c>
      <c r="BD449">
        <v>17.37754</v>
      </c>
      <c r="BE449">
        <v>77.719170000000005</v>
      </c>
      <c r="BF449">
        <v>9.0655599999999996</v>
      </c>
      <c r="BG449">
        <v>80.947000000000003</v>
      </c>
      <c r="CO449">
        <v>0.55632000000000004</v>
      </c>
      <c r="CP449">
        <v>59.537080000000003</v>
      </c>
      <c r="CQ449">
        <v>53.180210000000002</v>
      </c>
      <c r="CR449">
        <v>84.80565</v>
      </c>
      <c r="CS449">
        <v>90.636039999999994</v>
      </c>
      <c r="CT449">
        <v>53.180210000000002</v>
      </c>
      <c r="CU449">
        <v>40.989400000000003</v>
      </c>
      <c r="CV449">
        <v>20.282689999999999</v>
      </c>
      <c r="CW449">
        <v>76.442869999999999</v>
      </c>
      <c r="CX449">
        <v>11.67845</v>
      </c>
      <c r="CY449">
        <v>86.513549999999995</v>
      </c>
    </row>
    <row r="450" spans="1:103" x14ac:dyDescent="0.4">
      <c r="A450" t="s">
        <v>563</v>
      </c>
      <c r="B450" t="s">
        <v>468</v>
      </c>
      <c r="C450" t="s">
        <v>37</v>
      </c>
      <c r="D450">
        <v>0.34228999999999998</v>
      </c>
      <c r="E450">
        <v>36.712899999999998</v>
      </c>
      <c r="F450">
        <v>22.274380000000001</v>
      </c>
      <c r="G450">
        <v>62.525289999999998</v>
      </c>
      <c r="H450">
        <v>77.150949999999995</v>
      </c>
      <c r="I450">
        <v>22.274380000000001</v>
      </c>
      <c r="J450">
        <v>17.416699999999999</v>
      </c>
      <c r="K450">
        <v>14.870089999999999</v>
      </c>
      <c r="L450">
        <v>55.630240000000001</v>
      </c>
      <c r="M450">
        <v>9.7903699999999994</v>
      </c>
      <c r="N450">
        <v>72.651960000000003</v>
      </c>
      <c r="O450" t="s">
        <v>38</v>
      </c>
      <c r="P450">
        <v>0.30803999999999998</v>
      </c>
      <c r="Q450">
        <v>33.445410000000003</v>
      </c>
      <c r="R450">
        <v>18.256550000000001</v>
      </c>
      <c r="S450">
        <v>59.892949999999999</v>
      </c>
      <c r="T450">
        <v>76.008409999999998</v>
      </c>
      <c r="U450">
        <v>18.256550000000001</v>
      </c>
      <c r="V450">
        <v>13.401680000000001</v>
      </c>
      <c r="W450">
        <v>14.503920000000001</v>
      </c>
      <c r="X450">
        <v>52.62012</v>
      </c>
      <c r="Y450">
        <v>9.8107399999999991</v>
      </c>
      <c r="Z450">
        <v>71.112759999999994</v>
      </c>
      <c r="AW450">
        <v>0.58126</v>
      </c>
      <c r="AX450">
        <v>59.14564</v>
      </c>
      <c r="AY450">
        <v>50.640540000000001</v>
      </c>
      <c r="AZ450">
        <v>76.412959999999998</v>
      </c>
      <c r="BA450">
        <v>81.009799999999998</v>
      </c>
      <c r="BB450">
        <v>50.640540000000001</v>
      </c>
      <c r="BC450">
        <v>46.740769999999998</v>
      </c>
      <c r="BD450">
        <v>16.20196</v>
      </c>
      <c r="BE450">
        <v>73.712639999999993</v>
      </c>
      <c r="BF450">
        <v>8.8696300000000008</v>
      </c>
      <c r="BG450">
        <v>79.339359999999999</v>
      </c>
      <c r="CO450">
        <v>0.41505999999999998</v>
      </c>
      <c r="CP450">
        <v>44.515389999999996</v>
      </c>
      <c r="CQ450">
        <v>30.035340000000001</v>
      </c>
      <c r="CR450">
        <v>78.62191</v>
      </c>
      <c r="CS450">
        <v>89.222610000000003</v>
      </c>
      <c r="CT450">
        <v>30.035340000000001</v>
      </c>
      <c r="CU450">
        <v>22.879860000000001</v>
      </c>
      <c r="CV450">
        <v>18.515899999999998</v>
      </c>
      <c r="CW450">
        <v>68.875150000000005</v>
      </c>
      <c r="CX450">
        <v>11.57244</v>
      </c>
      <c r="CY450">
        <v>85.424030000000002</v>
      </c>
    </row>
    <row r="451" spans="1:103" x14ac:dyDescent="0.4">
      <c r="A451" t="s">
        <v>564</v>
      </c>
      <c r="B451" t="s">
        <v>561</v>
      </c>
      <c r="C451" t="s">
        <v>37</v>
      </c>
      <c r="D451">
        <v>0.35687000000000002</v>
      </c>
      <c r="E451">
        <v>38.349539999999998</v>
      </c>
      <c r="F451">
        <v>23.326589999999999</v>
      </c>
      <c r="G451">
        <v>64.225009999999997</v>
      </c>
      <c r="H451">
        <v>80.5261</v>
      </c>
      <c r="I451">
        <v>23.326589999999999</v>
      </c>
      <c r="J451">
        <v>18.291779999999999</v>
      </c>
      <c r="K451">
        <v>15.360580000000001</v>
      </c>
      <c r="L451">
        <v>57.478349999999999</v>
      </c>
      <c r="M451">
        <v>10.33104</v>
      </c>
      <c r="N451">
        <v>76.528670000000005</v>
      </c>
      <c r="O451" t="s">
        <v>38</v>
      </c>
      <c r="P451">
        <v>0.32372000000000001</v>
      </c>
      <c r="Q451">
        <v>35.207009999999997</v>
      </c>
      <c r="R451">
        <v>19.61384</v>
      </c>
      <c r="S451">
        <v>61.642130000000002</v>
      </c>
      <c r="T451">
        <v>79.86045</v>
      </c>
      <c r="U451">
        <v>19.61384</v>
      </c>
      <c r="V451">
        <v>14.43988</v>
      </c>
      <c r="W451">
        <v>15.02007</v>
      </c>
      <c r="X451">
        <v>54.536580000000001</v>
      </c>
      <c r="Y451">
        <v>10.43108</v>
      </c>
      <c r="Z451">
        <v>75.544349999999994</v>
      </c>
      <c r="AW451">
        <v>0.58867000000000003</v>
      </c>
      <c r="AX451">
        <v>59.98753</v>
      </c>
      <c r="AY451">
        <v>50.640540000000001</v>
      </c>
      <c r="AZ451">
        <v>77.618690000000001</v>
      </c>
      <c r="BA451">
        <v>81.612660000000005</v>
      </c>
      <c r="BB451">
        <v>50.640540000000001</v>
      </c>
      <c r="BC451">
        <v>46.740769999999998</v>
      </c>
      <c r="BD451">
        <v>16.608889999999999</v>
      </c>
      <c r="BE451">
        <v>75.043959999999998</v>
      </c>
      <c r="BF451">
        <v>8.9977400000000003</v>
      </c>
      <c r="BG451">
        <v>80.243660000000006</v>
      </c>
      <c r="CO451">
        <v>0.42610999999999999</v>
      </c>
      <c r="CP451">
        <v>45.705509999999997</v>
      </c>
      <c r="CQ451">
        <v>27.915189999999999</v>
      </c>
      <c r="CR451">
        <v>80.565370000000001</v>
      </c>
      <c r="CS451">
        <v>90.282690000000002</v>
      </c>
      <c r="CT451">
        <v>27.915189999999999</v>
      </c>
      <c r="CU451">
        <v>22.791519999999998</v>
      </c>
      <c r="CV451">
        <v>18.727920000000001</v>
      </c>
      <c r="CW451">
        <v>70.671379999999999</v>
      </c>
      <c r="CX451">
        <v>11.60777</v>
      </c>
      <c r="CY451">
        <v>86.012960000000007</v>
      </c>
    </row>
    <row r="452" spans="1:103" x14ac:dyDescent="0.4">
      <c r="A452" t="s">
        <v>565</v>
      </c>
      <c r="B452" t="s">
        <v>49</v>
      </c>
      <c r="C452" t="s">
        <v>37</v>
      </c>
      <c r="D452">
        <v>0.50136999999999998</v>
      </c>
      <c r="E452">
        <v>53.920349999999999</v>
      </c>
      <c r="F452">
        <v>43.310400000000001</v>
      </c>
      <c r="G452">
        <v>78.170779999999993</v>
      </c>
      <c r="H452">
        <v>88.304329999999993</v>
      </c>
      <c r="I452">
        <v>43.310400000000001</v>
      </c>
      <c r="J452">
        <v>34.017400000000002</v>
      </c>
      <c r="K452">
        <v>19.284500000000001</v>
      </c>
      <c r="L452">
        <v>72.182249999999996</v>
      </c>
      <c r="M452">
        <v>11.554029999999999</v>
      </c>
      <c r="N452">
        <v>85.641710000000003</v>
      </c>
      <c r="O452" t="s">
        <v>38</v>
      </c>
      <c r="P452">
        <v>0.47788999999999998</v>
      </c>
      <c r="Q452">
        <v>51.833440000000003</v>
      </c>
      <c r="R452">
        <v>40.508510000000001</v>
      </c>
      <c r="S452">
        <v>77.671570000000003</v>
      </c>
      <c r="T452">
        <v>88.940929999999994</v>
      </c>
      <c r="U452">
        <v>40.508510000000001</v>
      </c>
      <c r="V452">
        <v>30.77582</v>
      </c>
      <c r="W452">
        <v>19.472380000000001</v>
      </c>
      <c r="X452">
        <v>71.249440000000007</v>
      </c>
      <c r="Y452">
        <v>11.861980000000001</v>
      </c>
      <c r="Z452">
        <v>86.180459999999997</v>
      </c>
      <c r="AW452">
        <v>0.66298999999999997</v>
      </c>
      <c r="AX452">
        <v>67.97345</v>
      </c>
      <c r="AY452">
        <v>61.190660000000001</v>
      </c>
      <c r="AZ452">
        <v>79.276560000000003</v>
      </c>
      <c r="BA452">
        <v>82.215519999999998</v>
      </c>
      <c r="BB452">
        <v>61.190660000000001</v>
      </c>
      <c r="BC452">
        <v>56.600099999999998</v>
      </c>
      <c r="BD452">
        <v>17.37754</v>
      </c>
      <c r="BE452">
        <v>77.719170000000005</v>
      </c>
      <c r="BF452">
        <v>9.0655599999999996</v>
      </c>
      <c r="BG452">
        <v>80.947000000000003</v>
      </c>
      <c r="CO452">
        <v>0.55640999999999996</v>
      </c>
      <c r="CP452">
        <v>59.547069999999998</v>
      </c>
      <c r="CQ452">
        <v>53.180210000000002</v>
      </c>
      <c r="CR452">
        <v>84.80565</v>
      </c>
      <c r="CS452">
        <v>90.812719999999999</v>
      </c>
      <c r="CT452">
        <v>53.180210000000002</v>
      </c>
      <c r="CU452">
        <v>40.989400000000003</v>
      </c>
      <c r="CV452">
        <v>20.282689999999999</v>
      </c>
      <c r="CW452">
        <v>76.442869999999999</v>
      </c>
      <c r="CX452">
        <v>11.696109999999999</v>
      </c>
      <c r="CY452">
        <v>86.690219999999997</v>
      </c>
    </row>
    <row r="453" spans="1:103" x14ac:dyDescent="0.4">
      <c r="A453" t="s">
        <v>566</v>
      </c>
      <c r="B453" t="s">
        <v>477</v>
      </c>
      <c r="C453" t="s">
        <v>37</v>
      </c>
      <c r="D453">
        <v>0.34236</v>
      </c>
      <c r="E453">
        <v>36.72587</v>
      </c>
      <c r="F453">
        <v>22.274380000000001</v>
      </c>
      <c r="G453">
        <v>62.525289999999998</v>
      </c>
      <c r="H453">
        <v>77.175229999999999</v>
      </c>
      <c r="I453">
        <v>22.274380000000001</v>
      </c>
      <c r="J453">
        <v>17.416699999999999</v>
      </c>
      <c r="K453">
        <v>14.87171</v>
      </c>
      <c r="L453">
        <v>55.632939999999998</v>
      </c>
      <c r="M453">
        <v>9.8000799999999995</v>
      </c>
      <c r="N453">
        <v>72.711320000000001</v>
      </c>
      <c r="O453" t="s">
        <v>38</v>
      </c>
      <c r="P453">
        <v>0.30803000000000003</v>
      </c>
      <c r="Q453">
        <v>33.444220000000001</v>
      </c>
      <c r="R453">
        <v>18.256550000000001</v>
      </c>
      <c r="S453">
        <v>59.892949999999999</v>
      </c>
      <c r="T453">
        <v>76.008409999999998</v>
      </c>
      <c r="U453">
        <v>18.256550000000001</v>
      </c>
      <c r="V453">
        <v>13.401680000000001</v>
      </c>
      <c r="W453">
        <v>14.503920000000001</v>
      </c>
      <c r="X453">
        <v>52.62012</v>
      </c>
      <c r="Y453">
        <v>9.8107399999999991</v>
      </c>
      <c r="Z453">
        <v>71.112759999999994</v>
      </c>
      <c r="AW453">
        <v>0.58170999999999995</v>
      </c>
      <c r="AX453">
        <v>59.245339999999999</v>
      </c>
      <c r="AY453">
        <v>50.640540000000001</v>
      </c>
      <c r="AZ453">
        <v>76.412959999999998</v>
      </c>
      <c r="BA453">
        <v>81.009799999999998</v>
      </c>
      <c r="BB453">
        <v>50.640540000000001</v>
      </c>
      <c r="BC453">
        <v>46.740769999999998</v>
      </c>
      <c r="BD453">
        <v>16.217030000000001</v>
      </c>
      <c r="BE453">
        <v>73.737750000000005</v>
      </c>
      <c r="BF453">
        <v>8.9374500000000001</v>
      </c>
      <c r="BG453">
        <v>79.665909999999997</v>
      </c>
      <c r="CO453">
        <v>0.41576999999999997</v>
      </c>
      <c r="CP453">
        <v>44.586939999999998</v>
      </c>
      <c r="CQ453">
        <v>30.035340000000001</v>
      </c>
      <c r="CR453">
        <v>78.62191</v>
      </c>
      <c r="CS453">
        <v>89.752650000000003</v>
      </c>
      <c r="CT453">
        <v>30.035340000000001</v>
      </c>
      <c r="CU453">
        <v>22.879860000000001</v>
      </c>
      <c r="CV453">
        <v>18.515899999999998</v>
      </c>
      <c r="CW453">
        <v>68.875150000000005</v>
      </c>
      <c r="CX453">
        <v>11.625439999999999</v>
      </c>
      <c r="CY453">
        <v>85.954059999999998</v>
      </c>
    </row>
    <row r="454" spans="1:103" x14ac:dyDescent="0.4">
      <c r="A454" t="s">
        <v>567</v>
      </c>
      <c r="B454" t="s">
        <v>517</v>
      </c>
      <c r="C454" t="s">
        <v>37</v>
      </c>
      <c r="D454">
        <v>0.35696</v>
      </c>
      <c r="E454">
        <v>38.364930000000001</v>
      </c>
      <c r="F454">
        <v>23.326589999999999</v>
      </c>
      <c r="G454">
        <v>64.233099999999993</v>
      </c>
      <c r="H454">
        <v>80.534199999999998</v>
      </c>
      <c r="I454">
        <v>23.326589999999999</v>
      </c>
      <c r="J454">
        <v>18.291779999999999</v>
      </c>
      <c r="K454">
        <v>15.36382</v>
      </c>
      <c r="L454">
        <v>57.489139999999999</v>
      </c>
      <c r="M454">
        <v>10.339130000000001</v>
      </c>
      <c r="N454">
        <v>76.571830000000006</v>
      </c>
      <c r="O454" t="s">
        <v>38</v>
      </c>
      <c r="P454">
        <v>0.32372000000000001</v>
      </c>
      <c r="Q454">
        <v>35.207160000000002</v>
      </c>
      <c r="R454">
        <v>19.61384</v>
      </c>
      <c r="S454">
        <v>61.642130000000002</v>
      </c>
      <c r="T454">
        <v>79.86045</v>
      </c>
      <c r="U454">
        <v>19.61384</v>
      </c>
      <c r="V454">
        <v>14.43988</v>
      </c>
      <c r="W454">
        <v>15.02007</v>
      </c>
      <c r="X454">
        <v>54.536580000000001</v>
      </c>
      <c r="Y454">
        <v>10.43108</v>
      </c>
      <c r="Z454">
        <v>75.544349999999994</v>
      </c>
      <c r="AW454">
        <v>0.58921999999999997</v>
      </c>
      <c r="AX454">
        <v>60.098210000000002</v>
      </c>
      <c r="AY454">
        <v>50.640540000000001</v>
      </c>
      <c r="AZ454">
        <v>77.618690000000001</v>
      </c>
      <c r="BA454">
        <v>81.612660000000005</v>
      </c>
      <c r="BB454">
        <v>50.640540000000001</v>
      </c>
      <c r="BC454">
        <v>46.740769999999998</v>
      </c>
      <c r="BD454">
        <v>16.62396</v>
      </c>
      <c r="BE454">
        <v>75.06908</v>
      </c>
      <c r="BF454">
        <v>9.0655599999999996</v>
      </c>
      <c r="BG454">
        <v>80.570210000000003</v>
      </c>
      <c r="CO454">
        <v>0.42686000000000002</v>
      </c>
      <c r="CP454">
        <v>45.779209999999999</v>
      </c>
      <c r="CQ454">
        <v>27.915189999999999</v>
      </c>
      <c r="CR454">
        <v>80.742050000000006</v>
      </c>
      <c r="CS454">
        <v>90.459360000000004</v>
      </c>
      <c r="CT454">
        <v>27.915189999999999</v>
      </c>
      <c r="CU454">
        <v>22.791519999999998</v>
      </c>
      <c r="CV454">
        <v>18.763249999999999</v>
      </c>
      <c r="CW454">
        <v>70.848060000000004</v>
      </c>
      <c r="CX454">
        <v>11.625439999999999</v>
      </c>
      <c r="CY454">
        <v>86.189629999999994</v>
      </c>
    </row>
    <row r="455" spans="1:103" x14ac:dyDescent="0.4">
      <c r="A455" t="s">
        <v>568</v>
      </c>
      <c r="B455" t="s">
        <v>477</v>
      </c>
      <c r="C455" t="s">
        <v>37</v>
      </c>
      <c r="D455">
        <v>0.50149999999999995</v>
      </c>
      <c r="E455">
        <v>53.939039999999999</v>
      </c>
      <c r="F455">
        <v>43.310400000000001</v>
      </c>
      <c r="G455">
        <v>78.186970000000002</v>
      </c>
      <c r="H455">
        <v>88.320520000000002</v>
      </c>
      <c r="I455">
        <v>43.310400000000001</v>
      </c>
      <c r="J455">
        <v>34.017400000000002</v>
      </c>
      <c r="K455">
        <v>19.289359999999999</v>
      </c>
      <c r="L455">
        <v>72.201130000000006</v>
      </c>
      <c r="M455">
        <v>11.56293</v>
      </c>
      <c r="N455">
        <v>85.692970000000003</v>
      </c>
      <c r="O455" t="s">
        <v>38</v>
      </c>
      <c r="P455">
        <v>0.47788000000000003</v>
      </c>
      <c r="Q455">
        <v>51.832299999999996</v>
      </c>
      <c r="R455">
        <v>40.508510000000001</v>
      </c>
      <c r="S455">
        <v>77.671570000000003</v>
      </c>
      <c r="T455">
        <v>88.940929999999994</v>
      </c>
      <c r="U455">
        <v>40.508510000000001</v>
      </c>
      <c r="V455">
        <v>30.77582</v>
      </c>
      <c r="W455">
        <v>19.472380000000001</v>
      </c>
      <c r="X455">
        <v>71.249440000000007</v>
      </c>
      <c r="Y455">
        <v>11.861980000000001</v>
      </c>
      <c r="Z455">
        <v>86.180459999999997</v>
      </c>
      <c r="AW455">
        <v>0.66352999999999995</v>
      </c>
      <c r="AX455">
        <v>68.08381</v>
      </c>
      <c r="AY455">
        <v>61.190660000000001</v>
      </c>
      <c r="AZ455">
        <v>79.276560000000003</v>
      </c>
      <c r="BA455">
        <v>82.215519999999998</v>
      </c>
      <c r="BB455">
        <v>61.190660000000001</v>
      </c>
      <c r="BC455">
        <v>56.600099999999998</v>
      </c>
      <c r="BD455">
        <v>17.392610000000001</v>
      </c>
      <c r="BE455">
        <v>77.744290000000007</v>
      </c>
      <c r="BF455">
        <v>9.1333800000000007</v>
      </c>
      <c r="BG455">
        <v>81.27355</v>
      </c>
      <c r="CO455">
        <v>0.55813000000000001</v>
      </c>
      <c r="CP455">
        <v>59.717489999999998</v>
      </c>
      <c r="CQ455">
        <v>53.180210000000002</v>
      </c>
      <c r="CR455">
        <v>85.159009999999995</v>
      </c>
      <c r="CS455">
        <v>91.166079999999994</v>
      </c>
      <c r="CT455">
        <v>53.180210000000002</v>
      </c>
      <c r="CU455">
        <v>40.989400000000003</v>
      </c>
      <c r="CV455">
        <v>20.353359999999999</v>
      </c>
      <c r="CW455">
        <v>76.796229999999994</v>
      </c>
      <c r="CX455">
        <v>11.731450000000001</v>
      </c>
      <c r="CY455">
        <v>87.043580000000006</v>
      </c>
    </row>
    <row r="456" spans="1:103" x14ac:dyDescent="0.4">
      <c r="A456" t="s">
        <v>569</v>
      </c>
      <c r="B456" t="s">
        <v>477</v>
      </c>
      <c r="C456" t="s">
        <v>37</v>
      </c>
      <c r="D456">
        <v>0.34236</v>
      </c>
      <c r="E456">
        <v>36.725990000000003</v>
      </c>
      <c r="F456">
        <v>22.274380000000001</v>
      </c>
      <c r="G456">
        <v>62.525289999999998</v>
      </c>
      <c r="H456">
        <v>77.175229999999999</v>
      </c>
      <c r="I456">
        <v>22.274380000000001</v>
      </c>
      <c r="J456">
        <v>17.416699999999999</v>
      </c>
      <c r="K456">
        <v>14.87171</v>
      </c>
      <c r="L456">
        <v>55.632939999999998</v>
      </c>
      <c r="M456">
        <v>9.8000799999999995</v>
      </c>
      <c r="N456">
        <v>72.711320000000001</v>
      </c>
      <c r="O456" t="s">
        <v>38</v>
      </c>
      <c r="P456">
        <v>0.30803000000000003</v>
      </c>
      <c r="Q456">
        <v>33.444099999999999</v>
      </c>
      <c r="R456">
        <v>18.256550000000001</v>
      </c>
      <c r="S456">
        <v>59.892949999999999</v>
      </c>
      <c r="T456">
        <v>76.008409999999998</v>
      </c>
      <c r="U456">
        <v>18.256550000000001</v>
      </c>
      <c r="V456">
        <v>13.401680000000001</v>
      </c>
      <c r="W456">
        <v>14.503920000000001</v>
      </c>
      <c r="X456">
        <v>52.62012</v>
      </c>
      <c r="Y456">
        <v>9.8107399999999991</v>
      </c>
      <c r="Z456">
        <v>71.112759999999994</v>
      </c>
      <c r="AW456">
        <v>0.58169000000000004</v>
      </c>
      <c r="AX456">
        <v>59.243929999999999</v>
      </c>
      <c r="AY456">
        <v>50.640540000000001</v>
      </c>
      <c r="AZ456">
        <v>76.412959999999998</v>
      </c>
      <c r="BA456">
        <v>81.009799999999998</v>
      </c>
      <c r="BB456">
        <v>50.640540000000001</v>
      </c>
      <c r="BC456">
        <v>46.740769999999998</v>
      </c>
      <c r="BD456">
        <v>16.217030000000001</v>
      </c>
      <c r="BE456">
        <v>73.737750000000005</v>
      </c>
      <c r="BF456">
        <v>8.9374500000000001</v>
      </c>
      <c r="BG456">
        <v>79.665909999999997</v>
      </c>
      <c r="CO456">
        <v>0.41586000000000001</v>
      </c>
      <c r="CP456">
        <v>44.594999999999999</v>
      </c>
      <c r="CQ456">
        <v>30.035340000000001</v>
      </c>
      <c r="CR456">
        <v>78.62191</v>
      </c>
      <c r="CS456">
        <v>89.752650000000003</v>
      </c>
      <c r="CT456">
        <v>30.035340000000001</v>
      </c>
      <c r="CU456">
        <v>22.879860000000001</v>
      </c>
      <c r="CV456">
        <v>18.515899999999998</v>
      </c>
      <c r="CW456">
        <v>68.875150000000005</v>
      </c>
      <c r="CX456">
        <v>11.625439999999999</v>
      </c>
      <c r="CY456">
        <v>85.954059999999998</v>
      </c>
    </row>
    <row r="457" spans="1:103" x14ac:dyDescent="0.4">
      <c r="A457" t="s">
        <v>570</v>
      </c>
      <c r="B457" t="s">
        <v>571</v>
      </c>
      <c r="C457" t="s">
        <v>37</v>
      </c>
      <c r="D457">
        <v>0.35694999999999999</v>
      </c>
      <c r="E457">
        <v>38.363109999999999</v>
      </c>
      <c r="F457">
        <v>23.326589999999999</v>
      </c>
      <c r="G457">
        <v>64.233099999999993</v>
      </c>
      <c r="H457">
        <v>80.534199999999998</v>
      </c>
      <c r="I457">
        <v>23.326589999999999</v>
      </c>
      <c r="J457">
        <v>18.291779999999999</v>
      </c>
      <c r="K457">
        <v>15.36382</v>
      </c>
      <c r="L457">
        <v>57.489139999999999</v>
      </c>
      <c r="M457">
        <v>10.339130000000001</v>
      </c>
      <c r="N457">
        <v>76.571830000000006</v>
      </c>
      <c r="O457" t="s">
        <v>38</v>
      </c>
      <c r="P457">
        <v>0.32372000000000001</v>
      </c>
      <c r="Q457">
        <v>35.206659999999999</v>
      </c>
      <c r="R457">
        <v>19.61384</v>
      </c>
      <c r="S457">
        <v>61.642130000000002</v>
      </c>
      <c r="T457">
        <v>79.86045</v>
      </c>
      <c r="U457">
        <v>19.61384</v>
      </c>
      <c r="V457">
        <v>14.43988</v>
      </c>
      <c r="W457">
        <v>15.02007</v>
      </c>
      <c r="X457">
        <v>54.536580000000001</v>
      </c>
      <c r="Y457">
        <v>10.43108</v>
      </c>
      <c r="Z457">
        <v>75.544349999999994</v>
      </c>
      <c r="AW457">
        <v>0.58918999999999999</v>
      </c>
      <c r="AX457">
        <v>60.093299999999999</v>
      </c>
      <c r="AY457">
        <v>50.640540000000001</v>
      </c>
      <c r="AZ457">
        <v>77.618690000000001</v>
      </c>
      <c r="BA457">
        <v>81.612660000000005</v>
      </c>
      <c r="BB457">
        <v>50.640540000000001</v>
      </c>
      <c r="BC457">
        <v>46.740769999999998</v>
      </c>
      <c r="BD457">
        <v>16.62396</v>
      </c>
      <c r="BE457">
        <v>75.06908</v>
      </c>
      <c r="BF457">
        <v>9.0655599999999996</v>
      </c>
      <c r="BG457">
        <v>80.570210000000003</v>
      </c>
      <c r="CO457">
        <v>0.42666999999999999</v>
      </c>
      <c r="CP457">
        <v>45.760240000000003</v>
      </c>
      <c r="CQ457">
        <v>27.915189999999999</v>
      </c>
      <c r="CR457">
        <v>80.742050000000006</v>
      </c>
      <c r="CS457">
        <v>90.459360000000004</v>
      </c>
      <c r="CT457">
        <v>27.915189999999999</v>
      </c>
      <c r="CU457">
        <v>22.791519999999998</v>
      </c>
      <c r="CV457">
        <v>18.763249999999999</v>
      </c>
      <c r="CW457">
        <v>70.848060000000004</v>
      </c>
      <c r="CX457">
        <v>11.625439999999999</v>
      </c>
      <c r="CY457">
        <v>86.189629999999994</v>
      </c>
    </row>
    <row r="458" spans="1:103" x14ac:dyDescent="0.4">
      <c r="A458" t="s">
        <v>572</v>
      </c>
      <c r="B458" t="s">
        <v>158</v>
      </c>
      <c r="C458" t="s">
        <v>37</v>
      </c>
      <c r="D458">
        <v>0.50156000000000001</v>
      </c>
      <c r="E458">
        <v>53.944510000000001</v>
      </c>
      <c r="F458">
        <v>43.318489999999997</v>
      </c>
      <c r="G458">
        <v>78.195059999999998</v>
      </c>
      <c r="H458">
        <v>88.328609999999998</v>
      </c>
      <c r="I458">
        <v>43.318489999999997</v>
      </c>
      <c r="J458">
        <v>34.025500000000001</v>
      </c>
      <c r="K458">
        <v>19.290980000000001</v>
      </c>
      <c r="L458">
        <v>72.209230000000005</v>
      </c>
      <c r="M458">
        <v>11.563739999999999</v>
      </c>
      <c r="N458">
        <v>85.701070000000001</v>
      </c>
      <c r="O458" t="s">
        <v>38</v>
      </c>
      <c r="P458">
        <v>0.47788000000000003</v>
      </c>
      <c r="Q458">
        <v>51.831809999999997</v>
      </c>
      <c r="R458">
        <v>40.508510000000001</v>
      </c>
      <c r="S458">
        <v>77.671570000000003</v>
      </c>
      <c r="T458">
        <v>88.940929999999994</v>
      </c>
      <c r="U458">
        <v>40.508510000000001</v>
      </c>
      <c r="V458">
        <v>30.77582</v>
      </c>
      <c r="W458">
        <v>19.472380000000001</v>
      </c>
      <c r="X458">
        <v>71.249440000000007</v>
      </c>
      <c r="Y458">
        <v>11.861980000000001</v>
      </c>
      <c r="Z458">
        <v>86.180459999999997</v>
      </c>
      <c r="AW458">
        <v>0.66352</v>
      </c>
      <c r="AX458">
        <v>68.081419999999994</v>
      </c>
      <c r="AY458">
        <v>61.190660000000001</v>
      </c>
      <c r="AZ458">
        <v>79.276560000000003</v>
      </c>
      <c r="BA458">
        <v>82.215519999999998</v>
      </c>
      <c r="BB458">
        <v>61.190660000000001</v>
      </c>
      <c r="BC458">
        <v>56.600099999999998</v>
      </c>
      <c r="BD458">
        <v>17.392610000000001</v>
      </c>
      <c r="BE458">
        <v>77.744290000000007</v>
      </c>
      <c r="BF458">
        <v>9.1333800000000007</v>
      </c>
      <c r="BG458">
        <v>81.27355</v>
      </c>
      <c r="CO458">
        <v>0.55947999999999998</v>
      </c>
      <c r="CP458">
        <v>59.851680000000002</v>
      </c>
      <c r="CQ458">
        <v>53.35689</v>
      </c>
      <c r="CR458">
        <v>85.33569</v>
      </c>
      <c r="CS458">
        <v>91.342759999999998</v>
      </c>
      <c r="CT458">
        <v>53.35689</v>
      </c>
      <c r="CU458">
        <v>41.166080000000001</v>
      </c>
      <c r="CV458">
        <v>20.38869</v>
      </c>
      <c r="CW458">
        <v>76.972909999999999</v>
      </c>
      <c r="CX458">
        <v>11.74912</v>
      </c>
      <c r="CY458">
        <v>87.220259999999996</v>
      </c>
    </row>
    <row r="459" spans="1:103" x14ac:dyDescent="0.4">
      <c r="A459" t="s">
        <v>573</v>
      </c>
      <c r="B459" t="s">
        <v>192</v>
      </c>
      <c r="C459" t="s">
        <v>37</v>
      </c>
      <c r="D459">
        <v>0.34183999999999998</v>
      </c>
      <c r="E459">
        <v>36.660209999999999</v>
      </c>
      <c r="F459">
        <v>22.209630000000001</v>
      </c>
      <c r="G459">
        <v>62.460540000000002</v>
      </c>
      <c r="H459">
        <v>77.070009999999996</v>
      </c>
      <c r="I459">
        <v>22.209630000000001</v>
      </c>
      <c r="J459">
        <v>17.372859999999999</v>
      </c>
      <c r="K459">
        <v>14.840960000000001</v>
      </c>
      <c r="L459">
        <v>55.531770000000002</v>
      </c>
      <c r="M459">
        <v>9.7725600000000004</v>
      </c>
      <c r="N459">
        <v>72.555509999999998</v>
      </c>
      <c r="O459" t="s">
        <v>38</v>
      </c>
      <c r="P459">
        <v>0.30753000000000003</v>
      </c>
      <c r="Q459">
        <v>33.386090000000003</v>
      </c>
      <c r="R459">
        <v>18.18008</v>
      </c>
      <c r="S459">
        <v>59.826039999999999</v>
      </c>
      <c r="T459">
        <v>75.91283</v>
      </c>
      <c r="U459">
        <v>18.18008</v>
      </c>
      <c r="V459">
        <v>13.3499</v>
      </c>
      <c r="W459">
        <v>14.46569</v>
      </c>
      <c r="X459">
        <v>52.49586</v>
      </c>
      <c r="Y459">
        <v>9.7935400000000001</v>
      </c>
      <c r="Z459">
        <v>71.014780000000002</v>
      </c>
      <c r="AW459">
        <v>0.58118000000000003</v>
      </c>
      <c r="AX459">
        <v>59.133459999999999</v>
      </c>
      <c r="AY459">
        <v>50.640540000000001</v>
      </c>
      <c r="AZ459">
        <v>76.262249999999995</v>
      </c>
      <c r="BA459">
        <v>80.934439999999995</v>
      </c>
      <c r="BB459">
        <v>50.640540000000001</v>
      </c>
      <c r="BC459">
        <v>46.740769999999998</v>
      </c>
      <c r="BD459">
        <v>16.20196</v>
      </c>
      <c r="BE459">
        <v>73.662400000000005</v>
      </c>
      <c r="BF459">
        <v>8.8470200000000006</v>
      </c>
      <c r="BG459">
        <v>79.213769999999997</v>
      </c>
      <c r="CO459">
        <v>0.41504999999999997</v>
      </c>
      <c r="CP459">
        <v>44.490279999999998</v>
      </c>
      <c r="CQ459">
        <v>30.035340000000001</v>
      </c>
      <c r="CR459">
        <v>78.798590000000004</v>
      </c>
      <c r="CS459">
        <v>89.399289999999993</v>
      </c>
      <c r="CT459">
        <v>30.035340000000001</v>
      </c>
      <c r="CU459">
        <v>22.879860000000001</v>
      </c>
      <c r="CV459">
        <v>18.586569999999998</v>
      </c>
      <c r="CW459">
        <v>69.140159999999995</v>
      </c>
      <c r="CX459">
        <v>11.55477</v>
      </c>
      <c r="CY459">
        <v>85.424030000000002</v>
      </c>
    </row>
    <row r="460" spans="1:103" x14ac:dyDescent="0.4">
      <c r="A460" t="s">
        <v>574</v>
      </c>
      <c r="B460" t="s">
        <v>114</v>
      </c>
      <c r="C460" t="s">
        <v>37</v>
      </c>
      <c r="D460">
        <v>0.35570000000000002</v>
      </c>
      <c r="E460">
        <v>38.22307</v>
      </c>
      <c r="F460">
        <v>23.237559999999998</v>
      </c>
      <c r="G460">
        <v>64.192629999999994</v>
      </c>
      <c r="H460">
        <v>80.477540000000005</v>
      </c>
      <c r="I460">
        <v>23.237559999999998</v>
      </c>
      <c r="J460">
        <v>18.220960000000002</v>
      </c>
      <c r="K460">
        <v>15.33954</v>
      </c>
      <c r="L460">
        <v>57.405230000000003</v>
      </c>
      <c r="M460">
        <v>10.31</v>
      </c>
      <c r="N460">
        <v>76.416430000000005</v>
      </c>
      <c r="O460" t="s">
        <v>38</v>
      </c>
      <c r="P460">
        <v>0.32235999999999998</v>
      </c>
      <c r="Q460">
        <v>35.056399999999996</v>
      </c>
      <c r="R460">
        <v>19.518260000000001</v>
      </c>
      <c r="S460">
        <v>61.613460000000003</v>
      </c>
      <c r="T460">
        <v>79.793539999999993</v>
      </c>
      <c r="U460">
        <v>19.518260000000001</v>
      </c>
      <c r="V460">
        <v>14.3658</v>
      </c>
      <c r="W460">
        <v>14.991400000000001</v>
      </c>
      <c r="X460">
        <v>54.435890000000001</v>
      </c>
      <c r="Y460">
        <v>10.40719</v>
      </c>
      <c r="Z460">
        <v>75.411810000000003</v>
      </c>
      <c r="AW460">
        <v>0.58892999999999995</v>
      </c>
      <c r="AX460">
        <v>60.04298</v>
      </c>
      <c r="AY460">
        <v>50.640540000000001</v>
      </c>
      <c r="AZ460">
        <v>77.543329999999997</v>
      </c>
      <c r="BA460">
        <v>81.612660000000005</v>
      </c>
      <c r="BB460">
        <v>50.640540000000001</v>
      </c>
      <c r="BC460">
        <v>46.740769999999998</v>
      </c>
      <c r="BD460">
        <v>16.62396</v>
      </c>
      <c r="BE460">
        <v>75.131879999999995</v>
      </c>
      <c r="BF460">
        <v>8.9826700000000006</v>
      </c>
      <c r="BG460">
        <v>80.168300000000002</v>
      </c>
      <c r="CO460">
        <v>0.42509000000000002</v>
      </c>
      <c r="CP460">
        <v>45.598840000000003</v>
      </c>
      <c r="CQ460">
        <v>27.738520000000001</v>
      </c>
      <c r="CR460">
        <v>80.565370000000001</v>
      </c>
      <c r="CS460">
        <v>90.459360000000004</v>
      </c>
      <c r="CT460">
        <v>27.738520000000001</v>
      </c>
      <c r="CU460">
        <v>22.614840000000001</v>
      </c>
      <c r="CV460">
        <v>18.763249999999999</v>
      </c>
      <c r="CW460">
        <v>70.730270000000004</v>
      </c>
      <c r="CX460">
        <v>11.625439999999999</v>
      </c>
      <c r="CY460">
        <v>86.189629999999994</v>
      </c>
    </row>
    <row r="461" spans="1:103" x14ac:dyDescent="0.4">
      <c r="A461" t="s">
        <v>575</v>
      </c>
      <c r="B461" t="s">
        <v>59</v>
      </c>
      <c r="C461" t="s">
        <v>37</v>
      </c>
      <c r="D461">
        <v>0.50117</v>
      </c>
      <c r="E461">
        <v>53.88212</v>
      </c>
      <c r="F461">
        <v>43.269930000000002</v>
      </c>
      <c r="G461">
        <v>78.130309999999994</v>
      </c>
      <c r="H461">
        <v>88.296239999999997</v>
      </c>
      <c r="I461">
        <v>43.269930000000002</v>
      </c>
      <c r="J461">
        <v>34.010930000000002</v>
      </c>
      <c r="K461">
        <v>19.252120000000001</v>
      </c>
      <c r="L461">
        <v>72.113849999999999</v>
      </c>
      <c r="M461">
        <v>11.54674</v>
      </c>
      <c r="N461">
        <v>85.59854</v>
      </c>
      <c r="O461" t="s">
        <v>38</v>
      </c>
      <c r="P461">
        <v>0.47754000000000002</v>
      </c>
      <c r="Q461">
        <v>51.779000000000003</v>
      </c>
      <c r="R461">
        <v>40.441600000000001</v>
      </c>
      <c r="S461">
        <v>77.614220000000003</v>
      </c>
      <c r="T461">
        <v>88.940929999999994</v>
      </c>
      <c r="U461">
        <v>40.441600000000001</v>
      </c>
      <c r="V461">
        <v>30.75384</v>
      </c>
      <c r="W461">
        <v>19.432230000000001</v>
      </c>
      <c r="X461">
        <v>71.159120000000001</v>
      </c>
      <c r="Y461">
        <v>11.85624</v>
      </c>
      <c r="Z461">
        <v>86.148600000000002</v>
      </c>
      <c r="AW461">
        <v>0.66302000000000005</v>
      </c>
      <c r="AX461">
        <v>67.967439999999996</v>
      </c>
      <c r="AY461">
        <v>61.115299999999998</v>
      </c>
      <c r="AZ461">
        <v>79.351920000000007</v>
      </c>
      <c r="BA461">
        <v>82.215519999999998</v>
      </c>
      <c r="BB461">
        <v>61.115299999999998</v>
      </c>
      <c r="BC461">
        <v>56.524740000000001</v>
      </c>
      <c r="BD461">
        <v>17.392610000000001</v>
      </c>
      <c r="BE461">
        <v>77.794520000000006</v>
      </c>
      <c r="BF461">
        <v>9.0580300000000005</v>
      </c>
      <c r="BG461">
        <v>80.909319999999994</v>
      </c>
      <c r="CO461">
        <v>0.55837999999999999</v>
      </c>
      <c r="CP461">
        <v>59.733069999999998</v>
      </c>
      <c r="CQ461">
        <v>53.710250000000002</v>
      </c>
      <c r="CR461">
        <v>84.80565</v>
      </c>
      <c r="CS461">
        <v>90.636039999999994</v>
      </c>
      <c r="CT461">
        <v>53.710250000000002</v>
      </c>
      <c r="CU461">
        <v>41.431100000000001</v>
      </c>
      <c r="CV461">
        <v>20.282689999999999</v>
      </c>
      <c r="CW461">
        <v>76.442869999999999</v>
      </c>
      <c r="CX461">
        <v>11.660780000000001</v>
      </c>
      <c r="CY461">
        <v>86.425210000000007</v>
      </c>
    </row>
    <row r="462" spans="1:103" x14ac:dyDescent="0.4">
      <c r="A462" t="s">
        <v>576</v>
      </c>
      <c r="B462" t="s">
        <v>59</v>
      </c>
      <c r="C462" t="s">
        <v>37</v>
      </c>
      <c r="D462">
        <v>0.34194999999999998</v>
      </c>
      <c r="E462">
        <v>36.676990000000004</v>
      </c>
      <c r="F462">
        <v>22.209630000000001</v>
      </c>
      <c r="G462">
        <v>62.468640000000001</v>
      </c>
      <c r="H462">
        <v>77.070009999999996</v>
      </c>
      <c r="I462">
        <v>22.209630000000001</v>
      </c>
      <c r="J462">
        <v>17.372859999999999</v>
      </c>
      <c r="K462">
        <v>14.844189999999999</v>
      </c>
      <c r="L462">
        <v>55.542560000000002</v>
      </c>
      <c r="M462">
        <v>9.7798499999999997</v>
      </c>
      <c r="N462">
        <v>72.590580000000003</v>
      </c>
      <c r="O462" t="s">
        <v>38</v>
      </c>
      <c r="P462">
        <v>0.30753000000000003</v>
      </c>
      <c r="Q462">
        <v>33.387079999999997</v>
      </c>
      <c r="R462">
        <v>18.18008</v>
      </c>
      <c r="S462">
        <v>59.826039999999999</v>
      </c>
      <c r="T462">
        <v>75.91283</v>
      </c>
      <c r="U462">
        <v>18.18008</v>
      </c>
      <c r="V462">
        <v>13.3499</v>
      </c>
      <c r="W462">
        <v>14.46569</v>
      </c>
      <c r="X462">
        <v>52.49586</v>
      </c>
      <c r="Y462">
        <v>9.7935400000000001</v>
      </c>
      <c r="Z462">
        <v>71.014780000000002</v>
      </c>
      <c r="AW462">
        <v>0.58157999999999999</v>
      </c>
      <c r="AX462">
        <v>59.229370000000003</v>
      </c>
      <c r="AY462">
        <v>50.640540000000001</v>
      </c>
      <c r="AZ462">
        <v>76.262249999999995</v>
      </c>
      <c r="BA462">
        <v>80.859080000000006</v>
      </c>
      <c r="BB462">
        <v>50.640540000000001</v>
      </c>
      <c r="BC462">
        <v>46.740769999999998</v>
      </c>
      <c r="BD462">
        <v>16.217030000000001</v>
      </c>
      <c r="BE462">
        <v>73.687520000000006</v>
      </c>
      <c r="BF462">
        <v>8.9073100000000007</v>
      </c>
      <c r="BG462">
        <v>79.464960000000005</v>
      </c>
      <c r="CO462">
        <v>0.41628999999999999</v>
      </c>
      <c r="CP462">
        <v>44.613340000000001</v>
      </c>
      <c r="CQ462">
        <v>30.035340000000001</v>
      </c>
      <c r="CR462">
        <v>78.975269999999995</v>
      </c>
      <c r="CS462">
        <v>89.575969999999998</v>
      </c>
      <c r="CT462">
        <v>30.035340000000001</v>
      </c>
      <c r="CU462">
        <v>22.879860000000001</v>
      </c>
      <c r="CV462">
        <v>18.62191</v>
      </c>
      <c r="CW462">
        <v>69.316839999999999</v>
      </c>
      <c r="CX462">
        <v>11.57244</v>
      </c>
      <c r="CY462">
        <v>85.600710000000007</v>
      </c>
    </row>
    <row r="463" spans="1:103" x14ac:dyDescent="0.4">
      <c r="A463" t="s">
        <v>577</v>
      </c>
      <c r="B463" t="s">
        <v>166</v>
      </c>
      <c r="C463" t="s">
        <v>37</v>
      </c>
      <c r="D463">
        <v>0.35577999999999999</v>
      </c>
      <c r="E463">
        <v>38.236789999999999</v>
      </c>
      <c r="F463">
        <v>23.237559999999998</v>
      </c>
      <c r="G463">
        <v>64.200729999999993</v>
      </c>
      <c r="H463">
        <v>80.477540000000005</v>
      </c>
      <c r="I463">
        <v>23.237559999999998</v>
      </c>
      <c r="J463">
        <v>18.220960000000002</v>
      </c>
      <c r="K463">
        <v>15.342779999999999</v>
      </c>
      <c r="L463">
        <v>57.416029999999999</v>
      </c>
      <c r="M463">
        <v>10.31728</v>
      </c>
      <c r="N463">
        <v>76.451499999999996</v>
      </c>
      <c r="O463" t="s">
        <v>38</v>
      </c>
      <c r="P463">
        <v>0.32235999999999998</v>
      </c>
      <c r="Q463">
        <v>35.056640000000002</v>
      </c>
      <c r="R463">
        <v>19.518260000000001</v>
      </c>
      <c r="S463">
        <v>61.613460000000003</v>
      </c>
      <c r="T463">
        <v>79.793539999999993</v>
      </c>
      <c r="U463">
        <v>19.518260000000001</v>
      </c>
      <c r="V463">
        <v>14.3658</v>
      </c>
      <c r="W463">
        <v>14.991400000000001</v>
      </c>
      <c r="X463">
        <v>54.435890000000001</v>
      </c>
      <c r="Y463">
        <v>10.40719</v>
      </c>
      <c r="Z463">
        <v>75.411810000000003</v>
      </c>
      <c r="AW463">
        <v>0.58945999999999998</v>
      </c>
      <c r="AX463">
        <v>60.148960000000002</v>
      </c>
      <c r="AY463">
        <v>50.640540000000001</v>
      </c>
      <c r="AZ463">
        <v>77.543329999999997</v>
      </c>
      <c r="BA463">
        <v>81.612660000000005</v>
      </c>
      <c r="BB463">
        <v>50.640540000000001</v>
      </c>
      <c r="BC463">
        <v>46.740769999999998</v>
      </c>
      <c r="BD463">
        <v>16.639040000000001</v>
      </c>
      <c r="BE463">
        <v>75.156999999999996</v>
      </c>
      <c r="BF463">
        <v>9.0504899999999999</v>
      </c>
      <c r="BG463">
        <v>80.49485</v>
      </c>
      <c r="CO463">
        <v>0.42555999999999999</v>
      </c>
      <c r="CP463">
        <v>45.645350000000001</v>
      </c>
      <c r="CQ463">
        <v>27.738520000000001</v>
      </c>
      <c r="CR463">
        <v>80.742050000000006</v>
      </c>
      <c r="CS463">
        <v>90.459360000000004</v>
      </c>
      <c r="CT463">
        <v>27.738520000000001</v>
      </c>
      <c r="CU463">
        <v>22.614840000000001</v>
      </c>
      <c r="CV463">
        <v>18.798590000000001</v>
      </c>
      <c r="CW463">
        <v>70.906949999999995</v>
      </c>
      <c r="CX463">
        <v>11.625439999999999</v>
      </c>
      <c r="CY463">
        <v>86.189629999999994</v>
      </c>
    </row>
    <row r="464" spans="1:103" x14ac:dyDescent="0.4">
      <c r="A464" t="s">
        <v>578</v>
      </c>
      <c r="B464" t="s">
        <v>95</v>
      </c>
      <c r="C464" t="s">
        <v>37</v>
      </c>
      <c r="D464">
        <v>0.50124999999999997</v>
      </c>
      <c r="E464">
        <v>53.896210000000004</v>
      </c>
      <c r="F464">
        <v>43.269930000000002</v>
      </c>
      <c r="G464">
        <v>78.138409999999993</v>
      </c>
      <c r="H464">
        <v>88.312420000000003</v>
      </c>
      <c r="I464">
        <v>43.269930000000002</v>
      </c>
      <c r="J464">
        <v>34.010930000000002</v>
      </c>
      <c r="K464">
        <v>19.25536</v>
      </c>
      <c r="L464">
        <v>72.124650000000003</v>
      </c>
      <c r="M464">
        <v>11.55565</v>
      </c>
      <c r="N464">
        <v>85.649799999999999</v>
      </c>
      <c r="O464" t="s">
        <v>38</v>
      </c>
      <c r="P464">
        <v>0.47754000000000002</v>
      </c>
      <c r="Q464">
        <v>51.778770000000002</v>
      </c>
      <c r="R464">
        <v>40.441600000000001</v>
      </c>
      <c r="S464">
        <v>77.614220000000003</v>
      </c>
      <c r="T464">
        <v>88.940929999999994</v>
      </c>
      <c r="U464">
        <v>40.441600000000001</v>
      </c>
      <c r="V464">
        <v>30.75384</v>
      </c>
      <c r="W464">
        <v>19.432230000000001</v>
      </c>
      <c r="X464">
        <v>71.159120000000001</v>
      </c>
      <c r="Y464">
        <v>11.85624</v>
      </c>
      <c r="Z464">
        <v>86.148600000000002</v>
      </c>
      <c r="AW464">
        <v>0.66349999999999998</v>
      </c>
      <c r="AX464">
        <v>68.068250000000006</v>
      </c>
      <c r="AY464">
        <v>61.115299999999998</v>
      </c>
      <c r="AZ464">
        <v>79.351920000000007</v>
      </c>
      <c r="BA464">
        <v>82.215519999999998</v>
      </c>
      <c r="BB464">
        <v>61.115299999999998</v>
      </c>
      <c r="BC464">
        <v>56.524740000000001</v>
      </c>
      <c r="BD464">
        <v>17.407689999999999</v>
      </c>
      <c r="BE464">
        <v>77.819640000000007</v>
      </c>
      <c r="BF464">
        <v>9.1258499999999998</v>
      </c>
      <c r="BG464">
        <v>81.235870000000006</v>
      </c>
      <c r="CO464">
        <v>0.55916999999999994</v>
      </c>
      <c r="CP464">
        <v>59.808509999999998</v>
      </c>
      <c r="CQ464">
        <v>53.710250000000002</v>
      </c>
      <c r="CR464">
        <v>84.982330000000005</v>
      </c>
      <c r="CS464">
        <v>90.989400000000003</v>
      </c>
      <c r="CT464">
        <v>53.710250000000002</v>
      </c>
      <c r="CU464">
        <v>41.431100000000001</v>
      </c>
      <c r="CV464">
        <v>20.318020000000001</v>
      </c>
      <c r="CW464">
        <v>76.619550000000004</v>
      </c>
      <c r="CX464">
        <v>11.696109999999999</v>
      </c>
      <c r="CY464">
        <v>86.778559999999999</v>
      </c>
    </row>
    <row r="465" spans="1:103" x14ac:dyDescent="0.4">
      <c r="A465" t="s">
        <v>579</v>
      </c>
      <c r="B465" t="s">
        <v>214</v>
      </c>
      <c r="C465" t="s">
        <v>37</v>
      </c>
      <c r="D465">
        <v>0.34340999999999999</v>
      </c>
      <c r="E465">
        <v>36.841540000000002</v>
      </c>
      <c r="F465">
        <v>22.371510000000001</v>
      </c>
      <c r="G465">
        <v>62.492919999999998</v>
      </c>
      <c r="H465">
        <v>77.320920000000001</v>
      </c>
      <c r="I465">
        <v>22.371510000000001</v>
      </c>
      <c r="J465">
        <v>17.500340000000001</v>
      </c>
      <c r="K465">
        <v>14.883039999999999</v>
      </c>
      <c r="L465">
        <v>55.644410000000001</v>
      </c>
      <c r="M465">
        <v>9.8300300000000007</v>
      </c>
      <c r="N465">
        <v>72.892759999999996</v>
      </c>
      <c r="O465" t="s">
        <v>38</v>
      </c>
      <c r="P465">
        <v>0.30926999999999999</v>
      </c>
      <c r="Q465">
        <v>33.588120000000004</v>
      </c>
      <c r="R465">
        <v>18.37125</v>
      </c>
      <c r="S465">
        <v>59.883389999999999</v>
      </c>
      <c r="T465">
        <v>76.237809999999996</v>
      </c>
      <c r="U465">
        <v>18.37125</v>
      </c>
      <c r="V465">
        <v>13.500450000000001</v>
      </c>
      <c r="W465">
        <v>14.513479999999999</v>
      </c>
      <c r="X465">
        <v>52.65437</v>
      </c>
      <c r="Y465">
        <v>9.8566199999999995</v>
      </c>
      <c r="Z465">
        <v>71.390749999999997</v>
      </c>
      <c r="AW465">
        <v>0.58150000000000002</v>
      </c>
      <c r="AX465">
        <v>59.13917</v>
      </c>
      <c r="AY465">
        <v>50.640540000000001</v>
      </c>
      <c r="AZ465">
        <v>76.337599999999995</v>
      </c>
      <c r="BA465">
        <v>80.557649999999995</v>
      </c>
      <c r="BB465">
        <v>50.640540000000001</v>
      </c>
      <c r="BC465">
        <v>46.740769999999998</v>
      </c>
      <c r="BD465">
        <v>16.186889999999998</v>
      </c>
      <c r="BE465">
        <v>73.524240000000006</v>
      </c>
      <c r="BF465">
        <v>8.8168799999999994</v>
      </c>
      <c r="BG465">
        <v>78.975129999999993</v>
      </c>
      <c r="CO465">
        <v>0.41633999999999999</v>
      </c>
      <c r="CP465">
        <v>44.700699999999998</v>
      </c>
      <c r="CQ465">
        <v>30.035340000000001</v>
      </c>
      <c r="CR465">
        <v>78.268550000000005</v>
      </c>
      <c r="CS465">
        <v>89.752650000000003</v>
      </c>
      <c r="CT465">
        <v>30.035340000000001</v>
      </c>
      <c r="CU465">
        <v>22.879860000000001</v>
      </c>
      <c r="CV465">
        <v>18.657240000000002</v>
      </c>
      <c r="CW465">
        <v>68.992930000000001</v>
      </c>
      <c r="CX465">
        <v>11.71378</v>
      </c>
      <c r="CY465">
        <v>86.395759999999996</v>
      </c>
    </row>
    <row r="466" spans="1:103" x14ac:dyDescent="0.4">
      <c r="A466" t="s">
        <v>580</v>
      </c>
      <c r="B466" t="s">
        <v>166</v>
      </c>
      <c r="C466" t="s">
        <v>37</v>
      </c>
      <c r="D466">
        <v>0.35937999999999998</v>
      </c>
      <c r="E466">
        <v>38.633600000000001</v>
      </c>
      <c r="F466">
        <v>23.58559</v>
      </c>
      <c r="G466">
        <v>64.475920000000002</v>
      </c>
      <c r="H466">
        <v>80.607039999999998</v>
      </c>
      <c r="I466">
        <v>23.58559</v>
      </c>
      <c r="J466">
        <v>18.500879999999999</v>
      </c>
      <c r="K466">
        <v>15.451230000000001</v>
      </c>
      <c r="L466">
        <v>57.825710000000001</v>
      </c>
      <c r="M466">
        <v>10.35937</v>
      </c>
      <c r="N466">
        <v>76.699179999999998</v>
      </c>
      <c r="O466" t="s">
        <v>38</v>
      </c>
      <c r="P466">
        <v>0.32668000000000003</v>
      </c>
      <c r="Q466">
        <v>35.534730000000003</v>
      </c>
      <c r="R466">
        <v>19.929269999999999</v>
      </c>
      <c r="S466">
        <v>61.976680000000002</v>
      </c>
      <c r="T466">
        <v>79.984710000000007</v>
      </c>
      <c r="U466">
        <v>19.929269999999999</v>
      </c>
      <c r="V466">
        <v>14.69158</v>
      </c>
      <c r="W466">
        <v>15.12904</v>
      </c>
      <c r="X466">
        <v>54.967500000000001</v>
      </c>
      <c r="Y466">
        <v>10.46645</v>
      </c>
      <c r="Z466">
        <v>75.766419999999997</v>
      </c>
      <c r="AW466">
        <v>0.58877999999999997</v>
      </c>
      <c r="AX466">
        <v>60.001629999999999</v>
      </c>
      <c r="AY466">
        <v>50.640540000000001</v>
      </c>
      <c r="AZ466">
        <v>77.467969999999994</v>
      </c>
      <c r="BA466">
        <v>81.537300000000002</v>
      </c>
      <c r="BB466">
        <v>50.640540000000001</v>
      </c>
      <c r="BC466">
        <v>46.740769999999998</v>
      </c>
      <c r="BD466">
        <v>16.54861</v>
      </c>
      <c r="BE466">
        <v>74.893240000000006</v>
      </c>
      <c r="BF466">
        <v>8.9901999999999997</v>
      </c>
      <c r="BG466">
        <v>80.168300000000002</v>
      </c>
      <c r="CO466">
        <v>0.42612</v>
      </c>
      <c r="CP466">
        <v>45.815429999999999</v>
      </c>
      <c r="CQ466">
        <v>27.738520000000001</v>
      </c>
      <c r="CR466">
        <v>80.212010000000006</v>
      </c>
      <c r="CS466">
        <v>89.929329999999993</v>
      </c>
      <c r="CT466">
        <v>27.738520000000001</v>
      </c>
      <c r="CU466">
        <v>22.70318</v>
      </c>
      <c r="CV466">
        <v>18.833919999999999</v>
      </c>
      <c r="CW466">
        <v>70.641930000000002</v>
      </c>
      <c r="CX466">
        <v>11.590109999999999</v>
      </c>
      <c r="CY466">
        <v>85.806830000000005</v>
      </c>
    </row>
    <row r="467" spans="1:103" x14ac:dyDescent="0.4">
      <c r="A467" t="s">
        <v>581</v>
      </c>
      <c r="B467" t="s">
        <v>214</v>
      </c>
      <c r="C467" t="s">
        <v>37</v>
      </c>
      <c r="D467">
        <v>0.50200999999999996</v>
      </c>
      <c r="E467">
        <v>54.033990000000003</v>
      </c>
      <c r="F467">
        <v>43.132339999999999</v>
      </c>
      <c r="G467">
        <v>78.284099999999995</v>
      </c>
      <c r="H467">
        <v>88.352890000000002</v>
      </c>
      <c r="I467">
        <v>43.132339999999999</v>
      </c>
      <c r="J467">
        <v>33.854849999999999</v>
      </c>
      <c r="K467">
        <v>19.36544</v>
      </c>
      <c r="L467">
        <v>72.419669999999996</v>
      </c>
      <c r="M467">
        <v>11.56536</v>
      </c>
      <c r="N467">
        <v>85.72063</v>
      </c>
      <c r="O467" t="s">
        <v>38</v>
      </c>
      <c r="P467">
        <v>0.47876999999999997</v>
      </c>
      <c r="Q467">
        <v>51.974559999999997</v>
      </c>
      <c r="R467">
        <v>40.336460000000002</v>
      </c>
      <c r="S467">
        <v>77.834069999999997</v>
      </c>
      <c r="T467">
        <v>88.988720000000001</v>
      </c>
      <c r="U467">
        <v>40.336460000000002</v>
      </c>
      <c r="V467">
        <v>30.607759999999999</v>
      </c>
      <c r="W467">
        <v>19.573699999999999</v>
      </c>
      <c r="X467">
        <v>71.556899999999999</v>
      </c>
      <c r="Y467">
        <v>11.87631</v>
      </c>
      <c r="Z467">
        <v>86.273660000000007</v>
      </c>
      <c r="AW467">
        <v>0.66178000000000003</v>
      </c>
      <c r="AX467">
        <v>67.86618</v>
      </c>
      <c r="AY467">
        <v>60.889220000000002</v>
      </c>
      <c r="AZ467">
        <v>79.351920000000007</v>
      </c>
      <c r="BA467">
        <v>82.215519999999998</v>
      </c>
      <c r="BB467">
        <v>60.889220000000002</v>
      </c>
      <c r="BC467">
        <v>56.411709999999999</v>
      </c>
      <c r="BD467">
        <v>17.37754</v>
      </c>
      <c r="BE467">
        <v>77.769400000000005</v>
      </c>
      <c r="BF467">
        <v>9.0504899999999999</v>
      </c>
      <c r="BG467">
        <v>80.871639999999999</v>
      </c>
      <c r="CO467">
        <v>0.55701000000000001</v>
      </c>
      <c r="CP467">
        <v>59.67071</v>
      </c>
      <c r="CQ467">
        <v>53.180210000000002</v>
      </c>
      <c r="CR467">
        <v>84.098939999999999</v>
      </c>
      <c r="CS467">
        <v>90.989400000000003</v>
      </c>
      <c r="CT467">
        <v>53.180210000000002</v>
      </c>
      <c r="CU467">
        <v>40.989400000000003</v>
      </c>
      <c r="CV467">
        <v>20.176680000000001</v>
      </c>
      <c r="CW467">
        <v>75.8245</v>
      </c>
      <c r="CX467">
        <v>11.71378</v>
      </c>
      <c r="CY467">
        <v>86.866900000000001</v>
      </c>
    </row>
    <row r="468" spans="1:103" x14ac:dyDescent="0.4">
      <c r="A468" t="s">
        <v>582</v>
      </c>
      <c r="B468" t="s">
        <v>114</v>
      </c>
      <c r="C468" t="s">
        <v>37</v>
      </c>
      <c r="D468">
        <v>0.34350000000000003</v>
      </c>
      <c r="E468">
        <v>36.856409999999997</v>
      </c>
      <c r="F468">
        <v>22.371510000000001</v>
      </c>
      <c r="G468">
        <v>62.50911</v>
      </c>
      <c r="H468">
        <v>77.320920000000001</v>
      </c>
      <c r="I468">
        <v>22.371510000000001</v>
      </c>
      <c r="J468">
        <v>17.500340000000001</v>
      </c>
      <c r="K468">
        <v>14.8879</v>
      </c>
      <c r="L468">
        <v>55.663290000000003</v>
      </c>
      <c r="M468">
        <v>9.8373100000000004</v>
      </c>
      <c r="N468">
        <v>72.92783</v>
      </c>
      <c r="O468" t="s">
        <v>38</v>
      </c>
      <c r="P468">
        <v>0.30925999999999998</v>
      </c>
      <c r="Q468">
        <v>33.58737</v>
      </c>
      <c r="R468">
        <v>18.37125</v>
      </c>
      <c r="S468">
        <v>59.883389999999999</v>
      </c>
      <c r="T468">
        <v>76.237809999999996</v>
      </c>
      <c r="U468">
        <v>18.37125</v>
      </c>
      <c r="V468">
        <v>13.500450000000001</v>
      </c>
      <c r="W468">
        <v>14.513479999999999</v>
      </c>
      <c r="X468">
        <v>52.65437</v>
      </c>
      <c r="Y468">
        <v>9.8566199999999995</v>
      </c>
      <c r="Z468">
        <v>71.390749999999997</v>
      </c>
      <c r="AW468">
        <v>0.58196000000000003</v>
      </c>
      <c r="AX468">
        <v>59.240729999999999</v>
      </c>
      <c r="AY468">
        <v>50.640540000000001</v>
      </c>
      <c r="AZ468">
        <v>76.337599999999995</v>
      </c>
      <c r="BA468">
        <v>80.557649999999995</v>
      </c>
      <c r="BB468">
        <v>50.640540000000001</v>
      </c>
      <c r="BC468">
        <v>46.740769999999998</v>
      </c>
      <c r="BD468">
        <v>16.20196</v>
      </c>
      <c r="BE468">
        <v>73.549359999999993</v>
      </c>
      <c r="BF468">
        <v>8.8847000000000005</v>
      </c>
      <c r="BG468">
        <v>79.301680000000005</v>
      </c>
      <c r="CO468">
        <v>0.41735</v>
      </c>
      <c r="CP468">
        <v>44.801259999999999</v>
      </c>
      <c r="CQ468">
        <v>30.035340000000001</v>
      </c>
      <c r="CR468">
        <v>78.62191</v>
      </c>
      <c r="CS468">
        <v>89.752650000000003</v>
      </c>
      <c r="CT468">
        <v>30.035340000000001</v>
      </c>
      <c r="CU468">
        <v>22.879860000000001</v>
      </c>
      <c r="CV468">
        <v>18.727920000000001</v>
      </c>
      <c r="CW468">
        <v>69.346289999999996</v>
      </c>
      <c r="CX468">
        <v>11.71378</v>
      </c>
      <c r="CY468">
        <v>86.395759999999996</v>
      </c>
    </row>
    <row r="469" spans="1:103" x14ac:dyDescent="0.4">
      <c r="A469" t="s">
        <v>583</v>
      </c>
      <c r="B469" t="s">
        <v>126</v>
      </c>
      <c r="C469" t="s">
        <v>37</v>
      </c>
      <c r="D469">
        <v>0.35948000000000002</v>
      </c>
      <c r="E469">
        <v>38.649320000000003</v>
      </c>
      <c r="F469">
        <v>23.58559</v>
      </c>
      <c r="G469">
        <v>64.484009999999998</v>
      </c>
      <c r="H469">
        <v>80.623230000000007</v>
      </c>
      <c r="I469">
        <v>23.58559</v>
      </c>
      <c r="J469">
        <v>18.500879999999999</v>
      </c>
      <c r="K469">
        <v>15.454470000000001</v>
      </c>
      <c r="L469">
        <v>57.836500000000001</v>
      </c>
      <c r="M469">
        <v>10.368270000000001</v>
      </c>
      <c r="N469">
        <v>76.750439999999998</v>
      </c>
      <c r="O469" t="s">
        <v>38</v>
      </c>
      <c r="P469">
        <v>0.32668999999999998</v>
      </c>
      <c r="Q469">
        <v>35.536000000000001</v>
      </c>
      <c r="R469">
        <v>19.929269999999999</v>
      </c>
      <c r="S469">
        <v>61.976680000000002</v>
      </c>
      <c r="T469">
        <v>79.994259999999997</v>
      </c>
      <c r="U469">
        <v>19.929269999999999</v>
      </c>
      <c r="V469">
        <v>14.69158</v>
      </c>
      <c r="W469">
        <v>15.12904</v>
      </c>
      <c r="X469">
        <v>54.967500000000001</v>
      </c>
      <c r="Y469">
        <v>10.467409999999999</v>
      </c>
      <c r="Z469">
        <v>75.775980000000004</v>
      </c>
      <c r="AW469">
        <v>0.58931999999999995</v>
      </c>
      <c r="AX469">
        <v>60.108159999999998</v>
      </c>
      <c r="AY469">
        <v>50.640540000000001</v>
      </c>
      <c r="AZ469">
        <v>77.467969999999994</v>
      </c>
      <c r="BA469">
        <v>81.537300000000002</v>
      </c>
      <c r="BB469">
        <v>50.640540000000001</v>
      </c>
      <c r="BC469">
        <v>46.740769999999998</v>
      </c>
      <c r="BD469">
        <v>16.563680000000002</v>
      </c>
      <c r="BE469">
        <v>74.918360000000007</v>
      </c>
      <c r="BF469">
        <v>9.0580300000000005</v>
      </c>
      <c r="BG469">
        <v>80.49485</v>
      </c>
      <c r="CO469">
        <v>0.42682999999999999</v>
      </c>
      <c r="CP469">
        <v>45.885440000000003</v>
      </c>
      <c r="CQ469">
        <v>27.738520000000001</v>
      </c>
      <c r="CR469">
        <v>80.388689999999997</v>
      </c>
      <c r="CS469">
        <v>90.106009999999998</v>
      </c>
      <c r="CT469">
        <v>27.738520000000001</v>
      </c>
      <c r="CU469">
        <v>22.70318</v>
      </c>
      <c r="CV469">
        <v>18.869260000000001</v>
      </c>
      <c r="CW469">
        <v>70.818610000000007</v>
      </c>
      <c r="CX469">
        <v>11.60777</v>
      </c>
      <c r="CY469">
        <v>85.983509999999995</v>
      </c>
    </row>
    <row r="470" spans="1:103" x14ac:dyDescent="0.4">
      <c r="A470" t="s">
        <v>584</v>
      </c>
      <c r="B470" t="s">
        <v>260</v>
      </c>
      <c r="C470" t="s">
        <v>37</v>
      </c>
      <c r="D470">
        <v>0.50210999999999995</v>
      </c>
      <c r="E470">
        <v>54.049570000000003</v>
      </c>
      <c r="F470">
        <v>43.132339999999999</v>
      </c>
      <c r="G470">
        <v>78.292190000000005</v>
      </c>
      <c r="H470">
        <v>88.377179999999996</v>
      </c>
      <c r="I470">
        <v>43.132339999999999</v>
      </c>
      <c r="J470">
        <v>33.854849999999999</v>
      </c>
      <c r="K470">
        <v>19.368680000000001</v>
      </c>
      <c r="L470">
        <v>72.430459999999997</v>
      </c>
      <c r="M470">
        <v>11.57507</v>
      </c>
      <c r="N470">
        <v>85.779979999999995</v>
      </c>
      <c r="O470" t="s">
        <v>38</v>
      </c>
      <c r="P470">
        <v>0.47875000000000001</v>
      </c>
      <c r="Q470">
        <v>51.973109999999998</v>
      </c>
      <c r="R470">
        <v>40.336460000000002</v>
      </c>
      <c r="S470">
        <v>77.834069999999997</v>
      </c>
      <c r="T470">
        <v>88.988720000000001</v>
      </c>
      <c r="U470">
        <v>40.336460000000002</v>
      </c>
      <c r="V470">
        <v>30.607759999999999</v>
      </c>
      <c r="W470">
        <v>19.573699999999999</v>
      </c>
      <c r="X470">
        <v>71.556899999999999</v>
      </c>
      <c r="Y470">
        <v>11.87631</v>
      </c>
      <c r="Z470">
        <v>86.273660000000007</v>
      </c>
      <c r="AW470">
        <v>0.66239000000000003</v>
      </c>
      <c r="AX470">
        <v>67.977559999999997</v>
      </c>
      <c r="AY470">
        <v>60.889220000000002</v>
      </c>
      <c r="AZ470">
        <v>79.351920000000007</v>
      </c>
      <c r="BA470">
        <v>82.290880000000001</v>
      </c>
      <c r="BB470">
        <v>60.889220000000002</v>
      </c>
      <c r="BC470">
        <v>56.411709999999999</v>
      </c>
      <c r="BD470">
        <v>17.392610000000001</v>
      </c>
      <c r="BE470">
        <v>77.794520000000006</v>
      </c>
      <c r="BF470">
        <v>9.1258499999999998</v>
      </c>
      <c r="BG470">
        <v>81.27355</v>
      </c>
      <c r="CO470">
        <v>0.55806</v>
      </c>
      <c r="CP470">
        <v>59.776580000000003</v>
      </c>
      <c r="CQ470">
        <v>53.180210000000002</v>
      </c>
      <c r="CR470">
        <v>84.275620000000004</v>
      </c>
      <c r="CS470">
        <v>91.342759999999998</v>
      </c>
      <c r="CT470">
        <v>53.180210000000002</v>
      </c>
      <c r="CU470">
        <v>40.989400000000003</v>
      </c>
      <c r="CV470">
        <v>20.212009999999999</v>
      </c>
      <c r="CW470">
        <v>76.001180000000005</v>
      </c>
      <c r="CX470">
        <v>11.74912</v>
      </c>
      <c r="CY470">
        <v>87.220259999999996</v>
      </c>
    </row>
    <row r="471" spans="1:103" x14ac:dyDescent="0.4">
      <c r="A471" t="s">
        <v>585</v>
      </c>
      <c r="B471" t="s">
        <v>59</v>
      </c>
      <c r="C471" t="s">
        <v>37</v>
      </c>
      <c r="D471">
        <v>0.34338999999999997</v>
      </c>
      <c r="E471">
        <v>36.839320000000001</v>
      </c>
      <c r="F471">
        <v>22.371510000000001</v>
      </c>
      <c r="G471">
        <v>62.492919999999998</v>
      </c>
      <c r="H471">
        <v>77.304730000000006</v>
      </c>
      <c r="I471">
        <v>22.371510000000001</v>
      </c>
      <c r="J471">
        <v>17.500340000000001</v>
      </c>
      <c r="K471">
        <v>14.883039999999999</v>
      </c>
      <c r="L471">
        <v>55.644410000000001</v>
      </c>
      <c r="M471">
        <v>9.8284099999999999</v>
      </c>
      <c r="N471">
        <v>72.876570000000001</v>
      </c>
      <c r="O471" t="s">
        <v>38</v>
      </c>
      <c r="P471">
        <v>0.30925999999999998</v>
      </c>
      <c r="Q471">
        <v>33.587150000000001</v>
      </c>
      <c r="R471">
        <v>18.37125</v>
      </c>
      <c r="S471">
        <v>59.883389999999999</v>
      </c>
      <c r="T471">
        <v>76.237809999999996</v>
      </c>
      <c r="U471">
        <v>18.37125</v>
      </c>
      <c r="V471">
        <v>13.500450000000001</v>
      </c>
      <c r="W471">
        <v>14.513479999999999</v>
      </c>
      <c r="X471">
        <v>52.65437</v>
      </c>
      <c r="Y471">
        <v>9.8566199999999995</v>
      </c>
      <c r="Z471">
        <v>71.390749999999997</v>
      </c>
      <c r="AW471">
        <v>0.58152999999999999</v>
      </c>
      <c r="AX471">
        <v>59.143450000000001</v>
      </c>
      <c r="AY471">
        <v>50.640540000000001</v>
      </c>
      <c r="AZ471">
        <v>76.337599999999995</v>
      </c>
      <c r="BA471">
        <v>80.557649999999995</v>
      </c>
      <c r="BB471">
        <v>50.640540000000001</v>
      </c>
      <c r="BC471">
        <v>46.740769999999998</v>
      </c>
      <c r="BD471">
        <v>16.186889999999998</v>
      </c>
      <c r="BE471">
        <v>73.524240000000006</v>
      </c>
      <c r="BF471">
        <v>8.8168799999999994</v>
      </c>
      <c r="BG471">
        <v>78.975129999999993</v>
      </c>
      <c r="CO471">
        <v>0.41592000000000001</v>
      </c>
      <c r="CP471">
        <v>44.660209999999999</v>
      </c>
      <c r="CQ471">
        <v>30.035340000000001</v>
      </c>
      <c r="CR471">
        <v>78.268550000000005</v>
      </c>
      <c r="CS471">
        <v>89.399289999999993</v>
      </c>
      <c r="CT471">
        <v>30.035340000000001</v>
      </c>
      <c r="CU471">
        <v>22.879860000000001</v>
      </c>
      <c r="CV471">
        <v>18.657240000000002</v>
      </c>
      <c r="CW471">
        <v>68.992930000000001</v>
      </c>
      <c r="CX471">
        <v>11.67845</v>
      </c>
      <c r="CY471">
        <v>86.042400000000001</v>
      </c>
    </row>
    <row r="472" spans="1:103" x14ac:dyDescent="0.4">
      <c r="A472" t="s">
        <v>586</v>
      </c>
      <c r="B472" t="s">
        <v>166</v>
      </c>
      <c r="C472" t="s">
        <v>37</v>
      </c>
      <c r="D472">
        <v>0.35941000000000001</v>
      </c>
      <c r="E472">
        <v>38.635550000000002</v>
      </c>
      <c r="F472">
        <v>23.58559</v>
      </c>
      <c r="G472">
        <v>64.475920000000002</v>
      </c>
      <c r="H472">
        <v>80.615139999999997</v>
      </c>
      <c r="I472">
        <v>23.58559</v>
      </c>
      <c r="J472">
        <v>18.500879999999999</v>
      </c>
      <c r="K472">
        <v>15.451230000000001</v>
      </c>
      <c r="L472">
        <v>57.825710000000001</v>
      </c>
      <c r="M472">
        <v>10.36018</v>
      </c>
      <c r="N472">
        <v>76.707269999999994</v>
      </c>
      <c r="O472" t="s">
        <v>38</v>
      </c>
      <c r="P472">
        <v>0.32667000000000002</v>
      </c>
      <c r="Q472">
        <v>35.534309999999998</v>
      </c>
      <c r="R472">
        <v>19.929269999999999</v>
      </c>
      <c r="S472">
        <v>61.976680000000002</v>
      </c>
      <c r="T472">
        <v>79.984710000000007</v>
      </c>
      <c r="U472">
        <v>19.929269999999999</v>
      </c>
      <c r="V472">
        <v>14.69158</v>
      </c>
      <c r="W472">
        <v>15.12904</v>
      </c>
      <c r="X472">
        <v>54.967500000000001</v>
      </c>
      <c r="Y472">
        <v>10.46645</v>
      </c>
      <c r="Z472">
        <v>75.766419999999997</v>
      </c>
      <c r="AW472">
        <v>0.58886000000000005</v>
      </c>
      <c r="AX472">
        <v>60.008879999999998</v>
      </c>
      <c r="AY472">
        <v>50.640540000000001</v>
      </c>
      <c r="AZ472">
        <v>77.467969999999994</v>
      </c>
      <c r="BA472">
        <v>81.537300000000002</v>
      </c>
      <c r="BB472">
        <v>50.640540000000001</v>
      </c>
      <c r="BC472">
        <v>46.740769999999998</v>
      </c>
      <c r="BD472">
        <v>16.54861</v>
      </c>
      <c r="BE472">
        <v>74.893240000000006</v>
      </c>
      <c r="BF472">
        <v>8.9901999999999997</v>
      </c>
      <c r="BG472">
        <v>80.168300000000002</v>
      </c>
      <c r="CO472">
        <v>0.42645</v>
      </c>
      <c r="CP472">
        <v>45.849069999999998</v>
      </c>
      <c r="CQ472">
        <v>27.738520000000001</v>
      </c>
      <c r="CR472">
        <v>80.212010000000006</v>
      </c>
      <c r="CS472">
        <v>90.106009999999998</v>
      </c>
      <c r="CT472">
        <v>27.738520000000001</v>
      </c>
      <c r="CU472">
        <v>22.70318</v>
      </c>
      <c r="CV472">
        <v>18.833919999999999</v>
      </c>
      <c r="CW472">
        <v>70.641930000000002</v>
      </c>
      <c r="CX472">
        <v>11.60777</v>
      </c>
      <c r="CY472">
        <v>85.983509999999995</v>
      </c>
    </row>
    <row r="473" spans="1:103" x14ac:dyDescent="0.4">
      <c r="A473" t="s">
        <v>587</v>
      </c>
      <c r="B473" t="s">
        <v>95</v>
      </c>
      <c r="C473" t="s">
        <v>37</v>
      </c>
      <c r="D473">
        <v>0.502</v>
      </c>
      <c r="E473">
        <v>54.032899999999998</v>
      </c>
      <c r="F473">
        <v>43.132339999999999</v>
      </c>
      <c r="G473">
        <v>78.284099999999995</v>
      </c>
      <c r="H473">
        <v>88.352890000000002</v>
      </c>
      <c r="I473">
        <v>43.132339999999999</v>
      </c>
      <c r="J473">
        <v>33.854849999999999</v>
      </c>
      <c r="K473">
        <v>19.36544</v>
      </c>
      <c r="L473">
        <v>72.419669999999996</v>
      </c>
      <c r="M473">
        <v>11.56536</v>
      </c>
      <c r="N473">
        <v>85.72063</v>
      </c>
      <c r="O473" t="s">
        <v>38</v>
      </c>
      <c r="P473">
        <v>0.47876000000000002</v>
      </c>
      <c r="Q473">
        <v>51.973100000000002</v>
      </c>
      <c r="R473">
        <v>40.336460000000002</v>
      </c>
      <c r="S473">
        <v>77.834069999999997</v>
      </c>
      <c r="T473">
        <v>88.988720000000001</v>
      </c>
      <c r="U473">
        <v>40.336460000000002</v>
      </c>
      <c r="V473">
        <v>30.607759999999999</v>
      </c>
      <c r="W473">
        <v>19.573699999999999</v>
      </c>
      <c r="X473">
        <v>71.556899999999999</v>
      </c>
      <c r="Y473">
        <v>11.87631</v>
      </c>
      <c r="Z473">
        <v>86.273660000000007</v>
      </c>
      <c r="AW473">
        <v>0.66181000000000001</v>
      </c>
      <c r="AX473">
        <v>67.868110000000001</v>
      </c>
      <c r="AY473">
        <v>60.889220000000002</v>
      </c>
      <c r="AZ473">
        <v>79.351920000000007</v>
      </c>
      <c r="BA473">
        <v>82.215519999999998</v>
      </c>
      <c r="BB473">
        <v>60.889220000000002</v>
      </c>
      <c r="BC473">
        <v>56.411709999999999</v>
      </c>
      <c r="BD473">
        <v>17.37754</v>
      </c>
      <c r="BE473">
        <v>77.769400000000005</v>
      </c>
      <c r="BF473">
        <v>9.0504899999999999</v>
      </c>
      <c r="BG473">
        <v>80.871639999999999</v>
      </c>
      <c r="CO473">
        <v>0.55701000000000001</v>
      </c>
      <c r="CP473">
        <v>59.669499999999999</v>
      </c>
      <c r="CQ473">
        <v>53.180210000000002</v>
      </c>
      <c r="CR473">
        <v>84.098939999999999</v>
      </c>
      <c r="CS473">
        <v>90.989400000000003</v>
      </c>
      <c r="CT473">
        <v>53.180210000000002</v>
      </c>
      <c r="CU473">
        <v>40.989400000000003</v>
      </c>
      <c r="CV473">
        <v>20.176680000000001</v>
      </c>
      <c r="CW473">
        <v>75.8245</v>
      </c>
      <c r="CX473">
        <v>11.71378</v>
      </c>
      <c r="CY473">
        <v>86.866900000000001</v>
      </c>
    </row>
    <row r="474" spans="1:103" x14ac:dyDescent="0.4">
      <c r="A474" t="s">
        <v>588</v>
      </c>
      <c r="B474" t="s">
        <v>59</v>
      </c>
      <c r="C474" t="s">
        <v>37</v>
      </c>
      <c r="D474">
        <v>0.34339999999999998</v>
      </c>
      <c r="E474">
        <v>36.839910000000003</v>
      </c>
      <c r="F474">
        <v>22.371510000000001</v>
      </c>
      <c r="G474">
        <v>62.492919999999998</v>
      </c>
      <c r="H474">
        <v>77.296639999999996</v>
      </c>
      <c r="I474">
        <v>22.371510000000001</v>
      </c>
      <c r="J474">
        <v>17.500340000000001</v>
      </c>
      <c r="K474">
        <v>14.883039999999999</v>
      </c>
      <c r="L474">
        <v>55.644410000000001</v>
      </c>
      <c r="M474">
        <v>9.8276000000000003</v>
      </c>
      <c r="N474">
        <v>72.868470000000002</v>
      </c>
      <c r="O474" t="s">
        <v>38</v>
      </c>
      <c r="P474">
        <v>0.30926999999999999</v>
      </c>
      <c r="Q474">
        <v>33.588099999999997</v>
      </c>
      <c r="R474">
        <v>18.37125</v>
      </c>
      <c r="S474">
        <v>59.883389999999999</v>
      </c>
      <c r="T474">
        <v>76.237809999999996</v>
      </c>
      <c r="U474">
        <v>18.37125</v>
      </c>
      <c r="V474">
        <v>13.500450000000001</v>
      </c>
      <c r="W474">
        <v>14.513479999999999</v>
      </c>
      <c r="X474">
        <v>52.65437</v>
      </c>
      <c r="Y474">
        <v>9.8566199999999995</v>
      </c>
      <c r="Z474">
        <v>71.390749999999997</v>
      </c>
      <c r="AW474">
        <v>0.58145000000000002</v>
      </c>
      <c r="AX474">
        <v>59.134880000000003</v>
      </c>
      <c r="AY474">
        <v>50.640540000000001</v>
      </c>
      <c r="AZ474">
        <v>76.337599999999995</v>
      </c>
      <c r="BA474">
        <v>80.557649999999995</v>
      </c>
      <c r="BB474">
        <v>50.640540000000001</v>
      </c>
      <c r="BC474">
        <v>46.740769999999998</v>
      </c>
      <c r="BD474">
        <v>16.186889999999998</v>
      </c>
      <c r="BE474">
        <v>73.524240000000006</v>
      </c>
      <c r="BF474">
        <v>8.8168799999999994</v>
      </c>
      <c r="BG474">
        <v>78.975129999999993</v>
      </c>
      <c r="CO474">
        <v>0.41608000000000001</v>
      </c>
      <c r="CP474">
        <v>44.675490000000003</v>
      </c>
      <c r="CQ474">
        <v>30.035340000000001</v>
      </c>
      <c r="CR474">
        <v>78.268550000000005</v>
      </c>
      <c r="CS474">
        <v>89.222610000000003</v>
      </c>
      <c r="CT474">
        <v>30.035340000000001</v>
      </c>
      <c r="CU474">
        <v>22.879860000000001</v>
      </c>
      <c r="CV474">
        <v>18.657240000000002</v>
      </c>
      <c r="CW474">
        <v>68.992930000000001</v>
      </c>
      <c r="CX474">
        <v>11.660780000000001</v>
      </c>
      <c r="CY474">
        <v>85.865719999999996</v>
      </c>
    </row>
    <row r="475" spans="1:103" x14ac:dyDescent="0.4">
      <c r="A475" t="s">
        <v>589</v>
      </c>
      <c r="B475" t="s">
        <v>260</v>
      </c>
      <c r="C475" t="s">
        <v>37</v>
      </c>
      <c r="D475">
        <v>0.35943000000000003</v>
      </c>
      <c r="E475">
        <v>38.637709999999998</v>
      </c>
      <c r="F475">
        <v>23.58559</v>
      </c>
      <c r="G475">
        <v>64.484009999999998</v>
      </c>
      <c r="H475">
        <v>80.631320000000002</v>
      </c>
      <c r="I475">
        <v>23.58559</v>
      </c>
      <c r="J475">
        <v>18.500879999999999</v>
      </c>
      <c r="K475">
        <v>15.45285</v>
      </c>
      <c r="L475">
        <v>57.83381</v>
      </c>
      <c r="M475">
        <v>10.361800000000001</v>
      </c>
      <c r="N475">
        <v>76.723460000000003</v>
      </c>
      <c r="O475" t="s">
        <v>38</v>
      </c>
      <c r="P475">
        <v>0.32667000000000002</v>
      </c>
      <c r="Q475">
        <v>35.53349</v>
      </c>
      <c r="R475">
        <v>19.929269999999999</v>
      </c>
      <c r="S475">
        <v>61.976680000000002</v>
      </c>
      <c r="T475">
        <v>79.984710000000007</v>
      </c>
      <c r="U475">
        <v>19.929269999999999</v>
      </c>
      <c r="V475">
        <v>14.69158</v>
      </c>
      <c r="W475">
        <v>15.12904</v>
      </c>
      <c r="X475">
        <v>54.967500000000001</v>
      </c>
      <c r="Y475">
        <v>10.46645</v>
      </c>
      <c r="Z475">
        <v>75.766419999999997</v>
      </c>
      <c r="AW475">
        <v>0.58879000000000004</v>
      </c>
      <c r="AX475">
        <v>60.000959999999999</v>
      </c>
      <c r="AY475">
        <v>50.640540000000001</v>
      </c>
      <c r="AZ475">
        <v>77.467969999999994</v>
      </c>
      <c r="BA475">
        <v>81.537300000000002</v>
      </c>
      <c r="BB475">
        <v>50.640540000000001</v>
      </c>
      <c r="BC475">
        <v>46.740769999999998</v>
      </c>
      <c r="BD475">
        <v>16.54861</v>
      </c>
      <c r="BE475">
        <v>74.893240000000006</v>
      </c>
      <c r="BF475">
        <v>8.9901999999999997</v>
      </c>
      <c r="BG475">
        <v>80.168300000000002</v>
      </c>
      <c r="CO475">
        <v>0.42725999999999997</v>
      </c>
      <c r="CP475">
        <v>45.929720000000003</v>
      </c>
      <c r="CQ475">
        <v>27.738520000000001</v>
      </c>
      <c r="CR475">
        <v>80.388689999999997</v>
      </c>
      <c r="CS475">
        <v>90.459360000000004</v>
      </c>
      <c r="CT475">
        <v>27.738520000000001</v>
      </c>
      <c r="CU475">
        <v>22.70318</v>
      </c>
      <c r="CV475">
        <v>18.869260000000001</v>
      </c>
      <c r="CW475">
        <v>70.818610000000007</v>
      </c>
      <c r="CX475">
        <v>11.64311</v>
      </c>
      <c r="CY475">
        <v>86.336870000000005</v>
      </c>
    </row>
    <row r="476" spans="1:103" x14ac:dyDescent="0.4">
      <c r="A476" t="s">
        <v>590</v>
      </c>
      <c r="B476" t="s">
        <v>95</v>
      </c>
      <c r="C476" t="s">
        <v>37</v>
      </c>
      <c r="D476">
        <v>0.50202000000000002</v>
      </c>
      <c r="E476">
        <v>54.034460000000003</v>
      </c>
      <c r="F476">
        <v>43.132339999999999</v>
      </c>
      <c r="G476">
        <v>78.292190000000005</v>
      </c>
      <c r="H476">
        <v>88.369079999999997</v>
      </c>
      <c r="I476">
        <v>43.132339999999999</v>
      </c>
      <c r="J476">
        <v>33.854849999999999</v>
      </c>
      <c r="K476">
        <v>19.367059999999999</v>
      </c>
      <c r="L476">
        <v>72.427760000000006</v>
      </c>
      <c r="M476">
        <v>11.566979999999999</v>
      </c>
      <c r="N476">
        <v>85.736810000000006</v>
      </c>
      <c r="O476" t="s">
        <v>38</v>
      </c>
      <c r="P476">
        <v>0.47876999999999997</v>
      </c>
      <c r="Q476">
        <v>51.974429999999998</v>
      </c>
      <c r="R476">
        <v>40.336460000000002</v>
      </c>
      <c r="S476">
        <v>77.834069999999997</v>
      </c>
      <c r="T476">
        <v>88.988720000000001</v>
      </c>
      <c r="U476">
        <v>40.336460000000002</v>
      </c>
      <c r="V476">
        <v>30.607759999999999</v>
      </c>
      <c r="W476">
        <v>19.573699999999999</v>
      </c>
      <c r="X476">
        <v>71.556899999999999</v>
      </c>
      <c r="Y476">
        <v>11.87631</v>
      </c>
      <c r="Z476">
        <v>86.273660000000007</v>
      </c>
      <c r="AW476">
        <v>0.66190000000000004</v>
      </c>
      <c r="AX476">
        <v>67.873810000000006</v>
      </c>
      <c r="AY476">
        <v>60.889220000000002</v>
      </c>
      <c r="AZ476">
        <v>79.427279999999996</v>
      </c>
      <c r="BA476">
        <v>82.290880000000001</v>
      </c>
      <c r="BB476">
        <v>60.889220000000002</v>
      </c>
      <c r="BC476">
        <v>56.411709999999999</v>
      </c>
      <c r="BD476">
        <v>17.392610000000001</v>
      </c>
      <c r="BE476">
        <v>77.844759999999994</v>
      </c>
      <c r="BF476">
        <v>9.0580300000000005</v>
      </c>
      <c r="BG476">
        <v>80.947000000000003</v>
      </c>
      <c r="CO476">
        <v>0.55698000000000003</v>
      </c>
      <c r="CP476">
        <v>59.665590000000002</v>
      </c>
      <c r="CQ476">
        <v>53.180210000000002</v>
      </c>
      <c r="CR476">
        <v>84.098939999999999</v>
      </c>
      <c r="CS476">
        <v>91.166079999999994</v>
      </c>
      <c r="CT476">
        <v>53.180210000000002</v>
      </c>
      <c r="CU476">
        <v>40.989400000000003</v>
      </c>
      <c r="CV476">
        <v>20.176680000000001</v>
      </c>
      <c r="CW476">
        <v>75.8245</v>
      </c>
      <c r="CX476">
        <v>11.731450000000001</v>
      </c>
      <c r="CY476">
        <v>87.043580000000006</v>
      </c>
    </row>
    <row r="477" spans="1:103" x14ac:dyDescent="0.4">
      <c r="A477" t="s">
        <v>591</v>
      </c>
      <c r="B477" t="s">
        <v>114</v>
      </c>
      <c r="C477" t="s">
        <v>37</v>
      </c>
      <c r="D477">
        <v>0.34351999999999999</v>
      </c>
      <c r="E477">
        <v>36.857959999999999</v>
      </c>
      <c r="F477">
        <v>22.371510000000001</v>
      </c>
      <c r="G477">
        <v>62.501010000000001</v>
      </c>
      <c r="H477">
        <v>77.312830000000005</v>
      </c>
      <c r="I477">
        <v>22.371510000000001</v>
      </c>
      <c r="J477">
        <v>17.500340000000001</v>
      </c>
      <c r="K477">
        <v>14.886279999999999</v>
      </c>
      <c r="L477">
        <v>55.655200000000001</v>
      </c>
      <c r="M477">
        <v>9.8364999999999991</v>
      </c>
      <c r="N477">
        <v>72.919740000000004</v>
      </c>
      <c r="O477" t="s">
        <v>38</v>
      </c>
      <c r="P477">
        <v>0.30926999999999999</v>
      </c>
      <c r="Q477">
        <v>33.58858</v>
      </c>
      <c r="R477">
        <v>18.37125</v>
      </c>
      <c r="S477">
        <v>59.883389999999999</v>
      </c>
      <c r="T477">
        <v>76.237809999999996</v>
      </c>
      <c r="U477">
        <v>18.37125</v>
      </c>
      <c r="V477">
        <v>13.500450000000001</v>
      </c>
      <c r="W477">
        <v>14.513479999999999</v>
      </c>
      <c r="X477">
        <v>52.65437</v>
      </c>
      <c r="Y477">
        <v>9.8566199999999995</v>
      </c>
      <c r="Z477">
        <v>71.390749999999997</v>
      </c>
      <c r="AW477">
        <v>0.58203000000000005</v>
      </c>
      <c r="AX477">
        <v>59.247610000000002</v>
      </c>
      <c r="AY477">
        <v>50.640540000000001</v>
      </c>
      <c r="AZ477">
        <v>76.337599999999995</v>
      </c>
      <c r="BA477">
        <v>80.557649999999995</v>
      </c>
      <c r="BB477">
        <v>50.640540000000001</v>
      </c>
      <c r="BC477">
        <v>46.740769999999998</v>
      </c>
      <c r="BD477">
        <v>16.20196</v>
      </c>
      <c r="BE477">
        <v>73.549359999999993</v>
      </c>
      <c r="BF477">
        <v>8.8847000000000005</v>
      </c>
      <c r="BG477">
        <v>79.301680000000005</v>
      </c>
      <c r="CO477">
        <v>0.41728999999999999</v>
      </c>
      <c r="CP477">
        <v>44.796500000000002</v>
      </c>
      <c r="CQ477">
        <v>30.035340000000001</v>
      </c>
      <c r="CR477">
        <v>78.445229999999995</v>
      </c>
      <c r="CS477">
        <v>89.575969999999998</v>
      </c>
      <c r="CT477">
        <v>30.035340000000001</v>
      </c>
      <c r="CU477">
        <v>22.879860000000001</v>
      </c>
      <c r="CV477">
        <v>18.69258</v>
      </c>
      <c r="CW477">
        <v>69.169610000000006</v>
      </c>
      <c r="CX477">
        <v>11.696109999999999</v>
      </c>
      <c r="CY477">
        <v>86.219080000000005</v>
      </c>
    </row>
    <row r="478" spans="1:103" x14ac:dyDescent="0.4">
      <c r="A478" t="s">
        <v>592</v>
      </c>
      <c r="B478" t="s">
        <v>279</v>
      </c>
      <c r="C478" t="s">
        <v>37</v>
      </c>
      <c r="D478">
        <v>0.35948999999999998</v>
      </c>
      <c r="E478">
        <v>38.650080000000003</v>
      </c>
      <c r="F478">
        <v>23.58559</v>
      </c>
      <c r="G478">
        <v>64.484009999999998</v>
      </c>
      <c r="H478">
        <v>80.615139999999997</v>
      </c>
      <c r="I478">
        <v>23.58559</v>
      </c>
      <c r="J478">
        <v>18.500879999999999</v>
      </c>
      <c r="K478">
        <v>15.454470000000001</v>
      </c>
      <c r="L478">
        <v>57.836500000000001</v>
      </c>
      <c r="M478">
        <v>10.367459999999999</v>
      </c>
      <c r="N478">
        <v>76.742339999999999</v>
      </c>
      <c r="O478" t="s">
        <v>38</v>
      </c>
      <c r="P478">
        <v>0.32668000000000003</v>
      </c>
      <c r="Q478">
        <v>35.534419999999997</v>
      </c>
      <c r="R478">
        <v>19.929269999999999</v>
      </c>
      <c r="S478">
        <v>61.976680000000002</v>
      </c>
      <c r="T478">
        <v>79.984710000000007</v>
      </c>
      <c r="U478">
        <v>19.929269999999999</v>
      </c>
      <c r="V478">
        <v>14.69158</v>
      </c>
      <c r="W478">
        <v>15.12904</v>
      </c>
      <c r="X478">
        <v>54.967500000000001</v>
      </c>
      <c r="Y478">
        <v>10.46645</v>
      </c>
      <c r="Z478">
        <v>75.766419999999997</v>
      </c>
      <c r="AW478">
        <v>0.58938000000000001</v>
      </c>
      <c r="AX478">
        <v>60.117350000000002</v>
      </c>
      <c r="AY478">
        <v>50.640540000000001</v>
      </c>
      <c r="AZ478">
        <v>77.467969999999994</v>
      </c>
      <c r="BA478">
        <v>81.537300000000002</v>
      </c>
      <c r="BB478">
        <v>50.640540000000001</v>
      </c>
      <c r="BC478">
        <v>46.740769999999998</v>
      </c>
      <c r="BD478">
        <v>16.563680000000002</v>
      </c>
      <c r="BE478">
        <v>74.918360000000007</v>
      </c>
      <c r="BF478">
        <v>9.0580300000000005</v>
      </c>
      <c r="BG478">
        <v>80.49485</v>
      </c>
      <c r="CO478">
        <v>0.42706</v>
      </c>
      <c r="CP478">
        <v>45.909739999999999</v>
      </c>
      <c r="CQ478">
        <v>27.738520000000001</v>
      </c>
      <c r="CR478">
        <v>80.388689999999997</v>
      </c>
      <c r="CS478">
        <v>90.106009999999998</v>
      </c>
      <c r="CT478">
        <v>27.738520000000001</v>
      </c>
      <c r="CU478">
        <v>22.70318</v>
      </c>
      <c r="CV478">
        <v>18.869260000000001</v>
      </c>
      <c r="CW478">
        <v>70.818610000000007</v>
      </c>
      <c r="CX478">
        <v>11.60777</v>
      </c>
      <c r="CY478">
        <v>85.983509999999995</v>
      </c>
    </row>
    <row r="479" spans="1:103" x14ac:dyDescent="0.4">
      <c r="A479" t="s">
        <v>593</v>
      </c>
      <c r="B479" t="s">
        <v>166</v>
      </c>
      <c r="C479" t="s">
        <v>37</v>
      </c>
      <c r="D479">
        <v>0.50209000000000004</v>
      </c>
      <c r="E479">
        <v>54.047400000000003</v>
      </c>
      <c r="F479">
        <v>43.132339999999999</v>
      </c>
      <c r="G479">
        <v>78.292190000000005</v>
      </c>
      <c r="H479">
        <v>88.360990000000001</v>
      </c>
      <c r="I479">
        <v>43.132339999999999</v>
      </c>
      <c r="J479">
        <v>33.854849999999999</v>
      </c>
      <c r="K479">
        <v>19.368680000000001</v>
      </c>
      <c r="L479">
        <v>72.430459999999997</v>
      </c>
      <c r="M479">
        <v>11.573449999999999</v>
      </c>
      <c r="N479">
        <v>85.76379</v>
      </c>
      <c r="O479" t="s">
        <v>38</v>
      </c>
      <c r="P479">
        <v>0.47876000000000002</v>
      </c>
      <c r="Q479">
        <v>51.97354</v>
      </c>
      <c r="R479">
        <v>40.336460000000002</v>
      </c>
      <c r="S479">
        <v>77.834069999999997</v>
      </c>
      <c r="T479">
        <v>88.988720000000001</v>
      </c>
      <c r="U479">
        <v>40.336460000000002</v>
      </c>
      <c r="V479">
        <v>30.607759999999999</v>
      </c>
      <c r="W479">
        <v>19.573699999999999</v>
      </c>
      <c r="X479">
        <v>71.556899999999999</v>
      </c>
      <c r="Y479">
        <v>11.87631</v>
      </c>
      <c r="Z479">
        <v>86.273660000000007</v>
      </c>
      <c r="AW479">
        <v>0.66229000000000005</v>
      </c>
      <c r="AX479">
        <v>67.966710000000006</v>
      </c>
      <c r="AY479">
        <v>60.889220000000002</v>
      </c>
      <c r="AZ479">
        <v>79.351920000000007</v>
      </c>
      <c r="BA479">
        <v>82.215519999999998</v>
      </c>
      <c r="BB479">
        <v>60.889220000000002</v>
      </c>
      <c r="BC479">
        <v>56.411709999999999</v>
      </c>
      <c r="BD479">
        <v>17.392610000000001</v>
      </c>
      <c r="BE479">
        <v>77.794520000000006</v>
      </c>
      <c r="BF479">
        <v>9.1183099999999992</v>
      </c>
      <c r="BG479">
        <v>81.198189999999997</v>
      </c>
      <c r="CO479">
        <v>0.55779000000000001</v>
      </c>
      <c r="CP479">
        <v>59.746609999999997</v>
      </c>
      <c r="CQ479">
        <v>53.180210000000002</v>
      </c>
      <c r="CR479">
        <v>84.275620000000004</v>
      </c>
      <c r="CS479">
        <v>91.166079999999994</v>
      </c>
      <c r="CT479">
        <v>53.180210000000002</v>
      </c>
      <c r="CU479">
        <v>40.989400000000003</v>
      </c>
      <c r="CV479">
        <v>20.212009999999999</v>
      </c>
      <c r="CW479">
        <v>76.001180000000005</v>
      </c>
      <c r="CX479">
        <v>11.731450000000001</v>
      </c>
      <c r="CY479">
        <v>87.043580000000006</v>
      </c>
    </row>
    <row r="480" spans="1:103" x14ac:dyDescent="0.4">
      <c r="A480" t="s">
        <v>594</v>
      </c>
      <c r="B480" t="s">
        <v>114</v>
      </c>
      <c r="C480" t="s">
        <v>37</v>
      </c>
      <c r="D480">
        <v>0.34350000000000003</v>
      </c>
      <c r="E480">
        <v>36.855649999999997</v>
      </c>
      <c r="F480">
        <v>22.371510000000001</v>
      </c>
      <c r="G480">
        <v>62.501010000000001</v>
      </c>
      <c r="H480">
        <v>77.320920000000001</v>
      </c>
      <c r="I480">
        <v>22.371510000000001</v>
      </c>
      <c r="J480">
        <v>17.500340000000001</v>
      </c>
      <c r="K480">
        <v>14.886279999999999</v>
      </c>
      <c r="L480">
        <v>55.655200000000001</v>
      </c>
      <c r="M480">
        <v>9.8373100000000004</v>
      </c>
      <c r="N480">
        <v>72.92783</v>
      </c>
      <c r="O480" t="s">
        <v>38</v>
      </c>
      <c r="P480">
        <v>0.30926999999999999</v>
      </c>
      <c r="Q480">
        <v>33.587710000000001</v>
      </c>
      <c r="R480">
        <v>18.37125</v>
      </c>
      <c r="S480">
        <v>59.883389999999999</v>
      </c>
      <c r="T480">
        <v>76.237809999999996</v>
      </c>
      <c r="U480">
        <v>18.37125</v>
      </c>
      <c r="V480">
        <v>13.500450000000001</v>
      </c>
      <c r="W480">
        <v>14.513479999999999</v>
      </c>
      <c r="X480">
        <v>52.65437</v>
      </c>
      <c r="Y480">
        <v>9.8566199999999995</v>
      </c>
      <c r="Z480">
        <v>71.390749999999997</v>
      </c>
      <c r="AW480">
        <v>0.58198000000000005</v>
      </c>
      <c r="AX480">
        <v>59.24024</v>
      </c>
      <c r="AY480">
        <v>50.640540000000001</v>
      </c>
      <c r="AZ480">
        <v>76.337599999999995</v>
      </c>
      <c r="BA480">
        <v>80.557649999999995</v>
      </c>
      <c r="BB480">
        <v>50.640540000000001</v>
      </c>
      <c r="BC480">
        <v>46.740769999999998</v>
      </c>
      <c r="BD480">
        <v>16.20196</v>
      </c>
      <c r="BE480">
        <v>73.549359999999993</v>
      </c>
      <c r="BF480">
        <v>8.8847000000000005</v>
      </c>
      <c r="BG480">
        <v>79.301680000000005</v>
      </c>
      <c r="CO480">
        <v>0.41711999999999999</v>
      </c>
      <c r="CP480">
        <v>44.779339999999998</v>
      </c>
      <c r="CQ480">
        <v>30.035340000000001</v>
      </c>
      <c r="CR480">
        <v>78.445229999999995</v>
      </c>
      <c r="CS480">
        <v>89.752650000000003</v>
      </c>
      <c r="CT480">
        <v>30.035340000000001</v>
      </c>
      <c r="CU480">
        <v>22.879860000000001</v>
      </c>
      <c r="CV480">
        <v>18.69258</v>
      </c>
      <c r="CW480">
        <v>69.169610000000006</v>
      </c>
      <c r="CX480">
        <v>11.71378</v>
      </c>
      <c r="CY480">
        <v>86.395759999999996</v>
      </c>
    </row>
    <row r="481" spans="1:103" x14ac:dyDescent="0.4">
      <c r="A481" t="s">
        <v>595</v>
      </c>
      <c r="B481" t="s">
        <v>126</v>
      </c>
      <c r="C481" t="s">
        <v>37</v>
      </c>
      <c r="D481">
        <v>0.35948999999999998</v>
      </c>
      <c r="E481">
        <v>38.649979999999999</v>
      </c>
      <c r="F481">
        <v>23.58559</v>
      </c>
      <c r="G481">
        <v>64.492109999999997</v>
      </c>
      <c r="H481">
        <v>80.623230000000007</v>
      </c>
      <c r="I481">
        <v>23.58559</v>
      </c>
      <c r="J481">
        <v>18.500879999999999</v>
      </c>
      <c r="K481">
        <v>15.45609</v>
      </c>
      <c r="L481">
        <v>57.8446</v>
      </c>
      <c r="M481">
        <v>10.368270000000001</v>
      </c>
      <c r="N481">
        <v>76.750439999999998</v>
      </c>
      <c r="O481" t="s">
        <v>38</v>
      </c>
      <c r="P481">
        <v>0.32667000000000002</v>
      </c>
      <c r="Q481">
        <v>35.534100000000002</v>
      </c>
      <c r="R481">
        <v>19.929269999999999</v>
      </c>
      <c r="S481">
        <v>61.976680000000002</v>
      </c>
      <c r="T481">
        <v>79.984710000000007</v>
      </c>
      <c r="U481">
        <v>19.929269999999999</v>
      </c>
      <c r="V481">
        <v>14.69158</v>
      </c>
      <c r="W481">
        <v>15.12904</v>
      </c>
      <c r="X481">
        <v>54.967500000000001</v>
      </c>
      <c r="Y481">
        <v>10.46645</v>
      </c>
      <c r="Z481">
        <v>75.766419999999997</v>
      </c>
      <c r="AW481">
        <v>0.58923999999999999</v>
      </c>
      <c r="AX481">
        <v>60.100540000000002</v>
      </c>
      <c r="AY481">
        <v>50.640540000000001</v>
      </c>
      <c r="AZ481">
        <v>77.467969999999994</v>
      </c>
      <c r="BA481">
        <v>81.537300000000002</v>
      </c>
      <c r="BB481">
        <v>50.640540000000001</v>
      </c>
      <c r="BC481">
        <v>46.740769999999998</v>
      </c>
      <c r="BD481">
        <v>16.563680000000002</v>
      </c>
      <c r="BE481">
        <v>74.918360000000007</v>
      </c>
      <c r="BF481">
        <v>9.0580300000000005</v>
      </c>
      <c r="BG481">
        <v>80.49485</v>
      </c>
      <c r="CO481">
        <v>0.42748999999999998</v>
      </c>
      <c r="CP481">
        <v>45.952809999999999</v>
      </c>
      <c r="CQ481">
        <v>27.738520000000001</v>
      </c>
      <c r="CR481">
        <v>80.565370000000001</v>
      </c>
      <c r="CS481">
        <v>90.282690000000002</v>
      </c>
      <c r="CT481">
        <v>27.738520000000001</v>
      </c>
      <c r="CU481">
        <v>22.70318</v>
      </c>
      <c r="CV481">
        <v>18.904589999999999</v>
      </c>
      <c r="CW481">
        <v>70.995289999999997</v>
      </c>
      <c r="CX481">
        <v>11.625439999999999</v>
      </c>
      <c r="CY481">
        <v>86.16019</v>
      </c>
    </row>
    <row r="482" spans="1:103" x14ac:dyDescent="0.4">
      <c r="A482" t="s">
        <v>596</v>
      </c>
      <c r="B482" t="s">
        <v>260</v>
      </c>
      <c r="C482" t="s">
        <v>37</v>
      </c>
      <c r="D482">
        <v>0.50207999999999997</v>
      </c>
      <c r="E482">
        <v>54.047179999999997</v>
      </c>
      <c r="F482">
        <v>43.132339999999999</v>
      </c>
      <c r="G482">
        <v>78.292190000000005</v>
      </c>
      <c r="H482">
        <v>88.352890000000002</v>
      </c>
      <c r="I482">
        <v>43.132339999999999</v>
      </c>
      <c r="J482">
        <v>33.854849999999999</v>
      </c>
      <c r="K482">
        <v>19.368680000000001</v>
      </c>
      <c r="L482">
        <v>72.430459999999997</v>
      </c>
      <c r="M482">
        <v>11.573449999999999</v>
      </c>
      <c r="N482">
        <v>85.759749999999997</v>
      </c>
      <c r="O482" t="s">
        <v>38</v>
      </c>
      <c r="P482">
        <v>0.47876000000000002</v>
      </c>
      <c r="Q482">
        <v>51.973500000000001</v>
      </c>
      <c r="R482">
        <v>40.336460000000002</v>
      </c>
      <c r="S482">
        <v>77.834069999999997</v>
      </c>
      <c r="T482">
        <v>88.988720000000001</v>
      </c>
      <c r="U482">
        <v>40.336460000000002</v>
      </c>
      <c r="V482">
        <v>30.607759999999999</v>
      </c>
      <c r="W482">
        <v>19.573699999999999</v>
      </c>
      <c r="X482">
        <v>71.556899999999999</v>
      </c>
      <c r="Y482">
        <v>11.87631</v>
      </c>
      <c r="Z482">
        <v>86.273660000000007</v>
      </c>
      <c r="AW482">
        <v>0.66230999999999995</v>
      </c>
      <c r="AX482">
        <v>67.972859999999997</v>
      </c>
      <c r="AY482">
        <v>60.889220000000002</v>
      </c>
      <c r="AZ482">
        <v>79.351920000000007</v>
      </c>
      <c r="BA482">
        <v>82.215519999999998</v>
      </c>
      <c r="BB482">
        <v>60.889220000000002</v>
      </c>
      <c r="BC482">
        <v>56.411709999999999</v>
      </c>
      <c r="BD482">
        <v>17.392610000000001</v>
      </c>
      <c r="BE482">
        <v>77.794520000000006</v>
      </c>
      <c r="BF482">
        <v>9.1258499999999998</v>
      </c>
      <c r="BG482">
        <v>81.235870000000006</v>
      </c>
      <c r="CO482">
        <v>0.55757999999999996</v>
      </c>
      <c r="CP482">
        <v>59.728369999999998</v>
      </c>
      <c r="CQ482">
        <v>53.180210000000002</v>
      </c>
      <c r="CR482">
        <v>84.275620000000004</v>
      </c>
      <c r="CS482">
        <v>90.989400000000003</v>
      </c>
      <c r="CT482">
        <v>53.180210000000002</v>
      </c>
      <c r="CU482">
        <v>40.989400000000003</v>
      </c>
      <c r="CV482">
        <v>20.212009999999999</v>
      </c>
      <c r="CW482">
        <v>76.001180000000005</v>
      </c>
      <c r="CX482">
        <v>11.71378</v>
      </c>
      <c r="CY482">
        <v>86.866900000000001</v>
      </c>
    </row>
    <row r="483" spans="1:103" x14ac:dyDescent="0.4">
      <c r="A483" t="s">
        <v>597</v>
      </c>
      <c r="B483" t="s">
        <v>468</v>
      </c>
      <c r="C483" t="s">
        <v>37</v>
      </c>
      <c r="D483">
        <v>0.34227000000000002</v>
      </c>
      <c r="E483">
        <v>36.711379999999998</v>
      </c>
      <c r="F483">
        <v>22.274380000000001</v>
      </c>
      <c r="G483">
        <v>62.517200000000003</v>
      </c>
      <c r="H483">
        <v>77.167140000000003</v>
      </c>
      <c r="I483">
        <v>22.274380000000001</v>
      </c>
      <c r="J483">
        <v>17.416699999999999</v>
      </c>
      <c r="K483">
        <v>14.86847</v>
      </c>
      <c r="L483">
        <v>55.622149999999998</v>
      </c>
      <c r="M483">
        <v>9.7919900000000002</v>
      </c>
      <c r="N483">
        <v>72.668149999999997</v>
      </c>
      <c r="O483" t="s">
        <v>38</v>
      </c>
      <c r="P483">
        <v>0.30803000000000003</v>
      </c>
      <c r="Q483">
        <v>33.444510000000001</v>
      </c>
      <c r="R483">
        <v>18.256550000000001</v>
      </c>
      <c r="S483">
        <v>59.892949999999999</v>
      </c>
      <c r="T483">
        <v>76.008409999999998</v>
      </c>
      <c r="U483">
        <v>18.256550000000001</v>
      </c>
      <c r="V483">
        <v>13.401680000000001</v>
      </c>
      <c r="W483">
        <v>14.503920000000001</v>
      </c>
      <c r="X483">
        <v>52.62012</v>
      </c>
      <c r="Y483">
        <v>9.8107399999999991</v>
      </c>
      <c r="Z483">
        <v>71.112759999999994</v>
      </c>
      <c r="AW483">
        <v>0.58123000000000002</v>
      </c>
      <c r="AX483">
        <v>59.142769999999999</v>
      </c>
      <c r="AY483">
        <v>50.640540000000001</v>
      </c>
      <c r="AZ483">
        <v>76.412959999999998</v>
      </c>
      <c r="BA483">
        <v>81.009799999999998</v>
      </c>
      <c r="BB483">
        <v>50.640540000000001</v>
      </c>
      <c r="BC483">
        <v>46.740769999999998</v>
      </c>
      <c r="BD483">
        <v>16.20196</v>
      </c>
      <c r="BE483">
        <v>73.712639999999993</v>
      </c>
      <c r="BF483">
        <v>8.8696300000000008</v>
      </c>
      <c r="BG483">
        <v>79.339359999999999</v>
      </c>
      <c r="CO483">
        <v>0.41496</v>
      </c>
      <c r="CP483">
        <v>44.505470000000003</v>
      </c>
      <c r="CQ483">
        <v>30.035340000000001</v>
      </c>
      <c r="CR483">
        <v>78.445229999999995</v>
      </c>
      <c r="CS483">
        <v>89.575969999999998</v>
      </c>
      <c r="CT483">
        <v>30.035340000000001</v>
      </c>
      <c r="CU483">
        <v>22.879860000000001</v>
      </c>
      <c r="CV483">
        <v>18.48057</v>
      </c>
      <c r="CW483">
        <v>68.69847</v>
      </c>
      <c r="CX483">
        <v>11.60777</v>
      </c>
      <c r="CY483">
        <v>85.777389999999997</v>
      </c>
    </row>
    <row r="484" spans="1:103" x14ac:dyDescent="0.4">
      <c r="A484" t="s">
        <v>598</v>
      </c>
      <c r="B484" t="s">
        <v>561</v>
      </c>
      <c r="C484" t="s">
        <v>37</v>
      </c>
      <c r="D484">
        <v>0.35687999999999998</v>
      </c>
      <c r="E484">
        <v>38.350990000000003</v>
      </c>
      <c r="F484">
        <v>23.326589999999999</v>
      </c>
      <c r="G484">
        <v>64.233099999999993</v>
      </c>
      <c r="H484">
        <v>80.542289999999994</v>
      </c>
      <c r="I484">
        <v>23.326589999999999</v>
      </c>
      <c r="J484">
        <v>18.291779999999999</v>
      </c>
      <c r="K484">
        <v>15.3622</v>
      </c>
      <c r="L484">
        <v>57.486440000000002</v>
      </c>
      <c r="M484">
        <v>10.332660000000001</v>
      </c>
      <c r="N484">
        <v>76.544849999999997</v>
      </c>
      <c r="O484" t="s">
        <v>38</v>
      </c>
      <c r="P484">
        <v>0.32373000000000002</v>
      </c>
      <c r="Q484">
        <v>35.207680000000003</v>
      </c>
      <c r="R484">
        <v>19.61384</v>
      </c>
      <c r="S484">
        <v>61.642130000000002</v>
      </c>
      <c r="T484">
        <v>79.86045</v>
      </c>
      <c r="U484">
        <v>19.61384</v>
      </c>
      <c r="V484">
        <v>14.43988</v>
      </c>
      <c r="W484">
        <v>15.02007</v>
      </c>
      <c r="X484">
        <v>54.536580000000001</v>
      </c>
      <c r="Y484">
        <v>10.43108</v>
      </c>
      <c r="Z484">
        <v>75.544349999999994</v>
      </c>
      <c r="AW484">
        <v>0.5887</v>
      </c>
      <c r="AX484">
        <v>59.990119999999997</v>
      </c>
      <c r="AY484">
        <v>50.640540000000001</v>
      </c>
      <c r="AZ484">
        <v>77.618690000000001</v>
      </c>
      <c r="BA484">
        <v>81.612660000000005</v>
      </c>
      <c r="BB484">
        <v>50.640540000000001</v>
      </c>
      <c r="BC484">
        <v>46.740769999999998</v>
      </c>
      <c r="BD484">
        <v>16.608889999999999</v>
      </c>
      <c r="BE484">
        <v>75.043959999999998</v>
      </c>
      <c r="BF484">
        <v>8.9977400000000003</v>
      </c>
      <c r="BG484">
        <v>80.243660000000006</v>
      </c>
      <c r="CO484">
        <v>0.42625000000000002</v>
      </c>
      <c r="CP484">
        <v>45.718699999999998</v>
      </c>
      <c r="CQ484">
        <v>27.915189999999999</v>
      </c>
      <c r="CR484">
        <v>80.742050000000006</v>
      </c>
      <c r="CS484">
        <v>90.636039999999994</v>
      </c>
      <c r="CT484">
        <v>27.915189999999999</v>
      </c>
      <c r="CU484">
        <v>22.791519999999998</v>
      </c>
      <c r="CV484">
        <v>18.763249999999999</v>
      </c>
      <c r="CW484">
        <v>70.848060000000004</v>
      </c>
      <c r="CX484">
        <v>11.64311</v>
      </c>
      <c r="CY484">
        <v>86.366309999999999</v>
      </c>
    </row>
    <row r="485" spans="1:103" x14ac:dyDescent="0.4">
      <c r="A485" t="s">
        <v>599</v>
      </c>
      <c r="B485" t="s">
        <v>49</v>
      </c>
      <c r="C485" t="s">
        <v>37</v>
      </c>
      <c r="D485">
        <v>0.50139</v>
      </c>
      <c r="E485">
        <v>53.922820000000002</v>
      </c>
      <c r="F485">
        <v>43.310400000000001</v>
      </c>
      <c r="G485">
        <v>78.170779999999993</v>
      </c>
      <c r="H485">
        <v>88.304329999999993</v>
      </c>
      <c r="I485">
        <v>43.310400000000001</v>
      </c>
      <c r="J485">
        <v>34.017400000000002</v>
      </c>
      <c r="K485">
        <v>19.284500000000001</v>
      </c>
      <c r="L485">
        <v>72.182249999999996</v>
      </c>
      <c r="M485">
        <v>11.55484</v>
      </c>
      <c r="N485">
        <v>85.645759999999996</v>
      </c>
      <c r="O485" t="s">
        <v>38</v>
      </c>
      <c r="P485">
        <v>0.47788999999999998</v>
      </c>
      <c r="Q485">
        <v>51.833089999999999</v>
      </c>
      <c r="R485">
        <v>40.508510000000001</v>
      </c>
      <c r="S485">
        <v>77.671570000000003</v>
      </c>
      <c r="T485">
        <v>88.940929999999994</v>
      </c>
      <c r="U485">
        <v>40.508510000000001</v>
      </c>
      <c r="V485">
        <v>30.77582</v>
      </c>
      <c r="W485">
        <v>19.472380000000001</v>
      </c>
      <c r="X485">
        <v>71.249440000000007</v>
      </c>
      <c r="Y485">
        <v>11.861980000000001</v>
      </c>
      <c r="Z485">
        <v>86.180459999999997</v>
      </c>
      <c r="AW485">
        <v>0.66308999999999996</v>
      </c>
      <c r="AX485">
        <v>67.990049999999997</v>
      </c>
      <c r="AY485">
        <v>61.190660000000001</v>
      </c>
      <c r="AZ485">
        <v>79.276560000000003</v>
      </c>
      <c r="BA485">
        <v>82.215519999999998</v>
      </c>
      <c r="BB485">
        <v>61.190660000000001</v>
      </c>
      <c r="BC485">
        <v>56.600099999999998</v>
      </c>
      <c r="BD485">
        <v>17.37754</v>
      </c>
      <c r="BE485">
        <v>77.719170000000005</v>
      </c>
      <c r="BF485">
        <v>9.0731000000000002</v>
      </c>
      <c r="BG485">
        <v>80.984679999999997</v>
      </c>
      <c r="CO485">
        <v>0.55664999999999998</v>
      </c>
      <c r="CP485">
        <v>59.568779999999997</v>
      </c>
      <c r="CQ485">
        <v>53.180210000000002</v>
      </c>
      <c r="CR485">
        <v>84.80565</v>
      </c>
      <c r="CS485">
        <v>90.812719999999999</v>
      </c>
      <c r="CT485">
        <v>53.180210000000002</v>
      </c>
      <c r="CU485">
        <v>40.989400000000003</v>
      </c>
      <c r="CV485">
        <v>20.282689999999999</v>
      </c>
      <c r="CW485">
        <v>76.442869999999999</v>
      </c>
      <c r="CX485">
        <v>11.696109999999999</v>
      </c>
      <c r="CY485">
        <v>86.690219999999997</v>
      </c>
    </row>
    <row r="486" spans="1:103" x14ac:dyDescent="0.4">
      <c r="A486" t="s">
        <v>600</v>
      </c>
      <c r="B486" t="s">
        <v>477</v>
      </c>
      <c r="C486" t="s">
        <v>37</v>
      </c>
      <c r="D486">
        <v>0.34236</v>
      </c>
      <c r="E486">
        <v>36.726280000000003</v>
      </c>
      <c r="F486">
        <v>22.274380000000001</v>
      </c>
      <c r="G486">
        <v>62.525289999999998</v>
      </c>
      <c r="H486">
        <v>77.175229999999999</v>
      </c>
      <c r="I486">
        <v>22.274380000000001</v>
      </c>
      <c r="J486">
        <v>17.416699999999999</v>
      </c>
      <c r="K486">
        <v>14.87171</v>
      </c>
      <c r="L486">
        <v>55.632939999999998</v>
      </c>
      <c r="M486">
        <v>9.8000799999999995</v>
      </c>
      <c r="N486">
        <v>72.711320000000001</v>
      </c>
      <c r="O486" t="s">
        <v>38</v>
      </c>
      <c r="P486">
        <v>0.30803000000000003</v>
      </c>
      <c r="Q486">
        <v>33.444319999999998</v>
      </c>
      <c r="R486">
        <v>18.256550000000001</v>
      </c>
      <c r="S486">
        <v>59.892949999999999</v>
      </c>
      <c r="T486">
        <v>76.008409999999998</v>
      </c>
      <c r="U486">
        <v>18.256550000000001</v>
      </c>
      <c r="V486">
        <v>13.401680000000001</v>
      </c>
      <c r="W486">
        <v>14.503920000000001</v>
      </c>
      <c r="X486">
        <v>52.62012</v>
      </c>
      <c r="Y486">
        <v>9.8107399999999991</v>
      </c>
      <c r="Z486">
        <v>71.112759999999994</v>
      </c>
      <c r="AW486">
        <v>0.58169000000000004</v>
      </c>
      <c r="AX486">
        <v>59.243580000000001</v>
      </c>
      <c r="AY486">
        <v>50.640540000000001</v>
      </c>
      <c r="AZ486">
        <v>76.412959999999998</v>
      </c>
      <c r="BA486">
        <v>81.009799999999998</v>
      </c>
      <c r="BB486">
        <v>50.640540000000001</v>
      </c>
      <c r="BC486">
        <v>46.740769999999998</v>
      </c>
      <c r="BD486">
        <v>16.217030000000001</v>
      </c>
      <c r="BE486">
        <v>73.737750000000005</v>
      </c>
      <c r="BF486">
        <v>8.9374500000000001</v>
      </c>
      <c r="BG486">
        <v>79.665909999999997</v>
      </c>
      <c r="CO486">
        <v>0.41588999999999998</v>
      </c>
      <c r="CP486">
        <v>44.598059999999997</v>
      </c>
      <c r="CQ486">
        <v>30.035340000000001</v>
      </c>
      <c r="CR486">
        <v>78.62191</v>
      </c>
      <c r="CS486">
        <v>89.752650000000003</v>
      </c>
      <c r="CT486">
        <v>30.035340000000001</v>
      </c>
      <c r="CU486">
        <v>22.879860000000001</v>
      </c>
      <c r="CV486">
        <v>18.515899999999998</v>
      </c>
      <c r="CW486">
        <v>68.875150000000005</v>
      </c>
      <c r="CX486">
        <v>11.625439999999999</v>
      </c>
      <c r="CY486">
        <v>85.954059999999998</v>
      </c>
    </row>
    <row r="487" spans="1:103" x14ac:dyDescent="0.4">
      <c r="A487" t="s">
        <v>601</v>
      </c>
      <c r="B487" t="s">
        <v>517</v>
      </c>
      <c r="C487" t="s">
        <v>37</v>
      </c>
      <c r="D487">
        <v>0.35698999999999997</v>
      </c>
      <c r="E487">
        <v>38.367469999999997</v>
      </c>
      <c r="F487">
        <v>23.326589999999999</v>
      </c>
      <c r="G487">
        <v>64.233099999999993</v>
      </c>
      <c r="H487">
        <v>80.542289999999994</v>
      </c>
      <c r="I487">
        <v>23.326589999999999</v>
      </c>
      <c r="J487">
        <v>18.291779999999999</v>
      </c>
      <c r="K487">
        <v>15.36382</v>
      </c>
      <c r="L487">
        <v>57.489139999999999</v>
      </c>
      <c r="M487">
        <v>10.33994</v>
      </c>
      <c r="N487">
        <v>76.579930000000004</v>
      </c>
      <c r="O487" t="s">
        <v>38</v>
      </c>
      <c r="P487">
        <v>0.32373000000000002</v>
      </c>
      <c r="Q487">
        <v>35.207920000000001</v>
      </c>
      <c r="R487">
        <v>19.61384</v>
      </c>
      <c r="S487">
        <v>61.642130000000002</v>
      </c>
      <c r="T487">
        <v>79.86045</v>
      </c>
      <c r="U487">
        <v>19.61384</v>
      </c>
      <c r="V487">
        <v>14.43988</v>
      </c>
      <c r="W487">
        <v>15.02007</v>
      </c>
      <c r="X487">
        <v>54.536580000000001</v>
      </c>
      <c r="Y487">
        <v>10.43108</v>
      </c>
      <c r="Z487">
        <v>75.544349999999994</v>
      </c>
      <c r="AW487">
        <v>0.58926999999999996</v>
      </c>
      <c r="AX487">
        <v>60.101329999999997</v>
      </c>
      <c r="AY487">
        <v>50.640540000000001</v>
      </c>
      <c r="AZ487">
        <v>77.618690000000001</v>
      </c>
      <c r="BA487">
        <v>81.612660000000005</v>
      </c>
      <c r="BB487">
        <v>50.640540000000001</v>
      </c>
      <c r="BC487">
        <v>46.740769999999998</v>
      </c>
      <c r="BD487">
        <v>16.62396</v>
      </c>
      <c r="BE487">
        <v>75.06908</v>
      </c>
      <c r="BF487">
        <v>9.0655599999999996</v>
      </c>
      <c r="BG487">
        <v>80.570210000000003</v>
      </c>
      <c r="CO487">
        <v>0.42719000000000001</v>
      </c>
      <c r="CP487">
        <v>45.813510000000001</v>
      </c>
      <c r="CQ487">
        <v>27.915189999999999</v>
      </c>
      <c r="CR487">
        <v>80.742050000000006</v>
      </c>
      <c r="CS487">
        <v>90.636039999999994</v>
      </c>
      <c r="CT487">
        <v>27.915189999999999</v>
      </c>
      <c r="CU487">
        <v>22.791519999999998</v>
      </c>
      <c r="CV487">
        <v>18.763249999999999</v>
      </c>
      <c r="CW487">
        <v>70.848060000000004</v>
      </c>
      <c r="CX487">
        <v>11.64311</v>
      </c>
      <c r="CY487">
        <v>86.366309999999999</v>
      </c>
    </row>
    <row r="488" spans="1:103" x14ac:dyDescent="0.4">
      <c r="A488" t="s">
        <v>602</v>
      </c>
      <c r="B488" t="s">
        <v>158</v>
      </c>
      <c r="C488" t="s">
        <v>37</v>
      </c>
      <c r="D488">
        <v>0.50146000000000002</v>
      </c>
      <c r="E488">
        <v>53.93524</v>
      </c>
      <c r="F488">
        <v>43.310400000000001</v>
      </c>
      <c r="G488">
        <v>78.178870000000003</v>
      </c>
      <c r="H488">
        <v>88.304329999999993</v>
      </c>
      <c r="I488">
        <v>43.310400000000001</v>
      </c>
      <c r="J488">
        <v>34.017400000000002</v>
      </c>
      <c r="K488">
        <v>19.287739999999999</v>
      </c>
      <c r="L488">
        <v>72.193039999999996</v>
      </c>
      <c r="M488">
        <v>11.561310000000001</v>
      </c>
      <c r="N488">
        <v>85.676779999999994</v>
      </c>
      <c r="O488" t="s">
        <v>38</v>
      </c>
      <c r="P488">
        <v>0.47788000000000003</v>
      </c>
      <c r="Q488">
        <v>51.832259999999998</v>
      </c>
      <c r="R488">
        <v>40.508510000000001</v>
      </c>
      <c r="S488">
        <v>77.671570000000003</v>
      </c>
      <c r="T488">
        <v>88.940929999999994</v>
      </c>
      <c r="U488">
        <v>40.508510000000001</v>
      </c>
      <c r="V488">
        <v>30.77582</v>
      </c>
      <c r="W488">
        <v>19.472380000000001</v>
      </c>
      <c r="X488">
        <v>71.249440000000007</v>
      </c>
      <c r="Y488">
        <v>11.861980000000001</v>
      </c>
      <c r="Z488">
        <v>86.180459999999997</v>
      </c>
      <c r="AW488">
        <v>0.66354999999999997</v>
      </c>
      <c r="AX488">
        <v>68.085229999999996</v>
      </c>
      <c r="AY488">
        <v>61.190660000000001</v>
      </c>
      <c r="AZ488">
        <v>79.276560000000003</v>
      </c>
      <c r="BA488">
        <v>82.215519999999998</v>
      </c>
      <c r="BB488">
        <v>61.190660000000001</v>
      </c>
      <c r="BC488">
        <v>56.600099999999998</v>
      </c>
      <c r="BD488">
        <v>17.392610000000001</v>
      </c>
      <c r="BE488">
        <v>77.744290000000007</v>
      </c>
      <c r="BF488">
        <v>9.1333800000000007</v>
      </c>
      <c r="BG488">
        <v>81.27355</v>
      </c>
      <c r="CO488">
        <v>0.55725000000000002</v>
      </c>
      <c r="CP488">
        <v>59.632019999999997</v>
      </c>
      <c r="CQ488">
        <v>53.180210000000002</v>
      </c>
      <c r="CR488">
        <v>84.982330000000005</v>
      </c>
      <c r="CS488">
        <v>90.812719999999999</v>
      </c>
      <c r="CT488">
        <v>53.180210000000002</v>
      </c>
      <c r="CU488">
        <v>40.989400000000003</v>
      </c>
      <c r="CV488">
        <v>20.318020000000001</v>
      </c>
      <c r="CW488">
        <v>76.619550000000004</v>
      </c>
      <c r="CX488">
        <v>11.696109999999999</v>
      </c>
      <c r="CY488">
        <v>86.690219999999997</v>
      </c>
    </row>
    <row r="489" spans="1:103" x14ac:dyDescent="0.4">
      <c r="A489" t="s">
        <v>603</v>
      </c>
      <c r="B489" t="s">
        <v>225</v>
      </c>
      <c r="C489" t="s">
        <v>37</v>
      </c>
      <c r="D489">
        <v>0.34461999999999998</v>
      </c>
      <c r="E489">
        <v>37.019269999999999</v>
      </c>
      <c r="F489">
        <v>22.28248</v>
      </c>
      <c r="G489">
        <v>62.760019999999997</v>
      </c>
      <c r="H489">
        <v>77.660870000000003</v>
      </c>
      <c r="I489">
        <v>22.28248</v>
      </c>
      <c r="J489">
        <v>17.484819999999999</v>
      </c>
      <c r="K489">
        <v>14.986649999999999</v>
      </c>
      <c r="L489">
        <v>55.958320000000001</v>
      </c>
      <c r="M489">
        <v>9.9093499999999999</v>
      </c>
      <c r="N489">
        <v>73.343320000000006</v>
      </c>
      <c r="O489" t="s">
        <v>38</v>
      </c>
      <c r="P489">
        <v>0.31036999999999998</v>
      </c>
      <c r="Q489">
        <v>33.752029999999998</v>
      </c>
      <c r="R489">
        <v>18.266110000000001</v>
      </c>
      <c r="S489">
        <v>60.103230000000003</v>
      </c>
      <c r="T489">
        <v>76.591470000000001</v>
      </c>
      <c r="U489">
        <v>18.266110000000001</v>
      </c>
      <c r="V489">
        <v>13.48213</v>
      </c>
      <c r="W489">
        <v>14.60333</v>
      </c>
      <c r="X489">
        <v>52.886479999999999</v>
      </c>
      <c r="Y489">
        <v>9.9378700000000002</v>
      </c>
      <c r="Z489">
        <v>71.862300000000005</v>
      </c>
      <c r="AW489">
        <v>0.58269000000000004</v>
      </c>
      <c r="AX489">
        <v>59.336150000000004</v>
      </c>
      <c r="AY489">
        <v>50.640540000000001</v>
      </c>
      <c r="AZ489">
        <v>76.639039999999994</v>
      </c>
      <c r="BA489">
        <v>80.859080000000006</v>
      </c>
      <c r="BB489">
        <v>50.640540000000001</v>
      </c>
      <c r="BC489">
        <v>46.740769999999998</v>
      </c>
      <c r="BD489">
        <v>16.307459999999999</v>
      </c>
      <c r="BE489">
        <v>74.114540000000005</v>
      </c>
      <c r="BF489">
        <v>8.8922399999999993</v>
      </c>
      <c r="BG489">
        <v>79.339359999999999</v>
      </c>
      <c r="CO489">
        <v>0.41963</v>
      </c>
      <c r="CP489">
        <v>45.088929999999998</v>
      </c>
      <c r="CQ489">
        <v>30.035340000000001</v>
      </c>
      <c r="CR489">
        <v>79.328620000000001</v>
      </c>
      <c r="CS489">
        <v>89.929329999999993</v>
      </c>
      <c r="CT489">
        <v>30.035340000000001</v>
      </c>
      <c r="CU489">
        <v>22.879860000000001</v>
      </c>
      <c r="CV489">
        <v>18.975269999999998</v>
      </c>
      <c r="CW489">
        <v>70.170789999999997</v>
      </c>
      <c r="CX489">
        <v>11.766780000000001</v>
      </c>
      <c r="CY489">
        <v>86.660780000000003</v>
      </c>
    </row>
    <row r="490" spans="1:103" x14ac:dyDescent="0.4">
      <c r="A490" t="s">
        <v>604</v>
      </c>
      <c r="B490" t="s">
        <v>214</v>
      </c>
      <c r="C490" t="s">
        <v>37</v>
      </c>
      <c r="D490">
        <v>0.36068</v>
      </c>
      <c r="E490">
        <v>38.814900000000002</v>
      </c>
      <c r="F490">
        <v>23.787939999999999</v>
      </c>
      <c r="G490">
        <v>64.791579999999996</v>
      </c>
      <c r="H490">
        <v>80.866050000000001</v>
      </c>
      <c r="I490">
        <v>23.787939999999999</v>
      </c>
      <c r="J490">
        <v>18.587890000000002</v>
      </c>
      <c r="K490">
        <v>15.54998</v>
      </c>
      <c r="L490">
        <v>58.099150000000002</v>
      </c>
      <c r="M490">
        <v>10.42169</v>
      </c>
      <c r="N490">
        <v>77.011470000000003</v>
      </c>
      <c r="O490" t="s">
        <v>38</v>
      </c>
      <c r="P490">
        <v>0.32784999999999997</v>
      </c>
      <c r="Q490">
        <v>35.707729999999998</v>
      </c>
      <c r="R490">
        <v>20.129989999999999</v>
      </c>
      <c r="S490">
        <v>62.244309999999999</v>
      </c>
      <c r="T490">
        <v>80.233230000000006</v>
      </c>
      <c r="U490">
        <v>20.129989999999999</v>
      </c>
      <c r="V490">
        <v>14.78</v>
      </c>
      <c r="W490">
        <v>15.21698</v>
      </c>
      <c r="X490">
        <v>55.174120000000002</v>
      </c>
      <c r="Y490">
        <v>10.53145</v>
      </c>
      <c r="Z490">
        <v>76.069900000000004</v>
      </c>
      <c r="AW490">
        <v>0.59006000000000003</v>
      </c>
      <c r="AX490">
        <v>60.196910000000003</v>
      </c>
      <c r="AY490">
        <v>50.640540000000001</v>
      </c>
      <c r="AZ490">
        <v>77.995480000000001</v>
      </c>
      <c r="BA490">
        <v>81.537300000000002</v>
      </c>
      <c r="BB490">
        <v>50.640540000000001</v>
      </c>
      <c r="BC490">
        <v>46.740769999999998</v>
      </c>
      <c r="BD490">
        <v>16.744540000000001</v>
      </c>
      <c r="BE490">
        <v>75.609139999999996</v>
      </c>
      <c r="BF490">
        <v>8.9901999999999997</v>
      </c>
      <c r="BG490">
        <v>80.168300000000002</v>
      </c>
      <c r="CO490">
        <v>0.42957000000000001</v>
      </c>
      <c r="CP490">
        <v>46.117460000000001</v>
      </c>
      <c r="CQ490">
        <v>28.445229999999999</v>
      </c>
      <c r="CR490">
        <v>80.918729999999996</v>
      </c>
      <c r="CS490">
        <v>90.989400000000003</v>
      </c>
      <c r="CT490">
        <v>28.445229999999999</v>
      </c>
      <c r="CU490">
        <v>22.9682</v>
      </c>
      <c r="CV490">
        <v>18.904589999999999</v>
      </c>
      <c r="CW490">
        <v>71.113069999999993</v>
      </c>
      <c r="CX490">
        <v>11.74912</v>
      </c>
      <c r="CY490">
        <v>87.014129999999994</v>
      </c>
    </row>
    <row r="491" spans="1:103" x14ac:dyDescent="0.4">
      <c r="A491" t="s">
        <v>605</v>
      </c>
      <c r="B491" t="s">
        <v>225</v>
      </c>
      <c r="C491" t="s">
        <v>37</v>
      </c>
      <c r="D491">
        <v>0.50514000000000003</v>
      </c>
      <c r="E491">
        <v>54.41319</v>
      </c>
      <c r="F491">
        <v>43.812220000000003</v>
      </c>
      <c r="G491">
        <v>78.373130000000003</v>
      </c>
      <c r="H491">
        <v>88.425740000000005</v>
      </c>
      <c r="I491">
        <v>43.812220000000003</v>
      </c>
      <c r="J491">
        <v>34.377580000000002</v>
      </c>
      <c r="K491">
        <v>19.4739</v>
      </c>
      <c r="L491">
        <v>72.633349999999993</v>
      </c>
      <c r="M491">
        <v>11.615539999999999</v>
      </c>
      <c r="N491">
        <v>85.929720000000003</v>
      </c>
      <c r="O491" t="s">
        <v>38</v>
      </c>
      <c r="P491">
        <v>0.48171000000000003</v>
      </c>
      <c r="Q491">
        <v>52.346690000000002</v>
      </c>
      <c r="R491">
        <v>41.005540000000003</v>
      </c>
      <c r="S491">
        <v>77.891419999999997</v>
      </c>
      <c r="T491">
        <v>89.065190000000001</v>
      </c>
      <c r="U491">
        <v>41.005540000000003</v>
      </c>
      <c r="V491">
        <v>31.105589999999999</v>
      </c>
      <c r="W491">
        <v>19.692219999999999</v>
      </c>
      <c r="X491">
        <v>71.763050000000007</v>
      </c>
      <c r="Y491">
        <v>11.9308</v>
      </c>
      <c r="Z491">
        <v>86.491910000000004</v>
      </c>
      <c r="AW491">
        <v>0.66476000000000002</v>
      </c>
      <c r="AX491">
        <v>68.176739999999995</v>
      </c>
      <c r="AY491">
        <v>61.341369999999998</v>
      </c>
      <c r="AZ491">
        <v>79.50264</v>
      </c>
      <c r="BA491">
        <v>82.215519999999998</v>
      </c>
      <c r="BB491">
        <v>61.341369999999998</v>
      </c>
      <c r="BC491">
        <v>56.788499999999999</v>
      </c>
      <c r="BD491">
        <v>17.42276</v>
      </c>
      <c r="BE491">
        <v>77.945239999999998</v>
      </c>
      <c r="BF491">
        <v>9.0655599999999996</v>
      </c>
      <c r="BG491">
        <v>80.947000000000003</v>
      </c>
      <c r="CO491">
        <v>0.56408000000000003</v>
      </c>
      <c r="CP491">
        <v>60.341610000000003</v>
      </c>
      <c r="CQ491">
        <v>54.593640000000001</v>
      </c>
      <c r="CR491">
        <v>84.628979999999999</v>
      </c>
      <c r="CS491">
        <v>91.166079999999994</v>
      </c>
      <c r="CT491">
        <v>54.593640000000001</v>
      </c>
      <c r="CU491">
        <v>42.314489999999999</v>
      </c>
      <c r="CV491">
        <v>20.247350000000001</v>
      </c>
      <c r="CW491">
        <v>76.266199999999998</v>
      </c>
      <c r="CX491">
        <v>11.766780000000001</v>
      </c>
      <c r="CY491">
        <v>87.220259999999996</v>
      </c>
    </row>
    <row r="492" spans="1:103" x14ac:dyDescent="0.4">
      <c r="A492" t="s">
        <v>606</v>
      </c>
      <c r="B492" t="s">
        <v>59</v>
      </c>
      <c r="C492" t="s">
        <v>37</v>
      </c>
      <c r="D492">
        <v>0.34469</v>
      </c>
      <c r="E492">
        <v>37.031930000000003</v>
      </c>
      <c r="F492">
        <v>22.28248</v>
      </c>
      <c r="G492">
        <v>62.760019999999997</v>
      </c>
      <c r="H492">
        <v>77.636579999999995</v>
      </c>
      <c r="I492">
        <v>22.28248</v>
      </c>
      <c r="J492">
        <v>17.484819999999999</v>
      </c>
      <c r="K492">
        <v>14.98826</v>
      </c>
      <c r="L492">
        <v>55.961010000000002</v>
      </c>
      <c r="M492">
        <v>9.9141999999999992</v>
      </c>
      <c r="N492">
        <v>73.354110000000006</v>
      </c>
      <c r="O492" t="s">
        <v>38</v>
      </c>
      <c r="P492">
        <v>0.31036999999999998</v>
      </c>
      <c r="Q492">
        <v>33.752310000000001</v>
      </c>
      <c r="R492">
        <v>18.266110000000001</v>
      </c>
      <c r="S492">
        <v>60.103230000000003</v>
      </c>
      <c r="T492">
        <v>76.591470000000001</v>
      </c>
      <c r="U492">
        <v>18.266110000000001</v>
      </c>
      <c r="V492">
        <v>13.48213</v>
      </c>
      <c r="W492">
        <v>14.60333</v>
      </c>
      <c r="X492">
        <v>52.886479999999999</v>
      </c>
      <c r="Y492">
        <v>9.9378700000000002</v>
      </c>
      <c r="Z492">
        <v>71.862300000000005</v>
      </c>
      <c r="AW492">
        <v>0.58321999999999996</v>
      </c>
      <c r="AX492">
        <v>59.442369999999997</v>
      </c>
      <c r="AY492">
        <v>50.640540000000001</v>
      </c>
      <c r="AZ492">
        <v>76.639039999999994</v>
      </c>
      <c r="BA492">
        <v>80.859080000000006</v>
      </c>
      <c r="BB492">
        <v>50.640540000000001</v>
      </c>
      <c r="BC492">
        <v>46.740769999999998</v>
      </c>
      <c r="BD492">
        <v>16.32253</v>
      </c>
      <c r="BE492">
        <v>74.139660000000006</v>
      </c>
      <c r="BF492">
        <v>8.9600600000000004</v>
      </c>
      <c r="BG492">
        <v>79.665909999999997</v>
      </c>
      <c r="CO492">
        <v>0.41983999999999999</v>
      </c>
      <c r="CP492">
        <v>45.110950000000003</v>
      </c>
      <c r="CQ492">
        <v>30.035340000000001</v>
      </c>
      <c r="CR492">
        <v>79.328620000000001</v>
      </c>
      <c r="CS492">
        <v>89.399289999999993</v>
      </c>
      <c r="CT492">
        <v>30.035340000000001</v>
      </c>
      <c r="CU492">
        <v>22.879860000000001</v>
      </c>
      <c r="CV492">
        <v>18.975269999999998</v>
      </c>
      <c r="CW492">
        <v>70.170789999999997</v>
      </c>
      <c r="CX492">
        <v>11.71378</v>
      </c>
      <c r="CY492">
        <v>86.130740000000003</v>
      </c>
    </row>
    <row r="493" spans="1:103" x14ac:dyDescent="0.4">
      <c r="A493" t="s">
        <v>607</v>
      </c>
      <c r="B493" t="s">
        <v>453</v>
      </c>
      <c r="C493" t="s">
        <v>37</v>
      </c>
      <c r="D493">
        <v>0.36077999999999999</v>
      </c>
      <c r="E493">
        <v>38.830750000000002</v>
      </c>
      <c r="F493">
        <v>23.787939999999999</v>
      </c>
      <c r="G493">
        <v>64.799679999999995</v>
      </c>
      <c r="H493">
        <v>80.874139999999997</v>
      </c>
      <c r="I493">
        <v>23.787939999999999</v>
      </c>
      <c r="J493">
        <v>18.587890000000002</v>
      </c>
      <c r="K493">
        <v>15.55322</v>
      </c>
      <c r="L493">
        <v>58.109940000000002</v>
      </c>
      <c r="M493">
        <v>10.429790000000001</v>
      </c>
      <c r="N493">
        <v>77.054630000000003</v>
      </c>
      <c r="O493" t="s">
        <v>38</v>
      </c>
      <c r="P493">
        <v>0.32784999999999997</v>
      </c>
      <c r="Q493">
        <v>35.706539999999997</v>
      </c>
      <c r="R493">
        <v>20.129989999999999</v>
      </c>
      <c r="S493">
        <v>62.244309999999999</v>
      </c>
      <c r="T493">
        <v>80.233230000000006</v>
      </c>
      <c r="U493">
        <v>20.129989999999999</v>
      </c>
      <c r="V493">
        <v>14.78</v>
      </c>
      <c r="W493">
        <v>15.21698</v>
      </c>
      <c r="X493">
        <v>55.174120000000002</v>
      </c>
      <c r="Y493">
        <v>10.53145</v>
      </c>
      <c r="Z493">
        <v>76.069900000000004</v>
      </c>
      <c r="AW493">
        <v>0.59057999999999999</v>
      </c>
      <c r="AX493">
        <v>60.302410000000002</v>
      </c>
      <c r="AY493">
        <v>50.640540000000001</v>
      </c>
      <c r="AZ493">
        <v>77.995480000000001</v>
      </c>
      <c r="BA493">
        <v>81.537300000000002</v>
      </c>
      <c r="BB493">
        <v>50.640540000000001</v>
      </c>
      <c r="BC493">
        <v>46.740769999999998</v>
      </c>
      <c r="BD493">
        <v>16.759609999999999</v>
      </c>
      <c r="BE493">
        <v>75.634259999999998</v>
      </c>
      <c r="BF493">
        <v>9.0580300000000005</v>
      </c>
      <c r="BG493">
        <v>80.49485</v>
      </c>
      <c r="CO493">
        <v>0.43078</v>
      </c>
      <c r="CP493">
        <v>46.23818</v>
      </c>
      <c r="CQ493">
        <v>28.445229999999999</v>
      </c>
      <c r="CR493">
        <v>81.095410000000001</v>
      </c>
      <c r="CS493">
        <v>91.166079999999994</v>
      </c>
      <c r="CT493">
        <v>28.445229999999999</v>
      </c>
      <c r="CU493">
        <v>22.9682</v>
      </c>
      <c r="CV493">
        <v>18.93993</v>
      </c>
      <c r="CW493">
        <v>71.289749999999998</v>
      </c>
      <c r="CX493">
        <v>11.766780000000001</v>
      </c>
      <c r="CY493">
        <v>87.190809999999999</v>
      </c>
    </row>
    <row r="494" spans="1:103" x14ac:dyDescent="0.4">
      <c r="A494" t="s">
        <v>608</v>
      </c>
      <c r="B494" t="s">
        <v>279</v>
      </c>
      <c r="C494" t="s">
        <v>37</v>
      </c>
      <c r="D494">
        <v>0.50524000000000002</v>
      </c>
      <c r="E494">
        <v>54.428600000000003</v>
      </c>
      <c r="F494">
        <v>43.812220000000003</v>
      </c>
      <c r="G494">
        <v>78.381219999999999</v>
      </c>
      <c r="H494">
        <v>88.43383</v>
      </c>
      <c r="I494">
        <v>43.812220000000003</v>
      </c>
      <c r="J494">
        <v>34.377580000000002</v>
      </c>
      <c r="K494">
        <v>19.477129999999999</v>
      </c>
      <c r="L494">
        <v>72.644139999999993</v>
      </c>
      <c r="M494">
        <v>11.62363</v>
      </c>
      <c r="N494">
        <v>85.972890000000007</v>
      </c>
      <c r="O494" t="s">
        <v>38</v>
      </c>
      <c r="P494">
        <v>0.48171999999999998</v>
      </c>
      <c r="Q494">
        <v>52.347929999999998</v>
      </c>
      <c r="R494">
        <v>41.005540000000003</v>
      </c>
      <c r="S494">
        <v>77.891419999999997</v>
      </c>
      <c r="T494">
        <v>89.065190000000001</v>
      </c>
      <c r="U494">
        <v>41.005540000000003</v>
      </c>
      <c r="V494">
        <v>31.105589999999999</v>
      </c>
      <c r="W494">
        <v>19.692219999999999</v>
      </c>
      <c r="X494">
        <v>71.763050000000007</v>
      </c>
      <c r="Y494">
        <v>11.9308</v>
      </c>
      <c r="Z494">
        <v>86.491910000000004</v>
      </c>
      <c r="AW494">
        <v>0.66515999999999997</v>
      </c>
      <c r="AX494">
        <v>68.270160000000004</v>
      </c>
      <c r="AY494">
        <v>61.341369999999998</v>
      </c>
      <c r="AZ494">
        <v>79.50264</v>
      </c>
      <c r="BA494">
        <v>82.215519999999998</v>
      </c>
      <c r="BB494">
        <v>61.341369999999998</v>
      </c>
      <c r="BC494">
        <v>56.788499999999999</v>
      </c>
      <c r="BD494">
        <v>17.437830000000002</v>
      </c>
      <c r="BE494">
        <v>77.970359999999999</v>
      </c>
      <c r="BF494">
        <v>9.1333800000000007</v>
      </c>
      <c r="BG494">
        <v>81.27355</v>
      </c>
      <c r="CO494">
        <v>0.56503000000000003</v>
      </c>
      <c r="CP494">
        <v>60.435989999999997</v>
      </c>
      <c r="CQ494">
        <v>54.593640000000001</v>
      </c>
      <c r="CR494">
        <v>84.80565</v>
      </c>
      <c r="CS494">
        <v>91.342759999999998</v>
      </c>
      <c r="CT494">
        <v>54.593640000000001</v>
      </c>
      <c r="CU494">
        <v>42.314489999999999</v>
      </c>
      <c r="CV494">
        <v>20.282689999999999</v>
      </c>
      <c r="CW494">
        <v>76.442869999999999</v>
      </c>
      <c r="CX494">
        <v>11.78445</v>
      </c>
      <c r="CY494">
        <v>87.396940000000001</v>
      </c>
    </row>
    <row r="495" spans="1:103" x14ac:dyDescent="0.4">
      <c r="A495" t="s">
        <v>609</v>
      </c>
      <c r="B495" t="s">
        <v>453</v>
      </c>
      <c r="C495" t="s">
        <v>37</v>
      </c>
      <c r="D495">
        <v>0.34695999999999999</v>
      </c>
      <c r="E495">
        <v>37.26258</v>
      </c>
      <c r="F495">
        <v>22.614329999999999</v>
      </c>
      <c r="G495">
        <v>63.051400000000001</v>
      </c>
      <c r="H495">
        <v>77.798460000000006</v>
      </c>
      <c r="I495">
        <v>22.614329999999999</v>
      </c>
      <c r="J495">
        <v>17.741800000000001</v>
      </c>
      <c r="K495">
        <v>15.061109999999999</v>
      </c>
      <c r="L495">
        <v>56.269930000000002</v>
      </c>
      <c r="M495">
        <v>9.9295799999999996</v>
      </c>
      <c r="N495">
        <v>73.51585</v>
      </c>
      <c r="O495" t="s">
        <v>38</v>
      </c>
      <c r="P495">
        <v>0.31309999999999999</v>
      </c>
      <c r="Q495">
        <v>34.035850000000003</v>
      </c>
      <c r="R495">
        <v>18.658000000000001</v>
      </c>
      <c r="S495">
        <v>60.456890000000001</v>
      </c>
      <c r="T495">
        <v>76.820880000000002</v>
      </c>
      <c r="U495">
        <v>18.658000000000001</v>
      </c>
      <c r="V495">
        <v>13.78561</v>
      </c>
      <c r="W495">
        <v>14.68553</v>
      </c>
      <c r="X495">
        <v>53.268810000000002</v>
      </c>
      <c r="Y495">
        <v>9.9722799999999996</v>
      </c>
      <c r="Z495">
        <v>72.129769999999994</v>
      </c>
      <c r="AW495">
        <v>0.58262000000000003</v>
      </c>
      <c r="AX495">
        <v>59.282409999999999</v>
      </c>
      <c r="AY495">
        <v>50.640540000000001</v>
      </c>
      <c r="AZ495">
        <v>76.714389999999995</v>
      </c>
      <c r="BA495">
        <v>80.482290000000006</v>
      </c>
      <c r="BB495">
        <v>50.640540000000001</v>
      </c>
      <c r="BC495">
        <v>46.740769999999998</v>
      </c>
      <c r="BD495">
        <v>16.32253</v>
      </c>
      <c r="BE495">
        <v>73.963830000000002</v>
      </c>
      <c r="BF495">
        <v>8.8093400000000006</v>
      </c>
      <c r="BG495">
        <v>78.899770000000004</v>
      </c>
      <c r="CO495">
        <v>0.42036000000000001</v>
      </c>
      <c r="CP495">
        <v>45.279589999999999</v>
      </c>
      <c r="CQ495">
        <v>30.035340000000001</v>
      </c>
      <c r="CR495">
        <v>78.975269999999995</v>
      </c>
      <c r="CS495">
        <v>89.575969999999998</v>
      </c>
      <c r="CT495">
        <v>30.035340000000001</v>
      </c>
      <c r="CU495">
        <v>22.879860000000001</v>
      </c>
      <c r="CV495">
        <v>19.045940000000002</v>
      </c>
      <c r="CW495">
        <v>70.259129999999999</v>
      </c>
      <c r="CX495">
        <v>11.766780000000001</v>
      </c>
      <c r="CY495">
        <v>86.513549999999995</v>
      </c>
    </row>
    <row r="496" spans="1:103" x14ac:dyDescent="0.4">
      <c r="A496" t="s">
        <v>610</v>
      </c>
      <c r="B496" t="s">
        <v>126</v>
      </c>
      <c r="C496" t="s">
        <v>37</v>
      </c>
      <c r="D496">
        <v>0.36532999999999999</v>
      </c>
      <c r="E496">
        <v>39.315739999999998</v>
      </c>
      <c r="F496">
        <v>24.435449999999999</v>
      </c>
      <c r="G496">
        <v>65.026309999999995</v>
      </c>
      <c r="H496">
        <v>81.060299999999998</v>
      </c>
      <c r="I496">
        <v>24.435449999999999</v>
      </c>
      <c r="J496">
        <v>19.09038</v>
      </c>
      <c r="K496">
        <v>15.622820000000001</v>
      </c>
      <c r="L496">
        <v>58.409010000000002</v>
      </c>
      <c r="M496">
        <v>10.46297</v>
      </c>
      <c r="N496">
        <v>77.305139999999994</v>
      </c>
      <c r="O496" t="s">
        <v>38</v>
      </c>
      <c r="P496">
        <v>0.33328000000000002</v>
      </c>
      <c r="Q496">
        <v>36.290239999999997</v>
      </c>
      <c r="R496">
        <v>20.894670000000001</v>
      </c>
      <c r="S496">
        <v>62.578859999999999</v>
      </c>
      <c r="T496">
        <v>80.481740000000002</v>
      </c>
      <c r="U496">
        <v>20.894670000000001</v>
      </c>
      <c r="V496">
        <v>15.37341</v>
      </c>
      <c r="W496">
        <v>15.30682</v>
      </c>
      <c r="X496">
        <v>55.576689999999999</v>
      </c>
      <c r="Y496">
        <v>10.581149999999999</v>
      </c>
      <c r="Z496">
        <v>76.427869999999999</v>
      </c>
      <c r="AW496">
        <v>0.58940000000000003</v>
      </c>
      <c r="AX496">
        <v>60.08287</v>
      </c>
      <c r="AY496">
        <v>50.640540000000001</v>
      </c>
      <c r="AZ496">
        <v>77.618690000000001</v>
      </c>
      <c r="BA496">
        <v>81.537300000000002</v>
      </c>
      <c r="BB496">
        <v>50.640540000000001</v>
      </c>
      <c r="BC496">
        <v>46.740769999999998</v>
      </c>
      <c r="BD496">
        <v>16.639040000000001</v>
      </c>
      <c r="BE496">
        <v>75.194670000000002</v>
      </c>
      <c r="BF496">
        <v>8.9901999999999997</v>
      </c>
      <c r="BG496">
        <v>80.168300000000002</v>
      </c>
      <c r="CO496">
        <v>0.43235000000000001</v>
      </c>
      <c r="CP496">
        <v>46.550379999999997</v>
      </c>
      <c r="CQ496">
        <v>28.445229999999999</v>
      </c>
      <c r="CR496">
        <v>80.742050000000006</v>
      </c>
      <c r="CS496">
        <v>90.636039999999994</v>
      </c>
      <c r="CT496">
        <v>28.445229999999999</v>
      </c>
      <c r="CU496">
        <v>22.9682</v>
      </c>
      <c r="CV496">
        <v>19.08127</v>
      </c>
      <c r="CW496">
        <v>71.407539999999997</v>
      </c>
      <c r="CX496">
        <v>11.731450000000001</v>
      </c>
      <c r="CY496">
        <v>86.808009999999996</v>
      </c>
    </row>
    <row r="497" spans="1:103" x14ac:dyDescent="0.4">
      <c r="A497" t="s">
        <v>611</v>
      </c>
      <c r="B497" t="s">
        <v>126</v>
      </c>
      <c r="C497" t="s">
        <v>37</v>
      </c>
      <c r="D497">
        <v>0.50510999999999995</v>
      </c>
      <c r="E497">
        <v>54.458150000000003</v>
      </c>
      <c r="F497">
        <v>43.609870000000001</v>
      </c>
      <c r="G497">
        <v>78.429789999999997</v>
      </c>
      <c r="H497">
        <v>88.417640000000006</v>
      </c>
      <c r="I497">
        <v>43.609870000000001</v>
      </c>
      <c r="J497">
        <v>34.179279999999999</v>
      </c>
      <c r="K497">
        <v>19.545120000000001</v>
      </c>
      <c r="L497">
        <v>72.812219999999996</v>
      </c>
      <c r="M497">
        <v>11.62121</v>
      </c>
      <c r="N497">
        <v>85.950900000000004</v>
      </c>
      <c r="O497" t="s">
        <v>38</v>
      </c>
      <c r="P497">
        <v>0.48222999999999999</v>
      </c>
      <c r="Q497">
        <v>52.450850000000003</v>
      </c>
      <c r="R497">
        <v>40.871729999999999</v>
      </c>
      <c r="S497">
        <v>78.034790000000001</v>
      </c>
      <c r="T497">
        <v>89.065190000000001</v>
      </c>
      <c r="U497">
        <v>40.871729999999999</v>
      </c>
      <c r="V497">
        <v>30.962209999999999</v>
      </c>
      <c r="W497">
        <v>19.787800000000001</v>
      </c>
      <c r="X497">
        <v>72.041200000000003</v>
      </c>
      <c r="Y497">
        <v>11.94036</v>
      </c>
      <c r="Z497">
        <v>86.537629999999993</v>
      </c>
      <c r="AW497">
        <v>0.6623</v>
      </c>
      <c r="AX497">
        <v>67.933049999999994</v>
      </c>
      <c r="AY497">
        <v>60.964579999999998</v>
      </c>
      <c r="AZ497">
        <v>79.351920000000007</v>
      </c>
      <c r="BA497">
        <v>82.215519999999998</v>
      </c>
      <c r="BB497">
        <v>60.964579999999998</v>
      </c>
      <c r="BC497">
        <v>56.48706</v>
      </c>
      <c r="BD497">
        <v>17.392610000000001</v>
      </c>
      <c r="BE497">
        <v>77.794520000000006</v>
      </c>
      <c r="BF497">
        <v>9.0504899999999999</v>
      </c>
      <c r="BG497">
        <v>80.871639999999999</v>
      </c>
      <c r="CO497">
        <v>0.55961000000000005</v>
      </c>
      <c r="CP497">
        <v>59.969050000000003</v>
      </c>
      <c r="CQ497">
        <v>53.533569999999997</v>
      </c>
      <c r="CR497">
        <v>83.568899999999999</v>
      </c>
      <c r="CS497">
        <v>90.989400000000003</v>
      </c>
      <c r="CT497">
        <v>53.533569999999997</v>
      </c>
      <c r="CU497">
        <v>41.342759999999998</v>
      </c>
      <c r="CV497">
        <v>20.106010000000001</v>
      </c>
      <c r="CW497">
        <v>75.382800000000003</v>
      </c>
      <c r="CX497">
        <v>11.74912</v>
      </c>
      <c r="CY497">
        <v>87.014129999999994</v>
      </c>
    </row>
    <row r="498" spans="1:103" x14ac:dyDescent="0.4">
      <c r="A498" t="s">
        <v>612</v>
      </c>
      <c r="B498" t="s">
        <v>499</v>
      </c>
      <c r="C498" t="s">
        <v>37</v>
      </c>
      <c r="D498">
        <v>0.34703000000000001</v>
      </c>
      <c r="E498">
        <v>37.274630000000002</v>
      </c>
      <c r="F498">
        <v>22.614329999999999</v>
      </c>
      <c r="G498">
        <v>63.051400000000001</v>
      </c>
      <c r="H498">
        <v>77.790369999999996</v>
      </c>
      <c r="I498">
        <v>22.614329999999999</v>
      </c>
      <c r="J498">
        <v>17.741800000000001</v>
      </c>
      <c r="K498">
        <v>15.06273</v>
      </c>
      <c r="L498">
        <v>56.272629999999999</v>
      </c>
      <c r="M498">
        <v>9.9360599999999994</v>
      </c>
      <c r="N498">
        <v>73.542829999999995</v>
      </c>
      <c r="O498" t="s">
        <v>38</v>
      </c>
      <c r="P498">
        <v>0.31308999999999998</v>
      </c>
      <c r="Q498">
        <v>34.034469999999999</v>
      </c>
      <c r="R498">
        <v>18.658000000000001</v>
      </c>
      <c r="S498">
        <v>60.456890000000001</v>
      </c>
      <c r="T498">
        <v>76.820880000000002</v>
      </c>
      <c r="U498">
        <v>18.658000000000001</v>
      </c>
      <c r="V498">
        <v>13.78561</v>
      </c>
      <c r="W498">
        <v>14.68553</v>
      </c>
      <c r="X498">
        <v>53.268810000000002</v>
      </c>
      <c r="Y498">
        <v>9.9722799999999996</v>
      </c>
      <c r="Z498">
        <v>72.129769999999994</v>
      </c>
      <c r="AW498">
        <v>0.58306999999999998</v>
      </c>
      <c r="AX498">
        <v>59.381360000000001</v>
      </c>
      <c r="AY498">
        <v>50.640540000000001</v>
      </c>
      <c r="AZ498">
        <v>76.714389999999995</v>
      </c>
      <c r="BA498">
        <v>80.482290000000006</v>
      </c>
      <c r="BB498">
        <v>50.640540000000001</v>
      </c>
      <c r="BC498">
        <v>46.740769999999998</v>
      </c>
      <c r="BD498">
        <v>16.337599999999998</v>
      </c>
      <c r="BE498">
        <v>73.988950000000003</v>
      </c>
      <c r="BF498">
        <v>8.8771699999999996</v>
      </c>
      <c r="BG498">
        <v>79.226330000000004</v>
      </c>
      <c r="CO498">
        <v>0.42093999999999998</v>
      </c>
      <c r="CP498">
        <v>45.336320000000001</v>
      </c>
      <c r="CQ498">
        <v>30.035340000000001</v>
      </c>
      <c r="CR498">
        <v>78.975269999999995</v>
      </c>
      <c r="CS498">
        <v>89.399289999999993</v>
      </c>
      <c r="CT498">
        <v>30.035340000000001</v>
      </c>
      <c r="CU498">
        <v>22.879860000000001</v>
      </c>
      <c r="CV498">
        <v>19.045940000000002</v>
      </c>
      <c r="CW498">
        <v>70.259129999999999</v>
      </c>
      <c r="CX498">
        <v>11.74912</v>
      </c>
      <c r="CY498">
        <v>86.336870000000005</v>
      </c>
    </row>
    <row r="499" spans="1:103" x14ac:dyDescent="0.4">
      <c r="A499" t="s">
        <v>613</v>
      </c>
      <c r="B499" t="s">
        <v>571</v>
      </c>
      <c r="C499" t="s">
        <v>37</v>
      </c>
      <c r="D499">
        <v>0.36543999999999999</v>
      </c>
      <c r="E499">
        <v>39.333120000000001</v>
      </c>
      <c r="F499">
        <v>24.435449999999999</v>
      </c>
      <c r="G499">
        <v>65.034400000000005</v>
      </c>
      <c r="H499">
        <v>81.076490000000007</v>
      </c>
      <c r="I499">
        <v>24.435449999999999</v>
      </c>
      <c r="J499">
        <v>19.09038</v>
      </c>
      <c r="K499">
        <v>15.626060000000001</v>
      </c>
      <c r="L499">
        <v>58.419800000000002</v>
      </c>
      <c r="M499">
        <v>10.471869999999999</v>
      </c>
      <c r="N499">
        <v>77.356399999999994</v>
      </c>
      <c r="O499" t="s">
        <v>38</v>
      </c>
      <c r="P499">
        <v>0.33328000000000002</v>
      </c>
      <c r="Q499">
        <v>36.290640000000003</v>
      </c>
      <c r="R499">
        <v>20.894670000000001</v>
      </c>
      <c r="S499">
        <v>62.578859999999999</v>
      </c>
      <c r="T499">
        <v>80.481740000000002</v>
      </c>
      <c r="U499">
        <v>20.894670000000001</v>
      </c>
      <c r="V499">
        <v>15.37341</v>
      </c>
      <c r="W499">
        <v>15.30682</v>
      </c>
      <c r="X499">
        <v>55.576689999999999</v>
      </c>
      <c r="Y499">
        <v>10.581149999999999</v>
      </c>
      <c r="Z499">
        <v>76.427869999999999</v>
      </c>
      <c r="AW499">
        <v>0.58996999999999999</v>
      </c>
      <c r="AX499">
        <v>60.192540000000001</v>
      </c>
      <c r="AY499">
        <v>50.640540000000001</v>
      </c>
      <c r="AZ499">
        <v>77.618690000000001</v>
      </c>
      <c r="BA499">
        <v>81.537300000000002</v>
      </c>
      <c r="BB499">
        <v>50.640540000000001</v>
      </c>
      <c r="BC499">
        <v>46.740769999999998</v>
      </c>
      <c r="BD499">
        <v>16.654109999999999</v>
      </c>
      <c r="BE499">
        <v>75.219790000000003</v>
      </c>
      <c r="BF499">
        <v>9.0580300000000005</v>
      </c>
      <c r="BG499">
        <v>80.49485</v>
      </c>
      <c r="CO499">
        <v>0.43348999999999999</v>
      </c>
      <c r="CP499">
        <v>46.66534</v>
      </c>
      <c r="CQ499">
        <v>28.445229999999999</v>
      </c>
      <c r="CR499">
        <v>80.918729999999996</v>
      </c>
      <c r="CS499">
        <v>90.989400000000003</v>
      </c>
      <c r="CT499">
        <v>28.445229999999999</v>
      </c>
      <c r="CU499">
        <v>22.9682</v>
      </c>
      <c r="CV499">
        <v>19.116610000000001</v>
      </c>
      <c r="CW499">
        <v>71.584220000000002</v>
      </c>
      <c r="CX499">
        <v>11.766780000000001</v>
      </c>
      <c r="CY499">
        <v>87.161370000000005</v>
      </c>
    </row>
    <row r="500" spans="1:103" x14ac:dyDescent="0.4">
      <c r="A500" t="s">
        <v>614</v>
      </c>
      <c r="B500" t="s">
        <v>499</v>
      </c>
      <c r="C500" t="s">
        <v>37</v>
      </c>
      <c r="D500">
        <v>0.50521000000000005</v>
      </c>
      <c r="E500">
        <v>54.47345</v>
      </c>
      <c r="F500">
        <v>43.609870000000001</v>
      </c>
      <c r="G500">
        <v>78.437880000000007</v>
      </c>
      <c r="H500">
        <v>88.425740000000005</v>
      </c>
      <c r="I500">
        <v>43.609870000000001</v>
      </c>
      <c r="J500">
        <v>34.179279999999999</v>
      </c>
      <c r="K500">
        <v>19.548359999999999</v>
      </c>
      <c r="L500">
        <v>72.823009999999996</v>
      </c>
      <c r="M500">
        <v>11.629300000000001</v>
      </c>
      <c r="N500">
        <v>85.994060000000005</v>
      </c>
      <c r="O500" t="s">
        <v>38</v>
      </c>
      <c r="P500">
        <v>0.48221999999999998</v>
      </c>
      <c r="Q500">
        <v>52.450330000000001</v>
      </c>
      <c r="R500">
        <v>40.871729999999999</v>
      </c>
      <c r="S500">
        <v>78.034790000000001</v>
      </c>
      <c r="T500">
        <v>89.065190000000001</v>
      </c>
      <c r="U500">
        <v>40.871729999999999</v>
      </c>
      <c r="V500">
        <v>30.962209999999999</v>
      </c>
      <c r="W500">
        <v>19.787800000000001</v>
      </c>
      <c r="X500">
        <v>72.041200000000003</v>
      </c>
      <c r="Y500">
        <v>11.94036</v>
      </c>
      <c r="Z500">
        <v>86.537629999999993</v>
      </c>
      <c r="AW500">
        <v>0.66279999999999994</v>
      </c>
      <c r="AX500">
        <v>68.037310000000005</v>
      </c>
      <c r="AY500">
        <v>60.964579999999998</v>
      </c>
      <c r="AZ500">
        <v>79.351920000000007</v>
      </c>
      <c r="BA500">
        <v>82.215519999999998</v>
      </c>
      <c r="BB500">
        <v>60.964579999999998</v>
      </c>
      <c r="BC500">
        <v>56.48706</v>
      </c>
      <c r="BD500">
        <v>17.407689999999999</v>
      </c>
      <c r="BE500">
        <v>77.819640000000007</v>
      </c>
      <c r="BF500">
        <v>9.1183099999999992</v>
      </c>
      <c r="BG500">
        <v>81.198189999999997</v>
      </c>
      <c r="CO500">
        <v>0.56057000000000001</v>
      </c>
      <c r="CP500">
        <v>60.068150000000003</v>
      </c>
      <c r="CQ500">
        <v>53.533569999999997</v>
      </c>
      <c r="CR500">
        <v>83.745580000000004</v>
      </c>
      <c r="CS500">
        <v>91.166079999999994</v>
      </c>
      <c r="CT500">
        <v>53.533569999999997</v>
      </c>
      <c r="CU500">
        <v>41.342759999999998</v>
      </c>
      <c r="CV500">
        <v>20.14134</v>
      </c>
      <c r="CW500">
        <v>75.559479999999994</v>
      </c>
      <c r="CX500">
        <v>11.766780000000001</v>
      </c>
      <c r="CY500">
        <v>87.190809999999999</v>
      </c>
    </row>
    <row r="501" spans="1:103" x14ac:dyDescent="0.4">
      <c r="A501" t="s">
        <v>615</v>
      </c>
      <c r="B501" t="s">
        <v>260</v>
      </c>
      <c r="C501" t="s">
        <v>37</v>
      </c>
      <c r="D501">
        <v>0.34698000000000001</v>
      </c>
      <c r="E501">
        <v>37.26464</v>
      </c>
      <c r="F501">
        <v>22.614329999999999</v>
      </c>
      <c r="G501">
        <v>63.043300000000002</v>
      </c>
      <c r="H501">
        <v>77.790369999999996</v>
      </c>
      <c r="I501">
        <v>22.614329999999999</v>
      </c>
      <c r="J501">
        <v>17.741800000000001</v>
      </c>
      <c r="K501">
        <v>15.05949</v>
      </c>
      <c r="L501">
        <v>56.261839999999999</v>
      </c>
      <c r="M501">
        <v>9.9295799999999996</v>
      </c>
      <c r="N501">
        <v>73.511799999999994</v>
      </c>
      <c r="O501" t="s">
        <v>38</v>
      </c>
      <c r="P501">
        <v>0.31309999999999999</v>
      </c>
      <c r="Q501">
        <v>34.035179999999997</v>
      </c>
      <c r="R501">
        <v>18.658000000000001</v>
      </c>
      <c r="S501">
        <v>60.456890000000001</v>
      </c>
      <c r="T501">
        <v>76.820880000000002</v>
      </c>
      <c r="U501">
        <v>18.658000000000001</v>
      </c>
      <c r="V501">
        <v>13.78561</v>
      </c>
      <c r="W501">
        <v>14.68553</v>
      </c>
      <c r="X501">
        <v>53.268810000000002</v>
      </c>
      <c r="Y501">
        <v>9.9722799999999996</v>
      </c>
      <c r="Z501">
        <v>72.129769999999994</v>
      </c>
      <c r="AW501">
        <v>0.58265999999999996</v>
      </c>
      <c r="AX501">
        <v>59.294910000000002</v>
      </c>
      <c r="AY501">
        <v>50.640540000000001</v>
      </c>
      <c r="AZ501">
        <v>76.714389999999995</v>
      </c>
      <c r="BA501">
        <v>80.482290000000006</v>
      </c>
      <c r="BB501">
        <v>50.640540000000001</v>
      </c>
      <c r="BC501">
        <v>46.740769999999998</v>
      </c>
      <c r="BD501">
        <v>16.32253</v>
      </c>
      <c r="BE501">
        <v>73.963830000000002</v>
      </c>
      <c r="BF501">
        <v>8.8168799999999994</v>
      </c>
      <c r="BG501">
        <v>78.937449999999998</v>
      </c>
      <c r="CO501">
        <v>0.42065000000000002</v>
      </c>
      <c r="CP501">
        <v>45.30782</v>
      </c>
      <c r="CQ501">
        <v>30.035340000000001</v>
      </c>
      <c r="CR501">
        <v>78.798590000000004</v>
      </c>
      <c r="CS501">
        <v>89.399289999999993</v>
      </c>
      <c r="CT501">
        <v>30.035340000000001</v>
      </c>
      <c r="CU501">
        <v>22.879860000000001</v>
      </c>
      <c r="CV501">
        <v>19.0106</v>
      </c>
      <c r="CW501">
        <v>70.082449999999994</v>
      </c>
      <c r="CX501">
        <v>11.74912</v>
      </c>
      <c r="CY501">
        <v>86.336870000000005</v>
      </c>
    </row>
    <row r="502" spans="1:103" x14ac:dyDescent="0.4">
      <c r="A502" t="s">
        <v>616</v>
      </c>
      <c r="B502" t="s">
        <v>44</v>
      </c>
      <c r="C502" t="s">
        <v>37</v>
      </c>
      <c r="D502">
        <v>0.36531999999999998</v>
      </c>
      <c r="E502">
        <v>39.31541</v>
      </c>
      <c r="F502">
        <v>24.435449999999999</v>
      </c>
      <c r="G502">
        <v>65.018209999999996</v>
      </c>
      <c r="H502">
        <v>81.052210000000002</v>
      </c>
      <c r="I502">
        <v>24.435449999999999</v>
      </c>
      <c r="J502">
        <v>19.09038</v>
      </c>
      <c r="K502">
        <v>15.62121</v>
      </c>
      <c r="L502">
        <v>58.400919999999999</v>
      </c>
      <c r="M502">
        <v>10.462160000000001</v>
      </c>
      <c r="N502">
        <v>77.297049999999999</v>
      </c>
      <c r="O502" t="s">
        <v>38</v>
      </c>
      <c r="P502">
        <v>0.33328999999999998</v>
      </c>
      <c r="Q502">
        <v>36.291139999999999</v>
      </c>
      <c r="R502">
        <v>20.894670000000001</v>
      </c>
      <c r="S502">
        <v>62.578859999999999</v>
      </c>
      <c r="T502">
        <v>80.481740000000002</v>
      </c>
      <c r="U502">
        <v>20.894670000000001</v>
      </c>
      <c r="V502">
        <v>15.37341</v>
      </c>
      <c r="W502">
        <v>15.30682</v>
      </c>
      <c r="X502">
        <v>55.576689999999999</v>
      </c>
      <c r="Y502">
        <v>10.581149999999999</v>
      </c>
      <c r="Z502">
        <v>76.427869999999999</v>
      </c>
      <c r="AW502">
        <v>0.58950000000000002</v>
      </c>
      <c r="AX502">
        <v>60.09252</v>
      </c>
      <c r="AY502">
        <v>50.640540000000001</v>
      </c>
      <c r="AZ502">
        <v>77.618690000000001</v>
      </c>
      <c r="BA502">
        <v>81.537300000000002</v>
      </c>
      <c r="BB502">
        <v>50.640540000000001</v>
      </c>
      <c r="BC502">
        <v>46.740769999999998</v>
      </c>
      <c r="BD502">
        <v>16.639040000000001</v>
      </c>
      <c r="BE502">
        <v>75.194670000000002</v>
      </c>
      <c r="BF502">
        <v>8.9901999999999997</v>
      </c>
      <c r="BG502">
        <v>80.168300000000002</v>
      </c>
      <c r="CO502">
        <v>0.43186000000000002</v>
      </c>
      <c r="CP502">
        <v>46.50394</v>
      </c>
      <c r="CQ502">
        <v>28.445229999999999</v>
      </c>
      <c r="CR502">
        <v>80.565370000000001</v>
      </c>
      <c r="CS502">
        <v>90.459360000000004</v>
      </c>
      <c r="CT502">
        <v>28.445229999999999</v>
      </c>
      <c r="CU502">
        <v>22.9682</v>
      </c>
      <c r="CV502">
        <v>19.045940000000002</v>
      </c>
      <c r="CW502">
        <v>71.230860000000007</v>
      </c>
      <c r="CX502">
        <v>11.71378</v>
      </c>
      <c r="CY502">
        <v>86.631330000000005</v>
      </c>
    </row>
    <row r="503" spans="1:103" x14ac:dyDescent="0.4">
      <c r="A503" t="s">
        <v>617</v>
      </c>
      <c r="B503" t="s">
        <v>59</v>
      </c>
      <c r="C503" t="s">
        <v>37</v>
      </c>
      <c r="D503">
        <v>0.50509000000000004</v>
      </c>
      <c r="E503">
        <v>54.455840000000002</v>
      </c>
      <c r="F503">
        <v>43.609870000000001</v>
      </c>
      <c r="G503">
        <v>78.429789999999997</v>
      </c>
      <c r="H503">
        <v>88.409549999999996</v>
      </c>
      <c r="I503">
        <v>43.609870000000001</v>
      </c>
      <c r="J503">
        <v>34.179279999999999</v>
      </c>
      <c r="K503">
        <v>19.545120000000001</v>
      </c>
      <c r="L503">
        <v>72.812219999999996</v>
      </c>
      <c r="M503">
        <v>11.6204</v>
      </c>
      <c r="N503">
        <v>85.942800000000005</v>
      </c>
      <c r="O503" t="s">
        <v>38</v>
      </c>
      <c r="P503">
        <v>0.48221999999999998</v>
      </c>
      <c r="Q503">
        <v>52.4499</v>
      </c>
      <c r="R503">
        <v>40.871729999999999</v>
      </c>
      <c r="S503">
        <v>78.034790000000001</v>
      </c>
      <c r="T503">
        <v>89.065190000000001</v>
      </c>
      <c r="U503">
        <v>40.871729999999999</v>
      </c>
      <c r="V503">
        <v>30.962209999999999</v>
      </c>
      <c r="W503">
        <v>19.787800000000001</v>
      </c>
      <c r="X503">
        <v>72.041200000000003</v>
      </c>
      <c r="Y503">
        <v>11.94036</v>
      </c>
      <c r="Z503">
        <v>86.537629999999993</v>
      </c>
      <c r="AW503">
        <v>0.66225999999999996</v>
      </c>
      <c r="AX503">
        <v>67.928169999999994</v>
      </c>
      <c r="AY503">
        <v>60.964579999999998</v>
      </c>
      <c r="AZ503">
        <v>79.351920000000007</v>
      </c>
      <c r="BA503">
        <v>82.215519999999998</v>
      </c>
      <c r="BB503">
        <v>60.964579999999998</v>
      </c>
      <c r="BC503">
        <v>56.48706</v>
      </c>
      <c r="BD503">
        <v>17.392610000000001</v>
      </c>
      <c r="BE503">
        <v>77.794520000000006</v>
      </c>
      <c r="BF503">
        <v>9.0504899999999999</v>
      </c>
      <c r="BG503">
        <v>80.871639999999999</v>
      </c>
      <c r="CO503">
        <v>0.55937999999999999</v>
      </c>
      <c r="CP503">
        <v>59.947670000000002</v>
      </c>
      <c r="CQ503">
        <v>53.533569999999997</v>
      </c>
      <c r="CR503">
        <v>83.568899999999999</v>
      </c>
      <c r="CS503">
        <v>90.812719999999999</v>
      </c>
      <c r="CT503">
        <v>53.533569999999997</v>
      </c>
      <c r="CU503">
        <v>41.342759999999998</v>
      </c>
      <c r="CV503">
        <v>20.106010000000001</v>
      </c>
      <c r="CW503">
        <v>75.382800000000003</v>
      </c>
      <c r="CX503">
        <v>11.731450000000001</v>
      </c>
      <c r="CY503">
        <v>86.837459999999993</v>
      </c>
    </row>
    <row r="504" spans="1:103" x14ac:dyDescent="0.4">
      <c r="A504" t="s">
        <v>618</v>
      </c>
      <c r="B504" t="s">
        <v>59</v>
      </c>
      <c r="C504" t="s">
        <v>37</v>
      </c>
      <c r="D504">
        <v>0.34697</v>
      </c>
      <c r="E504">
        <v>37.263579999999997</v>
      </c>
      <c r="F504">
        <v>22.614329999999999</v>
      </c>
      <c r="G504">
        <v>63.051400000000001</v>
      </c>
      <c r="H504">
        <v>77.806560000000005</v>
      </c>
      <c r="I504">
        <v>22.614329999999999</v>
      </c>
      <c r="J504">
        <v>17.741800000000001</v>
      </c>
      <c r="K504">
        <v>15.061109999999999</v>
      </c>
      <c r="L504">
        <v>56.269930000000002</v>
      </c>
      <c r="M504">
        <v>9.9303899999999992</v>
      </c>
      <c r="N504">
        <v>73.523939999999996</v>
      </c>
      <c r="O504" t="s">
        <v>38</v>
      </c>
      <c r="P504">
        <v>0.31309999999999999</v>
      </c>
      <c r="Q504">
        <v>34.034930000000003</v>
      </c>
      <c r="R504">
        <v>18.658000000000001</v>
      </c>
      <c r="S504">
        <v>60.456890000000001</v>
      </c>
      <c r="T504">
        <v>76.820880000000002</v>
      </c>
      <c r="U504">
        <v>18.658000000000001</v>
      </c>
      <c r="V504">
        <v>13.78561</v>
      </c>
      <c r="W504">
        <v>14.68553</v>
      </c>
      <c r="X504">
        <v>53.268810000000002</v>
      </c>
      <c r="Y504">
        <v>9.9722799999999996</v>
      </c>
      <c r="Z504">
        <v>72.129769999999994</v>
      </c>
      <c r="AW504">
        <v>0.58265</v>
      </c>
      <c r="AX504">
        <v>59.288240000000002</v>
      </c>
      <c r="AY504">
        <v>50.640540000000001</v>
      </c>
      <c r="AZ504">
        <v>76.789749999999998</v>
      </c>
      <c r="BA504">
        <v>80.482290000000006</v>
      </c>
      <c r="BB504">
        <v>50.640540000000001</v>
      </c>
      <c r="BC504">
        <v>46.740769999999998</v>
      </c>
      <c r="BD504">
        <v>16.337599999999998</v>
      </c>
      <c r="BE504">
        <v>74.039190000000005</v>
      </c>
      <c r="BF504">
        <v>8.8093400000000006</v>
      </c>
      <c r="BG504">
        <v>78.899770000000004</v>
      </c>
      <c r="CO504">
        <v>0.42059999999999997</v>
      </c>
      <c r="CP504">
        <v>45.30491</v>
      </c>
      <c r="CQ504">
        <v>30.035340000000001</v>
      </c>
      <c r="CR504">
        <v>78.798590000000004</v>
      </c>
      <c r="CS504">
        <v>89.752650000000003</v>
      </c>
      <c r="CT504">
        <v>30.035340000000001</v>
      </c>
      <c r="CU504">
        <v>22.879860000000001</v>
      </c>
      <c r="CV504">
        <v>19.0106</v>
      </c>
      <c r="CW504">
        <v>70.082449999999994</v>
      </c>
      <c r="CX504">
        <v>11.78445</v>
      </c>
      <c r="CY504">
        <v>86.690219999999997</v>
      </c>
    </row>
    <row r="505" spans="1:103" x14ac:dyDescent="0.4">
      <c r="A505" t="s">
        <v>619</v>
      </c>
      <c r="B505" t="s">
        <v>44</v>
      </c>
      <c r="C505" t="s">
        <v>37</v>
      </c>
      <c r="D505">
        <v>0.36534</v>
      </c>
      <c r="E505">
        <v>39.31718</v>
      </c>
      <c r="F505">
        <v>24.435449999999999</v>
      </c>
      <c r="G505">
        <v>65.026309999999995</v>
      </c>
      <c r="H505">
        <v>81.060299999999998</v>
      </c>
      <c r="I505">
        <v>24.435449999999999</v>
      </c>
      <c r="J505">
        <v>19.09038</v>
      </c>
      <c r="K505">
        <v>15.622820000000001</v>
      </c>
      <c r="L505">
        <v>58.409010000000002</v>
      </c>
      <c r="M505">
        <v>10.46297</v>
      </c>
      <c r="N505">
        <v>77.305139999999994</v>
      </c>
      <c r="O505" t="s">
        <v>38</v>
      </c>
      <c r="P505">
        <v>0.33329999999999999</v>
      </c>
      <c r="Q505">
        <v>36.291939999999997</v>
      </c>
      <c r="R505">
        <v>20.894670000000001</v>
      </c>
      <c r="S505">
        <v>62.578859999999999</v>
      </c>
      <c r="T505">
        <v>80.481740000000002</v>
      </c>
      <c r="U505">
        <v>20.894670000000001</v>
      </c>
      <c r="V505">
        <v>15.37341</v>
      </c>
      <c r="W505">
        <v>15.30682</v>
      </c>
      <c r="X505">
        <v>55.576689999999999</v>
      </c>
      <c r="Y505">
        <v>10.581149999999999</v>
      </c>
      <c r="Z505">
        <v>76.427869999999999</v>
      </c>
      <c r="AW505">
        <v>0.58943999999999996</v>
      </c>
      <c r="AX505">
        <v>60.085160000000002</v>
      </c>
      <c r="AY505">
        <v>50.640540000000001</v>
      </c>
      <c r="AZ505">
        <v>77.618690000000001</v>
      </c>
      <c r="BA505">
        <v>81.537300000000002</v>
      </c>
      <c r="BB505">
        <v>50.640540000000001</v>
      </c>
      <c r="BC505">
        <v>46.740769999999998</v>
      </c>
      <c r="BD505">
        <v>16.639040000000001</v>
      </c>
      <c r="BE505">
        <v>75.194670000000002</v>
      </c>
      <c r="BF505">
        <v>8.9901999999999997</v>
      </c>
      <c r="BG505">
        <v>80.168300000000002</v>
      </c>
      <c r="CO505">
        <v>0.43229000000000001</v>
      </c>
      <c r="CP505">
        <v>46.545119999999997</v>
      </c>
      <c r="CQ505">
        <v>28.445229999999999</v>
      </c>
      <c r="CR505">
        <v>80.742050000000006</v>
      </c>
      <c r="CS505">
        <v>90.636039999999994</v>
      </c>
      <c r="CT505">
        <v>28.445229999999999</v>
      </c>
      <c r="CU505">
        <v>22.9682</v>
      </c>
      <c r="CV505">
        <v>19.08127</v>
      </c>
      <c r="CW505">
        <v>71.407539999999997</v>
      </c>
      <c r="CX505">
        <v>11.731450000000001</v>
      </c>
      <c r="CY505">
        <v>86.808009999999996</v>
      </c>
    </row>
    <row r="506" spans="1:103" x14ac:dyDescent="0.4">
      <c r="A506" t="s">
        <v>620</v>
      </c>
      <c r="B506" t="s">
        <v>260</v>
      </c>
      <c r="C506" t="s">
        <v>37</v>
      </c>
      <c r="D506">
        <v>0.50517000000000001</v>
      </c>
      <c r="E506">
        <v>54.463709999999999</v>
      </c>
      <c r="F506">
        <v>43.609870000000001</v>
      </c>
      <c r="G506">
        <v>78.437880000000007</v>
      </c>
      <c r="H506">
        <v>88.425740000000005</v>
      </c>
      <c r="I506">
        <v>43.609870000000001</v>
      </c>
      <c r="J506">
        <v>34.179279999999999</v>
      </c>
      <c r="K506">
        <v>19.54674</v>
      </c>
      <c r="L506">
        <v>72.820319999999995</v>
      </c>
      <c r="M506">
        <v>11.622019999999999</v>
      </c>
      <c r="N506">
        <v>85.95899</v>
      </c>
      <c r="O506" t="s">
        <v>38</v>
      </c>
      <c r="P506">
        <v>0.48222999999999999</v>
      </c>
      <c r="Q506">
        <v>52.450659999999999</v>
      </c>
      <c r="R506">
        <v>40.871729999999999</v>
      </c>
      <c r="S506">
        <v>78.034790000000001</v>
      </c>
      <c r="T506">
        <v>89.065190000000001</v>
      </c>
      <c r="U506">
        <v>40.871729999999999</v>
      </c>
      <c r="V506">
        <v>30.962209999999999</v>
      </c>
      <c r="W506">
        <v>19.787800000000001</v>
      </c>
      <c r="X506">
        <v>72.041200000000003</v>
      </c>
      <c r="Y506">
        <v>11.94036</v>
      </c>
      <c r="Z506">
        <v>86.537629999999993</v>
      </c>
      <c r="AW506">
        <v>0.66241000000000005</v>
      </c>
      <c r="AX506">
        <v>67.942800000000005</v>
      </c>
      <c r="AY506">
        <v>60.964579999999998</v>
      </c>
      <c r="AZ506">
        <v>79.351920000000007</v>
      </c>
      <c r="BA506">
        <v>82.215519999999998</v>
      </c>
      <c r="BB506">
        <v>60.964579999999998</v>
      </c>
      <c r="BC506">
        <v>56.48706</v>
      </c>
      <c r="BD506">
        <v>17.392610000000001</v>
      </c>
      <c r="BE506">
        <v>77.794520000000006</v>
      </c>
      <c r="BF506">
        <v>9.0504899999999999</v>
      </c>
      <c r="BG506">
        <v>80.871639999999999</v>
      </c>
      <c r="CO506">
        <v>0.56059000000000003</v>
      </c>
      <c r="CP506">
        <v>60.071019999999997</v>
      </c>
      <c r="CQ506">
        <v>53.533569999999997</v>
      </c>
      <c r="CR506">
        <v>83.745580000000004</v>
      </c>
      <c r="CS506">
        <v>91.166079999999994</v>
      </c>
      <c r="CT506">
        <v>53.533569999999997</v>
      </c>
      <c r="CU506">
        <v>41.342759999999998</v>
      </c>
      <c r="CV506">
        <v>20.14134</v>
      </c>
      <c r="CW506">
        <v>75.559479999999994</v>
      </c>
      <c r="CX506">
        <v>11.766780000000001</v>
      </c>
      <c r="CY506">
        <v>87.190809999999999</v>
      </c>
    </row>
    <row r="507" spans="1:103" x14ac:dyDescent="0.4">
      <c r="A507" t="s">
        <v>621</v>
      </c>
      <c r="B507" t="s">
        <v>57</v>
      </c>
      <c r="C507" t="s">
        <v>37</v>
      </c>
      <c r="D507">
        <v>0.34703000000000001</v>
      </c>
      <c r="E507">
        <v>37.275379999999998</v>
      </c>
      <c r="F507">
        <v>22.614329999999999</v>
      </c>
      <c r="G507">
        <v>63.051400000000001</v>
      </c>
      <c r="H507">
        <v>77.798460000000006</v>
      </c>
      <c r="I507">
        <v>22.614329999999999</v>
      </c>
      <c r="J507">
        <v>17.741800000000001</v>
      </c>
      <c r="K507">
        <v>15.06273</v>
      </c>
      <c r="L507">
        <v>56.272629999999999</v>
      </c>
      <c r="M507">
        <v>9.9368700000000008</v>
      </c>
      <c r="N507">
        <v>73.550920000000005</v>
      </c>
      <c r="O507" t="s">
        <v>38</v>
      </c>
      <c r="P507">
        <v>0.31308999999999998</v>
      </c>
      <c r="Q507">
        <v>34.034350000000003</v>
      </c>
      <c r="R507">
        <v>18.658000000000001</v>
      </c>
      <c r="S507">
        <v>60.456890000000001</v>
      </c>
      <c r="T507">
        <v>76.820880000000002</v>
      </c>
      <c r="U507">
        <v>18.658000000000001</v>
      </c>
      <c r="V507">
        <v>13.78561</v>
      </c>
      <c r="W507">
        <v>14.68553</v>
      </c>
      <c r="X507">
        <v>53.268810000000002</v>
      </c>
      <c r="Y507">
        <v>9.9722799999999996</v>
      </c>
      <c r="Z507">
        <v>72.129769999999994</v>
      </c>
      <c r="AW507">
        <v>0.58309</v>
      </c>
      <c r="AX507">
        <v>59.385750000000002</v>
      </c>
      <c r="AY507">
        <v>50.640540000000001</v>
      </c>
      <c r="AZ507">
        <v>76.714389999999995</v>
      </c>
      <c r="BA507">
        <v>80.482290000000006</v>
      </c>
      <c r="BB507">
        <v>50.640540000000001</v>
      </c>
      <c r="BC507">
        <v>46.740769999999998</v>
      </c>
      <c r="BD507">
        <v>16.337599999999998</v>
      </c>
      <c r="BE507">
        <v>73.988950000000003</v>
      </c>
      <c r="BF507">
        <v>8.8771699999999996</v>
      </c>
      <c r="BG507">
        <v>79.226330000000004</v>
      </c>
      <c r="CO507">
        <v>0.42098999999999998</v>
      </c>
      <c r="CP507">
        <v>45.344499999999996</v>
      </c>
      <c r="CQ507">
        <v>30.035340000000001</v>
      </c>
      <c r="CR507">
        <v>78.975269999999995</v>
      </c>
      <c r="CS507">
        <v>89.575969999999998</v>
      </c>
      <c r="CT507">
        <v>30.035340000000001</v>
      </c>
      <c r="CU507">
        <v>22.879860000000001</v>
      </c>
      <c r="CV507">
        <v>19.045940000000002</v>
      </c>
      <c r="CW507">
        <v>70.259129999999999</v>
      </c>
      <c r="CX507">
        <v>11.766780000000001</v>
      </c>
      <c r="CY507">
        <v>86.513549999999995</v>
      </c>
    </row>
    <row r="508" spans="1:103" x14ac:dyDescent="0.4">
      <c r="A508" t="s">
        <v>622</v>
      </c>
      <c r="B508" t="s">
        <v>44</v>
      </c>
      <c r="C508" t="s">
        <v>37</v>
      </c>
      <c r="D508">
        <v>0.36548999999999998</v>
      </c>
      <c r="E508">
        <v>39.337940000000003</v>
      </c>
      <c r="F508">
        <v>24.443549999999998</v>
      </c>
      <c r="G508">
        <v>65.034400000000005</v>
      </c>
      <c r="H508">
        <v>81.076490000000007</v>
      </c>
      <c r="I508">
        <v>24.443549999999998</v>
      </c>
      <c r="J508">
        <v>19.098479999999999</v>
      </c>
      <c r="K508">
        <v>15.626060000000001</v>
      </c>
      <c r="L508">
        <v>58.419800000000002</v>
      </c>
      <c r="M508">
        <v>10.471869999999999</v>
      </c>
      <c r="N508">
        <v>77.356399999999994</v>
      </c>
      <c r="O508" t="s">
        <v>38</v>
      </c>
      <c r="P508">
        <v>0.33328999999999998</v>
      </c>
      <c r="Q508">
        <v>36.291339999999998</v>
      </c>
      <c r="R508">
        <v>20.894670000000001</v>
      </c>
      <c r="S508">
        <v>62.578859999999999</v>
      </c>
      <c r="T508">
        <v>80.481740000000002</v>
      </c>
      <c r="U508">
        <v>20.894670000000001</v>
      </c>
      <c r="V508">
        <v>15.37341</v>
      </c>
      <c r="W508">
        <v>15.30682</v>
      </c>
      <c r="X508">
        <v>55.576689999999999</v>
      </c>
      <c r="Y508">
        <v>10.581149999999999</v>
      </c>
      <c r="Z508">
        <v>76.427869999999999</v>
      </c>
      <c r="AW508">
        <v>0.58992999999999995</v>
      </c>
      <c r="AX508">
        <v>60.188679999999998</v>
      </c>
      <c r="AY508">
        <v>50.640540000000001</v>
      </c>
      <c r="AZ508">
        <v>77.618690000000001</v>
      </c>
      <c r="BA508">
        <v>81.537300000000002</v>
      </c>
      <c r="BB508">
        <v>50.640540000000001</v>
      </c>
      <c r="BC508">
        <v>46.740769999999998</v>
      </c>
      <c r="BD508">
        <v>16.654109999999999</v>
      </c>
      <c r="BE508">
        <v>75.219790000000003</v>
      </c>
      <c r="BF508">
        <v>9.0580300000000005</v>
      </c>
      <c r="BG508">
        <v>80.49485</v>
      </c>
      <c r="CO508">
        <v>0.43451000000000001</v>
      </c>
      <c r="CP508">
        <v>46.766629999999999</v>
      </c>
      <c r="CQ508">
        <v>28.62191</v>
      </c>
      <c r="CR508">
        <v>80.918729999999996</v>
      </c>
      <c r="CS508">
        <v>90.989400000000003</v>
      </c>
      <c r="CT508">
        <v>28.62191</v>
      </c>
      <c r="CU508">
        <v>23.144880000000001</v>
      </c>
      <c r="CV508">
        <v>19.116610000000001</v>
      </c>
      <c r="CW508">
        <v>71.584220000000002</v>
      </c>
      <c r="CX508">
        <v>11.766780000000001</v>
      </c>
      <c r="CY508">
        <v>87.161370000000005</v>
      </c>
    </row>
    <row r="509" spans="1:103" x14ac:dyDescent="0.4">
      <c r="A509" t="s">
        <v>623</v>
      </c>
      <c r="B509" t="s">
        <v>148</v>
      </c>
      <c r="C509" t="s">
        <v>37</v>
      </c>
      <c r="D509">
        <v>0.50521000000000005</v>
      </c>
      <c r="E509">
        <v>54.473309999999998</v>
      </c>
      <c r="F509">
        <v>43.609870000000001</v>
      </c>
      <c r="G509">
        <v>78.437880000000007</v>
      </c>
      <c r="H509">
        <v>88.425740000000005</v>
      </c>
      <c r="I509">
        <v>43.609870000000001</v>
      </c>
      <c r="J509">
        <v>34.179279999999999</v>
      </c>
      <c r="K509">
        <v>19.548359999999999</v>
      </c>
      <c r="L509">
        <v>72.823009999999996</v>
      </c>
      <c r="M509">
        <v>11.629300000000001</v>
      </c>
      <c r="N509">
        <v>85.994060000000005</v>
      </c>
      <c r="O509" t="s">
        <v>38</v>
      </c>
      <c r="P509">
        <v>0.48221999999999998</v>
      </c>
      <c r="Q509">
        <v>52.450090000000003</v>
      </c>
      <c r="R509">
        <v>40.871729999999999</v>
      </c>
      <c r="S509">
        <v>78.034790000000001</v>
      </c>
      <c r="T509">
        <v>89.065190000000001</v>
      </c>
      <c r="U509">
        <v>40.871729999999999</v>
      </c>
      <c r="V509">
        <v>30.962209999999999</v>
      </c>
      <c r="W509">
        <v>19.787800000000001</v>
      </c>
      <c r="X509">
        <v>72.041200000000003</v>
      </c>
      <c r="Y509">
        <v>11.94036</v>
      </c>
      <c r="Z509">
        <v>86.537629999999993</v>
      </c>
      <c r="AW509">
        <v>0.66283999999999998</v>
      </c>
      <c r="AX509">
        <v>68.03931</v>
      </c>
      <c r="AY509">
        <v>60.964579999999998</v>
      </c>
      <c r="AZ509">
        <v>79.351920000000007</v>
      </c>
      <c r="BA509">
        <v>82.215519999999998</v>
      </c>
      <c r="BB509">
        <v>60.964579999999998</v>
      </c>
      <c r="BC509">
        <v>56.48706</v>
      </c>
      <c r="BD509">
        <v>17.407689999999999</v>
      </c>
      <c r="BE509">
        <v>77.819640000000007</v>
      </c>
      <c r="BF509">
        <v>9.1183099999999992</v>
      </c>
      <c r="BG509">
        <v>81.198189999999997</v>
      </c>
      <c r="CO509">
        <v>0.56057000000000001</v>
      </c>
      <c r="CP509">
        <v>60.064749999999997</v>
      </c>
      <c r="CQ509">
        <v>53.533569999999997</v>
      </c>
      <c r="CR509">
        <v>83.745580000000004</v>
      </c>
      <c r="CS509">
        <v>91.166079999999994</v>
      </c>
      <c r="CT509">
        <v>53.533569999999997</v>
      </c>
      <c r="CU509">
        <v>41.342759999999998</v>
      </c>
      <c r="CV509">
        <v>20.14134</v>
      </c>
      <c r="CW509">
        <v>75.559479999999994</v>
      </c>
      <c r="CX509">
        <v>11.766780000000001</v>
      </c>
      <c r="CY509">
        <v>87.190809999999999</v>
      </c>
    </row>
    <row r="510" spans="1:103" x14ac:dyDescent="0.4">
      <c r="A510" t="s">
        <v>624</v>
      </c>
      <c r="B510" t="s">
        <v>214</v>
      </c>
      <c r="C510" t="s">
        <v>37</v>
      </c>
      <c r="D510">
        <v>0.34706999999999999</v>
      </c>
      <c r="E510">
        <v>37.278530000000003</v>
      </c>
      <c r="F510">
        <v>22.614329999999999</v>
      </c>
      <c r="G510">
        <v>63.059489999999997</v>
      </c>
      <c r="H510">
        <v>77.798460000000006</v>
      </c>
      <c r="I510">
        <v>22.614329999999999</v>
      </c>
      <c r="J510">
        <v>17.741800000000001</v>
      </c>
      <c r="K510">
        <v>15.064349999999999</v>
      </c>
      <c r="L510">
        <v>56.280720000000002</v>
      </c>
      <c r="M510">
        <v>9.9368700000000008</v>
      </c>
      <c r="N510">
        <v>73.550920000000005</v>
      </c>
      <c r="O510" t="s">
        <v>38</v>
      </c>
      <c r="P510">
        <v>0.31309999999999999</v>
      </c>
      <c r="Q510">
        <v>34.034990000000001</v>
      </c>
      <c r="R510">
        <v>18.658000000000001</v>
      </c>
      <c r="S510">
        <v>60.456890000000001</v>
      </c>
      <c r="T510">
        <v>76.820880000000002</v>
      </c>
      <c r="U510">
        <v>18.658000000000001</v>
      </c>
      <c r="V510">
        <v>13.78561</v>
      </c>
      <c r="W510">
        <v>14.68553</v>
      </c>
      <c r="X510">
        <v>53.268810000000002</v>
      </c>
      <c r="Y510">
        <v>9.9722799999999996</v>
      </c>
      <c r="Z510">
        <v>72.129769999999994</v>
      </c>
      <c r="AW510">
        <v>0.58318999999999999</v>
      </c>
      <c r="AX510">
        <v>59.394910000000003</v>
      </c>
      <c r="AY510">
        <v>50.640540000000001</v>
      </c>
      <c r="AZ510">
        <v>76.789749999999998</v>
      </c>
      <c r="BA510">
        <v>80.482290000000006</v>
      </c>
      <c r="BB510">
        <v>50.640540000000001</v>
      </c>
      <c r="BC510">
        <v>46.740769999999998</v>
      </c>
      <c r="BD510">
        <v>16.352679999999999</v>
      </c>
      <c r="BE510">
        <v>74.064310000000006</v>
      </c>
      <c r="BF510">
        <v>8.8771699999999996</v>
      </c>
      <c r="BG510">
        <v>79.226330000000004</v>
      </c>
      <c r="CO510">
        <v>0.42135</v>
      </c>
      <c r="CP510">
        <v>45.38026</v>
      </c>
      <c r="CQ510">
        <v>30.035340000000001</v>
      </c>
      <c r="CR510">
        <v>78.975269999999995</v>
      </c>
      <c r="CS510">
        <v>89.575969999999998</v>
      </c>
      <c r="CT510">
        <v>30.035340000000001</v>
      </c>
      <c r="CU510">
        <v>22.879860000000001</v>
      </c>
      <c r="CV510">
        <v>19.045940000000002</v>
      </c>
      <c r="CW510">
        <v>70.259129999999999</v>
      </c>
      <c r="CX510">
        <v>11.766780000000001</v>
      </c>
      <c r="CY510">
        <v>86.513549999999995</v>
      </c>
    </row>
    <row r="511" spans="1:103" x14ac:dyDescent="0.4">
      <c r="A511" t="s">
        <v>625</v>
      </c>
      <c r="B511" t="s">
        <v>458</v>
      </c>
      <c r="C511" t="s">
        <v>37</v>
      </c>
      <c r="D511">
        <v>0.36542000000000002</v>
      </c>
      <c r="E511">
        <v>39.331769999999999</v>
      </c>
      <c r="F511">
        <v>24.435449999999999</v>
      </c>
      <c r="G511">
        <v>65.026309999999995</v>
      </c>
      <c r="H511">
        <v>81.068389999999994</v>
      </c>
      <c r="I511">
        <v>24.435449999999999</v>
      </c>
      <c r="J511">
        <v>19.09038</v>
      </c>
      <c r="K511">
        <v>15.62444</v>
      </c>
      <c r="L511">
        <v>58.411709999999999</v>
      </c>
      <c r="M511">
        <v>10.47106</v>
      </c>
      <c r="N511">
        <v>77.348309999999998</v>
      </c>
      <c r="O511" t="s">
        <v>38</v>
      </c>
      <c r="P511">
        <v>0.33328999999999998</v>
      </c>
      <c r="Q511">
        <v>36.29157</v>
      </c>
      <c r="R511">
        <v>20.894670000000001</v>
      </c>
      <c r="S511">
        <v>62.578859999999999</v>
      </c>
      <c r="T511">
        <v>80.481740000000002</v>
      </c>
      <c r="U511">
        <v>20.894670000000001</v>
      </c>
      <c r="V511">
        <v>15.37341</v>
      </c>
      <c r="W511">
        <v>15.30682</v>
      </c>
      <c r="X511">
        <v>55.576689999999999</v>
      </c>
      <c r="Y511">
        <v>10.581149999999999</v>
      </c>
      <c r="Z511">
        <v>76.427869999999999</v>
      </c>
      <c r="AW511">
        <v>0.58999000000000001</v>
      </c>
      <c r="AX511">
        <v>60.196399999999997</v>
      </c>
      <c r="AY511">
        <v>50.640540000000001</v>
      </c>
      <c r="AZ511">
        <v>77.618690000000001</v>
      </c>
      <c r="BA511">
        <v>81.537300000000002</v>
      </c>
      <c r="BB511">
        <v>50.640540000000001</v>
      </c>
      <c r="BC511">
        <v>46.740769999999998</v>
      </c>
      <c r="BD511">
        <v>16.654109999999999</v>
      </c>
      <c r="BE511">
        <v>75.219790000000003</v>
      </c>
      <c r="BF511">
        <v>9.0580300000000005</v>
      </c>
      <c r="BG511">
        <v>80.49485</v>
      </c>
      <c r="CO511">
        <v>0.43292999999999998</v>
      </c>
      <c r="CP511">
        <v>46.609560000000002</v>
      </c>
      <c r="CQ511">
        <v>28.445229999999999</v>
      </c>
      <c r="CR511">
        <v>80.742050000000006</v>
      </c>
      <c r="CS511">
        <v>90.812719999999999</v>
      </c>
      <c r="CT511">
        <v>28.445229999999999</v>
      </c>
      <c r="CU511">
        <v>22.9682</v>
      </c>
      <c r="CV511">
        <v>19.08127</v>
      </c>
      <c r="CW511">
        <v>71.407539999999997</v>
      </c>
      <c r="CX511">
        <v>11.74912</v>
      </c>
      <c r="CY511">
        <v>86.984690000000001</v>
      </c>
    </row>
    <row r="512" spans="1:103" x14ac:dyDescent="0.4">
      <c r="A512" t="s">
        <v>626</v>
      </c>
      <c r="B512" t="s">
        <v>328</v>
      </c>
      <c r="C512" t="s">
        <v>37</v>
      </c>
      <c r="D512">
        <v>0.50519999999999998</v>
      </c>
      <c r="E512">
        <v>54.472380000000001</v>
      </c>
      <c r="F512">
        <v>43.609870000000001</v>
      </c>
      <c r="G512">
        <v>78.437880000000007</v>
      </c>
      <c r="H512">
        <v>88.425740000000005</v>
      </c>
      <c r="I512">
        <v>43.609870000000001</v>
      </c>
      <c r="J512">
        <v>34.179279999999999</v>
      </c>
      <c r="K512">
        <v>19.548359999999999</v>
      </c>
      <c r="L512">
        <v>72.823009999999996</v>
      </c>
      <c r="M512">
        <v>11.629300000000001</v>
      </c>
      <c r="N512">
        <v>85.994060000000005</v>
      </c>
      <c r="O512" t="s">
        <v>38</v>
      </c>
      <c r="P512">
        <v>0.48221999999999998</v>
      </c>
      <c r="Q512">
        <v>52.450589999999998</v>
      </c>
      <c r="R512">
        <v>40.871729999999999</v>
      </c>
      <c r="S512">
        <v>78.034790000000001</v>
      </c>
      <c r="T512">
        <v>89.065190000000001</v>
      </c>
      <c r="U512">
        <v>40.871729999999999</v>
      </c>
      <c r="V512">
        <v>30.962209999999999</v>
      </c>
      <c r="W512">
        <v>19.787800000000001</v>
      </c>
      <c r="X512">
        <v>72.041200000000003</v>
      </c>
      <c r="Y512">
        <v>11.94036</v>
      </c>
      <c r="Z512">
        <v>86.537629999999993</v>
      </c>
      <c r="AW512">
        <v>0.66281999999999996</v>
      </c>
      <c r="AX512">
        <v>68.037719999999993</v>
      </c>
      <c r="AY512">
        <v>60.964579999999998</v>
      </c>
      <c r="AZ512">
        <v>79.351920000000007</v>
      </c>
      <c r="BA512">
        <v>82.215519999999998</v>
      </c>
      <c r="BB512">
        <v>60.964579999999998</v>
      </c>
      <c r="BC512">
        <v>56.48706</v>
      </c>
      <c r="BD512">
        <v>17.407689999999999</v>
      </c>
      <c r="BE512">
        <v>77.819640000000007</v>
      </c>
      <c r="BF512">
        <v>9.1183099999999992</v>
      </c>
      <c r="BG512">
        <v>81.198189999999997</v>
      </c>
      <c r="CO512">
        <v>0.56028999999999995</v>
      </c>
      <c r="CP512">
        <v>60.039099999999998</v>
      </c>
      <c r="CQ512">
        <v>53.533569999999997</v>
      </c>
      <c r="CR512">
        <v>83.745580000000004</v>
      </c>
      <c r="CS512">
        <v>91.166079999999994</v>
      </c>
      <c r="CT512">
        <v>53.533569999999997</v>
      </c>
      <c r="CU512">
        <v>41.342759999999998</v>
      </c>
      <c r="CV512">
        <v>20.14134</v>
      </c>
      <c r="CW512">
        <v>75.559479999999994</v>
      </c>
      <c r="CX512">
        <v>11.766780000000001</v>
      </c>
      <c r="CY512">
        <v>87.190809999999999</v>
      </c>
    </row>
    <row r="513" spans="1:103" x14ac:dyDescent="0.4">
      <c r="A513" t="s">
        <v>627</v>
      </c>
      <c r="B513" t="s">
        <v>126</v>
      </c>
      <c r="C513" t="s">
        <v>37</v>
      </c>
      <c r="D513">
        <v>0.34509000000000001</v>
      </c>
      <c r="E513">
        <v>37.068710000000003</v>
      </c>
      <c r="F513">
        <v>22.363420000000001</v>
      </c>
      <c r="G513">
        <v>62.881419999999999</v>
      </c>
      <c r="H513">
        <v>77.660870000000003</v>
      </c>
      <c r="I513">
        <v>22.363420000000001</v>
      </c>
      <c r="J513">
        <v>17.545529999999999</v>
      </c>
      <c r="K513">
        <v>15.028729999999999</v>
      </c>
      <c r="L513">
        <v>56.106029999999997</v>
      </c>
      <c r="M513">
        <v>9.90611</v>
      </c>
      <c r="N513">
        <v>73.319710000000001</v>
      </c>
      <c r="O513" t="s">
        <v>38</v>
      </c>
      <c r="P513">
        <v>0.31095</v>
      </c>
      <c r="Q513">
        <v>33.811669999999999</v>
      </c>
      <c r="R513">
        <v>18.361689999999999</v>
      </c>
      <c r="S513">
        <v>60.256169999999997</v>
      </c>
      <c r="T513">
        <v>76.591470000000001</v>
      </c>
      <c r="U513">
        <v>18.361689999999999</v>
      </c>
      <c r="V513">
        <v>13.55381</v>
      </c>
      <c r="W513">
        <v>14.64729</v>
      </c>
      <c r="X513">
        <v>53.0657</v>
      </c>
      <c r="Y513">
        <v>9.9359599999999997</v>
      </c>
      <c r="Z513">
        <v>71.840789999999998</v>
      </c>
      <c r="AW513">
        <v>0.58248</v>
      </c>
      <c r="AX513">
        <v>59.307450000000003</v>
      </c>
      <c r="AY513">
        <v>50.640540000000001</v>
      </c>
      <c r="AZ513">
        <v>76.639039999999994</v>
      </c>
      <c r="BA513">
        <v>80.859080000000006</v>
      </c>
      <c r="BB513">
        <v>50.640540000000001</v>
      </c>
      <c r="BC513">
        <v>46.740769999999998</v>
      </c>
      <c r="BD513">
        <v>16.337599999999998</v>
      </c>
      <c r="BE513">
        <v>74.051749999999998</v>
      </c>
      <c r="BF513">
        <v>8.8696300000000008</v>
      </c>
      <c r="BG513">
        <v>79.251440000000002</v>
      </c>
      <c r="CO513">
        <v>0.41961999999999999</v>
      </c>
      <c r="CP513">
        <v>45.132820000000002</v>
      </c>
      <c r="CQ513">
        <v>30.035340000000001</v>
      </c>
      <c r="CR513">
        <v>79.151939999999996</v>
      </c>
      <c r="CS513">
        <v>89.929329999999993</v>
      </c>
      <c r="CT513">
        <v>30.035340000000001</v>
      </c>
      <c r="CU513">
        <v>22.879860000000001</v>
      </c>
      <c r="CV513">
        <v>19.0106</v>
      </c>
      <c r="CW513">
        <v>70.229680000000002</v>
      </c>
      <c r="CX513">
        <v>11.78445</v>
      </c>
      <c r="CY513">
        <v>86.749120000000005</v>
      </c>
    </row>
    <row r="514" spans="1:103" x14ac:dyDescent="0.4">
      <c r="A514" t="s">
        <v>628</v>
      </c>
      <c r="B514" t="s">
        <v>460</v>
      </c>
      <c r="C514" t="s">
        <v>37</v>
      </c>
      <c r="D514">
        <v>0.36163000000000001</v>
      </c>
      <c r="E514">
        <v>38.923549999999999</v>
      </c>
      <c r="F514">
        <v>23.90935</v>
      </c>
      <c r="G514">
        <v>64.864429999999999</v>
      </c>
      <c r="H514">
        <v>80.898420000000002</v>
      </c>
      <c r="I514">
        <v>23.90935</v>
      </c>
      <c r="J514">
        <v>18.674219999999998</v>
      </c>
      <c r="K514">
        <v>15.564550000000001</v>
      </c>
      <c r="L514">
        <v>58.192900000000002</v>
      </c>
      <c r="M514">
        <v>10.43788</v>
      </c>
      <c r="N514">
        <v>77.084990000000005</v>
      </c>
      <c r="O514" t="s">
        <v>38</v>
      </c>
      <c r="P514">
        <v>0.32900000000000001</v>
      </c>
      <c r="Q514">
        <v>35.838169999999998</v>
      </c>
      <c r="R514">
        <v>20.27337</v>
      </c>
      <c r="S514">
        <v>62.3399</v>
      </c>
      <c r="T514">
        <v>80.290580000000006</v>
      </c>
      <c r="U514">
        <v>20.27337</v>
      </c>
      <c r="V514">
        <v>14.87717</v>
      </c>
      <c r="W514">
        <v>15.236090000000001</v>
      </c>
      <c r="X514">
        <v>55.29918</v>
      </c>
      <c r="Y514">
        <v>10.54865</v>
      </c>
      <c r="Z514">
        <v>76.156729999999996</v>
      </c>
      <c r="AW514">
        <v>0.58984999999999999</v>
      </c>
      <c r="AX514">
        <v>60.143380000000001</v>
      </c>
      <c r="AY514">
        <v>50.640540000000001</v>
      </c>
      <c r="AZ514">
        <v>77.920119999999997</v>
      </c>
      <c r="BA514">
        <v>81.537300000000002</v>
      </c>
      <c r="BB514">
        <v>50.640540000000001</v>
      </c>
      <c r="BC514">
        <v>46.740769999999998</v>
      </c>
      <c r="BD514">
        <v>16.714390000000002</v>
      </c>
      <c r="BE514">
        <v>75.496110000000002</v>
      </c>
      <c r="BF514">
        <v>9.0052800000000008</v>
      </c>
      <c r="BG514">
        <v>80.243660000000006</v>
      </c>
      <c r="CO514">
        <v>0.42971999999999999</v>
      </c>
      <c r="CP514">
        <v>46.20373</v>
      </c>
      <c r="CQ514">
        <v>28.445229999999999</v>
      </c>
      <c r="CR514">
        <v>80.918729999999996</v>
      </c>
      <c r="CS514">
        <v>90.636039999999994</v>
      </c>
      <c r="CT514">
        <v>28.445229999999999</v>
      </c>
      <c r="CU514">
        <v>23.056539999999998</v>
      </c>
      <c r="CV514">
        <v>18.93993</v>
      </c>
      <c r="CW514">
        <v>71.113069999999993</v>
      </c>
      <c r="CX514">
        <v>11.74912</v>
      </c>
      <c r="CY514">
        <v>86.837459999999993</v>
      </c>
    </row>
    <row r="515" spans="1:103" x14ac:dyDescent="0.4">
      <c r="A515" t="s">
        <v>629</v>
      </c>
      <c r="B515" t="s">
        <v>116</v>
      </c>
      <c r="C515" t="s">
        <v>37</v>
      </c>
      <c r="D515">
        <v>0.50495999999999996</v>
      </c>
      <c r="E515">
        <v>54.403239999999997</v>
      </c>
      <c r="F515">
        <v>43.755560000000003</v>
      </c>
      <c r="G515">
        <v>78.445970000000003</v>
      </c>
      <c r="H515">
        <v>88.409549999999996</v>
      </c>
      <c r="I515">
        <v>43.755560000000003</v>
      </c>
      <c r="J515">
        <v>34.31485</v>
      </c>
      <c r="K515">
        <v>19.503039999999999</v>
      </c>
      <c r="L515">
        <v>72.720359999999999</v>
      </c>
      <c r="M515">
        <v>11.61392</v>
      </c>
      <c r="N515">
        <v>85.911510000000007</v>
      </c>
      <c r="O515" t="s">
        <v>38</v>
      </c>
      <c r="P515">
        <v>0.48171999999999998</v>
      </c>
      <c r="Q515">
        <v>52.35671</v>
      </c>
      <c r="R515">
        <v>40.976869999999998</v>
      </c>
      <c r="S515">
        <v>77.986999999999995</v>
      </c>
      <c r="T515">
        <v>89.065190000000001</v>
      </c>
      <c r="U515">
        <v>40.976869999999998</v>
      </c>
      <c r="V515">
        <v>31.069739999999999</v>
      </c>
      <c r="W515">
        <v>19.72663</v>
      </c>
      <c r="X515">
        <v>71.870580000000004</v>
      </c>
      <c r="Y515">
        <v>11.92984</v>
      </c>
      <c r="Z515">
        <v>86.484740000000002</v>
      </c>
      <c r="AW515">
        <v>0.66374</v>
      </c>
      <c r="AX515">
        <v>68.072580000000002</v>
      </c>
      <c r="AY515">
        <v>61.190660000000001</v>
      </c>
      <c r="AZ515">
        <v>79.427279999999996</v>
      </c>
      <c r="BA515">
        <v>82.215519999999998</v>
      </c>
      <c r="BB515">
        <v>61.190660000000001</v>
      </c>
      <c r="BC515">
        <v>56.637779999999999</v>
      </c>
      <c r="BD515">
        <v>17.407689999999999</v>
      </c>
      <c r="BE515">
        <v>77.869879999999995</v>
      </c>
      <c r="BF515">
        <v>9.0655599999999996</v>
      </c>
      <c r="BG515">
        <v>80.947000000000003</v>
      </c>
      <c r="CO515">
        <v>0.56233999999999995</v>
      </c>
      <c r="CP515">
        <v>60.183439999999997</v>
      </c>
      <c r="CQ515">
        <v>54.240279999999998</v>
      </c>
      <c r="CR515">
        <v>84.628979999999999</v>
      </c>
      <c r="CS515">
        <v>90.812719999999999</v>
      </c>
      <c r="CT515">
        <v>54.240279999999998</v>
      </c>
      <c r="CU515">
        <v>41.961129999999997</v>
      </c>
      <c r="CV515">
        <v>20.282689999999999</v>
      </c>
      <c r="CW515">
        <v>76.354529999999997</v>
      </c>
      <c r="CX515">
        <v>11.74912</v>
      </c>
      <c r="CY515">
        <v>86.955240000000003</v>
      </c>
    </row>
    <row r="516" spans="1:103" x14ac:dyDescent="0.4">
      <c r="A516" t="s">
        <v>630</v>
      </c>
      <c r="B516" t="s">
        <v>44</v>
      </c>
      <c r="C516" t="s">
        <v>37</v>
      </c>
      <c r="D516">
        <v>0.34516999999999998</v>
      </c>
      <c r="E516">
        <v>37.082639999999998</v>
      </c>
      <c r="F516">
        <v>22.363420000000001</v>
      </c>
      <c r="G516">
        <v>62.881419999999999</v>
      </c>
      <c r="H516">
        <v>77.636579999999995</v>
      </c>
      <c r="I516">
        <v>22.363420000000001</v>
      </c>
      <c r="J516">
        <v>17.545529999999999</v>
      </c>
      <c r="K516">
        <v>15.03035</v>
      </c>
      <c r="L516">
        <v>56.108730000000001</v>
      </c>
      <c r="M516">
        <v>9.9109700000000007</v>
      </c>
      <c r="N516">
        <v>73.330500000000001</v>
      </c>
      <c r="O516" t="s">
        <v>38</v>
      </c>
      <c r="P516">
        <v>0.31095</v>
      </c>
      <c r="Q516">
        <v>33.811790000000002</v>
      </c>
      <c r="R516">
        <v>18.361689999999999</v>
      </c>
      <c r="S516">
        <v>60.256169999999997</v>
      </c>
      <c r="T516">
        <v>76.591470000000001</v>
      </c>
      <c r="U516">
        <v>18.361689999999999</v>
      </c>
      <c r="V516">
        <v>13.55381</v>
      </c>
      <c r="W516">
        <v>14.64729</v>
      </c>
      <c r="X516">
        <v>53.0657</v>
      </c>
      <c r="Y516">
        <v>9.9359599999999997</v>
      </c>
      <c r="Z516">
        <v>71.840789999999998</v>
      </c>
      <c r="AW516">
        <v>0.58296999999999999</v>
      </c>
      <c r="AX516">
        <v>59.410380000000004</v>
      </c>
      <c r="AY516">
        <v>50.640540000000001</v>
      </c>
      <c r="AZ516">
        <v>76.563680000000005</v>
      </c>
      <c r="BA516">
        <v>80.859080000000006</v>
      </c>
      <c r="BB516">
        <v>50.640540000000001</v>
      </c>
      <c r="BC516">
        <v>46.740769999999998</v>
      </c>
      <c r="BD516">
        <v>16.337599999999998</v>
      </c>
      <c r="BE516">
        <v>74.001509999999996</v>
      </c>
      <c r="BF516">
        <v>8.9374500000000001</v>
      </c>
      <c r="BG516">
        <v>79.578000000000003</v>
      </c>
      <c r="CO516">
        <v>0.42024</v>
      </c>
      <c r="CP516">
        <v>45.193460000000002</v>
      </c>
      <c r="CQ516">
        <v>30.035340000000001</v>
      </c>
      <c r="CR516">
        <v>79.328620000000001</v>
      </c>
      <c r="CS516">
        <v>89.399289999999993</v>
      </c>
      <c r="CT516">
        <v>30.035340000000001</v>
      </c>
      <c r="CU516">
        <v>22.879860000000001</v>
      </c>
      <c r="CV516">
        <v>19.045940000000002</v>
      </c>
      <c r="CW516">
        <v>70.406360000000006</v>
      </c>
      <c r="CX516">
        <v>11.731450000000001</v>
      </c>
      <c r="CY516">
        <v>86.219080000000005</v>
      </c>
    </row>
    <row r="517" spans="1:103" x14ac:dyDescent="0.4">
      <c r="A517" t="s">
        <v>631</v>
      </c>
      <c r="B517" t="s">
        <v>468</v>
      </c>
      <c r="C517" t="s">
        <v>37</v>
      </c>
      <c r="D517">
        <v>0.36173</v>
      </c>
      <c r="E517">
        <v>38.938389999999998</v>
      </c>
      <c r="F517">
        <v>23.90935</v>
      </c>
      <c r="G517">
        <v>64.872519999999994</v>
      </c>
      <c r="H517">
        <v>80.914609999999996</v>
      </c>
      <c r="I517">
        <v>23.90935</v>
      </c>
      <c r="J517">
        <v>18.674219999999998</v>
      </c>
      <c r="K517">
        <v>15.56779</v>
      </c>
      <c r="L517">
        <v>58.203699999999998</v>
      </c>
      <c r="M517">
        <v>10.44678</v>
      </c>
      <c r="N517">
        <v>77.136250000000004</v>
      </c>
      <c r="O517" t="s">
        <v>38</v>
      </c>
      <c r="P517">
        <v>0.32901000000000002</v>
      </c>
      <c r="Q517">
        <v>35.838380000000001</v>
      </c>
      <c r="R517">
        <v>20.27337</v>
      </c>
      <c r="S517">
        <v>62.3399</v>
      </c>
      <c r="T517">
        <v>80.290580000000006</v>
      </c>
      <c r="U517">
        <v>20.27337</v>
      </c>
      <c r="V517">
        <v>14.87717</v>
      </c>
      <c r="W517">
        <v>15.236090000000001</v>
      </c>
      <c r="X517">
        <v>55.29918</v>
      </c>
      <c r="Y517">
        <v>10.54865</v>
      </c>
      <c r="Z517">
        <v>76.156729999999996</v>
      </c>
      <c r="AW517">
        <v>0.59033999999999998</v>
      </c>
      <c r="AX517">
        <v>60.244120000000002</v>
      </c>
      <c r="AY517">
        <v>50.640540000000001</v>
      </c>
      <c r="AZ517">
        <v>77.920119999999997</v>
      </c>
      <c r="BA517">
        <v>81.537300000000002</v>
      </c>
      <c r="BB517">
        <v>50.640540000000001</v>
      </c>
      <c r="BC517">
        <v>46.740769999999998</v>
      </c>
      <c r="BD517">
        <v>16.72946</v>
      </c>
      <c r="BE517">
        <v>75.521230000000003</v>
      </c>
      <c r="BF517">
        <v>9.0731000000000002</v>
      </c>
      <c r="BG517">
        <v>80.570210000000003</v>
      </c>
      <c r="CO517">
        <v>0.43056</v>
      </c>
      <c r="CP517">
        <v>46.28763</v>
      </c>
      <c r="CQ517">
        <v>28.445229999999999</v>
      </c>
      <c r="CR517">
        <v>81.095410000000001</v>
      </c>
      <c r="CS517">
        <v>90.989400000000003</v>
      </c>
      <c r="CT517">
        <v>28.445229999999999</v>
      </c>
      <c r="CU517">
        <v>23.056539999999998</v>
      </c>
      <c r="CV517">
        <v>18.975269999999998</v>
      </c>
      <c r="CW517">
        <v>71.289749999999998</v>
      </c>
      <c r="CX517">
        <v>11.78445</v>
      </c>
      <c r="CY517">
        <v>87.190809999999999</v>
      </c>
    </row>
    <row r="518" spans="1:103" x14ac:dyDescent="0.4">
      <c r="A518" t="s">
        <v>632</v>
      </c>
      <c r="B518" t="s">
        <v>44</v>
      </c>
      <c r="C518" t="s">
        <v>37</v>
      </c>
      <c r="D518">
        <v>0.50505</v>
      </c>
      <c r="E518">
        <v>54.417340000000003</v>
      </c>
      <c r="F518">
        <v>43.755560000000003</v>
      </c>
      <c r="G518">
        <v>78.454070000000002</v>
      </c>
      <c r="H518">
        <v>88.43383</v>
      </c>
      <c r="I518">
        <v>43.755560000000003</v>
      </c>
      <c r="J518">
        <v>34.31485</v>
      </c>
      <c r="K518">
        <v>19.506270000000001</v>
      </c>
      <c r="L518">
        <v>72.73115</v>
      </c>
      <c r="M518">
        <v>11.62363</v>
      </c>
      <c r="N518">
        <v>85.970860000000002</v>
      </c>
      <c r="O518" t="s">
        <v>38</v>
      </c>
      <c r="P518">
        <v>0.48171999999999998</v>
      </c>
      <c r="Q518">
        <v>52.357140000000001</v>
      </c>
      <c r="R518">
        <v>40.976869999999998</v>
      </c>
      <c r="S518">
        <v>77.986999999999995</v>
      </c>
      <c r="T518">
        <v>89.065190000000001</v>
      </c>
      <c r="U518">
        <v>40.976869999999998</v>
      </c>
      <c r="V518">
        <v>31.069739999999999</v>
      </c>
      <c r="W518">
        <v>19.72663</v>
      </c>
      <c r="X518">
        <v>71.870580000000004</v>
      </c>
      <c r="Y518">
        <v>11.92984</v>
      </c>
      <c r="Z518">
        <v>86.484740000000002</v>
      </c>
      <c r="AW518">
        <v>0.66413999999999995</v>
      </c>
      <c r="AX518">
        <v>68.163570000000007</v>
      </c>
      <c r="AY518">
        <v>61.190660000000001</v>
      </c>
      <c r="AZ518">
        <v>79.427279999999996</v>
      </c>
      <c r="BA518">
        <v>82.215519999999998</v>
      </c>
      <c r="BB518">
        <v>61.190660000000001</v>
      </c>
      <c r="BC518">
        <v>56.637779999999999</v>
      </c>
      <c r="BD518">
        <v>17.42276</v>
      </c>
      <c r="BE518">
        <v>77.894999999999996</v>
      </c>
      <c r="BF518">
        <v>9.1333800000000007</v>
      </c>
      <c r="BG518">
        <v>81.27355</v>
      </c>
      <c r="CO518">
        <v>0.56320999999999999</v>
      </c>
      <c r="CP518">
        <v>60.270090000000003</v>
      </c>
      <c r="CQ518">
        <v>54.240279999999998</v>
      </c>
      <c r="CR518">
        <v>84.80565</v>
      </c>
      <c r="CS518">
        <v>91.342759999999998</v>
      </c>
      <c r="CT518">
        <v>54.240279999999998</v>
      </c>
      <c r="CU518">
        <v>41.961129999999997</v>
      </c>
      <c r="CV518">
        <v>20.318020000000001</v>
      </c>
      <c r="CW518">
        <v>76.531210000000002</v>
      </c>
      <c r="CX518">
        <v>11.80212</v>
      </c>
      <c r="CY518">
        <v>87.485280000000003</v>
      </c>
    </row>
    <row r="519" spans="1:103" x14ac:dyDescent="0.4">
      <c r="A519" t="s">
        <v>633</v>
      </c>
      <c r="B519" t="s">
        <v>95</v>
      </c>
      <c r="C519" t="s">
        <v>37</v>
      </c>
      <c r="D519">
        <v>0.34461000000000003</v>
      </c>
      <c r="E519">
        <v>37.018259999999998</v>
      </c>
      <c r="F519">
        <v>22.28248</v>
      </c>
      <c r="G519">
        <v>62.743830000000003</v>
      </c>
      <c r="H519">
        <v>77.636579999999995</v>
      </c>
      <c r="I519">
        <v>22.28248</v>
      </c>
      <c r="J519">
        <v>17.484819999999999</v>
      </c>
      <c r="K519">
        <v>14.983409999999999</v>
      </c>
      <c r="L519">
        <v>55.942129999999999</v>
      </c>
      <c r="M519">
        <v>9.9069199999999995</v>
      </c>
      <c r="N519">
        <v>73.319029999999998</v>
      </c>
      <c r="O519" t="s">
        <v>38</v>
      </c>
      <c r="P519">
        <v>0.31036999999999998</v>
      </c>
      <c r="Q519">
        <v>33.752899999999997</v>
      </c>
      <c r="R519">
        <v>18.266110000000001</v>
      </c>
      <c r="S519">
        <v>60.103230000000003</v>
      </c>
      <c r="T519">
        <v>76.591470000000001</v>
      </c>
      <c r="U519">
        <v>18.266110000000001</v>
      </c>
      <c r="V519">
        <v>13.48213</v>
      </c>
      <c r="W519">
        <v>14.60333</v>
      </c>
      <c r="X519">
        <v>52.886479999999999</v>
      </c>
      <c r="Y519">
        <v>9.9378700000000002</v>
      </c>
      <c r="Z519">
        <v>71.862300000000005</v>
      </c>
      <c r="AW519">
        <v>0.58267000000000002</v>
      </c>
      <c r="AX519">
        <v>59.332709999999999</v>
      </c>
      <c r="AY519">
        <v>50.640540000000001</v>
      </c>
      <c r="AZ519">
        <v>76.563680000000005</v>
      </c>
      <c r="BA519">
        <v>80.859080000000006</v>
      </c>
      <c r="BB519">
        <v>50.640540000000001</v>
      </c>
      <c r="BC519">
        <v>46.740769999999998</v>
      </c>
      <c r="BD519">
        <v>16.292390000000001</v>
      </c>
      <c r="BE519">
        <v>74.039190000000005</v>
      </c>
      <c r="BF519">
        <v>8.8922399999999993</v>
      </c>
      <c r="BG519">
        <v>79.339359999999999</v>
      </c>
      <c r="CO519">
        <v>0.41930000000000001</v>
      </c>
      <c r="CP519">
        <v>45.058790000000002</v>
      </c>
      <c r="CQ519">
        <v>30.035340000000001</v>
      </c>
      <c r="CR519">
        <v>79.151939999999996</v>
      </c>
      <c r="CS519">
        <v>89.399289999999993</v>
      </c>
      <c r="CT519">
        <v>30.035340000000001</v>
      </c>
      <c r="CU519">
        <v>22.879860000000001</v>
      </c>
      <c r="CV519">
        <v>18.93993</v>
      </c>
      <c r="CW519">
        <v>69.994110000000006</v>
      </c>
      <c r="CX519">
        <v>11.71378</v>
      </c>
      <c r="CY519">
        <v>86.130740000000003</v>
      </c>
    </row>
    <row r="520" spans="1:103" x14ac:dyDescent="0.4">
      <c r="A520" t="s">
        <v>634</v>
      </c>
      <c r="B520" t="s">
        <v>468</v>
      </c>
      <c r="C520" t="s">
        <v>37</v>
      </c>
      <c r="D520">
        <v>0.36065999999999998</v>
      </c>
      <c r="E520">
        <v>38.813029999999998</v>
      </c>
      <c r="F520">
        <v>23.787939999999999</v>
      </c>
      <c r="G520">
        <v>64.78349</v>
      </c>
      <c r="H520">
        <v>80.866050000000001</v>
      </c>
      <c r="I520">
        <v>23.787939999999999</v>
      </c>
      <c r="J520">
        <v>18.587890000000002</v>
      </c>
      <c r="K520">
        <v>15.548360000000001</v>
      </c>
      <c r="L520">
        <v>58.091059999999999</v>
      </c>
      <c r="M520">
        <v>10.42169</v>
      </c>
      <c r="N520">
        <v>77.011470000000003</v>
      </c>
      <c r="O520" t="s">
        <v>38</v>
      </c>
      <c r="P520">
        <v>0.32785999999999998</v>
      </c>
      <c r="Q520">
        <v>35.707659999999997</v>
      </c>
      <c r="R520">
        <v>20.129989999999999</v>
      </c>
      <c r="S520">
        <v>62.244309999999999</v>
      </c>
      <c r="T520">
        <v>80.242779999999996</v>
      </c>
      <c r="U520">
        <v>20.129989999999999</v>
      </c>
      <c r="V520">
        <v>14.78</v>
      </c>
      <c r="W520">
        <v>15.21698</v>
      </c>
      <c r="X520">
        <v>55.174120000000002</v>
      </c>
      <c r="Y520">
        <v>10.532400000000001</v>
      </c>
      <c r="Z520">
        <v>76.079459999999997</v>
      </c>
      <c r="AW520">
        <v>0.59004999999999996</v>
      </c>
      <c r="AX520">
        <v>60.194879999999998</v>
      </c>
      <c r="AY520">
        <v>50.640540000000001</v>
      </c>
      <c r="AZ520">
        <v>77.995480000000001</v>
      </c>
      <c r="BA520">
        <v>81.537300000000002</v>
      </c>
      <c r="BB520">
        <v>50.640540000000001</v>
      </c>
      <c r="BC520">
        <v>46.740769999999998</v>
      </c>
      <c r="BD520">
        <v>16.744540000000001</v>
      </c>
      <c r="BE520">
        <v>75.609139999999996</v>
      </c>
      <c r="BF520">
        <v>8.9901999999999997</v>
      </c>
      <c r="BG520">
        <v>80.168300000000002</v>
      </c>
      <c r="CO520">
        <v>0.42923</v>
      </c>
      <c r="CP520">
        <v>46.082689999999999</v>
      </c>
      <c r="CQ520">
        <v>28.445229999999999</v>
      </c>
      <c r="CR520">
        <v>80.742050000000006</v>
      </c>
      <c r="CS520">
        <v>90.812719999999999</v>
      </c>
      <c r="CT520">
        <v>28.445229999999999</v>
      </c>
      <c r="CU520">
        <v>22.9682</v>
      </c>
      <c r="CV520">
        <v>18.869260000000001</v>
      </c>
      <c r="CW520">
        <v>70.936400000000006</v>
      </c>
      <c r="CX520">
        <v>11.731450000000001</v>
      </c>
      <c r="CY520">
        <v>86.837459999999993</v>
      </c>
    </row>
    <row r="521" spans="1:103" x14ac:dyDescent="0.4">
      <c r="A521" t="s">
        <v>635</v>
      </c>
      <c r="B521" t="s">
        <v>499</v>
      </c>
      <c r="C521" t="s">
        <v>37</v>
      </c>
      <c r="D521">
        <v>0.50512999999999997</v>
      </c>
      <c r="E521">
        <v>54.411790000000003</v>
      </c>
      <c r="F521">
        <v>43.812220000000003</v>
      </c>
      <c r="G521">
        <v>78.373130000000003</v>
      </c>
      <c r="H521">
        <v>88.425740000000005</v>
      </c>
      <c r="I521">
        <v>43.812220000000003</v>
      </c>
      <c r="J521">
        <v>34.377580000000002</v>
      </c>
      <c r="K521">
        <v>19.4739</v>
      </c>
      <c r="L521">
        <v>72.633349999999993</v>
      </c>
      <c r="M521">
        <v>11.615539999999999</v>
      </c>
      <c r="N521">
        <v>85.929720000000003</v>
      </c>
      <c r="O521" t="s">
        <v>38</v>
      </c>
      <c r="P521">
        <v>0.48171000000000003</v>
      </c>
      <c r="Q521">
        <v>52.346589999999999</v>
      </c>
      <c r="R521">
        <v>41.005540000000003</v>
      </c>
      <c r="S521">
        <v>77.891419999999997</v>
      </c>
      <c r="T521">
        <v>89.065190000000001</v>
      </c>
      <c r="U521">
        <v>41.005540000000003</v>
      </c>
      <c r="V521">
        <v>31.105589999999999</v>
      </c>
      <c r="W521">
        <v>19.692219999999999</v>
      </c>
      <c r="X521">
        <v>71.763050000000007</v>
      </c>
      <c r="Y521">
        <v>11.9308</v>
      </c>
      <c r="Z521">
        <v>86.491910000000004</v>
      </c>
      <c r="AW521">
        <v>0.66459999999999997</v>
      </c>
      <c r="AX521">
        <v>68.159400000000005</v>
      </c>
      <c r="AY521">
        <v>61.341369999999998</v>
      </c>
      <c r="AZ521">
        <v>79.50264</v>
      </c>
      <c r="BA521">
        <v>82.215519999999998</v>
      </c>
      <c r="BB521">
        <v>61.341369999999998</v>
      </c>
      <c r="BC521">
        <v>56.788499999999999</v>
      </c>
      <c r="BD521">
        <v>17.42276</v>
      </c>
      <c r="BE521">
        <v>77.945239999999998</v>
      </c>
      <c r="BF521">
        <v>9.0655599999999996</v>
      </c>
      <c r="BG521">
        <v>80.947000000000003</v>
      </c>
      <c r="CO521">
        <v>0.56420000000000003</v>
      </c>
      <c r="CP521">
        <v>60.353619999999999</v>
      </c>
      <c r="CQ521">
        <v>54.593640000000001</v>
      </c>
      <c r="CR521">
        <v>84.628979999999999</v>
      </c>
      <c r="CS521">
        <v>91.166079999999994</v>
      </c>
      <c r="CT521">
        <v>54.593640000000001</v>
      </c>
      <c r="CU521">
        <v>42.314489999999999</v>
      </c>
      <c r="CV521">
        <v>20.247350000000001</v>
      </c>
      <c r="CW521">
        <v>76.266199999999998</v>
      </c>
      <c r="CX521">
        <v>11.766780000000001</v>
      </c>
      <c r="CY521">
        <v>87.220259999999996</v>
      </c>
    </row>
    <row r="522" spans="1:103" x14ac:dyDescent="0.4">
      <c r="A522" t="s">
        <v>636</v>
      </c>
      <c r="B522" t="s">
        <v>57</v>
      </c>
      <c r="C522" t="s">
        <v>37</v>
      </c>
      <c r="D522">
        <v>0.34470000000000001</v>
      </c>
      <c r="E522">
        <v>37.032670000000003</v>
      </c>
      <c r="F522">
        <v>22.28248</v>
      </c>
      <c r="G522">
        <v>62.751919999999998</v>
      </c>
      <c r="H522">
        <v>77.652770000000004</v>
      </c>
      <c r="I522">
        <v>22.28248</v>
      </c>
      <c r="J522">
        <v>17.484819999999999</v>
      </c>
      <c r="K522">
        <v>14.986649999999999</v>
      </c>
      <c r="L522">
        <v>55.952919999999999</v>
      </c>
      <c r="M522">
        <v>9.9158200000000001</v>
      </c>
      <c r="N522">
        <v>73.3703</v>
      </c>
      <c r="O522" t="s">
        <v>38</v>
      </c>
      <c r="P522">
        <v>0.31037999999999999</v>
      </c>
      <c r="Q522">
        <v>33.75329</v>
      </c>
      <c r="R522">
        <v>18.266110000000001</v>
      </c>
      <c r="S522">
        <v>60.103230000000003</v>
      </c>
      <c r="T522">
        <v>76.591470000000001</v>
      </c>
      <c r="U522">
        <v>18.266110000000001</v>
      </c>
      <c r="V522">
        <v>13.48213</v>
      </c>
      <c r="W522">
        <v>14.60333</v>
      </c>
      <c r="X522">
        <v>52.886479999999999</v>
      </c>
      <c r="Y522">
        <v>9.9378700000000002</v>
      </c>
      <c r="Z522">
        <v>71.862300000000005</v>
      </c>
      <c r="AW522">
        <v>0.58311999999999997</v>
      </c>
      <c r="AX522">
        <v>59.431280000000001</v>
      </c>
      <c r="AY522">
        <v>50.640540000000001</v>
      </c>
      <c r="AZ522">
        <v>76.563680000000005</v>
      </c>
      <c r="BA522">
        <v>80.859080000000006</v>
      </c>
      <c r="BB522">
        <v>50.640540000000001</v>
      </c>
      <c r="BC522">
        <v>46.740769999999998</v>
      </c>
      <c r="BD522">
        <v>16.307459999999999</v>
      </c>
      <c r="BE522">
        <v>74.064310000000006</v>
      </c>
      <c r="BF522">
        <v>8.9600600000000004</v>
      </c>
      <c r="BG522">
        <v>79.665909999999997</v>
      </c>
      <c r="CO522">
        <v>0.42008000000000001</v>
      </c>
      <c r="CP522">
        <v>45.135159999999999</v>
      </c>
      <c r="CQ522">
        <v>30.035340000000001</v>
      </c>
      <c r="CR522">
        <v>79.328620000000001</v>
      </c>
      <c r="CS522">
        <v>89.752650000000003</v>
      </c>
      <c r="CT522">
        <v>30.035340000000001</v>
      </c>
      <c r="CU522">
        <v>22.879860000000001</v>
      </c>
      <c r="CV522">
        <v>18.975269999999998</v>
      </c>
      <c r="CW522">
        <v>70.170789999999997</v>
      </c>
      <c r="CX522">
        <v>11.74912</v>
      </c>
      <c r="CY522">
        <v>86.484099999999998</v>
      </c>
    </row>
    <row r="523" spans="1:103" x14ac:dyDescent="0.4">
      <c r="A523" t="s">
        <v>637</v>
      </c>
      <c r="B523" t="s">
        <v>119</v>
      </c>
      <c r="C523" t="s">
        <v>37</v>
      </c>
      <c r="D523">
        <v>0.36075000000000002</v>
      </c>
      <c r="E523">
        <v>38.827440000000003</v>
      </c>
      <c r="F523">
        <v>23.787939999999999</v>
      </c>
      <c r="G523">
        <v>64.791579999999996</v>
      </c>
      <c r="H523">
        <v>80.857950000000002</v>
      </c>
      <c r="I523">
        <v>23.787939999999999</v>
      </c>
      <c r="J523">
        <v>18.587890000000002</v>
      </c>
      <c r="K523">
        <v>15.551600000000001</v>
      </c>
      <c r="L523">
        <v>58.101849999999999</v>
      </c>
      <c r="M523">
        <v>10.42817</v>
      </c>
      <c r="N523">
        <v>77.038449999999997</v>
      </c>
      <c r="O523" t="s">
        <v>38</v>
      </c>
      <c r="P523">
        <v>0.32784999999999997</v>
      </c>
      <c r="Q523">
        <v>35.70729</v>
      </c>
      <c r="R523">
        <v>20.129989999999999</v>
      </c>
      <c r="S523">
        <v>62.244309999999999</v>
      </c>
      <c r="T523">
        <v>80.233230000000006</v>
      </c>
      <c r="U523">
        <v>20.129989999999999</v>
      </c>
      <c r="V523">
        <v>14.78</v>
      </c>
      <c r="W523">
        <v>15.21698</v>
      </c>
      <c r="X523">
        <v>55.174120000000002</v>
      </c>
      <c r="Y523">
        <v>10.53145</v>
      </c>
      <c r="Z523">
        <v>76.069900000000004</v>
      </c>
      <c r="AW523">
        <v>0.59062000000000003</v>
      </c>
      <c r="AX523">
        <v>60.306010000000001</v>
      </c>
      <c r="AY523">
        <v>50.640540000000001</v>
      </c>
      <c r="AZ523">
        <v>77.995480000000001</v>
      </c>
      <c r="BA523">
        <v>81.537300000000002</v>
      </c>
      <c r="BB523">
        <v>50.640540000000001</v>
      </c>
      <c r="BC523">
        <v>46.740769999999998</v>
      </c>
      <c r="BD523">
        <v>16.759609999999999</v>
      </c>
      <c r="BE523">
        <v>75.634259999999998</v>
      </c>
      <c r="BF523">
        <v>9.0580300000000005</v>
      </c>
      <c r="BG523">
        <v>80.49485</v>
      </c>
      <c r="CO523">
        <v>0.42982999999999999</v>
      </c>
      <c r="CP523">
        <v>46.143439999999998</v>
      </c>
      <c r="CQ523">
        <v>28.445229999999999</v>
      </c>
      <c r="CR523">
        <v>80.918729999999996</v>
      </c>
      <c r="CS523">
        <v>90.812719999999999</v>
      </c>
      <c r="CT523">
        <v>28.445229999999999</v>
      </c>
      <c r="CU523">
        <v>22.9682</v>
      </c>
      <c r="CV523">
        <v>18.904589999999999</v>
      </c>
      <c r="CW523">
        <v>71.113069999999993</v>
      </c>
      <c r="CX523">
        <v>11.731450000000001</v>
      </c>
      <c r="CY523">
        <v>86.837459999999993</v>
      </c>
    </row>
    <row r="524" spans="1:103" x14ac:dyDescent="0.4">
      <c r="A524" t="s">
        <v>638</v>
      </c>
      <c r="B524" t="s">
        <v>49</v>
      </c>
      <c r="C524" t="s">
        <v>37</v>
      </c>
      <c r="D524">
        <v>0.50522999999999996</v>
      </c>
      <c r="E524">
        <v>54.427160000000001</v>
      </c>
      <c r="F524">
        <v>43.812220000000003</v>
      </c>
      <c r="G524">
        <v>78.381219999999999</v>
      </c>
      <c r="H524">
        <v>88.43383</v>
      </c>
      <c r="I524">
        <v>43.812220000000003</v>
      </c>
      <c r="J524">
        <v>34.377580000000002</v>
      </c>
      <c r="K524">
        <v>19.477129999999999</v>
      </c>
      <c r="L524">
        <v>72.644139999999993</v>
      </c>
      <c r="M524">
        <v>11.62363</v>
      </c>
      <c r="N524">
        <v>85.972890000000007</v>
      </c>
      <c r="O524" t="s">
        <v>38</v>
      </c>
      <c r="P524">
        <v>0.48170000000000002</v>
      </c>
      <c r="Q524">
        <v>52.346069999999997</v>
      </c>
      <c r="R524">
        <v>41.005540000000003</v>
      </c>
      <c r="S524">
        <v>77.891419999999997</v>
      </c>
      <c r="T524">
        <v>89.065190000000001</v>
      </c>
      <c r="U524">
        <v>41.005540000000003</v>
      </c>
      <c r="V524">
        <v>31.105589999999999</v>
      </c>
      <c r="W524">
        <v>19.692219999999999</v>
      </c>
      <c r="X524">
        <v>71.763050000000007</v>
      </c>
      <c r="Y524">
        <v>11.9308</v>
      </c>
      <c r="Z524">
        <v>86.491910000000004</v>
      </c>
      <c r="AW524">
        <v>0.66513</v>
      </c>
      <c r="AX524">
        <v>68.266760000000005</v>
      </c>
      <c r="AY524">
        <v>61.341369999999998</v>
      </c>
      <c r="AZ524">
        <v>79.50264</v>
      </c>
      <c r="BA524">
        <v>82.215519999999998</v>
      </c>
      <c r="BB524">
        <v>61.341369999999998</v>
      </c>
      <c r="BC524">
        <v>56.788499999999999</v>
      </c>
      <c r="BD524">
        <v>17.437830000000002</v>
      </c>
      <c r="BE524">
        <v>77.970359999999999</v>
      </c>
      <c r="BF524">
        <v>9.1333800000000007</v>
      </c>
      <c r="BG524">
        <v>81.27355</v>
      </c>
      <c r="CO524">
        <v>0.56511</v>
      </c>
      <c r="CP524">
        <v>60.446950000000001</v>
      </c>
      <c r="CQ524">
        <v>54.593640000000001</v>
      </c>
      <c r="CR524">
        <v>84.80565</v>
      </c>
      <c r="CS524">
        <v>91.342759999999998</v>
      </c>
      <c r="CT524">
        <v>54.593640000000001</v>
      </c>
      <c r="CU524">
        <v>42.314489999999999</v>
      </c>
      <c r="CV524">
        <v>20.282689999999999</v>
      </c>
      <c r="CW524">
        <v>76.442869999999999</v>
      </c>
      <c r="CX524">
        <v>11.78445</v>
      </c>
      <c r="CY524">
        <v>87.396940000000001</v>
      </c>
    </row>
    <row r="525" spans="1:103" x14ac:dyDescent="0.4">
      <c r="A525" t="s">
        <v>639</v>
      </c>
      <c r="B525" t="s">
        <v>55</v>
      </c>
      <c r="C525" t="s">
        <v>37</v>
      </c>
      <c r="D525">
        <v>0.34697</v>
      </c>
      <c r="E525">
        <v>37.262540000000001</v>
      </c>
      <c r="F525">
        <v>22.614329999999999</v>
      </c>
      <c r="G525">
        <v>63.043300000000002</v>
      </c>
      <c r="H525">
        <v>77.806560000000005</v>
      </c>
      <c r="I525">
        <v>22.614329999999999</v>
      </c>
      <c r="J525">
        <v>17.741800000000001</v>
      </c>
      <c r="K525">
        <v>15.05949</v>
      </c>
      <c r="L525">
        <v>56.261839999999999</v>
      </c>
      <c r="M525">
        <v>9.9303899999999992</v>
      </c>
      <c r="N525">
        <v>73.523939999999996</v>
      </c>
      <c r="O525" t="s">
        <v>38</v>
      </c>
      <c r="P525">
        <v>0.31308999999999998</v>
      </c>
      <c r="Q525">
        <v>34.03436</v>
      </c>
      <c r="R525">
        <v>18.658000000000001</v>
      </c>
      <c r="S525">
        <v>60.456890000000001</v>
      </c>
      <c r="T525">
        <v>76.820880000000002</v>
      </c>
      <c r="U525">
        <v>18.658000000000001</v>
      </c>
      <c r="V525">
        <v>13.78561</v>
      </c>
      <c r="W525">
        <v>14.68553</v>
      </c>
      <c r="X525">
        <v>53.268810000000002</v>
      </c>
      <c r="Y525">
        <v>9.9722799999999996</v>
      </c>
      <c r="Z525">
        <v>72.129769999999994</v>
      </c>
      <c r="AW525">
        <v>0.58264000000000005</v>
      </c>
      <c r="AX525">
        <v>59.285499999999999</v>
      </c>
      <c r="AY525">
        <v>50.640540000000001</v>
      </c>
      <c r="AZ525">
        <v>76.714389999999995</v>
      </c>
      <c r="BA525">
        <v>80.482290000000006</v>
      </c>
      <c r="BB525">
        <v>50.640540000000001</v>
      </c>
      <c r="BC525">
        <v>46.740769999999998</v>
      </c>
      <c r="BD525">
        <v>16.32253</v>
      </c>
      <c r="BE525">
        <v>73.963830000000002</v>
      </c>
      <c r="BF525">
        <v>8.8093400000000006</v>
      </c>
      <c r="BG525">
        <v>78.899770000000004</v>
      </c>
      <c r="CO525">
        <v>0.42054999999999998</v>
      </c>
      <c r="CP525">
        <v>45.299120000000002</v>
      </c>
      <c r="CQ525">
        <v>30.035340000000001</v>
      </c>
      <c r="CR525">
        <v>78.798590000000004</v>
      </c>
      <c r="CS525">
        <v>89.752650000000003</v>
      </c>
      <c r="CT525">
        <v>30.035340000000001</v>
      </c>
      <c r="CU525">
        <v>22.879860000000001</v>
      </c>
      <c r="CV525">
        <v>19.0106</v>
      </c>
      <c r="CW525">
        <v>70.082449999999994</v>
      </c>
      <c r="CX525">
        <v>11.78445</v>
      </c>
      <c r="CY525">
        <v>86.690219999999997</v>
      </c>
    </row>
    <row r="526" spans="1:103" x14ac:dyDescent="0.4">
      <c r="A526" t="s">
        <v>640</v>
      </c>
      <c r="B526" t="s">
        <v>260</v>
      </c>
      <c r="C526" t="s">
        <v>37</v>
      </c>
      <c r="D526">
        <v>0.36531999999999998</v>
      </c>
      <c r="E526">
        <v>39.316209999999998</v>
      </c>
      <c r="F526">
        <v>24.435449999999999</v>
      </c>
      <c r="G526">
        <v>65.018209999999996</v>
      </c>
      <c r="H526">
        <v>81.052210000000002</v>
      </c>
      <c r="I526">
        <v>24.435449999999999</v>
      </c>
      <c r="J526">
        <v>19.09038</v>
      </c>
      <c r="K526">
        <v>15.62121</v>
      </c>
      <c r="L526">
        <v>58.400919999999999</v>
      </c>
      <c r="M526">
        <v>10.462160000000001</v>
      </c>
      <c r="N526">
        <v>77.297049999999999</v>
      </c>
      <c r="O526" t="s">
        <v>38</v>
      </c>
      <c r="P526">
        <v>0.33328999999999998</v>
      </c>
      <c r="Q526">
        <v>36.291269999999997</v>
      </c>
      <c r="R526">
        <v>20.894670000000001</v>
      </c>
      <c r="S526">
        <v>62.578859999999999</v>
      </c>
      <c r="T526">
        <v>80.481740000000002</v>
      </c>
      <c r="U526">
        <v>20.894670000000001</v>
      </c>
      <c r="V526">
        <v>15.37341</v>
      </c>
      <c r="W526">
        <v>15.30682</v>
      </c>
      <c r="X526">
        <v>55.576689999999999</v>
      </c>
      <c r="Y526">
        <v>10.581149999999999</v>
      </c>
      <c r="Z526">
        <v>76.427869999999999</v>
      </c>
      <c r="AW526">
        <v>0.58948999999999996</v>
      </c>
      <c r="AX526">
        <v>60.093449999999997</v>
      </c>
      <c r="AY526">
        <v>50.640540000000001</v>
      </c>
      <c r="AZ526">
        <v>77.618690000000001</v>
      </c>
      <c r="BA526">
        <v>81.537300000000002</v>
      </c>
      <c r="BB526">
        <v>50.640540000000001</v>
      </c>
      <c r="BC526">
        <v>46.740769999999998</v>
      </c>
      <c r="BD526">
        <v>16.639040000000001</v>
      </c>
      <c r="BE526">
        <v>75.194670000000002</v>
      </c>
      <c r="BF526">
        <v>8.9901999999999997</v>
      </c>
      <c r="BG526">
        <v>80.168300000000002</v>
      </c>
      <c r="CO526">
        <v>0.43197999999999998</v>
      </c>
      <c r="CP526">
        <v>46.516719999999999</v>
      </c>
      <c r="CQ526">
        <v>28.445229999999999</v>
      </c>
      <c r="CR526">
        <v>80.565370000000001</v>
      </c>
      <c r="CS526">
        <v>90.459360000000004</v>
      </c>
      <c r="CT526">
        <v>28.445229999999999</v>
      </c>
      <c r="CU526">
        <v>22.9682</v>
      </c>
      <c r="CV526">
        <v>19.045940000000002</v>
      </c>
      <c r="CW526">
        <v>71.230860000000007</v>
      </c>
      <c r="CX526">
        <v>11.71378</v>
      </c>
      <c r="CY526">
        <v>86.631330000000005</v>
      </c>
    </row>
    <row r="527" spans="1:103" x14ac:dyDescent="0.4">
      <c r="A527" t="s">
        <v>641</v>
      </c>
      <c r="B527" t="s">
        <v>59</v>
      </c>
      <c r="C527" t="s">
        <v>37</v>
      </c>
      <c r="D527">
        <v>0.50517999999999996</v>
      </c>
      <c r="E527">
        <v>54.465029999999999</v>
      </c>
      <c r="F527">
        <v>43.609870000000001</v>
      </c>
      <c r="G527">
        <v>78.445970000000003</v>
      </c>
      <c r="H527">
        <v>88.441929999999999</v>
      </c>
      <c r="I527">
        <v>43.609870000000001</v>
      </c>
      <c r="J527">
        <v>34.179279999999999</v>
      </c>
      <c r="K527">
        <v>19.548359999999999</v>
      </c>
      <c r="L527">
        <v>72.828410000000005</v>
      </c>
      <c r="M527">
        <v>11.62363</v>
      </c>
      <c r="N527">
        <v>85.975179999999995</v>
      </c>
      <c r="O527" t="s">
        <v>38</v>
      </c>
      <c r="P527">
        <v>0.48221999999999998</v>
      </c>
      <c r="Q527">
        <v>52.450139999999998</v>
      </c>
      <c r="R527">
        <v>40.871729999999999</v>
      </c>
      <c r="S527">
        <v>78.034790000000001</v>
      </c>
      <c r="T527">
        <v>89.065190000000001</v>
      </c>
      <c r="U527">
        <v>40.871729999999999</v>
      </c>
      <c r="V527">
        <v>30.962209999999999</v>
      </c>
      <c r="W527">
        <v>19.787800000000001</v>
      </c>
      <c r="X527">
        <v>72.041200000000003</v>
      </c>
      <c r="Y527">
        <v>11.94036</v>
      </c>
      <c r="Z527">
        <v>86.537629999999993</v>
      </c>
      <c r="AW527">
        <v>0.66244000000000003</v>
      </c>
      <c r="AX527">
        <v>67.947180000000003</v>
      </c>
      <c r="AY527">
        <v>60.964579999999998</v>
      </c>
      <c r="AZ527">
        <v>79.351920000000007</v>
      </c>
      <c r="BA527">
        <v>82.290880000000001</v>
      </c>
      <c r="BB527">
        <v>60.964579999999998</v>
      </c>
      <c r="BC527">
        <v>56.48706</v>
      </c>
      <c r="BD527">
        <v>17.392610000000001</v>
      </c>
      <c r="BE527">
        <v>77.794520000000006</v>
      </c>
      <c r="BF527">
        <v>9.0580300000000005</v>
      </c>
      <c r="BG527">
        <v>80.947000000000003</v>
      </c>
      <c r="CO527">
        <v>0.56089999999999995</v>
      </c>
      <c r="CP527">
        <v>60.099409999999999</v>
      </c>
      <c r="CQ527">
        <v>53.533569999999997</v>
      </c>
      <c r="CR527">
        <v>83.922259999999994</v>
      </c>
      <c r="CS527">
        <v>91.342759999999998</v>
      </c>
      <c r="CT527">
        <v>53.533569999999997</v>
      </c>
      <c r="CU527">
        <v>41.342759999999998</v>
      </c>
      <c r="CV527">
        <v>20.176680000000001</v>
      </c>
      <c r="CW527">
        <v>75.736159999999998</v>
      </c>
      <c r="CX527">
        <v>11.78445</v>
      </c>
      <c r="CY527">
        <v>87.367490000000004</v>
      </c>
    </row>
    <row r="528" spans="1:103" x14ac:dyDescent="0.4">
      <c r="A528" t="s">
        <v>642</v>
      </c>
      <c r="B528" t="s">
        <v>126</v>
      </c>
      <c r="C528" t="s">
        <v>37</v>
      </c>
      <c r="D528">
        <v>0.34709000000000001</v>
      </c>
      <c r="E528">
        <v>37.280880000000003</v>
      </c>
      <c r="F528">
        <v>22.614329999999999</v>
      </c>
      <c r="G528">
        <v>63.075679999999998</v>
      </c>
      <c r="H528">
        <v>77.822739999999996</v>
      </c>
      <c r="I528">
        <v>22.614329999999999</v>
      </c>
      <c r="J528">
        <v>17.741800000000001</v>
      </c>
      <c r="K528">
        <v>15.06758</v>
      </c>
      <c r="L528">
        <v>56.296909999999997</v>
      </c>
      <c r="M528">
        <v>9.9392999999999994</v>
      </c>
      <c r="N528">
        <v>73.575209999999998</v>
      </c>
      <c r="O528" t="s">
        <v>38</v>
      </c>
      <c r="P528">
        <v>0.31309999999999999</v>
      </c>
      <c r="Q528">
        <v>34.035449999999997</v>
      </c>
      <c r="R528">
        <v>18.658000000000001</v>
      </c>
      <c r="S528">
        <v>60.456890000000001</v>
      </c>
      <c r="T528">
        <v>76.830430000000007</v>
      </c>
      <c r="U528">
        <v>18.658000000000001</v>
      </c>
      <c r="V528">
        <v>13.78561</v>
      </c>
      <c r="W528">
        <v>14.68553</v>
      </c>
      <c r="X528">
        <v>53.268810000000002</v>
      </c>
      <c r="Y528">
        <v>9.9732400000000005</v>
      </c>
      <c r="Z528">
        <v>72.139330000000001</v>
      </c>
      <c r="AW528">
        <v>0.58331999999999995</v>
      </c>
      <c r="AX528">
        <v>59.407679999999999</v>
      </c>
      <c r="AY528">
        <v>50.640540000000001</v>
      </c>
      <c r="AZ528">
        <v>76.865110000000001</v>
      </c>
      <c r="BA528">
        <v>80.557649999999995</v>
      </c>
      <c r="BB528">
        <v>50.640540000000001</v>
      </c>
      <c r="BC528">
        <v>46.740769999999998</v>
      </c>
      <c r="BD528">
        <v>16.367750000000001</v>
      </c>
      <c r="BE528">
        <v>74.139660000000006</v>
      </c>
      <c r="BF528">
        <v>8.8847000000000005</v>
      </c>
      <c r="BG528">
        <v>79.301680000000005</v>
      </c>
      <c r="CO528">
        <v>0.42148999999999998</v>
      </c>
      <c r="CP528">
        <v>45.393129999999999</v>
      </c>
      <c r="CQ528">
        <v>30.035340000000001</v>
      </c>
      <c r="CR528">
        <v>79.151939999999996</v>
      </c>
      <c r="CS528">
        <v>89.752650000000003</v>
      </c>
      <c r="CT528">
        <v>30.035340000000001</v>
      </c>
      <c r="CU528">
        <v>22.879860000000001</v>
      </c>
      <c r="CV528">
        <v>19.08127</v>
      </c>
      <c r="CW528">
        <v>70.435810000000004</v>
      </c>
      <c r="CX528">
        <v>11.78445</v>
      </c>
      <c r="CY528">
        <v>86.690219999999997</v>
      </c>
    </row>
    <row r="529" spans="1:103" x14ac:dyDescent="0.4">
      <c r="A529" t="s">
        <v>643</v>
      </c>
      <c r="B529" t="s">
        <v>483</v>
      </c>
      <c r="C529" t="s">
        <v>37</v>
      </c>
      <c r="D529">
        <v>0.36541000000000001</v>
      </c>
      <c r="E529">
        <v>39.330269999999999</v>
      </c>
      <c r="F529">
        <v>24.435449999999999</v>
      </c>
      <c r="G529">
        <v>65.026309999999995</v>
      </c>
      <c r="H529">
        <v>81.060299999999998</v>
      </c>
      <c r="I529">
        <v>24.435449999999999</v>
      </c>
      <c r="J529">
        <v>19.09038</v>
      </c>
      <c r="K529">
        <v>15.62444</v>
      </c>
      <c r="L529">
        <v>58.411709999999999</v>
      </c>
      <c r="M529">
        <v>10.47025</v>
      </c>
      <c r="N529">
        <v>77.340209999999999</v>
      </c>
      <c r="O529" t="s">
        <v>38</v>
      </c>
      <c r="P529">
        <v>0.33328999999999998</v>
      </c>
      <c r="Q529">
        <v>36.291519999999998</v>
      </c>
      <c r="R529">
        <v>20.894670000000001</v>
      </c>
      <c r="S529">
        <v>62.578859999999999</v>
      </c>
      <c r="T529">
        <v>80.481740000000002</v>
      </c>
      <c r="U529">
        <v>20.894670000000001</v>
      </c>
      <c r="V529">
        <v>15.37341</v>
      </c>
      <c r="W529">
        <v>15.30682</v>
      </c>
      <c r="X529">
        <v>55.576689999999999</v>
      </c>
      <c r="Y529">
        <v>10.581149999999999</v>
      </c>
      <c r="Z529">
        <v>76.427869999999999</v>
      </c>
      <c r="AW529">
        <v>0.59001000000000003</v>
      </c>
      <c r="AX529">
        <v>60.196390000000001</v>
      </c>
      <c r="AY529">
        <v>50.640540000000001</v>
      </c>
      <c r="AZ529">
        <v>77.618690000000001</v>
      </c>
      <c r="BA529">
        <v>81.537300000000002</v>
      </c>
      <c r="BB529">
        <v>50.640540000000001</v>
      </c>
      <c r="BC529">
        <v>46.740769999999998</v>
      </c>
      <c r="BD529">
        <v>16.654109999999999</v>
      </c>
      <c r="BE529">
        <v>75.219790000000003</v>
      </c>
      <c r="BF529">
        <v>9.0580300000000005</v>
      </c>
      <c r="BG529">
        <v>80.49485</v>
      </c>
      <c r="CO529">
        <v>0.43260999999999999</v>
      </c>
      <c r="CP529">
        <v>46.57761</v>
      </c>
      <c r="CQ529">
        <v>28.445229999999999</v>
      </c>
      <c r="CR529">
        <v>80.742050000000006</v>
      </c>
      <c r="CS529">
        <v>90.636039999999994</v>
      </c>
      <c r="CT529">
        <v>28.445229999999999</v>
      </c>
      <c r="CU529">
        <v>22.9682</v>
      </c>
      <c r="CV529">
        <v>19.08127</v>
      </c>
      <c r="CW529">
        <v>71.407539999999997</v>
      </c>
      <c r="CX529">
        <v>11.731450000000001</v>
      </c>
      <c r="CY529">
        <v>86.808009999999996</v>
      </c>
    </row>
    <row r="530" spans="1:103" x14ac:dyDescent="0.4">
      <c r="A530" t="s">
        <v>644</v>
      </c>
      <c r="B530" t="s">
        <v>57</v>
      </c>
      <c r="C530" t="s">
        <v>37</v>
      </c>
      <c r="D530">
        <v>0.50522</v>
      </c>
      <c r="E530">
        <v>54.474530000000001</v>
      </c>
      <c r="F530">
        <v>43.609870000000001</v>
      </c>
      <c r="G530">
        <v>78.437880000000007</v>
      </c>
      <c r="H530">
        <v>88.43383</v>
      </c>
      <c r="I530">
        <v>43.609870000000001</v>
      </c>
      <c r="J530">
        <v>34.179279999999999</v>
      </c>
      <c r="K530">
        <v>19.548359999999999</v>
      </c>
      <c r="L530">
        <v>72.823009999999996</v>
      </c>
      <c r="M530">
        <v>11.63011</v>
      </c>
      <c r="N530">
        <v>86.002160000000003</v>
      </c>
      <c r="O530" t="s">
        <v>38</v>
      </c>
      <c r="P530">
        <v>0.48221999999999998</v>
      </c>
      <c r="Q530">
        <v>52.449930000000002</v>
      </c>
      <c r="R530">
        <v>40.871729999999999</v>
      </c>
      <c r="S530">
        <v>78.034790000000001</v>
      </c>
      <c r="T530">
        <v>89.065190000000001</v>
      </c>
      <c r="U530">
        <v>40.871729999999999</v>
      </c>
      <c r="V530">
        <v>30.962209999999999</v>
      </c>
      <c r="W530">
        <v>19.787800000000001</v>
      </c>
      <c r="X530">
        <v>72.041200000000003</v>
      </c>
      <c r="Y530">
        <v>11.94036</v>
      </c>
      <c r="Z530">
        <v>86.537629999999993</v>
      </c>
      <c r="AW530">
        <v>0.66278999999999999</v>
      </c>
      <c r="AX530">
        <v>68.034419999999997</v>
      </c>
      <c r="AY530">
        <v>60.964579999999998</v>
      </c>
      <c r="AZ530">
        <v>79.351920000000007</v>
      </c>
      <c r="BA530">
        <v>82.215519999999998</v>
      </c>
      <c r="BB530">
        <v>60.964579999999998</v>
      </c>
      <c r="BC530">
        <v>56.48706</v>
      </c>
      <c r="BD530">
        <v>17.407689999999999</v>
      </c>
      <c r="BE530">
        <v>77.819640000000007</v>
      </c>
      <c r="BF530">
        <v>9.1183099999999992</v>
      </c>
      <c r="BG530">
        <v>81.198189999999997</v>
      </c>
      <c r="CO530">
        <v>0.56093000000000004</v>
      </c>
      <c r="CP530">
        <v>60.106119999999997</v>
      </c>
      <c r="CQ530">
        <v>53.533569999999997</v>
      </c>
      <c r="CR530">
        <v>83.745580000000004</v>
      </c>
      <c r="CS530">
        <v>91.342759999999998</v>
      </c>
      <c r="CT530">
        <v>53.533569999999997</v>
      </c>
      <c r="CU530">
        <v>41.342759999999998</v>
      </c>
      <c r="CV530">
        <v>20.14134</v>
      </c>
      <c r="CW530">
        <v>75.559479999999994</v>
      </c>
      <c r="CX530">
        <v>11.78445</v>
      </c>
      <c r="CY530">
        <v>87.367490000000004</v>
      </c>
    </row>
    <row r="531" spans="1:103" x14ac:dyDescent="0.4">
      <c r="A531" t="s">
        <v>645</v>
      </c>
      <c r="B531" t="s">
        <v>214</v>
      </c>
      <c r="C531" t="s">
        <v>37</v>
      </c>
      <c r="D531">
        <v>0.34695999999999999</v>
      </c>
      <c r="E531">
        <v>37.261519999999997</v>
      </c>
      <c r="F531">
        <v>22.614329999999999</v>
      </c>
      <c r="G531">
        <v>63.051400000000001</v>
      </c>
      <c r="H531">
        <v>77.798460000000006</v>
      </c>
      <c r="I531">
        <v>22.614329999999999</v>
      </c>
      <c r="J531">
        <v>17.741800000000001</v>
      </c>
      <c r="K531">
        <v>15.061109999999999</v>
      </c>
      <c r="L531">
        <v>56.269930000000002</v>
      </c>
      <c r="M531">
        <v>9.9295799999999996</v>
      </c>
      <c r="N531">
        <v>73.51585</v>
      </c>
      <c r="O531" t="s">
        <v>38</v>
      </c>
      <c r="P531">
        <v>0.31309999999999999</v>
      </c>
      <c r="Q531">
        <v>34.035209999999999</v>
      </c>
      <c r="R531">
        <v>18.658000000000001</v>
      </c>
      <c r="S531">
        <v>60.456890000000001</v>
      </c>
      <c r="T531">
        <v>76.820880000000002</v>
      </c>
      <c r="U531">
        <v>18.658000000000001</v>
      </c>
      <c r="V531">
        <v>13.78561</v>
      </c>
      <c r="W531">
        <v>14.68553</v>
      </c>
      <c r="X531">
        <v>53.268810000000002</v>
      </c>
      <c r="Y531">
        <v>9.9722799999999996</v>
      </c>
      <c r="Z531">
        <v>72.129769999999994</v>
      </c>
      <c r="AW531">
        <v>0.58267999999999998</v>
      </c>
      <c r="AX531">
        <v>59.290100000000002</v>
      </c>
      <c r="AY531">
        <v>50.640540000000001</v>
      </c>
      <c r="AZ531">
        <v>76.789749999999998</v>
      </c>
      <c r="BA531">
        <v>80.482290000000006</v>
      </c>
      <c r="BB531">
        <v>50.640540000000001</v>
      </c>
      <c r="BC531">
        <v>46.740769999999998</v>
      </c>
      <c r="BD531">
        <v>16.337599999999998</v>
      </c>
      <c r="BE531">
        <v>74.039190000000005</v>
      </c>
      <c r="BF531">
        <v>8.8093400000000006</v>
      </c>
      <c r="BG531">
        <v>78.899770000000004</v>
      </c>
      <c r="CO531">
        <v>0.42007</v>
      </c>
      <c r="CP531">
        <v>45.250480000000003</v>
      </c>
      <c r="CQ531">
        <v>30.035340000000001</v>
      </c>
      <c r="CR531">
        <v>78.798590000000004</v>
      </c>
      <c r="CS531">
        <v>89.575969999999998</v>
      </c>
      <c r="CT531">
        <v>30.035340000000001</v>
      </c>
      <c r="CU531">
        <v>22.879860000000001</v>
      </c>
      <c r="CV531">
        <v>19.0106</v>
      </c>
      <c r="CW531">
        <v>70.082449999999994</v>
      </c>
      <c r="CX531">
        <v>11.766780000000001</v>
      </c>
      <c r="CY531">
        <v>86.513549999999995</v>
      </c>
    </row>
    <row r="532" spans="1:103" x14ac:dyDescent="0.4">
      <c r="A532" t="s">
        <v>646</v>
      </c>
      <c r="B532" t="s">
        <v>148</v>
      </c>
      <c r="C532" t="s">
        <v>37</v>
      </c>
      <c r="D532">
        <v>0.36532999999999999</v>
      </c>
      <c r="E532">
        <v>39.315869999999997</v>
      </c>
      <c r="F532">
        <v>24.435449999999999</v>
      </c>
      <c r="G532">
        <v>65.018209999999996</v>
      </c>
      <c r="H532">
        <v>81.060299999999998</v>
      </c>
      <c r="I532">
        <v>24.435449999999999</v>
      </c>
      <c r="J532">
        <v>19.09038</v>
      </c>
      <c r="K532">
        <v>15.62121</v>
      </c>
      <c r="L532">
        <v>58.400919999999999</v>
      </c>
      <c r="M532">
        <v>10.46297</v>
      </c>
      <c r="N532">
        <v>77.305139999999994</v>
      </c>
      <c r="O532" t="s">
        <v>38</v>
      </c>
      <c r="P532">
        <v>0.33328999999999998</v>
      </c>
      <c r="Q532">
        <v>36.290950000000002</v>
      </c>
      <c r="R532">
        <v>20.894670000000001</v>
      </c>
      <c r="S532">
        <v>62.578859999999999</v>
      </c>
      <c r="T532">
        <v>80.481740000000002</v>
      </c>
      <c r="U532">
        <v>20.894670000000001</v>
      </c>
      <c r="V532">
        <v>15.37341</v>
      </c>
      <c r="W532">
        <v>15.30682</v>
      </c>
      <c r="X532">
        <v>55.576689999999999</v>
      </c>
      <c r="Y532">
        <v>10.581149999999999</v>
      </c>
      <c r="Z532">
        <v>76.427869999999999</v>
      </c>
      <c r="AW532">
        <v>0.58945000000000003</v>
      </c>
      <c r="AX532">
        <v>60.087490000000003</v>
      </c>
      <c r="AY532">
        <v>50.640540000000001</v>
      </c>
      <c r="AZ532">
        <v>77.618690000000001</v>
      </c>
      <c r="BA532">
        <v>81.537300000000002</v>
      </c>
      <c r="BB532">
        <v>50.640540000000001</v>
      </c>
      <c r="BC532">
        <v>46.740769999999998</v>
      </c>
      <c r="BD532">
        <v>16.639040000000001</v>
      </c>
      <c r="BE532">
        <v>75.194670000000002</v>
      </c>
      <c r="BF532">
        <v>8.9901999999999997</v>
      </c>
      <c r="BG532">
        <v>80.168300000000002</v>
      </c>
      <c r="CO532">
        <v>0.43212</v>
      </c>
      <c r="CP532">
        <v>46.529240000000001</v>
      </c>
      <c r="CQ532">
        <v>28.445229999999999</v>
      </c>
      <c r="CR532">
        <v>80.565370000000001</v>
      </c>
      <c r="CS532">
        <v>90.636039999999994</v>
      </c>
      <c r="CT532">
        <v>28.445229999999999</v>
      </c>
      <c r="CU532">
        <v>22.9682</v>
      </c>
      <c r="CV532">
        <v>19.045940000000002</v>
      </c>
      <c r="CW532">
        <v>71.230860000000007</v>
      </c>
      <c r="CX532">
        <v>11.731450000000001</v>
      </c>
      <c r="CY532">
        <v>86.808009999999996</v>
      </c>
    </row>
    <row r="533" spans="1:103" x14ac:dyDescent="0.4">
      <c r="A533" t="s">
        <v>647</v>
      </c>
      <c r="B533" t="s">
        <v>468</v>
      </c>
      <c r="C533" t="s">
        <v>37</v>
      </c>
      <c r="D533">
        <v>0.50509999999999999</v>
      </c>
      <c r="E533">
        <v>54.456569999999999</v>
      </c>
      <c r="F533">
        <v>43.609870000000001</v>
      </c>
      <c r="G533">
        <v>78.429789999999997</v>
      </c>
      <c r="H533">
        <v>88.409549999999996</v>
      </c>
      <c r="I533">
        <v>43.609870000000001</v>
      </c>
      <c r="J533">
        <v>34.179279999999999</v>
      </c>
      <c r="K533">
        <v>19.545120000000001</v>
      </c>
      <c r="L533">
        <v>72.812219999999996</v>
      </c>
      <c r="M533">
        <v>11.6204</v>
      </c>
      <c r="N533">
        <v>85.942800000000005</v>
      </c>
      <c r="O533" t="s">
        <v>38</v>
      </c>
      <c r="P533">
        <v>0.48221999999999998</v>
      </c>
      <c r="Q533">
        <v>52.44988</v>
      </c>
      <c r="R533">
        <v>40.871729999999999</v>
      </c>
      <c r="S533">
        <v>78.034790000000001</v>
      </c>
      <c r="T533">
        <v>89.065190000000001</v>
      </c>
      <c r="U533">
        <v>40.871729999999999</v>
      </c>
      <c r="V533">
        <v>30.962209999999999</v>
      </c>
      <c r="W533">
        <v>19.787800000000001</v>
      </c>
      <c r="X533">
        <v>72.041200000000003</v>
      </c>
      <c r="Y533">
        <v>11.94036</v>
      </c>
      <c r="Z533">
        <v>86.537629999999993</v>
      </c>
      <c r="AW533">
        <v>0.66232000000000002</v>
      </c>
      <c r="AX533">
        <v>67.933030000000002</v>
      </c>
      <c r="AY533">
        <v>60.964579999999998</v>
      </c>
      <c r="AZ533">
        <v>79.351920000000007</v>
      </c>
      <c r="BA533">
        <v>82.215519999999998</v>
      </c>
      <c r="BB533">
        <v>60.964579999999998</v>
      </c>
      <c r="BC533">
        <v>56.48706</v>
      </c>
      <c r="BD533">
        <v>17.392610000000001</v>
      </c>
      <c r="BE533">
        <v>77.794520000000006</v>
      </c>
      <c r="BF533">
        <v>9.0504899999999999</v>
      </c>
      <c r="BG533">
        <v>80.871639999999999</v>
      </c>
      <c r="CO533">
        <v>0.55944000000000005</v>
      </c>
      <c r="CP533">
        <v>59.952620000000003</v>
      </c>
      <c r="CQ533">
        <v>53.533569999999997</v>
      </c>
      <c r="CR533">
        <v>83.568899999999999</v>
      </c>
      <c r="CS533">
        <v>90.812719999999999</v>
      </c>
      <c r="CT533">
        <v>53.533569999999997</v>
      </c>
      <c r="CU533">
        <v>41.342759999999998</v>
      </c>
      <c r="CV533">
        <v>20.106010000000001</v>
      </c>
      <c r="CW533">
        <v>75.382800000000003</v>
      </c>
      <c r="CX533">
        <v>11.731450000000001</v>
      </c>
      <c r="CY533">
        <v>86.837459999999993</v>
      </c>
    </row>
    <row r="534" spans="1:103" x14ac:dyDescent="0.4">
      <c r="A534" t="s">
        <v>648</v>
      </c>
      <c r="B534" t="s">
        <v>561</v>
      </c>
      <c r="C534" t="s">
        <v>37</v>
      </c>
      <c r="D534">
        <v>0.34697</v>
      </c>
      <c r="E534">
        <v>37.263190000000002</v>
      </c>
      <c r="F534">
        <v>22.614329999999999</v>
      </c>
      <c r="G534">
        <v>63.043300000000002</v>
      </c>
      <c r="H534">
        <v>77.790369999999996</v>
      </c>
      <c r="I534">
        <v>22.614329999999999</v>
      </c>
      <c r="J534">
        <v>17.741800000000001</v>
      </c>
      <c r="K534">
        <v>15.05949</v>
      </c>
      <c r="L534">
        <v>56.261839999999999</v>
      </c>
      <c r="M534">
        <v>9.9287700000000001</v>
      </c>
      <c r="N534">
        <v>73.507760000000005</v>
      </c>
      <c r="O534" t="s">
        <v>38</v>
      </c>
      <c r="P534">
        <v>0.31309999999999999</v>
      </c>
      <c r="Q534">
        <v>34.035559999999997</v>
      </c>
      <c r="R534">
        <v>18.658000000000001</v>
      </c>
      <c r="S534">
        <v>60.456890000000001</v>
      </c>
      <c r="T534">
        <v>76.820880000000002</v>
      </c>
      <c r="U534">
        <v>18.658000000000001</v>
      </c>
      <c r="V534">
        <v>13.78561</v>
      </c>
      <c r="W534">
        <v>14.68553</v>
      </c>
      <c r="X534">
        <v>53.268810000000002</v>
      </c>
      <c r="Y534">
        <v>9.9722799999999996</v>
      </c>
      <c r="Z534">
        <v>72.129769999999994</v>
      </c>
      <c r="AW534">
        <v>0.58260000000000001</v>
      </c>
      <c r="AX534">
        <v>59.28152</v>
      </c>
      <c r="AY534">
        <v>50.640540000000001</v>
      </c>
      <c r="AZ534">
        <v>76.714389999999995</v>
      </c>
      <c r="BA534">
        <v>80.482290000000006</v>
      </c>
      <c r="BB534">
        <v>50.640540000000001</v>
      </c>
      <c r="BC534">
        <v>46.740769999999998</v>
      </c>
      <c r="BD534">
        <v>16.32253</v>
      </c>
      <c r="BE534">
        <v>73.963830000000002</v>
      </c>
      <c r="BF534">
        <v>8.8093400000000006</v>
      </c>
      <c r="BG534">
        <v>78.899770000000004</v>
      </c>
      <c r="CO534">
        <v>0.42058000000000001</v>
      </c>
      <c r="CP534">
        <v>45.300469999999997</v>
      </c>
      <c r="CQ534">
        <v>30.035340000000001</v>
      </c>
      <c r="CR534">
        <v>78.798590000000004</v>
      </c>
      <c r="CS534">
        <v>89.399289999999993</v>
      </c>
      <c r="CT534">
        <v>30.035340000000001</v>
      </c>
      <c r="CU534">
        <v>22.879860000000001</v>
      </c>
      <c r="CV534">
        <v>19.0106</v>
      </c>
      <c r="CW534">
        <v>70.082449999999994</v>
      </c>
      <c r="CX534">
        <v>11.74912</v>
      </c>
      <c r="CY534">
        <v>86.336870000000005</v>
      </c>
    </row>
    <row r="535" spans="1:103" x14ac:dyDescent="0.4">
      <c r="A535" t="s">
        <v>649</v>
      </c>
      <c r="B535" t="s">
        <v>468</v>
      </c>
      <c r="C535" t="s">
        <v>37</v>
      </c>
      <c r="D535">
        <v>0.36534</v>
      </c>
      <c r="E535">
        <v>39.317230000000002</v>
      </c>
      <c r="F535">
        <v>24.435449999999999</v>
      </c>
      <c r="G535">
        <v>65.026309999999995</v>
      </c>
      <c r="H535">
        <v>81.060299999999998</v>
      </c>
      <c r="I535">
        <v>24.435449999999999</v>
      </c>
      <c r="J535">
        <v>19.09038</v>
      </c>
      <c r="K535">
        <v>15.622820000000001</v>
      </c>
      <c r="L535">
        <v>58.409010000000002</v>
      </c>
      <c r="M535">
        <v>10.46297</v>
      </c>
      <c r="N535">
        <v>77.305139999999994</v>
      </c>
      <c r="O535" t="s">
        <v>38</v>
      </c>
      <c r="P535">
        <v>0.33328000000000002</v>
      </c>
      <c r="Q535">
        <v>36.290930000000003</v>
      </c>
      <c r="R535">
        <v>20.894670000000001</v>
      </c>
      <c r="S535">
        <v>62.578859999999999</v>
      </c>
      <c r="T535">
        <v>80.481740000000002</v>
      </c>
      <c r="U535">
        <v>20.894670000000001</v>
      </c>
      <c r="V535">
        <v>15.37341</v>
      </c>
      <c r="W535">
        <v>15.30682</v>
      </c>
      <c r="X535">
        <v>55.576689999999999</v>
      </c>
      <c r="Y535">
        <v>10.581149999999999</v>
      </c>
      <c r="Z535">
        <v>76.427869999999999</v>
      </c>
      <c r="AW535">
        <v>0.58948999999999996</v>
      </c>
      <c r="AX535">
        <v>60.090110000000003</v>
      </c>
      <c r="AY535">
        <v>50.640540000000001</v>
      </c>
      <c r="AZ535">
        <v>77.618690000000001</v>
      </c>
      <c r="BA535">
        <v>81.537300000000002</v>
      </c>
      <c r="BB535">
        <v>50.640540000000001</v>
      </c>
      <c r="BC535">
        <v>46.740769999999998</v>
      </c>
      <c r="BD535">
        <v>16.639040000000001</v>
      </c>
      <c r="BE535">
        <v>75.194670000000002</v>
      </c>
      <c r="BF535">
        <v>8.9901999999999997</v>
      </c>
      <c r="BG535">
        <v>80.168300000000002</v>
      </c>
      <c r="CO535">
        <v>0.43237999999999999</v>
      </c>
      <c r="CP535">
        <v>46.553109999999997</v>
      </c>
      <c r="CQ535">
        <v>28.445229999999999</v>
      </c>
      <c r="CR535">
        <v>80.742050000000006</v>
      </c>
      <c r="CS535">
        <v>90.636039999999994</v>
      </c>
      <c r="CT535">
        <v>28.445229999999999</v>
      </c>
      <c r="CU535">
        <v>22.9682</v>
      </c>
      <c r="CV535">
        <v>19.08127</v>
      </c>
      <c r="CW535">
        <v>71.407539999999997</v>
      </c>
      <c r="CX535">
        <v>11.731450000000001</v>
      </c>
      <c r="CY535">
        <v>86.808009999999996</v>
      </c>
    </row>
    <row r="536" spans="1:103" x14ac:dyDescent="0.4">
      <c r="A536" t="s">
        <v>650</v>
      </c>
      <c r="B536" t="s">
        <v>166</v>
      </c>
      <c r="C536" t="s">
        <v>37</v>
      </c>
      <c r="D536">
        <v>0.50512999999999997</v>
      </c>
      <c r="E536">
        <v>54.460209999999996</v>
      </c>
      <c r="F536">
        <v>43.609870000000001</v>
      </c>
      <c r="G536">
        <v>78.437880000000007</v>
      </c>
      <c r="H536">
        <v>88.425740000000005</v>
      </c>
      <c r="I536">
        <v>43.609870000000001</v>
      </c>
      <c r="J536">
        <v>34.179279999999999</v>
      </c>
      <c r="K536">
        <v>19.54674</v>
      </c>
      <c r="L536">
        <v>72.820319999999995</v>
      </c>
      <c r="M536">
        <v>11.622019999999999</v>
      </c>
      <c r="N536">
        <v>85.95899</v>
      </c>
      <c r="O536" t="s">
        <v>38</v>
      </c>
      <c r="P536">
        <v>0.48225000000000001</v>
      </c>
      <c r="Q536">
        <v>52.453310000000002</v>
      </c>
      <c r="R536">
        <v>40.871729999999999</v>
      </c>
      <c r="S536">
        <v>78.044349999999994</v>
      </c>
      <c r="T536">
        <v>89.074749999999995</v>
      </c>
      <c r="U536">
        <v>40.871729999999999</v>
      </c>
      <c r="V536">
        <v>30.962209999999999</v>
      </c>
      <c r="W536">
        <v>19.789719999999999</v>
      </c>
      <c r="X536">
        <v>72.050759999999997</v>
      </c>
      <c r="Y536">
        <v>11.94131</v>
      </c>
      <c r="Z536">
        <v>86.547190000000001</v>
      </c>
      <c r="AW536">
        <v>0.66227000000000003</v>
      </c>
      <c r="AX536">
        <v>67.929850000000002</v>
      </c>
      <c r="AY536">
        <v>60.964579999999998</v>
      </c>
      <c r="AZ536">
        <v>79.351920000000007</v>
      </c>
      <c r="BA536">
        <v>82.215519999999998</v>
      </c>
      <c r="BB536">
        <v>60.964579999999998</v>
      </c>
      <c r="BC536">
        <v>56.48706</v>
      </c>
      <c r="BD536">
        <v>17.392610000000001</v>
      </c>
      <c r="BE536">
        <v>77.794520000000006</v>
      </c>
      <c r="BF536">
        <v>9.0504899999999999</v>
      </c>
      <c r="BG536">
        <v>80.871639999999999</v>
      </c>
      <c r="CO536">
        <v>0.55967</v>
      </c>
      <c r="CP536">
        <v>59.976179999999999</v>
      </c>
      <c r="CQ536">
        <v>53.533569999999997</v>
      </c>
      <c r="CR536">
        <v>83.568899999999999</v>
      </c>
      <c r="CS536">
        <v>90.989400000000003</v>
      </c>
      <c r="CT536">
        <v>53.533569999999997</v>
      </c>
      <c r="CU536">
        <v>41.342759999999998</v>
      </c>
      <c r="CV536">
        <v>20.106010000000001</v>
      </c>
      <c r="CW536">
        <v>75.382800000000003</v>
      </c>
      <c r="CX536">
        <v>11.74912</v>
      </c>
      <c r="CY536">
        <v>87.014129999999994</v>
      </c>
    </row>
    <row r="537" spans="1:103" x14ac:dyDescent="0.4">
      <c r="A537" t="s">
        <v>651</v>
      </c>
      <c r="B537" t="s">
        <v>499</v>
      </c>
      <c r="C537" t="s">
        <v>37</v>
      </c>
      <c r="D537">
        <v>0.34704000000000002</v>
      </c>
      <c r="E537">
        <v>37.276359999999997</v>
      </c>
      <c r="F537">
        <v>22.614329999999999</v>
      </c>
      <c r="G537">
        <v>63.051400000000001</v>
      </c>
      <c r="H537">
        <v>77.798460000000006</v>
      </c>
      <c r="I537">
        <v>22.614329999999999</v>
      </c>
      <c r="J537">
        <v>17.741800000000001</v>
      </c>
      <c r="K537">
        <v>15.06273</v>
      </c>
      <c r="L537">
        <v>56.272629999999999</v>
      </c>
      <c r="M537">
        <v>9.9368700000000008</v>
      </c>
      <c r="N537">
        <v>73.550920000000005</v>
      </c>
      <c r="O537" t="s">
        <v>38</v>
      </c>
      <c r="P537">
        <v>0.31308999999999998</v>
      </c>
      <c r="Q537">
        <v>34.034959999999998</v>
      </c>
      <c r="R537">
        <v>18.658000000000001</v>
      </c>
      <c r="S537">
        <v>60.456890000000001</v>
      </c>
      <c r="T537">
        <v>76.820880000000002</v>
      </c>
      <c r="U537">
        <v>18.658000000000001</v>
      </c>
      <c r="V537">
        <v>13.78561</v>
      </c>
      <c r="W537">
        <v>14.68553</v>
      </c>
      <c r="X537">
        <v>53.268810000000002</v>
      </c>
      <c r="Y537">
        <v>9.9722799999999996</v>
      </c>
      <c r="Z537">
        <v>72.129769999999994</v>
      </c>
      <c r="AW537">
        <v>0.58309999999999995</v>
      </c>
      <c r="AX537">
        <v>59.38597</v>
      </c>
      <c r="AY537">
        <v>50.640540000000001</v>
      </c>
      <c r="AZ537">
        <v>76.714389999999995</v>
      </c>
      <c r="BA537">
        <v>80.482290000000006</v>
      </c>
      <c r="BB537">
        <v>50.640540000000001</v>
      </c>
      <c r="BC537">
        <v>46.740769999999998</v>
      </c>
      <c r="BD537">
        <v>16.337599999999998</v>
      </c>
      <c r="BE537">
        <v>73.988950000000003</v>
      </c>
      <c r="BF537">
        <v>8.8771699999999996</v>
      </c>
      <c r="BG537">
        <v>79.226330000000004</v>
      </c>
      <c r="CO537">
        <v>0.42110999999999998</v>
      </c>
      <c r="CP537">
        <v>45.35427</v>
      </c>
      <c r="CQ537">
        <v>30.035340000000001</v>
      </c>
      <c r="CR537">
        <v>78.975269999999995</v>
      </c>
      <c r="CS537">
        <v>89.575969999999998</v>
      </c>
      <c r="CT537">
        <v>30.035340000000001</v>
      </c>
      <c r="CU537">
        <v>22.879860000000001</v>
      </c>
      <c r="CV537">
        <v>19.045940000000002</v>
      </c>
      <c r="CW537">
        <v>70.259129999999999</v>
      </c>
      <c r="CX537">
        <v>11.766780000000001</v>
      </c>
      <c r="CY537">
        <v>86.513549999999995</v>
      </c>
    </row>
    <row r="538" spans="1:103" x14ac:dyDescent="0.4">
      <c r="A538" t="s">
        <v>652</v>
      </c>
      <c r="B538" t="s">
        <v>488</v>
      </c>
      <c r="C538" t="s">
        <v>37</v>
      </c>
      <c r="D538">
        <v>0.36541000000000001</v>
      </c>
      <c r="E538">
        <v>39.330350000000003</v>
      </c>
      <c r="F538">
        <v>24.435449999999999</v>
      </c>
      <c r="G538">
        <v>65.026309999999995</v>
      </c>
      <c r="H538">
        <v>81.060299999999998</v>
      </c>
      <c r="I538">
        <v>24.435449999999999</v>
      </c>
      <c r="J538">
        <v>19.09038</v>
      </c>
      <c r="K538">
        <v>15.62444</v>
      </c>
      <c r="L538">
        <v>58.411709999999999</v>
      </c>
      <c r="M538">
        <v>10.47025</v>
      </c>
      <c r="N538">
        <v>77.340209999999999</v>
      </c>
      <c r="O538" t="s">
        <v>38</v>
      </c>
      <c r="P538">
        <v>0.33328999999999998</v>
      </c>
      <c r="Q538">
        <v>36.290799999999997</v>
      </c>
      <c r="R538">
        <v>20.894670000000001</v>
      </c>
      <c r="S538">
        <v>62.578859999999999</v>
      </c>
      <c r="T538">
        <v>80.481740000000002</v>
      </c>
      <c r="U538">
        <v>20.894670000000001</v>
      </c>
      <c r="V538">
        <v>15.37341</v>
      </c>
      <c r="W538">
        <v>15.30682</v>
      </c>
      <c r="X538">
        <v>55.576689999999999</v>
      </c>
      <c r="Y538">
        <v>10.581149999999999</v>
      </c>
      <c r="Z538">
        <v>76.427869999999999</v>
      </c>
      <c r="AW538">
        <v>0.58994999999999997</v>
      </c>
      <c r="AX538">
        <v>60.191609999999997</v>
      </c>
      <c r="AY538">
        <v>50.640540000000001</v>
      </c>
      <c r="AZ538">
        <v>77.618690000000001</v>
      </c>
      <c r="BA538">
        <v>81.537300000000002</v>
      </c>
      <c r="BB538">
        <v>50.640540000000001</v>
      </c>
      <c r="BC538">
        <v>46.740769999999998</v>
      </c>
      <c r="BD538">
        <v>16.654109999999999</v>
      </c>
      <c r="BE538">
        <v>75.219790000000003</v>
      </c>
      <c r="BF538">
        <v>9.0580300000000005</v>
      </c>
      <c r="BG538">
        <v>80.49485</v>
      </c>
      <c r="CO538">
        <v>0.43286999999999998</v>
      </c>
      <c r="CP538">
        <v>46.604050000000001</v>
      </c>
      <c r="CQ538">
        <v>28.445229999999999</v>
      </c>
      <c r="CR538">
        <v>80.742050000000006</v>
      </c>
      <c r="CS538">
        <v>90.636039999999994</v>
      </c>
      <c r="CT538">
        <v>28.445229999999999</v>
      </c>
      <c r="CU538">
        <v>22.9682</v>
      </c>
      <c r="CV538">
        <v>19.08127</v>
      </c>
      <c r="CW538">
        <v>71.407539999999997</v>
      </c>
      <c r="CX538">
        <v>11.731450000000001</v>
      </c>
      <c r="CY538">
        <v>86.808009999999996</v>
      </c>
    </row>
    <row r="539" spans="1:103" x14ac:dyDescent="0.4">
      <c r="A539" t="s">
        <v>653</v>
      </c>
      <c r="B539" t="s">
        <v>148</v>
      </c>
      <c r="C539" t="s">
        <v>37</v>
      </c>
      <c r="D539">
        <v>0.50519000000000003</v>
      </c>
      <c r="E539">
        <v>54.471809999999998</v>
      </c>
      <c r="F539">
        <v>43.609870000000001</v>
      </c>
      <c r="G539">
        <v>78.437880000000007</v>
      </c>
      <c r="H539">
        <v>88.417640000000006</v>
      </c>
      <c r="I539">
        <v>43.609870000000001</v>
      </c>
      <c r="J539">
        <v>34.179279999999999</v>
      </c>
      <c r="K539">
        <v>19.548359999999999</v>
      </c>
      <c r="L539">
        <v>72.823009999999996</v>
      </c>
      <c r="M539">
        <v>11.628489999999999</v>
      </c>
      <c r="N539">
        <v>85.985969999999995</v>
      </c>
      <c r="O539" t="s">
        <v>38</v>
      </c>
      <c r="P539">
        <v>0.48221999999999998</v>
      </c>
      <c r="Q539">
        <v>52.450479999999999</v>
      </c>
      <c r="R539">
        <v>40.871729999999999</v>
      </c>
      <c r="S539">
        <v>78.034790000000001</v>
      </c>
      <c r="T539">
        <v>89.065190000000001</v>
      </c>
      <c r="U539">
        <v>40.871729999999999</v>
      </c>
      <c r="V539">
        <v>30.962209999999999</v>
      </c>
      <c r="W539">
        <v>19.787800000000001</v>
      </c>
      <c r="X539">
        <v>72.041200000000003</v>
      </c>
      <c r="Y539">
        <v>11.94036</v>
      </c>
      <c r="Z539">
        <v>86.537629999999993</v>
      </c>
      <c r="AW539">
        <v>0.66278999999999999</v>
      </c>
      <c r="AX539">
        <v>68.035309999999996</v>
      </c>
      <c r="AY539">
        <v>60.964579999999998</v>
      </c>
      <c r="AZ539">
        <v>79.351920000000007</v>
      </c>
      <c r="BA539">
        <v>82.215519999999998</v>
      </c>
      <c r="BB539">
        <v>60.964579999999998</v>
      </c>
      <c r="BC539">
        <v>56.48706</v>
      </c>
      <c r="BD539">
        <v>17.407689999999999</v>
      </c>
      <c r="BE539">
        <v>77.819640000000007</v>
      </c>
      <c r="BF539">
        <v>9.1183099999999992</v>
      </c>
      <c r="BG539">
        <v>81.198189999999997</v>
      </c>
      <c r="CO539">
        <v>0.56023999999999996</v>
      </c>
      <c r="CP539">
        <v>60.034329999999997</v>
      </c>
      <c r="CQ539">
        <v>53.533569999999997</v>
      </c>
      <c r="CR539">
        <v>83.745580000000004</v>
      </c>
      <c r="CS539">
        <v>90.989400000000003</v>
      </c>
      <c r="CT539">
        <v>53.533569999999997</v>
      </c>
      <c r="CU539">
        <v>41.342759999999998</v>
      </c>
      <c r="CV539">
        <v>20.14134</v>
      </c>
      <c r="CW539">
        <v>75.559479999999994</v>
      </c>
      <c r="CX539">
        <v>11.74912</v>
      </c>
      <c r="CY539">
        <v>87.014129999999994</v>
      </c>
    </row>
    <row r="540" spans="1:103" x14ac:dyDescent="0.4">
      <c r="A540" t="s">
        <v>654</v>
      </c>
      <c r="B540" t="s">
        <v>328</v>
      </c>
      <c r="C540" t="s">
        <v>37</v>
      </c>
      <c r="D540">
        <v>0.34705999999999998</v>
      </c>
      <c r="E540">
        <v>37.277720000000002</v>
      </c>
      <c r="F540">
        <v>22.614329999999999</v>
      </c>
      <c r="G540">
        <v>63.051400000000001</v>
      </c>
      <c r="H540">
        <v>77.81465</v>
      </c>
      <c r="I540">
        <v>22.614329999999999</v>
      </c>
      <c r="J540">
        <v>17.741800000000001</v>
      </c>
      <c r="K540">
        <v>15.06273</v>
      </c>
      <c r="L540">
        <v>56.272629999999999</v>
      </c>
      <c r="M540">
        <v>9.9384899999999998</v>
      </c>
      <c r="N540">
        <v>73.56711</v>
      </c>
      <c r="O540" t="s">
        <v>38</v>
      </c>
      <c r="P540">
        <v>0.31309999999999999</v>
      </c>
      <c r="Q540">
        <v>34.035089999999997</v>
      </c>
      <c r="R540">
        <v>18.658000000000001</v>
      </c>
      <c r="S540">
        <v>60.456890000000001</v>
      </c>
      <c r="T540">
        <v>76.820880000000002</v>
      </c>
      <c r="U540">
        <v>18.658000000000001</v>
      </c>
      <c r="V540">
        <v>13.78561</v>
      </c>
      <c r="W540">
        <v>14.68553</v>
      </c>
      <c r="X540">
        <v>53.268810000000002</v>
      </c>
      <c r="Y540">
        <v>9.9722799999999996</v>
      </c>
      <c r="Z540">
        <v>72.129769999999994</v>
      </c>
      <c r="AW540">
        <v>0.58308000000000004</v>
      </c>
      <c r="AX540">
        <v>59.383850000000002</v>
      </c>
      <c r="AY540">
        <v>50.640540000000001</v>
      </c>
      <c r="AZ540">
        <v>76.714389999999995</v>
      </c>
      <c r="BA540">
        <v>80.482290000000006</v>
      </c>
      <c r="BB540">
        <v>50.640540000000001</v>
      </c>
      <c r="BC540">
        <v>46.740769999999998</v>
      </c>
      <c r="BD540">
        <v>16.337599999999998</v>
      </c>
      <c r="BE540">
        <v>73.988950000000003</v>
      </c>
      <c r="BF540">
        <v>8.8771699999999996</v>
      </c>
      <c r="BG540">
        <v>79.226330000000004</v>
      </c>
      <c r="CO540">
        <v>0.42142000000000002</v>
      </c>
      <c r="CP540">
        <v>45.386499999999998</v>
      </c>
      <c r="CQ540">
        <v>30.035340000000001</v>
      </c>
      <c r="CR540">
        <v>78.975269999999995</v>
      </c>
      <c r="CS540">
        <v>89.929329999999993</v>
      </c>
      <c r="CT540">
        <v>30.035340000000001</v>
      </c>
      <c r="CU540">
        <v>22.879860000000001</v>
      </c>
      <c r="CV540">
        <v>19.045940000000002</v>
      </c>
      <c r="CW540">
        <v>70.259129999999999</v>
      </c>
      <c r="CX540">
        <v>11.80212</v>
      </c>
      <c r="CY540">
        <v>86.866900000000001</v>
      </c>
    </row>
    <row r="541" spans="1:103" x14ac:dyDescent="0.4">
      <c r="A541" t="s">
        <v>655</v>
      </c>
      <c r="B541" t="s">
        <v>460</v>
      </c>
      <c r="C541" t="s">
        <v>37</v>
      </c>
      <c r="D541">
        <v>0.36541000000000001</v>
      </c>
      <c r="E541">
        <v>39.330390000000001</v>
      </c>
      <c r="F541">
        <v>24.435449999999999</v>
      </c>
      <c r="G541">
        <v>65.026309999999995</v>
      </c>
      <c r="H541">
        <v>81.068389999999994</v>
      </c>
      <c r="I541">
        <v>24.435449999999999</v>
      </c>
      <c r="J541">
        <v>19.09038</v>
      </c>
      <c r="K541">
        <v>15.62444</v>
      </c>
      <c r="L541">
        <v>58.411709999999999</v>
      </c>
      <c r="M541">
        <v>10.47106</v>
      </c>
      <c r="N541">
        <v>77.348309999999998</v>
      </c>
      <c r="O541" t="s">
        <v>38</v>
      </c>
      <c r="P541">
        <v>0.33328000000000002</v>
      </c>
      <c r="Q541">
        <v>36.291080000000001</v>
      </c>
      <c r="R541">
        <v>20.894670000000001</v>
      </c>
      <c r="S541">
        <v>62.578859999999999</v>
      </c>
      <c r="T541">
        <v>80.481740000000002</v>
      </c>
      <c r="U541">
        <v>20.894670000000001</v>
      </c>
      <c r="V541">
        <v>15.37341</v>
      </c>
      <c r="W541">
        <v>15.30682</v>
      </c>
      <c r="X541">
        <v>55.576689999999999</v>
      </c>
      <c r="Y541">
        <v>10.581149999999999</v>
      </c>
      <c r="Z541">
        <v>76.427869999999999</v>
      </c>
      <c r="AW541">
        <v>0.58994999999999997</v>
      </c>
      <c r="AX541">
        <v>60.191200000000002</v>
      </c>
      <c r="AY541">
        <v>50.640540000000001</v>
      </c>
      <c r="AZ541">
        <v>77.618690000000001</v>
      </c>
      <c r="BA541">
        <v>81.537300000000002</v>
      </c>
      <c r="BB541">
        <v>50.640540000000001</v>
      </c>
      <c r="BC541">
        <v>46.740769999999998</v>
      </c>
      <c r="BD541">
        <v>16.654109999999999</v>
      </c>
      <c r="BE541">
        <v>75.219790000000003</v>
      </c>
      <c r="BF541">
        <v>9.0580300000000005</v>
      </c>
      <c r="BG541">
        <v>80.49485</v>
      </c>
      <c r="CO541">
        <v>0.43282999999999999</v>
      </c>
      <c r="CP541">
        <v>46.600650000000002</v>
      </c>
      <c r="CQ541">
        <v>28.445229999999999</v>
      </c>
      <c r="CR541">
        <v>80.742050000000006</v>
      </c>
      <c r="CS541">
        <v>90.812719999999999</v>
      </c>
      <c r="CT541">
        <v>28.445229999999999</v>
      </c>
      <c r="CU541">
        <v>22.9682</v>
      </c>
      <c r="CV541">
        <v>19.08127</v>
      </c>
      <c r="CW541">
        <v>71.407539999999997</v>
      </c>
      <c r="CX541">
        <v>11.74912</v>
      </c>
      <c r="CY541">
        <v>86.984690000000001</v>
      </c>
    </row>
    <row r="542" spans="1:103" x14ac:dyDescent="0.4">
      <c r="A542" t="s">
        <v>656</v>
      </c>
      <c r="B542" t="s">
        <v>44</v>
      </c>
      <c r="C542" t="s">
        <v>37</v>
      </c>
      <c r="D542">
        <v>0.50522</v>
      </c>
      <c r="E542">
        <v>54.475110000000001</v>
      </c>
      <c r="F542">
        <v>43.609870000000001</v>
      </c>
      <c r="G542">
        <v>78.445970000000003</v>
      </c>
      <c r="H542">
        <v>88.425740000000005</v>
      </c>
      <c r="I542">
        <v>43.609870000000001</v>
      </c>
      <c r="J542">
        <v>34.179279999999999</v>
      </c>
      <c r="K542">
        <v>19.549980000000001</v>
      </c>
      <c r="L542">
        <v>72.831109999999995</v>
      </c>
      <c r="M542">
        <v>11.629300000000001</v>
      </c>
      <c r="N542">
        <v>85.994060000000005</v>
      </c>
      <c r="O542" t="s">
        <v>38</v>
      </c>
      <c r="P542">
        <v>0.48221999999999998</v>
      </c>
      <c r="Q542">
        <v>52.449669999999998</v>
      </c>
      <c r="R542">
        <v>40.871729999999999</v>
      </c>
      <c r="S542">
        <v>78.034790000000001</v>
      </c>
      <c r="T542">
        <v>89.065190000000001</v>
      </c>
      <c r="U542">
        <v>40.871729999999999</v>
      </c>
      <c r="V542">
        <v>30.962209999999999</v>
      </c>
      <c r="W542">
        <v>19.787800000000001</v>
      </c>
      <c r="X542">
        <v>72.041200000000003</v>
      </c>
      <c r="Y542">
        <v>11.94036</v>
      </c>
      <c r="Z542">
        <v>86.537629999999993</v>
      </c>
      <c r="AW542">
        <v>0.66286</v>
      </c>
      <c r="AX542">
        <v>68.043710000000004</v>
      </c>
      <c r="AY542">
        <v>60.964579999999998</v>
      </c>
      <c r="AZ542">
        <v>79.351920000000007</v>
      </c>
      <c r="BA542">
        <v>82.215519999999998</v>
      </c>
      <c r="BB542">
        <v>60.964579999999998</v>
      </c>
      <c r="BC542">
        <v>56.48706</v>
      </c>
      <c r="BD542">
        <v>17.407689999999999</v>
      </c>
      <c r="BE542">
        <v>77.819640000000007</v>
      </c>
      <c r="BF542">
        <v>9.1183099999999992</v>
      </c>
      <c r="BG542">
        <v>81.198189999999997</v>
      </c>
      <c r="CO542">
        <v>0.56091000000000002</v>
      </c>
      <c r="CP542">
        <v>60.101570000000002</v>
      </c>
      <c r="CQ542">
        <v>53.533569999999997</v>
      </c>
      <c r="CR542">
        <v>83.922259999999994</v>
      </c>
      <c r="CS542">
        <v>91.166079999999994</v>
      </c>
      <c r="CT542">
        <v>53.533569999999997</v>
      </c>
      <c r="CU542">
        <v>41.342759999999998</v>
      </c>
      <c r="CV542">
        <v>20.176680000000001</v>
      </c>
      <c r="CW542">
        <v>75.736159999999998</v>
      </c>
      <c r="CX542">
        <v>11.766780000000001</v>
      </c>
      <c r="CY542">
        <v>87.190809999999999</v>
      </c>
    </row>
    <row r="543" spans="1:103" x14ac:dyDescent="0.4">
      <c r="A543" t="s">
        <v>657</v>
      </c>
      <c r="B543" t="s">
        <v>116</v>
      </c>
      <c r="C543" t="s">
        <v>37</v>
      </c>
      <c r="D543">
        <v>0.34510000000000002</v>
      </c>
      <c r="E543">
        <v>37.069679999999998</v>
      </c>
      <c r="F543">
        <v>22.363420000000001</v>
      </c>
      <c r="G543">
        <v>62.881419999999999</v>
      </c>
      <c r="H543">
        <v>77.652770000000004</v>
      </c>
      <c r="I543">
        <v>22.363420000000001</v>
      </c>
      <c r="J543">
        <v>17.545529999999999</v>
      </c>
      <c r="K543">
        <v>15.028729999999999</v>
      </c>
      <c r="L543">
        <v>56.106029999999997</v>
      </c>
      <c r="M543">
        <v>9.9053000000000004</v>
      </c>
      <c r="N543">
        <v>73.311610000000002</v>
      </c>
      <c r="O543" t="s">
        <v>38</v>
      </c>
      <c r="P543">
        <v>0.31096000000000001</v>
      </c>
      <c r="Q543">
        <v>33.812339999999999</v>
      </c>
      <c r="R543">
        <v>18.361689999999999</v>
      </c>
      <c r="S543">
        <v>60.256169999999997</v>
      </c>
      <c r="T543">
        <v>76.591470000000001</v>
      </c>
      <c r="U543">
        <v>18.361689999999999</v>
      </c>
      <c r="V543">
        <v>13.55381</v>
      </c>
      <c r="W543">
        <v>14.64729</v>
      </c>
      <c r="X543">
        <v>53.0657</v>
      </c>
      <c r="Y543">
        <v>9.9359599999999997</v>
      </c>
      <c r="Z543">
        <v>71.840789999999998</v>
      </c>
      <c r="AW543">
        <v>0.58257999999999999</v>
      </c>
      <c r="AX543">
        <v>59.319740000000003</v>
      </c>
      <c r="AY543">
        <v>50.640540000000001</v>
      </c>
      <c r="AZ543">
        <v>76.639039999999994</v>
      </c>
      <c r="BA543">
        <v>80.859080000000006</v>
      </c>
      <c r="BB543">
        <v>50.640540000000001</v>
      </c>
      <c r="BC543">
        <v>46.740769999999998</v>
      </c>
      <c r="BD543">
        <v>16.337599999999998</v>
      </c>
      <c r="BE543">
        <v>74.051749999999998</v>
      </c>
      <c r="BF543">
        <v>8.8696300000000008</v>
      </c>
      <c r="BG543">
        <v>79.251440000000002</v>
      </c>
      <c r="CO543">
        <v>0.41943000000000003</v>
      </c>
      <c r="CP543">
        <v>45.112969999999997</v>
      </c>
      <c r="CQ543">
        <v>30.035340000000001</v>
      </c>
      <c r="CR543">
        <v>79.151939999999996</v>
      </c>
      <c r="CS543">
        <v>89.752650000000003</v>
      </c>
      <c r="CT543">
        <v>30.035340000000001</v>
      </c>
      <c r="CU543">
        <v>22.879860000000001</v>
      </c>
      <c r="CV543">
        <v>19.0106</v>
      </c>
      <c r="CW543">
        <v>70.229680000000002</v>
      </c>
      <c r="CX543">
        <v>11.766780000000001</v>
      </c>
      <c r="CY543">
        <v>86.57244</v>
      </c>
    </row>
    <row r="544" spans="1:103" x14ac:dyDescent="0.4">
      <c r="A544" t="s">
        <v>658</v>
      </c>
      <c r="B544" t="s">
        <v>458</v>
      </c>
      <c r="C544" t="s">
        <v>37</v>
      </c>
      <c r="D544">
        <v>0.36165000000000003</v>
      </c>
      <c r="E544">
        <v>38.924959999999999</v>
      </c>
      <c r="F544">
        <v>23.90935</v>
      </c>
      <c r="G544">
        <v>64.872519999999994</v>
      </c>
      <c r="H544">
        <v>80.914609999999996</v>
      </c>
      <c r="I544">
        <v>23.90935</v>
      </c>
      <c r="J544">
        <v>18.674219999999998</v>
      </c>
      <c r="K544">
        <v>15.56617</v>
      </c>
      <c r="L544">
        <v>58.201000000000001</v>
      </c>
      <c r="M544">
        <v>10.439500000000001</v>
      </c>
      <c r="N544">
        <v>77.101169999999996</v>
      </c>
      <c r="O544" t="s">
        <v>38</v>
      </c>
      <c r="P544">
        <v>0.32900000000000001</v>
      </c>
      <c r="Q544">
        <v>35.837989999999998</v>
      </c>
      <c r="R544">
        <v>20.27337</v>
      </c>
      <c r="S544">
        <v>62.3399</v>
      </c>
      <c r="T544">
        <v>80.290580000000006</v>
      </c>
      <c r="U544">
        <v>20.27337</v>
      </c>
      <c r="V544">
        <v>14.87717</v>
      </c>
      <c r="W544">
        <v>15.236090000000001</v>
      </c>
      <c r="X544">
        <v>55.29918</v>
      </c>
      <c r="Y544">
        <v>10.54865</v>
      </c>
      <c r="Z544">
        <v>76.156729999999996</v>
      </c>
      <c r="AW544">
        <v>0.58999000000000001</v>
      </c>
      <c r="AX544">
        <v>60.154359999999997</v>
      </c>
      <c r="AY544">
        <v>50.640540000000001</v>
      </c>
      <c r="AZ544">
        <v>77.995480000000001</v>
      </c>
      <c r="BA544">
        <v>81.612660000000005</v>
      </c>
      <c r="BB544">
        <v>50.640540000000001</v>
      </c>
      <c r="BC544">
        <v>46.740769999999998</v>
      </c>
      <c r="BD544">
        <v>16.72946</v>
      </c>
      <c r="BE544">
        <v>75.571460000000002</v>
      </c>
      <c r="BF544">
        <v>9.01281</v>
      </c>
      <c r="BG544">
        <v>80.319019999999995</v>
      </c>
      <c r="CO544">
        <v>0.42982999999999999</v>
      </c>
      <c r="CP544">
        <v>46.212090000000003</v>
      </c>
      <c r="CQ544">
        <v>28.445229999999999</v>
      </c>
      <c r="CR544">
        <v>80.918729999999996</v>
      </c>
      <c r="CS544">
        <v>90.812719999999999</v>
      </c>
      <c r="CT544">
        <v>28.445229999999999</v>
      </c>
      <c r="CU544">
        <v>23.056539999999998</v>
      </c>
      <c r="CV544">
        <v>18.93993</v>
      </c>
      <c r="CW544">
        <v>71.113069999999993</v>
      </c>
      <c r="CX544">
        <v>11.766780000000001</v>
      </c>
      <c r="CY544">
        <v>87.014129999999994</v>
      </c>
    </row>
    <row r="545" spans="1:103" x14ac:dyDescent="0.4">
      <c r="A545" t="s">
        <v>659</v>
      </c>
      <c r="B545" t="s">
        <v>116</v>
      </c>
      <c r="C545" t="s">
        <v>37</v>
      </c>
      <c r="D545">
        <v>0.50499000000000005</v>
      </c>
      <c r="E545">
        <v>54.405560000000001</v>
      </c>
      <c r="F545">
        <v>43.755560000000003</v>
      </c>
      <c r="G545">
        <v>78.454070000000002</v>
      </c>
      <c r="H545">
        <v>88.43383</v>
      </c>
      <c r="I545">
        <v>43.755560000000003</v>
      </c>
      <c r="J545">
        <v>34.31485</v>
      </c>
      <c r="K545">
        <v>19.504650000000002</v>
      </c>
      <c r="L545">
        <v>72.728449999999995</v>
      </c>
      <c r="M545">
        <v>11.616350000000001</v>
      </c>
      <c r="N545">
        <v>85.935789999999997</v>
      </c>
      <c r="O545" t="s">
        <v>38</v>
      </c>
      <c r="P545">
        <v>0.48171999999999998</v>
      </c>
      <c r="Q545">
        <v>52.35718</v>
      </c>
      <c r="R545">
        <v>40.976869999999998</v>
      </c>
      <c r="S545">
        <v>77.986999999999995</v>
      </c>
      <c r="T545">
        <v>89.065190000000001</v>
      </c>
      <c r="U545">
        <v>40.976869999999998</v>
      </c>
      <c r="V545">
        <v>31.069739999999999</v>
      </c>
      <c r="W545">
        <v>19.72663</v>
      </c>
      <c r="X545">
        <v>71.870580000000004</v>
      </c>
      <c r="Y545">
        <v>11.92984</v>
      </c>
      <c r="Z545">
        <v>86.484740000000002</v>
      </c>
      <c r="AW545">
        <v>0.66364000000000001</v>
      </c>
      <c r="AX545">
        <v>68.059970000000007</v>
      </c>
      <c r="AY545">
        <v>61.190660000000001</v>
      </c>
      <c r="AZ545">
        <v>79.427279999999996</v>
      </c>
      <c r="BA545">
        <v>82.215519999999998</v>
      </c>
      <c r="BB545">
        <v>61.190660000000001</v>
      </c>
      <c r="BC545">
        <v>56.637779999999999</v>
      </c>
      <c r="BD545">
        <v>17.407689999999999</v>
      </c>
      <c r="BE545">
        <v>77.869879999999995</v>
      </c>
      <c r="BF545">
        <v>9.0655599999999996</v>
      </c>
      <c r="BG545">
        <v>80.947000000000003</v>
      </c>
      <c r="CO545">
        <v>0.56303000000000003</v>
      </c>
      <c r="CP545">
        <v>60.254820000000002</v>
      </c>
      <c r="CQ545">
        <v>54.240279999999998</v>
      </c>
      <c r="CR545">
        <v>84.80565</v>
      </c>
      <c r="CS545">
        <v>91.342759999999998</v>
      </c>
      <c r="CT545">
        <v>54.240279999999998</v>
      </c>
      <c r="CU545">
        <v>41.961129999999997</v>
      </c>
      <c r="CV545">
        <v>20.318020000000001</v>
      </c>
      <c r="CW545">
        <v>76.531210000000002</v>
      </c>
      <c r="CX545">
        <v>11.80212</v>
      </c>
      <c r="CY545">
        <v>87.485280000000003</v>
      </c>
    </row>
    <row r="546" spans="1:103" x14ac:dyDescent="0.4">
      <c r="A546" t="s">
        <v>660</v>
      </c>
      <c r="B546" t="s">
        <v>477</v>
      </c>
      <c r="C546" t="s">
        <v>37</v>
      </c>
      <c r="D546">
        <v>0.34516000000000002</v>
      </c>
      <c r="E546">
        <v>37.080970000000001</v>
      </c>
      <c r="F546">
        <v>22.363420000000001</v>
      </c>
      <c r="G546">
        <v>62.889519999999997</v>
      </c>
      <c r="H546">
        <v>77.652770000000004</v>
      </c>
      <c r="I546">
        <v>22.363420000000001</v>
      </c>
      <c r="J546">
        <v>17.545529999999999</v>
      </c>
      <c r="K546">
        <v>15.031969999999999</v>
      </c>
      <c r="L546">
        <v>56.116819999999997</v>
      </c>
      <c r="M546">
        <v>9.9125899999999998</v>
      </c>
      <c r="N546">
        <v>73.346689999999995</v>
      </c>
      <c r="O546" t="s">
        <v>38</v>
      </c>
      <c r="P546">
        <v>0.31095</v>
      </c>
      <c r="Q546">
        <v>33.811880000000002</v>
      </c>
      <c r="R546">
        <v>18.361689999999999</v>
      </c>
      <c r="S546">
        <v>60.256169999999997</v>
      </c>
      <c r="T546">
        <v>76.591470000000001</v>
      </c>
      <c r="U546">
        <v>18.361689999999999</v>
      </c>
      <c r="V546">
        <v>13.55381</v>
      </c>
      <c r="W546">
        <v>14.64729</v>
      </c>
      <c r="X546">
        <v>53.0657</v>
      </c>
      <c r="Y546">
        <v>9.9359599999999997</v>
      </c>
      <c r="Z546">
        <v>71.840789999999998</v>
      </c>
      <c r="AW546">
        <v>0.58299000000000001</v>
      </c>
      <c r="AX546">
        <v>59.411589999999997</v>
      </c>
      <c r="AY546">
        <v>50.640540000000001</v>
      </c>
      <c r="AZ546">
        <v>76.639039999999994</v>
      </c>
      <c r="BA546">
        <v>80.859080000000006</v>
      </c>
      <c r="BB546">
        <v>50.640540000000001</v>
      </c>
      <c r="BC546">
        <v>46.740769999999998</v>
      </c>
      <c r="BD546">
        <v>16.352679999999999</v>
      </c>
      <c r="BE546">
        <v>74.07687</v>
      </c>
      <c r="BF546">
        <v>8.9374500000000001</v>
      </c>
      <c r="BG546">
        <v>79.578000000000003</v>
      </c>
      <c r="CO546">
        <v>0.41982999999999998</v>
      </c>
      <c r="CP546">
        <v>45.152509999999999</v>
      </c>
      <c r="CQ546">
        <v>30.035340000000001</v>
      </c>
      <c r="CR546">
        <v>79.328620000000001</v>
      </c>
      <c r="CS546">
        <v>89.752650000000003</v>
      </c>
      <c r="CT546">
        <v>30.035340000000001</v>
      </c>
      <c r="CU546">
        <v>22.879860000000001</v>
      </c>
      <c r="CV546">
        <v>19.045940000000002</v>
      </c>
      <c r="CW546">
        <v>70.406360000000006</v>
      </c>
      <c r="CX546">
        <v>11.766780000000001</v>
      </c>
      <c r="CY546">
        <v>86.57244</v>
      </c>
    </row>
    <row r="547" spans="1:103" x14ac:dyDescent="0.4">
      <c r="A547" t="s">
        <v>661</v>
      </c>
      <c r="B547" t="s">
        <v>517</v>
      </c>
      <c r="C547" t="s">
        <v>37</v>
      </c>
      <c r="D547">
        <v>0.36173</v>
      </c>
      <c r="E547">
        <v>38.938940000000002</v>
      </c>
      <c r="F547">
        <v>23.90935</v>
      </c>
      <c r="G547">
        <v>64.872519999999994</v>
      </c>
      <c r="H547">
        <v>80.90652</v>
      </c>
      <c r="I547">
        <v>23.90935</v>
      </c>
      <c r="J547">
        <v>18.674219999999998</v>
      </c>
      <c r="K547">
        <v>15.56779</v>
      </c>
      <c r="L547">
        <v>58.203699999999998</v>
      </c>
      <c r="M547">
        <v>10.445970000000001</v>
      </c>
      <c r="N547">
        <v>77.128150000000005</v>
      </c>
      <c r="O547" t="s">
        <v>38</v>
      </c>
      <c r="P547">
        <v>0.32900000000000001</v>
      </c>
      <c r="Q547">
        <v>35.837620000000001</v>
      </c>
      <c r="R547">
        <v>20.27337</v>
      </c>
      <c r="S547">
        <v>62.3399</v>
      </c>
      <c r="T547">
        <v>80.290580000000006</v>
      </c>
      <c r="U547">
        <v>20.27337</v>
      </c>
      <c r="V547">
        <v>14.87717</v>
      </c>
      <c r="W547">
        <v>15.236090000000001</v>
      </c>
      <c r="X547">
        <v>55.29918</v>
      </c>
      <c r="Y547">
        <v>10.54865</v>
      </c>
      <c r="Z547">
        <v>76.156729999999996</v>
      </c>
      <c r="AW547">
        <v>0.59036</v>
      </c>
      <c r="AX547">
        <v>60.245579999999997</v>
      </c>
      <c r="AY547">
        <v>50.640540000000001</v>
      </c>
      <c r="AZ547">
        <v>77.920119999999997</v>
      </c>
      <c r="BA547">
        <v>81.537300000000002</v>
      </c>
      <c r="BB547">
        <v>50.640540000000001</v>
      </c>
      <c r="BC547">
        <v>46.740769999999998</v>
      </c>
      <c r="BD547">
        <v>16.72946</v>
      </c>
      <c r="BE547">
        <v>75.521230000000003</v>
      </c>
      <c r="BF547">
        <v>9.0731000000000002</v>
      </c>
      <c r="BG547">
        <v>80.570210000000003</v>
      </c>
      <c r="CO547">
        <v>0.43081000000000003</v>
      </c>
      <c r="CP547">
        <v>46.31006</v>
      </c>
      <c r="CQ547">
        <v>28.445229999999999</v>
      </c>
      <c r="CR547">
        <v>81.095410000000001</v>
      </c>
      <c r="CS547">
        <v>90.812719999999999</v>
      </c>
      <c r="CT547">
        <v>28.445229999999999</v>
      </c>
      <c r="CU547">
        <v>23.056539999999998</v>
      </c>
      <c r="CV547">
        <v>18.975269999999998</v>
      </c>
      <c r="CW547">
        <v>71.289749999999998</v>
      </c>
      <c r="CX547">
        <v>11.766780000000001</v>
      </c>
      <c r="CY547">
        <v>87.014129999999994</v>
      </c>
    </row>
    <row r="548" spans="1:103" x14ac:dyDescent="0.4">
      <c r="A548" t="s">
        <v>662</v>
      </c>
      <c r="B548" t="s">
        <v>458</v>
      </c>
      <c r="C548" t="s">
        <v>37</v>
      </c>
      <c r="D548">
        <v>0.50505</v>
      </c>
      <c r="E548">
        <v>54.417589999999997</v>
      </c>
      <c r="F548">
        <v>43.755560000000003</v>
      </c>
      <c r="G548">
        <v>78.454070000000002</v>
      </c>
      <c r="H548">
        <v>88.417640000000006</v>
      </c>
      <c r="I548">
        <v>43.755560000000003</v>
      </c>
      <c r="J548">
        <v>34.31485</v>
      </c>
      <c r="K548">
        <v>19.506270000000001</v>
      </c>
      <c r="L548">
        <v>72.73115</v>
      </c>
      <c r="M548">
        <v>11.622019999999999</v>
      </c>
      <c r="N548">
        <v>85.954669999999993</v>
      </c>
      <c r="O548" t="s">
        <v>38</v>
      </c>
      <c r="P548">
        <v>0.48171999999999998</v>
      </c>
      <c r="Q548">
        <v>52.357219999999998</v>
      </c>
      <c r="R548">
        <v>40.976869999999998</v>
      </c>
      <c r="S548">
        <v>77.986999999999995</v>
      </c>
      <c r="T548">
        <v>89.065190000000001</v>
      </c>
      <c r="U548">
        <v>40.976869999999998</v>
      </c>
      <c r="V548">
        <v>31.069739999999999</v>
      </c>
      <c r="W548">
        <v>19.72663</v>
      </c>
      <c r="X548">
        <v>71.870580000000004</v>
      </c>
      <c r="Y548">
        <v>11.92984</v>
      </c>
      <c r="Z548">
        <v>86.484740000000002</v>
      </c>
      <c r="AW548">
        <v>0.66417999999999999</v>
      </c>
      <c r="AX548">
        <v>68.168170000000003</v>
      </c>
      <c r="AY548">
        <v>61.190660000000001</v>
      </c>
      <c r="AZ548">
        <v>79.427279999999996</v>
      </c>
      <c r="BA548">
        <v>82.215519999999998</v>
      </c>
      <c r="BB548">
        <v>61.190660000000001</v>
      </c>
      <c r="BC548">
        <v>56.637779999999999</v>
      </c>
      <c r="BD548">
        <v>17.42276</v>
      </c>
      <c r="BE548">
        <v>77.894999999999996</v>
      </c>
      <c r="BF548">
        <v>9.1333800000000007</v>
      </c>
      <c r="BG548">
        <v>81.27355</v>
      </c>
      <c r="CO548">
        <v>0.56313000000000002</v>
      </c>
      <c r="CP548">
        <v>60.263219999999997</v>
      </c>
      <c r="CQ548">
        <v>54.240279999999998</v>
      </c>
      <c r="CR548">
        <v>84.80565</v>
      </c>
      <c r="CS548">
        <v>90.989400000000003</v>
      </c>
      <c r="CT548">
        <v>54.240279999999998</v>
      </c>
      <c r="CU548">
        <v>41.961129999999997</v>
      </c>
      <c r="CV548">
        <v>20.318020000000001</v>
      </c>
      <c r="CW548">
        <v>76.531210000000002</v>
      </c>
      <c r="CX548">
        <v>11.766780000000001</v>
      </c>
      <c r="CY548">
        <v>87.131919999999994</v>
      </c>
    </row>
    <row r="549" spans="1:103" x14ac:dyDescent="0.4">
      <c r="A549" t="s">
        <v>663</v>
      </c>
      <c r="B549" t="s">
        <v>114</v>
      </c>
      <c r="C549" t="s">
        <v>37</v>
      </c>
      <c r="D549">
        <v>0.34458</v>
      </c>
      <c r="E549">
        <v>37.015779999999999</v>
      </c>
      <c r="F549">
        <v>22.28248</v>
      </c>
      <c r="G549">
        <v>62.743830000000003</v>
      </c>
      <c r="H549">
        <v>77.644679999999994</v>
      </c>
      <c r="I549">
        <v>22.28248</v>
      </c>
      <c r="J549">
        <v>17.484819999999999</v>
      </c>
      <c r="K549">
        <v>14.983409999999999</v>
      </c>
      <c r="L549">
        <v>55.942129999999999</v>
      </c>
      <c r="M549">
        <v>9.9077300000000008</v>
      </c>
      <c r="N549">
        <v>73.327129999999997</v>
      </c>
      <c r="O549" t="s">
        <v>38</v>
      </c>
      <c r="P549">
        <v>0.31036999999999998</v>
      </c>
      <c r="Q549">
        <v>33.752429999999997</v>
      </c>
      <c r="R549">
        <v>18.266110000000001</v>
      </c>
      <c r="S549">
        <v>60.103230000000003</v>
      </c>
      <c r="T549">
        <v>76.591470000000001</v>
      </c>
      <c r="U549">
        <v>18.266110000000001</v>
      </c>
      <c r="V549">
        <v>13.48213</v>
      </c>
      <c r="W549">
        <v>14.60333</v>
      </c>
      <c r="X549">
        <v>52.886479999999999</v>
      </c>
      <c r="Y549">
        <v>9.9378700000000002</v>
      </c>
      <c r="Z549">
        <v>71.862300000000005</v>
      </c>
      <c r="AW549">
        <v>0.5827</v>
      </c>
      <c r="AX549">
        <v>59.336750000000002</v>
      </c>
      <c r="AY549">
        <v>50.640540000000001</v>
      </c>
      <c r="AZ549">
        <v>76.563680000000005</v>
      </c>
      <c r="BA549">
        <v>80.859080000000006</v>
      </c>
      <c r="BB549">
        <v>50.640540000000001</v>
      </c>
      <c r="BC549">
        <v>46.740769999999998</v>
      </c>
      <c r="BD549">
        <v>16.292390000000001</v>
      </c>
      <c r="BE549">
        <v>74.039190000000005</v>
      </c>
      <c r="BF549">
        <v>8.8922399999999993</v>
      </c>
      <c r="BG549">
        <v>79.339359999999999</v>
      </c>
      <c r="CO549">
        <v>0.41876000000000002</v>
      </c>
      <c r="CP549">
        <v>45.003700000000002</v>
      </c>
      <c r="CQ549">
        <v>30.035340000000001</v>
      </c>
      <c r="CR549">
        <v>79.151939999999996</v>
      </c>
      <c r="CS549">
        <v>89.575969999999998</v>
      </c>
      <c r="CT549">
        <v>30.035340000000001</v>
      </c>
      <c r="CU549">
        <v>22.879860000000001</v>
      </c>
      <c r="CV549">
        <v>18.93993</v>
      </c>
      <c r="CW549">
        <v>69.994110000000006</v>
      </c>
      <c r="CX549">
        <v>11.731450000000001</v>
      </c>
      <c r="CY549">
        <v>86.307419999999993</v>
      </c>
    </row>
    <row r="550" spans="1:103" x14ac:dyDescent="0.4">
      <c r="A550" t="s">
        <v>664</v>
      </c>
      <c r="B550" t="s">
        <v>260</v>
      </c>
      <c r="C550" t="s">
        <v>37</v>
      </c>
      <c r="D550">
        <v>0.36065999999999998</v>
      </c>
      <c r="E550">
        <v>38.813049999999997</v>
      </c>
      <c r="F550">
        <v>23.787939999999999</v>
      </c>
      <c r="G550">
        <v>64.78349</v>
      </c>
      <c r="H550">
        <v>80.849860000000007</v>
      </c>
      <c r="I550">
        <v>23.787939999999999</v>
      </c>
      <c r="J550">
        <v>18.587890000000002</v>
      </c>
      <c r="K550">
        <v>15.548360000000001</v>
      </c>
      <c r="L550">
        <v>58.091059999999999</v>
      </c>
      <c r="M550">
        <v>10.420070000000001</v>
      </c>
      <c r="N550">
        <v>76.995279999999994</v>
      </c>
      <c r="O550" t="s">
        <v>38</v>
      </c>
      <c r="P550">
        <v>0.32784999999999997</v>
      </c>
      <c r="Q550">
        <v>35.706899999999997</v>
      </c>
      <c r="R550">
        <v>20.129989999999999</v>
      </c>
      <c r="S550">
        <v>62.244309999999999</v>
      </c>
      <c r="T550">
        <v>80.233230000000006</v>
      </c>
      <c r="U550">
        <v>20.129989999999999</v>
      </c>
      <c r="V550">
        <v>14.78</v>
      </c>
      <c r="W550">
        <v>15.21698</v>
      </c>
      <c r="X550">
        <v>55.174120000000002</v>
      </c>
      <c r="Y550">
        <v>10.53145</v>
      </c>
      <c r="Z550">
        <v>76.069900000000004</v>
      </c>
      <c r="AW550">
        <v>0.59016999999999997</v>
      </c>
      <c r="AX550">
        <v>60.208080000000002</v>
      </c>
      <c r="AY550">
        <v>50.640540000000001</v>
      </c>
      <c r="AZ550">
        <v>77.995480000000001</v>
      </c>
      <c r="BA550">
        <v>81.537300000000002</v>
      </c>
      <c r="BB550">
        <v>50.640540000000001</v>
      </c>
      <c r="BC550">
        <v>46.740769999999998</v>
      </c>
      <c r="BD550">
        <v>16.744540000000001</v>
      </c>
      <c r="BE550">
        <v>75.609139999999996</v>
      </c>
      <c r="BF550">
        <v>8.9901999999999997</v>
      </c>
      <c r="BG550">
        <v>80.168300000000002</v>
      </c>
      <c r="CO550">
        <v>0.42906</v>
      </c>
      <c r="CP550">
        <v>46.066180000000003</v>
      </c>
      <c r="CQ550">
        <v>28.445229999999999</v>
      </c>
      <c r="CR550">
        <v>80.742050000000006</v>
      </c>
      <c r="CS550">
        <v>90.636039999999994</v>
      </c>
      <c r="CT550">
        <v>28.445229999999999</v>
      </c>
      <c r="CU550">
        <v>22.9682</v>
      </c>
      <c r="CV550">
        <v>18.869260000000001</v>
      </c>
      <c r="CW550">
        <v>70.936400000000006</v>
      </c>
      <c r="CX550">
        <v>11.71378</v>
      </c>
      <c r="CY550">
        <v>86.660780000000003</v>
      </c>
    </row>
    <row r="551" spans="1:103" x14ac:dyDescent="0.4">
      <c r="A551" t="s">
        <v>665</v>
      </c>
      <c r="B551" t="s">
        <v>166</v>
      </c>
      <c r="C551" t="s">
        <v>37</v>
      </c>
      <c r="D551">
        <v>0.50512000000000001</v>
      </c>
      <c r="E551">
        <v>54.411320000000003</v>
      </c>
      <c r="F551">
        <v>43.812220000000003</v>
      </c>
      <c r="G551">
        <v>78.373130000000003</v>
      </c>
      <c r="H551">
        <v>88.425740000000005</v>
      </c>
      <c r="I551">
        <v>43.812220000000003</v>
      </c>
      <c r="J551">
        <v>34.377580000000002</v>
      </c>
      <c r="K551">
        <v>19.4739</v>
      </c>
      <c r="L551">
        <v>72.633349999999993</v>
      </c>
      <c r="M551">
        <v>11.615539999999999</v>
      </c>
      <c r="N551">
        <v>85.929720000000003</v>
      </c>
      <c r="O551" t="s">
        <v>38</v>
      </c>
      <c r="P551">
        <v>0.48170000000000002</v>
      </c>
      <c r="Q551">
        <v>52.34637</v>
      </c>
      <c r="R551">
        <v>41.005540000000003</v>
      </c>
      <c r="S551">
        <v>77.891419999999997</v>
      </c>
      <c r="T551">
        <v>89.065190000000001</v>
      </c>
      <c r="U551">
        <v>41.005540000000003</v>
      </c>
      <c r="V551">
        <v>31.105589999999999</v>
      </c>
      <c r="W551">
        <v>19.692219999999999</v>
      </c>
      <c r="X551">
        <v>71.763050000000007</v>
      </c>
      <c r="Y551">
        <v>11.9308</v>
      </c>
      <c r="Z551">
        <v>86.491910000000004</v>
      </c>
      <c r="AW551">
        <v>0.66464999999999996</v>
      </c>
      <c r="AX551">
        <v>68.164919999999995</v>
      </c>
      <c r="AY551">
        <v>61.341369999999998</v>
      </c>
      <c r="AZ551">
        <v>79.50264</v>
      </c>
      <c r="BA551">
        <v>82.215519999999998</v>
      </c>
      <c r="BB551">
        <v>61.341369999999998</v>
      </c>
      <c r="BC551">
        <v>56.788499999999999</v>
      </c>
      <c r="BD551">
        <v>17.42276</v>
      </c>
      <c r="BE551">
        <v>77.945239999999998</v>
      </c>
      <c r="BF551">
        <v>9.0655599999999996</v>
      </c>
      <c r="BG551">
        <v>80.947000000000003</v>
      </c>
      <c r="CO551">
        <v>0.56398000000000004</v>
      </c>
      <c r="CP551">
        <v>60.334350000000001</v>
      </c>
      <c r="CQ551">
        <v>54.593640000000001</v>
      </c>
      <c r="CR551">
        <v>84.628979999999999</v>
      </c>
      <c r="CS551">
        <v>91.166079999999994</v>
      </c>
      <c r="CT551">
        <v>54.593640000000001</v>
      </c>
      <c r="CU551">
        <v>42.314489999999999</v>
      </c>
      <c r="CV551">
        <v>20.247350000000001</v>
      </c>
      <c r="CW551">
        <v>76.266199999999998</v>
      </c>
      <c r="CX551">
        <v>11.766780000000001</v>
      </c>
      <c r="CY551">
        <v>87.220259999999996</v>
      </c>
    </row>
    <row r="552" spans="1:103" x14ac:dyDescent="0.4">
      <c r="A552" t="s">
        <v>666</v>
      </c>
      <c r="B552" t="s">
        <v>328</v>
      </c>
      <c r="C552" t="s">
        <v>37</v>
      </c>
      <c r="D552">
        <v>0.34461000000000003</v>
      </c>
      <c r="E552">
        <v>37.01802</v>
      </c>
      <c r="F552">
        <v>22.28248</v>
      </c>
      <c r="G552">
        <v>62.751919999999998</v>
      </c>
      <c r="H552">
        <v>77.636579999999995</v>
      </c>
      <c r="I552">
        <v>22.28248</v>
      </c>
      <c r="J552">
        <v>17.484819999999999</v>
      </c>
      <c r="K552">
        <v>14.98503</v>
      </c>
      <c r="L552">
        <v>55.950220000000002</v>
      </c>
      <c r="M552">
        <v>9.9069199999999995</v>
      </c>
      <c r="N552">
        <v>73.319029999999998</v>
      </c>
      <c r="O552" t="s">
        <v>38</v>
      </c>
      <c r="P552">
        <v>0.31036999999999998</v>
      </c>
      <c r="Q552">
        <v>33.752180000000003</v>
      </c>
      <c r="R552">
        <v>18.266110000000001</v>
      </c>
      <c r="S552">
        <v>60.103230000000003</v>
      </c>
      <c r="T552">
        <v>76.591470000000001</v>
      </c>
      <c r="U552">
        <v>18.266110000000001</v>
      </c>
      <c r="V552">
        <v>13.48213</v>
      </c>
      <c r="W552">
        <v>14.60333</v>
      </c>
      <c r="X552">
        <v>52.886479999999999</v>
      </c>
      <c r="Y552">
        <v>9.9378700000000002</v>
      </c>
      <c r="Z552">
        <v>71.862300000000005</v>
      </c>
      <c r="AW552">
        <v>0.58274000000000004</v>
      </c>
      <c r="AX552">
        <v>59.344329999999999</v>
      </c>
      <c r="AY552">
        <v>50.640540000000001</v>
      </c>
      <c r="AZ552">
        <v>76.639039999999994</v>
      </c>
      <c r="BA552">
        <v>80.859080000000006</v>
      </c>
      <c r="BB552">
        <v>50.640540000000001</v>
      </c>
      <c r="BC552">
        <v>46.740769999999998</v>
      </c>
      <c r="BD552">
        <v>16.307459999999999</v>
      </c>
      <c r="BE552">
        <v>74.114540000000005</v>
      </c>
      <c r="BF552">
        <v>8.8922399999999993</v>
      </c>
      <c r="BG552">
        <v>79.339359999999999</v>
      </c>
      <c r="CO552">
        <v>0.41913</v>
      </c>
      <c r="CP552">
        <v>45.039580000000001</v>
      </c>
      <c r="CQ552">
        <v>30.035340000000001</v>
      </c>
      <c r="CR552">
        <v>79.151939999999996</v>
      </c>
      <c r="CS552">
        <v>89.399289999999993</v>
      </c>
      <c r="CT552">
        <v>30.035340000000001</v>
      </c>
      <c r="CU552">
        <v>22.879860000000001</v>
      </c>
      <c r="CV552">
        <v>18.93993</v>
      </c>
      <c r="CW552">
        <v>69.994110000000006</v>
      </c>
      <c r="CX552">
        <v>11.71378</v>
      </c>
      <c r="CY552">
        <v>86.130740000000003</v>
      </c>
    </row>
    <row r="553" spans="1:103" x14ac:dyDescent="0.4">
      <c r="A553" t="s">
        <v>667</v>
      </c>
      <c r="B553" t="s">
        <v>668</v>
      </c>
      <c r="C553" t="s">
        <v>37</v>
      </c>
      <c r="D553">
        <v>0.36064000000000002</v>
      </c>
      <c r="E553">
        <v>38.811329999999998</v>
      </c>
      <c r="F553">
        <v>23.787939999999999</v>
      </c>
      <c r="G553">
        <v>64.78349</v>
      </c>
      <c r="H553">
        <v>80.849860000000007</v>
      </c>
      <c r="I553">
        <v>23.787939999999999</v>
      </c>
      <c r="J553">
        <v>18.587890000000002</v>
      </c>
      <c r="K553">
        <v>15.548360000000001</v>
      </c>
      <c r="L553">
        <v>58.091059999999999</v>
      </c>
      <c r="M553">
        <v>10.420070000000001</v>
      </c>
      <c r="N553">
        <v>76.995279999999994</v>
      </c>
      <c r="O553" t="s">
        <v>38</v>
      </c>
      <c r="P553">
        <v>0.32784999999999997</v>
      </c>
      <c r="Q553">
        <v>35.706620000000001</v>
      </c>
      <c r="R553">
        <v>20.129989999999999</v>
      </c>
      <c r="S553">
        <v>62.244309999999999</v>
      </c>
      <c r="T553">
        <v>80.233230000000006</v>
      </c>
      <c r="U553">
        <v>20.129989999999999</v>
      </c>
      <c r="V553">
        <v>14.78</v>
      </c>
      <c r="W553">
        <v>15.21698</v>
      </c>
      <c r="X553">
        <v>55.174120000000002</v>
      </c>
      <c r="Y553">
        <v>10.53145</v>
      </c>
      <c r="Z553">
        <v>76.069900000000004</v>
      </c>
      <c r="AW553">
        <v>0.59009999999999996</v>
      </c>
      <c r="AX553">
        <v>60.20223</v>
      </c>
      <c r="AY553">
        <v>50.640540000000001</v>
      </c>
      <c r="AZ553">
        <v>77.995480000000001</v>
      </c>
      <c r="BA553">
        <v>81.537300000000002</v>
      </c>
      <c r="BB553">
        <v>50.640540000000001</v>
      </c>
      <c r="BC553">
        <v>46.740769999999998</v>
      </c>
      <c r="BD553">
        <v>16.744540000000001</v>
      </c>
      <c r="BE553">
        <v>75.609139999999996</v>
      </c>
      <c r="BF553">
        <v>8.9901999999999997</v>
      </c>
      <c r="BG553">
        <v>80.168300000000002</v>
      </c>
      <c r="CO553">
        <v>0.42886999999999997</v>
      </c>
      <c r="CP553">
        <v>46.04757</v>
      </c>
      <c r="CQ553">
        <v>28.445229999999999</v>
      </c>
      <c r="CR553">
        <v>80.742050000000006</v>
      </c>
      <c r="CS553">
        <v>90.636039999999994</v>
      </c>
      <c r="CT553">
        <v>28.445229999999999</v>
      </c>
      <c r="CU553">
        <v>22.9682</v>
      </c>
      <c r="CV553">
        <v>18.869260000000001</v>
      </c>
      <c r="CW553">
        <v>70.936400000000006</v>
      </c>
      <c r="CX553">
        <v>11.71378</v>
      </c>
      <c r="CY553">
        <v>86.660780000000003</v>
      </c>
    </row>
    <row r="554" spans="1:103" x14ac:dyDescent="0.4">
      <c r="A554" t="s">
        <v>669</v>
      </c>
      <c r="B554" t="s">
        <v>57</v>
      </c>
      <c r="C554" t="s">
        <v>37</v>
      </c>
      <c r="D554">
        <v>0.50514000000000003</v>
      </c>
      <c r="E554">
        <v>54.412379999999999</v>
      </c>
      <c r="F554">
        <v>43.812220000000003</v>
      </c>
      <c r="G554">
        <v>78.373130000000003</v>
      </c>
      <c r="H554">
        <v>88.43383</v>
      </c>
      <c r="I554">
        <v>43.812220000000003</v>
      </c>
      <c r="J554">
        <v>34.377580000000002</v>
      </c>
      <c r="K554">
        <v>19.4739</v>
      </c>
      <c r="L554">
        <v>72.633349999999993</v>
      </c>
      <c r="M554">
        <v>11.616350000000001</v>
      </c>
      <c r="N554">
        <v>85.937809999999999</v>
      </c>
      <c r="O554" t="s">
        <v>38</v>
      </c>
      <c r="P554">
        <v>0.48171999999999998</v>
      </c>
      <c r="Q554">
        <v>52.348140000000001</v>
      </c>
      <c r="R554">
        <v>41.005540000000003</v>
      </c>
      <c r="S554">
        <v>77.891419999999997</v>
      </c>
      <c r="T554">
        <v>89.074749999999995</v>
      </c>
      <c r="U554">
        <v>41.005540000000003</v>
      </c>
      <c r="V554">
        <v>31.105589999999999</v>
      </c>
      <c r="W554">
        <v>19.692219999999999</v>
      </c>
      <c r="X554">
        <v>71.763050000000007</v>
      </c>
      <c r="Y554">
        <v>11.931749999999999</v>
      </c>
      <c r="Z554">
        <v>86.501469999999998</v>
      </c>
      <c r="AW554">
        <v>0.66461999999999999</v>
      </c>
      <c r="AX554">
        <v>68.160820000000001</v>
      </c>
      <c r="AY554">
        <v>61.341369999999998</v>
      </c>
      <c r="AZ554">
        <v>79.50264</v>
      </c>
      <c r="BA554">
        <v>82.215519999999998</v>
      </c>
      <c r="BB554">
        <v>61.341369999999998</v>
      </c>
      <c r="BC554">
        <v>56.788499999999999</v>
      </c>
      <c r="BD554">
        <v>17.42276</v>
      </c>
      <c r="BE554">
        <v>77.945239999999998</v>
      </c>
      <c r="BF554">
        <v>9.0655599999999996</v>
      </c>
      <c r="BG554">
        <v>80.947000000000003</v>
      </c>
      <c r="CO554">
        <v>0.56398999999999999</v>
      </c>
      <c r="CP554">
        <v>60.334490000000002</v>
      </c>
      <c r="CQ554">
        <v>54.593640000000001</v>
      </c>
      <c r="CR554">
        <v>84.628979999999999</v>
      </c>
      <c r="CS554">
        <v>91.166079999999994</v>
      </c>
      <c r="CT554">
        <v>54.593640000000001</v>
      </c>
      <c r="CU554">
        <v>42.314489999999999</v>
      </c>
      <c r="CV554">
        <v>20.247350000000001</v>
      </c>
      <c r="CW554">
        <v>76.266199999999998</v>
      </c>
      <c r="CX554">
        <v>11.766780000000001</v>
      </c>
      <c r="CY554">
        <v>87.220259999999996</v>
      </c>
    </row>
    <row r="555" spans="1:103" x14ac:dyDescent="0.4">
      <c r="A555" t="s">
        <v>670</v>
      </c>
      <c r="B555" t="s">
        <v>460</v>
      </c>
      <c r="C555" t="s">
        <v>37</v>
      </c>
      <c r="D555">
        <v>0.34470000000000001</v>
      </c>
      <c r="E555">
        <v>37.0334</v>
      </c>
      <c r="F555">
        <v>22.28248</v>
      </c>
      <c r="G555">
        <v>62.760019999999997</v>
      </c>
      <c r="H555">
        <v>77.652770000000004</v>
      </c>
      <c r="I555">
        <v>22.28248</v>
      </c>
      <c r="J555">
        <v>17.484819999999999</v>
      </c>
      <c r="K555">
        <v>14.98826</v>
      </c>
      <c r="L555">
        <v>55.961010000000002</v>
      </c>
      <c r="M555">
        <v>9.9158200000000001</v>
      </c>
      <c r="N555">
        <v>73.3703</v>
      </c>
      <c r="O555" t="s">
        <v>38</v>
      </c>
      <c r="P555">
        <v>0.31036999999999998</v>
      </c>
      <c r="Q555">
        <v>33.752429999999997</v>
      </c>
      <c r="R555">
        <v>18.266110000000001</v>
      </c>
      <c r="S555">
        <v>60.103230000000003</v>
      </c>
      <c r="T555">
        <v>76.591470000000001</v>
      </c>
      <c r="U555">
        <v>18.266110000000001</v>
      </c>
      <c r="V555">
        <v>13.48213</v>
      </c>
      <c r="W555">
        <v>14.60333</v>
      </c>
      <c r="X555">
        <v>52.886479999999999</v>
      </c>
      <c r="Y555">
        <v>9.9378700000000002</v>
      </c>
      <c r="Z555">
        <v>71.862300000000005</v>
      </c>
      <c r="AW555">
        <v>0.58326</v>
      </c>
      <c r="AX555">
        <v>59.448819999999998</v>
      </c>
      <c r="AY555">
        <v>50.640540000000001</v>
      </c>
      <c r="AZ555">
        <v>76.639039999999994</v>
      </c>
      <c r="BA555">
        <v>80.859080000000006</v>
      </c>
      <c r="BB555">
        <v>50.640540000000001</v>
      </c>
      <c r="BC555">
        <v>46.740769999999998</v>
      </c>
      <c r="BD555">
        <v>16.32253</v>
      </c>
      <c r="BE555">
        <v>74.139660000000006</v>
      </c>
      <c r="BF555">
        <v>8.9600600000000004</v>
      </c>
      <c r="BG555">
        <v>79.665909999999997</v>
      </c>
      <c r="CO555">
        <v>0.41998000000000002</v>
      </c>
      <c r="CP555">
        <v>45.125540000000001</v>
      </c>
      <c r="CQ555">
        <v>30.035340000000001</v>
      </c>
      <c r="CR555">
        <v>79.328620000000001</v>
      </c>
      <c r="CS555">
        <v>89.752650000000003</v>
      </c>
      <c r="CT555">
        <v>30.035340000000001</v>
      </c>
      <c r="CU555">
        <v>22.879860000000001</v>
      </c>
      <c r="CV555">
        <v>18.975269999999998</v>
      </c>
      <c r="CW555">
        <v>70.170789999999997</v>
      </c>
      <c r="CX555">
        <v>11.74912</v>
      </c>
      <c r="CY555">
        <v>86.484099999999998</v>
      </c>
    </row>
    <row r="556" spans="1:103" x14ac:dyDescent="0.4">
      <c r="A556" t="s">
        <v>671</v>
      </c>
      <c r="B556" t="s">
        <v>153</v>
      </c>
      <c r="C556" t="s">
        <v>37</v>
      </c>
      <c r="D556">
        <v>0.36075000000000002</v>
      </c>
      <c r="E556">
        <v>38.827759999999998</v>
      </c>
      <c r="F556">
        <v>23.787939999999999</v>
      </c>
      <c r="G556">
        <v>64.791579999999996</v>
      </c>
      <c r="H556">
        <v>80.866050000000001</v>
      </c>
      <c r="I556">
        <v>23.787939999999999</v>
      </c>
      <c r="J556">
        <v>18.587890000000002</v>
      </c>
      <c r="K556">
        <v>15.551600000000001</v>
      </c>
      <c r="L556">
        <v>58.101849999999999</v>
      </c>
      <c r="M556">
        <v>10.428979999999999</v>
      </c>
      <c r="N556">
        <v>77.046539999999993</v>
      </c>
      <c r="O556" t="s">
        <v>38</v>
      </c>
      <c r="P556">
        <v>0.32784999999999997</v>
      </c>
      <c r="Q556">
        <v>35.706780000000002</v>
      </c>
      <c r="R556">
        <v>20.129989999999999</v>
      </c>
      <c r="S556">
        <v>62.244309999999999</v>
      </c>
      <c r="T556">
        <v>80.233230000000006</v>
      </c>
      <c r="U556">
        <v>20.129989999999999</v>
      </c>
      <c r="V556">
        <v>14.78</v>
      </c>
      <c r="W556">
        <v>15.21698</v>
      </c>
      <c r="X556">
        <v>55.174120000000002</v>
      </c>
      <c r="Y556">
        <v>10.53145</v>
      </c>
      <c r="Z556">
        <v>76.069900000000004</v>
      </c>
      <c r="AW556">
        <v>0.59058999999999995</v>
      </c>
      <c r="AX556">
        <v>60.303559999999997</v>
      </c>
      <c r="AY556">
        <v>50.640540000000001</v>
      </c>
      <c r="AZ556">
        <v>77.995480000000001</v>
      </c>
      <c r="BA556">
        <v>81.537300000000002</v>
      </c>
      <c r="BB556">
        <v>50.640540000000001</v>
      </c>
      <c r="BC556">
        <v>46.740769999999998</v>
      </c>
      <c r="BD556">
        <v>16.759609999999999</v>
      </c>
      <c r="BE556">
        <v>75.634259999999998</v>
      </c>
      <c r="BF556">
        <v>9.0580300000000005</v>
      </c>
      <c r="BG556">
        <v>80.49485</v>
      </c>
      <c r="CO556">
        <v>0.43006</v>
      </c>
      <c r="CP556">
        <v>46.165640000000003</v>
      </c>
      <c r="CQ556">
        <v>28.445229999999999</v>
      </c>
      <c r="CR556">
        <v>80.918729999999996</v>
      </c>
      <c r="CS556">
        <v>90.989400000000003</v>
      </c>
      <c r="CT556">
        <v>28.445229999999999</v>
      </c>
      <c r="CU556">
        <v>22.9682</v>
      </c>
      <c r="CV556">
        <v>18.904589999999999</v>
      </c>
      <c r="CW556">
        <v>71.113069999999993</v>
      </c>
      <c r="CX556">
        <v>11.74912</v>
      </c>
      <c r="CY556">
        <v>87.014129999999994</v>
      </c>
    </row>
    <row r="557" spans="1:103" x14ac:dyDescent="0.4">
      <c r="A557" t="s">
        <v>672</v>
      </c>
      <c r="B557" t="s">
        <v>468</v>
      </c>
      <c r="C557" t="s">
        <v>37</v>
      </c>
      <c r="D557">
        <v>0.50522999999999996</v>
      </c>
      <c r="E557">
        <v>54.427419999999998</v>
      </c>
      <c r="F557">
        <v>43.812220000000003</v>
      </c>
      <c r="G557">
        <v>78.389319999999998</v>
      </c>
      <c r="H557">
        <v>88.43383</v>
      </c>
      <c r="I557">
        <v>43.812220000000003</v>
      </c>
      <c r="J557">
        <v>34.377580000000002</v>
      </c>
      <c r="K557">
        <v>19.478750000000002</v>
      </c>
      <c r="L557">
        <v>72.652230000000003</v>
      </c>
      <c r="M557">
        <v>11.62363</v>
      </c>
      <c r="N557">
        <v>85.972890000000007</v>
      </c>
      <c r="O557" t="s">
        <v>38</v>
      </c>
      <c r="P557">
        <v>0.48170000000000002</v>
      </c>
      <c r="Q557">
        <v>52.34628</v>
      </c>
      <c r="R557">
        <v>41.005540000000003</v>
      </c>
      <c r="S557">
        <v>77.891419999999997</v>
      </c>
      <c r="T557">
        <v>89.065190000000001</v>
      </c>
      <c r="U557">
        <v>41.005540000000003</v>
      </c>
      <c r="V557">
        <v>31.105589999999999</v>
      </c>
      <c r="W557">
        <v>19.692219999999999</v>
      </c>
      <c r="X557">
        <v>71.763050000000007</v>
      </c>
      <c r="Y557">
        <v>11.9308</v>
      </c>
      <c r="Z557">
        <v>86.491910000000004</v>
      </c>
      <c r="AW557">
        <v>0.66510999999999998</v>
      </c>
      <c r="AX557">
        <v>68.264080000000007</v>
      </c>
      <c r="AY557">
        <v>61.341369999999998</v>
      </c>
      <c r="AZ557">
        <v>79.50264</v>
      </c>
      <c r="BA557">
        <v>82.215519999999998</v>
      </c>
      <c r="BB557">
        <v>61.341369999999998</v>
      </c>
      <c r="BC557">
        <v>56.788499999999999</v>
      </c>
      <c r="BD557">
        <v>17.437830000000002</v>
      </c>
      <c r="BE557">
        <v>77.970359999999999</v>
      </c>
      <c r="BF557">
        <v>9.1333800000000007</v>
      </c>
      <c r="BG557">
        <v>81.27355</v>
      </c>
      <c r="CO557">
        <v>0.56520999999999999</v>
      </c>
      <c r="CP557">
        <v>60.455150000000003</v>
      </c>
      <c r="CQ557">
        <v>54.593640000000001</v>
      </c>
      <c r="CR557">
        <v>84.982330000000005</v>
      </c>
      <c r="CS557">
        <v>91.342759999999998</v>
      </c>
      <c r="CT557">
        <v>54.593640000000001</v>
      </c>
      <c r="CU557">
        <v>42.314489999999999</v>
      </c>
      <c r="CV557">
        <v>20.318020000000001</v>
      </c>
      <c r="CW557">
        <v>76.619550000000004</v>
      </c>
      <c r="CX557">
        <v>11.78445</v>
      </c>
      <c r="CY557">
        <v>87.396940000000001</v>
      </c>
    </row>
    <row r="558" spans="1:103" x14ac:dyDescent="0.4">
      <c r="A558" t="s">
        <v>673</v>
      </c>
      <c r="B558" t="s">
        <v>126</v>
      </c>
      <c r="C558" t="s">
        <v>37</v>
      </c>
      <c r="D558">
        <v>0.34469</v>
      </c>
      <c r="E558">
        <v>37.031689999999998</v>
      </c>
      <c r="F558">
        <v>22.28248</v>
      </c>
      <c r="G558">
        <v>62.751919999999998</v>
      </c>
      <c r="H558">
        <v>77.644679999999994</v>
      </c>
      <c r="I558">
        <v>22.28248</v>
      </c>
      <c r="J558">
        <v>17.484819999999999</v>
      </c>
      <c r="K558">
        <v>14.986649999999999</v>
      </c>
      <c r="L558">
        <v>55.952919999999999</v>
      </c>
      <c r="M558">
        <v>9.9150100000000005</v>
      </c>
      <c r="N558">
        <v>73.362200000000001</v>
      </c>
      <c r="O558" t="s">
        <v>38</v>
      </c>
      <c r="P558">
        <v>0.31036000000000002</v>
      </c>
      <c r="Q558">
        <v>33.751919999999998</v>
      </c>
      <c r="R558">
        <v>18.266110000000001</v>
      </c>
      <c r="S558">
        <v>60.103230000000003</v>
      </c>
      <c r="T558">
        <v>76.591470000000001</v>
      </c>
      <c r="U558">
        <v>18.266110000000001</v>
      </c>
      <c r="V558">
        <v>13.48213</v>
      </c>
      <c r="W558">
        <v>14.60333</v>
      </c>
      <c r="X558">
        <v>52.886479999999999</v>
      </c>
      <c r="Y558">
        <v>9.9378700000000002</v>
      </c>
      <c r="Z558">
        <v>71.862300000000005</v>
      </c>
      <c r="AW558">
        <v>0.58318000000000003</v>
      </c>
      <c r="AX558">
        <v>59.439149999999998</v>
      </c>
      <c r="AY558">
        <v>50.640540000000001</v>
      </c>
      <c r="AZ558">
        <v>76.563680000000005</v>
      </c>
      <c r="BA558">
        <v>80.859080000000006</v>
      </c>
      <c r="BB558">
        <v>50.640540000000001</v>
      </c>
      <c r="BC558">
        <v>46.740769999999998</v>
      </c>
      <c r="BD558">
        <v>16.307459999999999</v>
      </c>
      <c r="BE558">
        <v>74.064310000000006</v>
      </c>
      <c r="BF558">
        <v>8.9600600000000004</v>
      </c>
      <c r="BG558">
        <v>79.665909999999997</v>
      </c>
      <c r="CO558">
        <v>0.41993999999999998</v>
      </c>
      <c r="CP558">
        <v>45.120559999999998</v>
      </c>
      <c r="CQ558">
        <v>30.035340000000001</v>
      </c>
      <c r="CR558">
        <v>79.328620000000001</v>
      </c>
      <c r="CS558">
        <v>89.575969999999998</v>
      </c>
      <c r="CT558">
        <v>30.035340000000001</v>
      </c>
      <c r="CU558">
        <v>22.879860000000001</v>
      </c>
      <c r="CV558">
        <v>18.975269999999998</v>
      </c>
      <c r="CW558">
        <v>70.170789999999997</v>
      </c>
      <c r="CX558">
        <v>11.731450000000001</v>
      </c>
      <c r="CY558">
        <v>86.307419999999993</v>
      </c>
    </row>
    <row r="559" spans="1:103" x14ac:dyDescent="0.4">
      <c r="A559" t="s">
        <v>674</v>
      </c>
      <c r="B559" t="s">
        <v>148</v>
      </c>
      <c r="C559" t="s">
        <v>37</v>
      </c>
      <c r="D559">
        <v>0.36076999999999998</v>
      </c>
      <c r="E559">
        <v>38.829430000000002</v>
      </c>
      <c r="F559">
        <v>23.787939999999999</v>
      </c>
      <c r="G559">
        <v>64.791579999999996</v>
      </c>
      <c r="H559">
        <v>80.857950000000002</v>
      </c>
      <c r="I559">
        <v>23.787939999999999</v>
      </c>
      <c r="J559">
        <v>18.587890000000002</v>
      </c>
      <c r="K559">
        <v>15.551600000000001</v>
      </c>
      <c r="L559">
        <v>58.101849999999999</v>
      </c>
      <c r="M559">
        <v>10.42817</v>
      </c>
      <c r="N559">
        <v>77.038449999999997</v>
      </c>
      <c r="O559" t="s">
        <v>38</v>
      </c>
      <c r="P559">
        <v>0.32785999999999998</v>
      </c>
      <c r="Q559">
        <v>35.708039999999997</v>
      </c>
      <c r="R559">
        <v>20.129989999999999</v>
      </c>
      <c r="S559">
        <v>62.244309999999999</v>
      </c>
      <c r="T559">
        <v>80.233230000000006</v>
      </c>
      <c r="U559">
        <v>20.129989999999999</v>
      </c>
      <c r="V559">
        <v>14.78</v>
      </c>
      <c r="W559">
        <v>15.21698</v>
      </c>
      <c r="X559">
        <v>55.174120000000002</v>
      </c>
      <c r="Y559">
        <v>10.53145</v>
      </c>
      <c r="Z559">
        <v>76.069900000000004</v>
      </c>
      <c r="AW559">
        <v>0.59064000000000005</v>
      </c>
      <c r="AX559">
        <v>60.308639999999997</v>
      </c>
      <c r="AY559">
        <v>50.640540000000001</v>
      </c>
      <c r="AZ559">
        <v>77.995480000000001</v>
      </c>
      <c r="BA559">
        <v>81.537300000000002</v>
      </c>
      <c r="BB559">
        <v>50.640540000000001</v>
      </c>
      <c r="BC559">
        <v>46.740769999999998</v>
      </c>
      <c r="BD559">
        <v>16.759609999999999</v>
      </c>
      <c r="BE559">
        <v>75.634259999999998</v>
      </c>
      <c r="BF559">
        <v>9.0580300000000005</v>
      </c>
      <c r="BG559">
        <v>80.49485</v>
      </c>
      <c r="CO559">
        <v>0.43007000000000001</v>
      </c>
      <c r="CP559">
        <v>46.167000000000002</v>
      </c>
      <c r="CQ559">
        <v>28.445229999999999</v>
      </c>
      <c r="CR559">
        <v>80.918729999999996</v>
      </c>
      <c r="CS559">
        <v>90.812719999999999</v>
      </c>
      <c r="CT559">
        <v>28.445229999999999</v>
      </c>
      <c r="CU559">
        <v>22.9682</v>
      </c>
      <c r="CV559">
        <v>18.904589999999999</v>
      </c>
      <c r="CW559">
        <v>71.113069999999993</v>
      </c>
      <c r="CX559">
        <v>11.731450000000001</v>
      </c>
      <c r="CY559">
        <v>86.837459999999993</v>
      </c>
    </row>
    <row r="560" spans="1:103" x14ac:dyDescent="0.4">
      <c r="A560" t="s">
        <v>675</v>
      </c>
      <c r="B560" t="s">
        <v>57</v>
      </c>
      <c r="C560" t="s">
        <v>37</v>
      </c>
      <c r="D560">
        <v>0.50521000000000005</v>
      </c>
      <c r="E560">
        <v>54.425919999999998</v>
      </c>
      <c r="F560">
        <v>43.812220000000003</v>
      </c>
      <c r="G560">
        <v>78.381219999999999</v>
      </c>
      <c r="H560">
        <v>88.425740000000005</v>
      </c>
      <c r="I560">
        <v>43.812220000000003</v>
      </c>
      <c r="J560">
        <v>34.377580000000002</v>
      </c>
      <c r="K560">
        <v>19.477129999999999</v>
      </c>
      <c r="L560">
        <v>72.644139999999993</v>
      </c>
      <c r="M560">
        <v>11.622820000000001</v>
      </c>
      <c r="N560">
        <v>85.964789999999994</v>
      </c>
      <c r="O560" t="s">
        <v>38</v>
      </c>
      <c r="P560">
        <v>0.48171000000000003</v>
      </c>
      <c r="Q560">
        <v>52.347050000000003</v>
      </c>
      <c r="R560">
        <v>41.005540000000003</v>
      </c>
      <c r="S560">
        <v>77.891419999999997</v>
      </c>
      <c r="T560">
        <v>89.065190000000001</v>
      </c>
      <c r="U560">
        <v>41.005540000000003</v>
      </c>
      <c r="V560">
        <v>31.105589999999999</v>
      </c>
      <c r="W560">
        <v>19.692219999999999</v>
      </c>
      <c r="X560">
        <v>71.763050000000007</v>
      </c>
      <c r="Y560">
        <v>11.9308</v>
      </c>
      <c r="Z560">
        <v>86.491910000000004</v>
      </c>
      <c r="AW560">
        <v>0.66512000000000004</v>
      </c>
      <c r="AX560">
        <v>68.266300000000001</v>
      </c>
      <c r="AY560">
        <v>61.341369999999998</v>
      </c>
      <c r="AZ560">
        <v>79.50264</v>
      </c>
      <c r="BA560">
        <v>82.215519999999998</v>
      </c>
      <c r="BB560">
        <v>61.341369999999998</v>
      </c>
      <c r="BC560">
        <v>56.788499999999999</v>
      </c>
      <c r="BD560">
        <v>17.437830000000002</v>
      </c>
      <c r="BE560">
        <v>77.970359999999999</v>
      </c>
      <c r="BF560">
        <v>9.1333800000000007</v>
      </c>
      <c r="BG560">
        <v>81.27355</v>
      </c>
      <c r="CO560">
        <v>0.56467000000000001</v>
      </c>
      <c r="CP560">
        <v>60.402889999999999</v>
      </c>
      <c r="CQ560">
        <v>54.593640000000001</v>
      </c>
      <c r="CR560">
        <v>84.80565</v>
      </c>
      <c r="CS560">
        <v>91.166079999999994</v>
      </c>
      <c r="CT560">
        <v>54.593640000000001</v>
      </c>
      <c r="CU560">
        <v>42.314489999999999</v>
      </c>
      <c r="CV560">
        <v>20.282689999999999</v>
      </c>
      <c r="CW560">
        <v>76.442869999999999</v>
      </c>
      <c r="CX560">
        <v>11.766780000000001</v>
      </c>
      <c r="CY560">
        <v>87.220259999999996</v>
      </c>
    </row>
    <row r="561" spans="1:103" x14ac:dyDescent="0.4">
      <c r="A561" t="s">
        <v>676</v>
      </c>
      <c r="B561" t="s">
        <v>57</v>
      </c>
      <c r="C561" t="s">
        <v>37</v>
      </c>
      <c r="D561">
        <v>0.34695999999999999</v>
      </c>
      <c r="E561">
        <v>37.2622</v>
      </c>
      <c r="F561">
        <v>22.614329999999999</v>
      </c>
      <c r="G561">
        <v>63.051400000000001</v>
      </c>
      <c r="H561">
        <v>77.806560000000005</v>
      </c>
      <c r="I561">
        <v>22.614329999999999</v>
      </c>
      <c r="J561">
        <v>17.741800000000001</v>
      </c>
      <c r="K561">
        <v>15.061109999999999</v>
      </c>
      <c r="L561">
        <v>56.269930000000002</v>
      </c>
      <c r="M561">
        <v>9.9303899999999992</v>
      </c>
      <c r="N561">
        <v>73.523939999999996</v>
      </c>
      <c r="O561" t="s">
        <v>38</v>
      </c>
      <c r="P561">
        <v>0.31308999999999998</v>
      </c>
      <c r="Q561">
        <v>34.034399999999998</v>
      </c>
      <c r="R561">
        <v>18.658000000000001</v>
      </c>
      <c r="S561">
        <v>60.456890000000001</v>
      </c>
      <c r="T561">
        <v>76.820880000000002</v>
      </c>
      <c r="U561">
        <v>18.658000000000001</v>
      </c>
      <c r="V561">
        <v>13.78561</v>
      </c>
      <c r="W561">
        <v>14.68553</v>
      </c>
      <c r="X561">
        <v>53.268810000000002</v>
      </c>
      <c r="Y561">
        <v>9.9722799999999996</v>
      </c>
      <c r="Z561">
        <v>72.129769999999994</v>
      </c>
      <c r="AW561">
        <v>0.58265999999999996</v>
      </c>
      <c r="AX561">
        <v>59.287579999999998</v>
      </c>
      <c r="AY561">
        <v>50.640540000000001</v>
      </c>
      <c r="AZ561">
        <v>76.789749999999998</v>
      </c>
      <c r="BA561">
        <v>80.482290000000006</v>
      </c>
      <c r="BB561">
        <v>50.640540000000001</v>
      </c>
      <c r="BC561">
        <v>46.740769999999998</v>
      </c>
      <c r="BD561">
        <v>16.337599999999998</v>
      </c>
      <c r="BE561">
        <v>74.039190000000005</v>
      </c>
      <c r="BF561">
        <v>8.8093400000000006</v>
      </c>
      <c r="BG561">
        <v>78.899770000000004</v>
      </c>
      <c r="CO561">
        <v>0.42042000000000002</v>
      </c>
      <c r="CP561">
        <v>45.286169999999998</v>
      </c>
      <c r="CQ561">
        <v>30.035340000000001</v>
      </c>
      <c r="CR561">
        <v>78.798590000000004</v>
      </c>
      <c r="CS561">
        <v>89.752650000000003</v>
      </c>
      <c r="CT561">
        <v>30.035340000000001</v>
      </c>
      <c r="CU561">
        <v>22.879860000000001</v>
      </c>
      <c r="CV561">
        <v>19.0106</v>
      </c>
      <c r="CW561">
        <v>70.082449999999994</v>
      </c>
      <c r="CX561">
        <v>11.78445</v>
      </c>
      <c r="CY561">
        <v>86.690219999999997</v>
      </c>
    </row>
    <row r="562" spans="1:103" x14ac:dyDescent="0.4">
      <c r="A562" t="s">
        <v>677</v>
      </c>
      <c r="B562" t="s">
        <v>116</v>
      </c>
      <c r="C562" t="s">
        <v>37</v>
      </c>
      <c r="D562">
        <v>0.36532999999999999</v>
      </c>
      <c r="E562">
        <v>39.315959999999997</v>
      </c>
      <c r="F562">
        <v>24.435449999999999</v>
      </c>
      <c r="G562">
        <v>65.018209999999996</v>
      </c>
      <c r="H562">
        <v>81.052210000000002</v>
      </c>
      <c r="I562">
        <v>24.435449999999999</v>
      </c>
      <c r="J562">
        <v>19.09038</v>
      </c>
      <c r="K562">
        <v>15.62121</v>
      </c>
      <c r="L562">
        <v>58.400919999999999</v>
      </c>
      <c r="M562">
        <v>10.462160000000001</v>
      </c>
      <c r="N562">
        <v>77.297049999999999</v>
      </c>
      <c r="O562" t="s">
        <v>38</v>
      </c>
      <c r="P562">
        <v>0.33328000000000002</v>
      </c>
      <c r="Q562">
        <v>36.290289999999999</v>
      </c>
      <c r="R562">
        <v>20.894670000000001</v>
      </c>
      <c r="S562">
        <v>62.578859999999999</v>
      </c>
      <c r="T562">
        <v>80.481740000000002</v>
      </c>
      <c r="U562">
        <v>20.894670000000001</v>
      </c>
      <c r="V562">
        <v>15.37341</v>
      </c>
      <c r="W562">
        <v>15.30682</v>
      </c>
      <c r="X562">
        <v>55.576689999999999</v>
      </c>
      <c r="Y562">
        <v>10.581149999999999</v>
      </c>
      <c r="Z562">
        <v>76.427869999999999</v>
      </c>
      <c r="AW562">
        <v>0.58955000000000002</v>
      </c>
      <c r="AX562">
        <v>60.096269999999997</v>
      </c>
      <c r="AY562">
        <v>50.640540000000001</v>
      </c>
      <c r="AZ562">
        <v>77.618690000000001</v>
      </c>
      <c r="BA562">
        <v>81.537300000000002</v>
      </c>
      <c r="BB562">
        <v>50.640540000000001</v>
      </c>
      <c r="BC562">
        <v>46.740769999999998</v>
      </c>
      <c r="BD562">
        <v>16.639040000000001</v>
      </c>
      <c r="BE562">
        <v>75.194670000000002</v>
      </c>
      <c r="BF562">
        <v>8.9901999999999997</v>
      </c>
      <c r="BG562">
        <v>80.168300000000002</v>
      </c>
      <c r="CO562">
        <v>0.43203000000000003</v>
      </c>
      <c r="CP562">
        <v>46.522750000000002</v>
      </c>
      <c r="CQ562">
        <v>28.445229999999999</v>
      </c>
      <c r="CR562">
        <v>80.565370000000001</v>
      </c>
      <c r="CS562">
        <v>90.459360000000004</v>
      </c>
      <c r="CT562">
        <v>28.445229999999999</v>
      </c>
      <c r="CU562">
        <v>22.9682</v>
      </c>
      <c r="CV562">
        <v>19.045940000000002</v>
      </c>
      <c r="CW562">
        <v>71.230860000000007</v>
      </c>
      <c r="CX562">
        <v>11.71378</v>
      </c>
      <c r="CY562">
        <v>86.631330000000005</v>
      </c>
    </row>
    <row r="563" spans="1:103" x14ac:dyDescent="0.4">
      <c r="A563" t="s">
        <v>678</v>
      </c>
      <c r="B563" t="s">
        <v>166</v>
      </c>
      <c r="C563" t="s">
        <v>37</v>
      </c>
      <c r="D563">
        <v>0.50510999999999995</v>
      </c>
      <c r="E563">
        <v>54.457529999999998</v>
      </c>
      <c r="F563">
        <v>43.609870000000001</v>
      </c>
      <c r="G563">
        <v>78.429789999999997</v>
      </c>
      <c r="H563">
        <v>88.409549999999996</v>
      </c>
      <c r="I563">
        <v>43.609870000000001</v>
      </c>
      <c r="J563">
        <v>34.179279999999999</v>
      </c>
      <c r="K563">
        <v>19.545120000000001</v>
      </c>
      <c r="L563">
        <v>72.812219999999996</v>
      </c>
      <c r="M563">
        <v>11.6204</v>
      </c>
      <c r="N563">
        <v>85.942800000000005</v>
      </c>
      <c r="O563" t="s">
        <v>38</v>
      </c>
      <c r="P563">
        <v>0.48222999999999999</v>
      </c>
      <c r="Q563">
        <v>52.450800000000001</v>
      </c>
      <c r="R563">
        <v>40.871729999999999</v>
      </c>
      <c r="S563">
        <v>78.034790000000001</v>
      </c>
      <c r="T563">
        <v>89.065190000000001</v>
      </c>
      <c r="U563">
        <v>40.871729999999999</v>
      </c>
      <c r="V563">
        <v>30.962209999999999</v>
      </c>
      <c r="W563">
        <v>19.787800000000001</v>
      </c>
      <c r="X563">
        <v>72.041200000000003</v>
      </c>
      <c r="Y563">
        <v>11.94036</v>
      </c>
      <c r="Z563">
        <v>86.537629999999993</v>
      </c>
      <c r="AW563">
        <v>0.66232999999999997</v>
      </c>
      <c r="AX563">
        <v>67.935239999999993</v>
      </c>
      <c r="AY563">
        <v>60.964579999999998</v>
      </c>
      <c r="AZ563">
        <v>79.351920000000007</v>
      </c>
      <c r="BA563">
        <v>82.215519999999998</v>
      </c>
      <c r="BB563">
        <v>60.964579999999998</v>
      </c>
      <c r="BC563">
        <v>56.48706</v>
      </c>
      <c r="BD563">
        <v>17.392610000000001</v>
      </c>
      <c r="BE563">
        <v>77.794520000000006</v>
      </c>
      <c r="BF563">
        <v>9.0504899999999999</v>
      </c>
      <c r="BG563">
        <v>80.871639999999999</v>
      </c>
      <c r="CO563">
        <v>0.55942999999999998</v>
      </c>
      <c r="CP563">
        <v>59.951210000000003</v>
      </c>
      <c r="CQ563">
        <v>53.533569999999997</v>
      </c>
      <c r="CR563">
        <v>83.568899999999999</v>
      </c>
      <c r="CS563">
        <v>90.812719999999999</v>
      </c>
      <c r="CT563">
        <v>53.533569999999997</v>
      </c>
      <c r="CU563">
        <v>41.342759999999998</v>
      </c>
      <c r="CV563">
        <v>20.106010000000001</v>
      </c>
      <c r="CW563">
        <v>75.382800000000003</v>
      </c>
      <c r="CX563">
        <v>11.731450000000001</v>
      </c>
      <c r="CY563">
        <v>86.837459999999993</v>
      </c>
    </row>
    <row r="564" spans="1:103" x14ac:dyDescent="0.4">
      <c r="A564" t="s">
        <v>679</v>
      </c>
      <c r="B564" t="s">
        <v>471</v>
      </c>
      <c r="C564" t="s">
        <v>37</v>
      </c>
      <c r="D564">
        <v>0.34698000000000001</v>
      </c>
      <c r="E564">
        <v>37.264150000000001</v>
      </c>
      <c r="F564">
        <v>22.614329999999999</v>
      </c>
      <c r="G564">
        <v>63.043300000000002</v>
      </c>
      <c r="H564">
        <v>77.798460000000006</v>
      </c>
      <c r="I564">
        <v>22.614329999999999</v>
      </c>
      <c r="J564">
        <v>17.741800000000001</v>
      </c>
      <c r="K564">
        <v>15.05949</v>
      </c>
      <c r="L564">
        <v>56.261839999999999</v>
      </c>
      <c r="M564">
        <v>9.9295799999999996</v>
      </c>
      <c r="N564">
        <v>73.51585</v>
      </c>
      <c r="O564" t="s">
        <v>38</v>
      </c>
      <c r="P564">
        <v>0.31308999999999998</v>
      </c>
      <c r="Q564">
        <v>34.03463</v>
      </c>
      <c r="R564">
        <v>18.658000000000001</v>
      </c>
      <c r="S564">
        <v>60.456890000000001</v>
      </c>
      <c r="T564">
        <v>76.820880000000002</v>
      </c>
      <c r="U564">
        <v>18.658000000000001</v>
      </c>
      <c r="V564">
        <v>13.78561</v>
      </c>
      <c r="W564">
        <v>14.68553</v>
      </c>
      <c r="X564">
        <v>53.268810000000002</v>
      </c>
      <c r="Y564">
        <v>9.9722799999999996</v>
      </c>
      <c r="Z564">
        <v>72.129769999999994</v>
      </c>
      <c r="AW564">
        <v>0.58269000000000004</v>
      </c>
      <c r="AX564">
        <v>59.290219999999998</v>
      </c>
      <c r="AY564">
        <v>50.640540000000001</v>
      </c>
      <c r="AZ564">
        <v>76.714389999999995</v>
      </c>
      <c r="BA564">
        <v>80.557649999999995</v>
      </c>
      <c r="BB564">
        <v>50.640540000000001</v>
      </c>
      <c r="BC564">
        <v>46.740769999999998</v>
      </c>
      <c r="BD564">
        <v>16.32253</v>
      </c>
      <c r="BE564">
        <v>73.963830000000002</v>
      </c>
      <c r="BF564">
        <v>8.8168799999999994</v>
      </c>
      <c r="BG564">
        <v>78.975129999999993</v>
      </c>
      <c r="CO564">
        <v>0.42074</v>
      </c>
      <c r="CP564">
        <v>45.318350000000002</v>
      </c>
      <c r="CQ564">
        <v>30.035340000000001</v>
      </c>
      <c r="CR564">
        <v>78.798590000000004</v>
      </c>
      <c r="CS564">
        <v>89.399289999999993</v>
      </c>
      <c r="CT564">
        <v>30.035340000000001</v>
      </c>
      <c r="CU564">
        <v>22.879860000000001</v>
      </c>
      <c r="CV564">
        <v>19.0106</v>
      </c>
      <c r="CW564">
        <v>70.082449999999994</v>
      </c>
      <c r="CX564">
        <v>11.74912</v>
      </c>
      <c r="CY564">
        <v>86.336870000000005</v>
      </c>
    </row>
    <row r="565" spans="1:103" x14ac:dyDescent="0.4">
      <c r="A565" t="s">
        <v>680</v>
      </c>
      <c r="B565" t="s">
        <v>453</v>
      </c>
      <c r="C565" t="s">
        <v>37</v>
      </c>
      <c r="D565">
        <v>0.36532999999999999</v>
      </c>
      <c r="E565">
        <v>39.3155</v>
      </c>
      <c r="F565">
        <v>24.435449999999999</v>
      </c>
      <c r="G565">
        <v>65.018209999999996</v>
      </c>
      <c r="H565">
        <v>81.052210000000002</v>
      </c>
      <c r="I565">
        <v>24.435449999999999</v>
      </c>
      <c r="J565">
        <v>19.09038</v>
      </c>
      <c r="K565">
        <v>15.62121</v>
      </c>
      <c r="L565">
        <v>58.400919999999999</v>
      </c>
      <c r="M565">
        <v>10.462160000000001</v>
      </c>
      <c r="N565">
        <v>77.297049999999999</v>
      </c>
      <c r="O565" t="s">
        <v>38</v>
      </c>
      <c r="P565">
        <v>0.33328000000000002</v>
      </c>
      <c r="Q565">
        <v>36.290289999999999</v>
      </c>
      <c r="R565">
        <v>20.894670000000001</v>
      </c>
      <c r="S565">
        <v>62.578859999999999</v>
      </c>
      <c r="T565">
        <v>80.481740000000002</v>
      </c>
      <c r="U565">
        <v>20.894670000000001</v>
      </c>
      <c r="V565">
        <v>15.37341</v>
      </c>
      <c r="W565">
        <v>15.30682</v>
      </c>
      <c r="X565">
        <v>55.576689999999999</v>
      </c>
      <c r="Y565">
        <v>10.581149999999999</v>
      </c>
      <c r="Z565">
        <v>76.427869999999999</v>
      </c>
      <c r="AW565">
        <v>0.58947000000000005</v>
      </c>
      <c r="AX565">
        <v>60.088349999999998</v>
      </c>
      <c r="AY565">
        <v>50.640540000000001</v>
      </c>
      <c r="AZ565">
        <v>77.618690000000001</v>
      </c>
      <c r="BA565">
        <v>81.537300000000002</v>
      </c>
      <c r="BB565">
        <v>50.640540000000001</v>
      </c>
      <c r="BC565">
        <v>46.740769999999998</v>
      </c>
      <c r="BD565">
        <v>16.639040000000001</v>
      </c>
      <c r="BE565">
        <v>75.194670000000002</v>
      </c>
      <c r="BF565">
        <v>8.9901999999999997</v>
      </c>
      <c r="BG565">
        <v>80.168300000000002</v>
      </c>
      <c r="CO565">
        <v>0.43214999999999998</v>
      </c>
      <c r="CP565">
        <v>46.531350000000003</v>
      </c>
      <c r="CQ565">
        <v>28.445229999999999</v>
      </c>
      <c r="CR565">
        <v>80.565370000000001</v>
      </c>
      <c r="CS565">
        <v>90.459360000000004</v>
      </c>
      <c r="CT565">
        <v>28.445229999999999</v>
      </c>
      <c r="CU565">
        <v>22.9682</v>
      </c>
      <c r="CV565">
        <v>19.045940000000002</v>
      </c>
      <c r="CW565">
        <v>71.230860000000007</v>
      </c>
      <c r="CX565">
        <v>11.71378</v>
      </c>
      <c r="CY565">
        <v>86.631330000000005</v>
      </c>
    </row>
    <row r="566" spans="1:103" x14ac:dyDescent="0.4">
      <c r="A566" t="s">
        <v>681</v>
      </c>
      <c r="B566" t="s">
        <v>468</v>
      </c>
      <c r="C566" t="s">
        <v>37</v>
      </c>
      <c r="D566">
        <v>0.50510999999999995</v>
      </c>
      <c r="E566">
        <v>54.458150000000003</v>
      </c>
      <c r="F566">
        <v>43.609870000000001</v>
      </c>
      <c r="G566">
        <v>78.429789999999997</v>
      </c>
      <c r="H566">
        <v>88.409549999999996</v>
      </c>
      <c r="I566">
        <v>43.609870000000001</v>
      </c>
      <c r="J566">
        <v>34.179279999999999</v>
      </c>
      <c r="K566">
        <v>19.545120000000001</v>
      </c>
      <c r="L566">
        <v>72.812219999999996</v>
      </c>
      <c r="M566">
        <v>11.6204</v>
      </c>
      <c r="N566">
        <v>85.942800000000005</v>
      </c>
      <c r="O566" t="s">
        <v>38</v>
      </c>
      <c r="P566">
        <v>0.48221999999999998</v>
      </c>
      <c r="Q566">
        <v>52.450879999999998</v>
      </c>
      <c r="R566">
        <v>40.871729999999999</v>
      </c>
      <c r="S566">
        <v>78.034790000000001</v>
      </c>
      <c r="T566">
        <v>89.065190000000001</v>
      </c>
      <c r="U566">
        <v>40.871729999999999</v>
      </c>
      <c r="V566">
        <v>30.962209999999999</v>
      </c>
      <c r="W566">
        <v>19.787800000000001</v>
      </c>
      <c r="X566">
        <v>72.041200000000003</v>
      </c>
      <c r="Y566">
        <v>11.94036</v>
      </c>
      <c r="Z566">
        <v>86.537629999999993</v>
      </c>
      <c r="AW566">
        <v>0.66235999999999995</v>
      </c>
      <c r="AX566">
        <v>67.940010000000001</v>
      </c>
      <c r="AY566">
        <v>60.964579999999998</v>
      </c>
      <c r="AZ566">
        <v>79.351920000000007</v>
      </c>
      <c r="BA566">
        <v>82.215519999999998</v>
      </c>
      <c r="BB566">
        <v>60.964579999999998</v>
      </c>
      <c r="BC566">
        <v>56.48706</v>
      </c>
      <c r="BD566">
        <v>17.392610000000001</v>
      </c>
      <c r="BE566">
        <v>77.794520000000006</v>
      </c>
      <c r="BF566">
        <v>9.0504899999999999</v>
      </c>
      <c r="BG566">
        <v>80.871639999999999</v>
      </c>
      <c r="CO566">
        <v>0.55944000000000005</v>
      </c>
      <c r="CP566">
        <v>59.952190000000002</v>
      </c>
      <c r="CQ566">
        <v>53.533569999999997</v>
      </c>
      <c r="CR566">
        <v>83.568899999999999</v>
      </c>
      <c r="CS566">
        <v>90.812719999999999</v>
      </c>
      <c r="CT566">
        <v>53.533569999999997</v>
      </c>
      <c r="CU566">
        <v>41.342759999999998</v>
      </c>
      <c r="CV566">
        <v>20.106010000000001</v>
      </c>
      <c r="CW566">
        <v>75.382800000000003</v>
      </c>
      <c r="CX566">
        <v>11.731450000000001</v>
      </c>
      <c r="CY566">
        <v>86.837459999999993</v>
      </c>
    </row>
    <row r="567" spans="1:103" x14ac:dyDescent="0.4">
      <c r="A567" t="s">
        <v>682</v>
      </c>
      <c r="B567" t="s">
        <v>468</v>
      </c>
      <c r="C567" t="s">
        <v>37</v>
      </c>
      <c r="D567">
        <v>0.34705000000000003</v>
      </c>
      <c r="E567">
        <v>37.27713</v>
      </c>
      <c r="F567">
        <v>22.614329999999999</v>
      </c>
      <c r="G567">
        <v>63.059489999999997</v>
      </c>
      <c r="H567">
        <v>77.822739999999996</v>
      </c>
      <c r="I567">
        <v>22.614329999999999</v>
      </c>
      <c r="J567">
        <v>17.741800000000001</v>
      </c>
      <c r="K567">
        <v>15.064349999999999</v>
      </c>
      <c r="L567">
        <v>56.280720000000002</v>
      </c>
      <c r="M567">
        <v>9.9392999999999994</v>
      </c>
      <c r="N567">
        <v>73.575209999999998</v>
      </c>
      <c r="O567" t="s">
        <v>38</v>
      </c>
      <c r="P567">
        <v>0.31309999999999999</v>
      </c>
      <c r="Q567">
        <v>34.034869999999998</v>
      </c>
      <c r="R567">
        <v>18.658000000000001</v>
      </c>
      <c r="S567">
        <v>60.456890000000001</v>
      </c>
      <c r="T567">
        <v>76.820880000000002</v>
      </c>
      <c r="U567">
        <v>18.658000000000001</v>
      </c>
      <c r="V567">
        <v>13.78561</v>
      </c>
      <c r="W567">
        <v>14.68553</v>
      </c>
      <c r="X567">
        <v>53.268810000000002</v>
      </c>
      <c r="Y567">
        <v>9.9722799999999996</v>
      </c>
      <c r="Z567">
        <v>72.129769999999994</v>
      </c>
      <c r="AW567">
        <v>0.58306000000000002</v>
      </c>
      <c r="AX567">
        <v>59.381349999999998</v>
      </c>
      <c r="AY567">
        <v>50.640540000000001</v>
      </c>
      <c r="AZ567">
        <v>76.789749999999998</v>
      </c>
      <c r="BA567">
        <v>80.482290000000006</v>
      </c>
      <c r="BB567">
        <v>50.640540000000001</v>
      </c>
      <c r="BC567">
        <v>46.740769999999998</v>
      </c>
      <c r="BD567">
        <v>16.352679999999999</v>
      </c>
      <c r="BE567">
        <v>74.064310000000006</v>
      </c>
      <c r="BF567">
        <v>8.8771699999999996</v>
      </c>
      <c r="BG567">
        <v>79.226330000000004</v>
      </c>
      <c r="CO567">
        <v>0.42138999999999999</v>
      </c>
      <c r="CP567">
        <v>45.383569999999999</v>
      </c>
      <c r="CQ567">
        <v>30.035340000000001</v>
      </c>
      <c r="CR567">
        <v>78.975269999999995</v>
      </c>
      <c r="CS567">
        <v>90.106009999999998</v>
      </c>
      <c r="CT567">
        <v>30.035340000000001</v>
      </c>
      <c r="CU567">
        <v>22.879860000000001</v>
      </c>
      <c r="CV567">
        <v>19.045940000000002</v>
      </c>
      <c r="CW567">
        <v>70.259129999999999</v>
      </c>
      <c r="CX567">
        <v>11.819789999999999</v>
      </c>
      <c r="CY567">
        <v>87.043580000000006</v>
      </c>
    </row>
    <row r="568" spans="1:103" x14ac:dyDescent="0.4">
      <c r="A568" t="s">
        <v>683</v>
      </c>
      <c r="B568" t="s">
        <v>158</v>
      </c>
      <c r="C568" t="s">
        <v>37</v>
      </c>
      <c r="D568">
        <v>0.36543999999999999</v>
      </c>
      <c r="E568">
        <v>39.333480000000002</v>
      </c>
      <c r="F568">
        <v>24.435449999999999</v>
      </c>
      <c r="G568">
        <v>65.034400000000005</v>
      </c>
      <c r="H568">
        <v>81.084580000000003</v>
      </c>
      <c r="I568">
        <v>24.435449999999999</v>
      </c>
      <c r="J568">
        <v>19.09038</v>
      </c>
      <c r="K568">
        <v>15.626060000000001</v>
      </c>
      <c r="L568">
        <v>58.419800000000002</v>
      </c>
      <c r="M568">
        <v>10.47268</v>
      </c>
      <c r="N568">
        <v>77.364490000000004</v>
      </c>
      <c r="O568" t="s">
        <v>38</v>
      </c>
      <c r="P568">
        <v>0.33331</v>
      </c>
      <c r="Q568">
        <v>36.292789999999997</v>
      </c>
      <c r="R568">
        <v>20.894670000000001</v>
      </c>
      <c r="S568">
        <v>62.588419999999999</v>
      </c>
      <c r="T568">
        <v>80.491299999999995</v>
      </c>
      <c r="U568">
        <v>20.894670000000001</v>
      </c>
      <c r="V568">
        <v>15.37341</v>
      </c>
      <c r="W568">
        <v>15.30874</v>
      </c>
      <c r="X568">
        <v>55.58625</v>
      </c>
      <c r="Y568">
        <v>10.58211</v>
      </c>
      <c r="Z568">
        <v>76.437420000000003</v>
      </c>
      <c r="AW568">
        <v>0.58999000000000001</v>
      </c>
      <c r="AX568">
        <v>60.196489999999997</v>
      </c>
      <c r="AY568">
        <v>50.640540000000001</v>
      </c>
      <c r="AZ568">
        <v>77.618690000000001</v>
      </c>
      <c r="BA568">
        <v>81.537300000000002</v>
      </c>
      <c r="BB568">
        <v>50.640540000000001</v>
      </c>
      <c r="BC568">
        <v>46.740769999999998</v>
      </c>
      <c r="BD568">
        <v>16.654109999999999</v>
      </c>
      <c r="BE568">
        <v>75.219790000000003</v>
      </c>
      <c r="BF568">
        <v>9.0580300000000005</v>
      </c>
      <c r="BG568">
        <v>80.49485</v>
      </c>
      <c r="CO568">
        <v>0.43304999999999999</v>
      </c>
      <c r="CP568">
        <v>46.623959999999997</v>
      </c>
      <c r="CQ568">
        <v>28.445229999999999</v>
      </c>
      <c r="CR568">
        <v>80.742050000000006</v>
      </c>
      <c r="CS568">
        <v>90.989400000000003</v>
      </c>
      <c r="CT568">
        <v>28.445229999999999</v>
      </c>
      <c r="CU568">
        <v>22.9682</v>
      </c>
      <c r="CV568">
        <v>19.08127</v>
      </c>
      <c r="CW568">
        <v>71.407539999999997</v>
      </c>
      <c r="CX568">
        <v>11.766780000000001</v>
      </c>
      <c r="CY568">
        <v>87.161370000000005</v>
      </c>
    </row>
    <row r="569" spans="1:103" x14ac:dyDescent="0.4">
      <c r="A569" t="s">
        <v>684</v>
      </c>
      <c r="B569" t="s">
        <v>166</v>
      </c>
      <c r="C569" t="s">
        <v>37</v>
      </c>
      <c r="D569">
        <v>0.50522</v>
      </c>
      <c r="E569">
        <v>54.474769999999999</v>
      </c>
      <c r="F569">
        <v>43.609870000000001</v>
      </c>
      <c r="G569">
        <v>78.437880000000007</v>
      </c>
      <c r="H569">
        <v>88.43383</v>
      </c>
      <c r="I569">
        <v>43.609870000000001</v>
      </c>
      <c r="J569">
        <v>34.179279999999999</v>
      </c>
      <c r="K569">
        <v>19.548359999999999</v>
      </c>
      <c r="L569">
        <v>72.823009999999996</v>
      </c>
      <c r="M569">
        <v>11.63011</v>
      </c>
      <c r="N569">
        <v>86.002160000000003</v>
      </c>
      <c r="O569" t="s">
        <v>38</v>
      </c>
      <c r="P569">
        <v>0.48222999999999999</v>
      </c>
      <c r="Q569">
        <v>52.451129999999999</v>
      </c>
      <c r="R569">
        <v>40.871729999999999</v>
      </c>
      <c r="S569">
        <v>78.034790000000001</v>
      </c>
      <c r="T569">
        <v>89.065190000000001</v>
      </c>
      <c r="U569">
        <v>40.871729999999999</v>
      </c>
      <c r="V569">
        <v>30.962209999999999</v>
      </c>
      <c r="W569">
        <v>19.787800000000001</v>
      </c>
      <c r="X569">
        <v>72.041200000000003</v>
      </c>
      <c r="Y569">
        <v>11.94036</v>
      </c>
      <c r="Z569">
        <v>86.537629999999993</v>
      </c>
      <c r="AW569">
        <v>0.66278999999999999</v>
      </c>
      <c r="AX569">
        <v>68.036969999999997</v>
      </c>
      <c r="AY569">
        <v>60.964579999999998</v>
      </c>
      <c r="AZ569">
        <v>79.351920000000007</v>
      </c>
      <c r="BA569">
        <v>82.215519999999998</v>
      </c>
      <c r="BB569">
        <v>60.964579999999998</v>
      </c>
      <c r="BC569">
        <v>56.48706</v>
      </c>
      <c r="BD569">
        <v>17.407689999999999</v>
      </c>
      <c r="BE569">
        <v>77.819640000000007</v>
      </c>
      <c r="BF569">
        <v>9.1183099999999992</v>
      </c>
      <c r="BG569">
        <v>81.198189999999997</v>
      </c>
      <c r="CO569">
        <v>0.56076000000000004</v>
      </c>
      <c r="CP569">
        <v>60.083150000000003</v>
      </c>
      <c r="CQ569">
        <v>53.533569999999997</v>
      </c>
      <c r="CR569">
        <v>83.745580000000004</v>
      </c>
      <c r="CS569">
        <v>91.342759999999998</v>
      </c>
      <c r="CT569">
        <v>53.533569999999997</v>
      </c>
      <c r="CU569">
        <v>41.342759999999998</v>
      </c>
      <c r="CV569">
        <v>20.14134</v>
      </c>
      <c r="CW569">
        <v>75.559479999999994</v>
      </c>
      <c r="CX569">
        <v>11.78445</v>
      </c>
      <c r="CY569">
        <v>87.367490000000004</v>
      </c>
    </row>
    <row r="570" spans="1:103" x14ac:dyDescent="0.4">
      <c r="A570" t="s">
        <v>685</v>
      </c>
      <c r="B570" t="s">
        <v>279</v>
      </c>
      <c r="C570" t="s">
        <v>37</v>
      </c>
      <c r="D570">
        <v>0.34706999999999999</v>
      </c>
      <c r="E570">
        <v>37.279220000000002</v>
      </c>
      <c r="F570">
        <v>22.614329999999999</v>
      </c>
      <c r="G570">
        <v>63.059489999999997</v>
      </c>
      <c r="H570">
        <v>77.81465</v>
      </c>
      <c r="I570">
        <v>22.614329999999999</v>
      </c>
      <c r="J570">
        <v>17.741800000000001</v>
      </c>
      <c r="K570">
        <v>15.064349999999999</v>
      </c>
      <c r="L570">
        <v>56.280720000000002</v>
      </c>
      <c r="M570">
        <v>9.9392999999999994</v>
      </c>
      <c r="N570">
        <v>73.571160000000006</v>
      </c>
      <c r="O570" t="s">
        <v>38</v>
      </c>
      <c r="P570">
        <v>0.31309999999999999</v>
      </c>
      <c r="Q570">
        <v>34.036050000000003</v>
      </c>
      <c r="R570">
        <v>18.658000000000001</v>
      </c>
      <c r="S570">
        <v>60.456890000000001</v>
      </c>
      <c r="T570">
        <v>76.820880000000002</v>
      </c>
      <c r="U570">
        <v>18.658000000000001</v>
      </c>
      <c r="V570">
        <v>13.78561</v>
      </c>
      <c r="W570">
        <v>14.68553</v>
      </c>
      <c r="X570">
        <v>53.268810000000002</v>
      </c>
      <c r="Y570">
        <v>9.9732400000000005</v>
      </c>
      <c r="Z570">
        <v>72.134550000000004</v>
      </c>
      <c r="AW570">
        <v>0.58316999999999997</v>
      </c>
      <c r="AX570">
        <v>59.392499999999998</v>
      </c>
      <c r="AY570">
        <v>50.640540000000001</v>
      </c>
      <c r="AZ570">
        <v>76.789749999999998</v>
      </c>
      <c r="BA570">
        <v>80.482290000000006</v>
      </c>
      <c r="BB570">
        <v>50.640540000000001</v>
      </c>
      <c r="BC570">
        <v>46.740769999999998</v>
      </c>
      <c r="BD570">
        <v>16.352679999999999</v>
      </c>
      <c r="BE570">
        <v>74.064310000000006</v>
      </c>
      <c r="BF570">
        <v>8.8771699999999996</v>
      </c>
      <c r="BG570">
        <v>79.226330000000004</v>
      </c>
      <c r="CO570">
        <v>0.42138999999999999</v>
      </c>
      <c r="CP570">
        <v>45.381180000000001</v>
      </c>
      <c r="CQ570">
        <v>30.035340000000001</v>
      </c>
      <c r="CR570">
        <v>78.975269999999995</v>
      </c>
      <c r="CS570">
        <v>89.929329999999993</v>
      </c>
      <c r="CT570">
        <v>30.035340000000001</v>
      </c>
      <c r="CU570">
        <v>22.879860000000001</v>
      </c>
      <c r="CV570">
        <v>19.045940000000002</v>
      </c>
      <c r="CW570">
        <v>70.259129999999999</v>
      </c>
      <c r="CX570">
        <v>11.80212</v>
      </c>
      <c r="CY570">
        <v>86.866900000000001</v>
      </c>
    </row>
    <row r="571" spans="1:103" x14ac:dyDescent="0.4">
      <c r="A571" t="s">
        <v>686</v>
      </c>
      <c r="B571" t="s">
        <v>126</v>
      </c>
      <c r="C571" t="s">
        <v>37</v>
      </c>
      <c r="D571">
        <v>0.36542000000000002</v>
      </c>
      <c r="E571">
        <v>39.330889999999997</v>
      </c>
      <c r="F571">
        <v>24.435449999999999</v>
      </c>
      <c r="G571">
        <v>65.026309999999995</v>
      </c>
      <c r="H571">
        <v>81.060299999999998</v>
      </c>
      <c r="I571">
        <v>24.435449999999999</v>
      </c>
      <c r="J571">
        <v>19.09038</v>
      </c>
      <c r="K571">
        <v>15.62444</v>
      </c>
      <c r="L571">
        <v>58.411709999999999</v>
      </c>
      <c r="M571">
        <v>10.47025</v>
      </c>
      <c r="N571">
        <v>77.340209999999999</v>
      </c>
      <c r="O571" t="s">
        <v>38</v>
      </c>
      <c r="P571">
        <v>0.33328000000000002</v>
      </c>
      <c r="Q571">
        <v>36.290660000000003</v>
      </c>
      <c r="R571">
        <v>20.894670000000001</v>
      </c>
      <c r="S571">
        <v>62.578859999999999</v>
      </c>
      <c r="T571">
        <v>80.481740000000002</v>
      </c>
      <c r="U571">
        <v>20.894670000000001</v>
      </c>
      <c r="V571">
        <v>15.37341</v>
      </c>
      <c r="W571">
        <v>15.30682</v>
      </c>
      <c r="X571">
        <v>55.576689999999999</v>
      </c>
      <c r="Y571">
        <v>10.581149999999999</v>
      </c>
      <c r="Z571">
        <v>76.427869999999999</v>
      </c>
      <c r="AW571">
        <v>0.58999000000000001</v>
      </c>
      <c r="AX571">
        <v>60.196829999999999</v>
      </c>
      <c r="AY571">
        <v>50.640540000000001</v>
      </c>
      <c r="AZ571">
        <v>77.618690000000001</v>
      </c>
      <c r="BA571">
        <v>81.537300000000002</v>
      </c>
      <c r="BB571">
        <v>50.640540000000001</v>
      </c>
      <c r="BC571">
        <v>46.740769999999998</v>
      </c>
      <c r="BD571">
        <v>16.654109999999999</v>
      </c>
      <c r="BE571">
        <v>75.219790000000003</v>
      </c>
      <c r="BF571">
        <v>9.0580300000000005</v>
      </c>
      <c r="BG571">
        <v>80.49485</v>
      </c>
      <c r="CO571">
        <v>0.43290000000000001</v>
      </c>
      <c r="CP571">
        <v>46.605969999999999</v>
      </c>
      <c r="CQ571">
        <v>28.445229999999999</v>
      </c>
      <c r="CR571">
        <v>80.742050000000006</v>
      </c>
      <c r="CS571">
        <v>90.636039999999994</v>
      </c>
      <c r="CT571">
        <v>28.445229999999999</v>
      </c>
      <c r="CU571">
        <v>22.9682</v>
      </c>
      <c r="CV571">
        <v>19.08127</v>
      </c>
      <c r="CW571">
        <v>71.407539999999997</v>
      </c>
      <c r="CX571">
        <v>11.731450000000001</v>
      </c>
      <c r="CY571">
        <v>86.808009999999996</v>
      </c>
    </row>
    <row r="572" spans="1:103" x14ac:dyDescent="0.4">
      <c r="A572" t="s">
        <v>687</v>
      </c>
      <c r="B572" t="s">
        <v>116</v>
      </c>
      <c r="C572" t="s">
        <v>37</v>
      </c>
      <c r="D572">
        <v>0.50521000000000005</v>
      </c>
      <c r="E572">
        <v>54.473680000000002</v>
      </c>
      <c r="F572">
        <v>43.609870000000001</v>
      </c>
      <c r="G572">
        <v>78.437880000000007</v>
      </c>
      <c r="H572">
        <v>88.425740000000005</v>
      </c>
      <c r="I572">
        <v>43.609870000000001</v>
      </c>
      <c r="J572">
        <v>34.179279999999999</v>
      </c>
      <c r="K572">
        <v>19.548359999999999</v>
      </c>
      <c r="L572">
        <v>72.823009999999996</v>
      </c>
      <c r="M572">
        <v>11.629300000000001</v>
      </c>
      <c r="N572">
        <v>85.994060000000005</v>
      </c>
      <c r="O572" t="s">
        <v>38</v>
      </c>
      <c r="P572">
        <v>0.48222999999999999</v>
      </c>
      <c r="Q572">
        <v>52.451819999999998</v>
      </c>
      <c r="R572">
        <v>40.871729999999999</v>
      </c>
      <c r="S572">
        <v>78.034790000000001</v>
      </c>
      <c r="T572">
        <v>89.065190000000001</v>
      </c>
      <c r="U572">
        <v>40.871729999999999</v>
      </c>
      <c r="V572">
        <v>30.962209999999999</v>
      </c>
      <c r="W572">
        <v>19.787800000000001</v>
      </c>
      <c r="X572">
        <v>72.041200000000003</v>
      </c>
      <c r="Y572">
        <v>11.94036</v>
      </c>
      <c r="Z572">
        <v>86.537629999999993</v>
      </c>
      <c r="AW572">
        <v>0.66278000000000004</v>
      </c>
      <c r="AX572">
        <v>68.033799999999999</v>
      </c>
      <c r="AY572">
        <v>60.964579999999998</v>
      </c>
      <c r="AZ572">
        <v>79.351920000000007</v>
      </c>
      <c r="BA572">
        <v>82.215519999999998</v>
      </c>
      <c r="BB572">
        <v>60.964579999999998</v>
      </c>
      <c r="BC572">
        <v>56.48706</v>
      </c>
      <c r="BD572">
        <v>17.407689999999999</v>
      </c>
      <c r="BE572">
        <v>77.819640000000007</v>
      </c>
      <c r="BF572">
        <v>9.1183099999999992</v>
      </c>
      <c r="BG572">
        <v>81.198189999999997</v>
      </c>
      <c r="CO572">
        <v>0.56045999999999996</v>
      </c>
      <c r="CP572">
        <v>60.053879999999999</v>
      </c>
      <c r="CQ572">
        <v>53.533569999999997</v>
      </c>
      <c r="CR572">
        <v>83.745580000000004</v>
      </c>
      <c r="CS572">
        <v>91.166079999999994</v>
      </c>
      <c r="CT572">
        <v>53.533569999999997</v>
      </c>
      <c r="CU572">
        <v>41.342759999999998</v>
      </c>
      <c r="CV572">
        <v>20.14134</v>
      </c>
      <c r="CW572">
        <v>75.559479999999994</v>
      </c>
      <c r="CX572">
        <v>11.766780000000001</v>
      </c>
      <c r="CY572">
        <v>87.190809999999999</v>
      </c>
    </row>
    <row r="573" spans="1:103" x14ac:dyDescent="0.4">
      <c r="A573" t="s">
        <v>688</v>
      </c>
      <c r="B573" t="s">
        <v>477</v>
      </c>
      <c r="C573" t="s">
        <v>37</v>
      </c>
      <c r="D573">
        <v>0.34697</v>
      </c>
      <c r="E573">
        <v>37.262970000000003</v>
      </c>
      <c r="F573">
        <v>22.614329999999999</v>
      </c>
      <c r="G573">
        <v>63.051400000000001</v>
      </c>
      <c r="H573">
        <v>77.806560000000005</v>
      </c>
      <c r="I573">
        <v>22.614329999999999</v>
      </c>
      <c r="J573">
        <v>17.741800000000001</v>
      </c>
      <c r="K573">
        <v>15.061109999999999</v>
      </c>
      <c r="L573">
        <v>56.269930000000002</v>
      </c>
      <c r="M573">
        <v>9.9303899999999992</v>
      </c>
      <c r="N573">
        <v>73.523939999999996</v>
      </c>
      <c r="O573" t="s">
        <v>38</v>
      </c>
      <c r="P573">
        <v>0.31309999999999999</v>
      </c>
      <c r="Q573">
        <v>34.035220000000002</v>
      </c>
      <c r="R573">
        <v>18.658000000000001</v>
      </c>
      <c r="S573">
        <v>60.456890000000001</v>
      </c>
      <c r="T573">
        <v>76.820880000000002</v>
      </c>
      <c r="U573">
        <v>18.658000000000001</v>
      </c>
      <c r="V573">
        <v>13.78561</v>
      </c>
      <c r="W573">
        <v>14.68553</v>
      </c>
      <c r="X573">
        <v>53.268810000000002</v>
      </c>
      <c r="Y573">
        <v>9.9722799999999996</v>
      </c>
      <c r="Z573">
        <v>72.129769999999994</v>
      </c>
      <c r="AW573">
        <v>0.58267000000000002</v>
      </c>
      <c r="AX573">
        <v>59.289540000000002</v>
      </c>
      <c r="AY573">
        <v>50.640540000000001</v>
      </c>
      <c r="AZ573">
        <v>76.789749999999998</v>
      </c>
      <c r="BA573">
        <v>80.482290000000006</v>
      </c>
      <c r="BB573">
        <v>50.640540000000001</v>
      </c>
      <c r="BC573">
        <v>46.740769999999998</v>
      </c>
      <c r="BD573">
        <v>16.337599999999998</v>
      </c>
      <c r="BE573">
        <v>74.039190000000005</v>
      </c>
      <c r="BF573">
        <v>8.8093400000000006</v>
      </c>
      <c r="BG573">
        <v>78.899770000000004</v>
      </c>
      <c r="CO573">
        <v>0.42041000000000001</v>
      </c>
      <c r="CP573">
        <v>45.283070000000002</v>
      </c>
      <c r="CQ573">
        <v>30.035340000000001</v>
      </c>
      <c r="CR573">
        <v>78.798590000000004</v>
      </c>
      <c r="CS573">
        <v>89.752650000000003</v>
      </c>
      <c r="CT573">
        <v>30.035340000000001</v>
      </c>
      <c r="CU573">
        <v>22.879860000000001</v>
      </c>
      <c r="CV573">
        <v>19.0106</v>
      </c>
      <c r="CW573">
        <v>70.082449999999994</v>
      </c>
      <c r="CX573">
        <v>11.78445</v>
      </c>
      <c r="CY573">
        <v>86.690219999999997</v>
      </c>
    </row>
    <row r="574" spans="1:103" x14ac:dyDescent="0.4">
      <c r="A574" t="s">
        <v>689</v>
      </c>
      <c r="B574" t="s">
        <v>95</v>
      </c>
      <c r="C574" t="s">
        <v>37</v>
      </c>
      <c r="D574">
        <v>0.36531999999999998</v>
      </c>
      <c r="E574">
        <v>39.315089999999998</v>
      </c>
      <c r="F574">
        <v>24.435449999999999</v>
      </c>
      <c r="G574">
        <v>65.018209999999996</v>
      </c>
      <c r="H574">
        <v>81.052210000000002</v>
      </c>
      <c r="I574">
        <v>24.435449999999999</v>
      </c>
      <c r="J574">
        <v>19.09038</v>
      </c>
      <c r="K574">
        <v>15.62121</v>
      </c>
      <c r="L574">
        <v>58.400919999999999</v>
      </c>
      <c r="M574">
        <v>10.462160000000001</v>
      </c>
      <c r="N574">
        <v>77.297049999999999</v>
      </c>
      <c r="O574" t="s">
        <v>38</v>
      </c>
      <c r="P574">
        <v>0.33328000000000002</v>
      </c>
      <c r="Q574">
        <v>36.290460000000003</v>
      </c>
      <c r="R574">
        <v>20.894670000000001</v>
      </c>
      <c r="S574">
        <v>62.578859999999999</v>
      </c>
      <c r="T574">
        <v>80.481740000000002</v>
      </c>
      <c r="U574">
        <v>20.894670000000001</v>
      </c>
      <c r="V574">
        <v>15.37341</v>
      </c>
      <c r="W574">
        <v>15.30682</v>
      </c>
      <c r="X574">
        <v>55.576689999999999</v>
      </c>
      <c r="Y574">
        <v>10.581149999999999</v>
      </c>
      <c r="Z574">
        <v>76.427869999999999</v>
      </c>
      <c r="AW574">
        <v>0.58950999999999998</v>
      </c>
      <c r="AX574">
        <v>60.093679999999999</v>
      </c>
      <c r="AY574">
        <v>50.640540000000001</v>
      </c>
      <c r="AZ574">
        <v>77.618690000000001</v>
      </c>
      <c r="BA574">
        <v>81.537300000000002</v>
      </c>
      <c r="BB574">
        <v>50.640540000000001</v>
      </c>
      <c r="BC574">
        <v>46.740769999999998</v>
      </c>
      <c r="BD574">
        <v>16.639040000000001</v>
      </c>
      <c r="BE574">
        <v>75.194670000000002</v>
      </c>
      <c r="BF574">
        <v>8.9901999999999997</v>
      </c>
      <c r="BG574">
        <v>80.168300000000002</v>
      </c>
      <c r="CO574">
        <v>0.43191000000000002</v>
      </c>
      <c r="CP574">
        <v>46.506689999999999</v>
      </c>
      <c r="CQ574">
        <v>28.445229999999999</v>
      </c>
      <c r="CR574">
        <v>80.565370000000001</v>
      </c>
      <c r="CS574">
        <v>90.459360000000004</v>
      </c>
      <c r="CT574">
        <v>28.445229999999999</v>
      </c>
      <c r="CU574">
        <v>22.9682</v>
      </c>
      <c r="CV574">
        <v>19.045940000000002</v>
      </c>
      <c r="CW574">
        <v>71.230860000000007</v>
      </c>
      <c r="CX574">
        <v>11.71378</v>
      </c>
      <c r="CY574">
        <v>86.631330000000005</v>
      </c>
    </row>
    <row r="575" spans="1:103" x14ac:dyDescent="0.4">
      <c r="A575" t="s">
        <v>690</v>
      </c>
      <c r="B575" t="s">
        <v>114</v>
      </c>
      <c r="C575" t="s">
        <v>37</v>
      </c>
      <c r="D575">
        <v>0.50512000000000001</v>
      </c>
      <c r="E575">
        <v>54.459000000000003</v>
      </c>
      <c r="F575">
        <v>43.609870000000001</v>
      </c>
      <c r="G575">
        <v>78.429789999999997</v>
      </c>
      <c r="H575">
        <v>88.417640000000006</v>
      </c>
      <c r="I575">
        <v>43.609870000000001</v>
      </c>
      <c r="J575">
        <v>34.179279999999999</v>
      </c>
      <c r="K575">
        <v>19.545120000000001</v>
      </c>
      <c r="L575">
        <v>72.812219999999996</v>
      </c>
      <c r="M575">
        <v>11.62121</v>
      </c>
      <c r="N575">
        <v>85.950900000000004</v>
      </c>
      <c r="O575" t="s">
        <v>38</v>
      </c>
      <c r="P575">
        <v>0.48224</v>
      </c>
      <c r="Q575">
        <v>52.452030000000001</v>
      </c>
      <c r="R575">
        <v>40.871729999999999</v>
      </c>
      <c r="S575">
        <v>78.034790000000001</v>
      </c>
      <c r="T575">
        <v>89.065190000000001</v>
      </c>
      <c r="U575">
        <v>40.871729999999999</v>
      </c>
      <c r="V575">
        <v>30.962209999999999</v>
      </c>
      <c r="W575">
        <v>19.787800000000001</v>
      </c>
      <c r="X575">
        <v>72.041200000000003</v>
      </c>
      <c r="Y575">
        <v>11.94036</v>
      </c>
      <c r="Z575">
        <v>86.537629999999993</v>
      </c>
      <c r="AW575">
        <v>0.66230999999999995</v>
      </c>
      <c r="AX575">
        <v>67.933300000000003</v>
      </c>
      <c r="AY575">
        <v>60.964579999999998</v>
      </c>
      <c r="AZ575">
        <v>79.351920000000007</v>
      </c>
      <c r="BA575">
        <v>82.215519999999998</v>
      </c>
      <c r="BB575">
        <v>60.964579999999998</v>
      </c>
      <c r="BC575">
        <v>56.48706</v>
      </c>
      <c r="BD575">
        <v>17.392610000000001</v>
      </c>
      <c r="BE575">
        <v>77.794520000000006</v>
      </c>
      <c r="BF575">
        <v>9.0504899999999999</v>
      </c>
      <c r="BG575">
        <v>80.871639999999999</v>
      </c>
      <c r="CO575">
        <v>0.55955999999999995</v>
      </c>
      <c r="CP575">
        <v>59.965260000000001</v>
      </c>
      <c r="CQ575">
        <v>53.533569999999997</v>
      </c>
      <c r="CR575">
        <v>83.568899999999999</v>
      </c>
      <c r="CS575">
        <v>90.989400000000003</v>
      </c>
      <c r="CT575">
        <v>53.533569999999997</v>
      </c>
      <c r="CU575">
        <v>41.342759999999998</v>
      </c>
      <c r="CV575">
        <v>20.106010000000001</v>
      </c>
      <c r="CW575">
        <v>75.382800000000003</v>
      </c>
      <c r="CX575">
        <v>11.74912</v>
      </c>
      <c r="CY575">
        <v>87.014129999999994</v>
      </c>
    </row>
    <row r="576" spans="1:103" x14ac:dyDescent="0.4">
      <c r="A576" t="s">
        <v>691</v>
      </c>
      <c r="B576" t="s">
        <v>57</v>
      </c>
      <c r="C576" t="s">
        <v>37</v>
      </c>
      <c r="D576">
        <v>0.34695999999999999</v>
      </c>
      <c r="E576">
        <v>37.262300000000003</v>
      </c>
      <c r="F576">
        <v>22.614329999999999</v>
      </c>
      <c r="G576">
        <v>63.051400000000001</v>
      </c>
      <c r="H576">
        <v>77.798460000000006</v>
      </c>
      <c r="I576">
        <v>22.614329999999999</v>
      </c>
      <c r="J576">
        <v>17.741800000000001</v>
      </c>
      <c r="K576">
        <v>15.061109999999999</v>
      </c>
      <c r="L576">
        <v>56.269930000000002</v>
      </c>
      <c r="M576">
        <v>9.9303899999999992</v>
      </c>
      <c r="N576">
        <v>73.519900000000007</v>
      </c>
      <c r="O576" t="s">
        <v>38</v>
      </c>
      <c r="P576">
        <v>0.31308999999999998</v>
      </c>
      <c r="Q576">
        <v>34.033969999999997</v>
      </c>
      <c r="R576">
        <v>18.658000000000001</v>
      </c>
      <c r="S576">
        <v>60.456890000000001</v>
      </c>
      <c r="T576">
        <v>76.820880000000002</v>
      </c>
      <c r="U576">
        <v>18.658000000000001</v>
      </c>
      <c r="V576">
        <v>13.78561</v>
      </c>
      <c r="W576">
        <v>14.68553</v>
      </c>
      <c r="X576">
        <v>53.268810000000002</v>
      </c>
      <c r="Y576">
        <v>9.9722799999999996</v>
      </c>
      <c r="Z576">
        <v>72.129769999999994</v>
      </c>
      <c r="AW576">
        <v>0.58264000000000005</v>
      </c>
      <c r="AX576">
        <v>59.292310000000001</v>
      </c>
      <c r="AY576">
        <v>50.640540000000001</v>
      </c>
      <c r="AZ576">
        <v>76.789749999999998</v>
      </c>
      <c r="BA576">
        <v>80.482290000000006</v>
      </c>
      <c r="BB576">
        <v>50.640540000000001</v>
      </c>
      <c r="BC576">
        <v>46.740769999999998</v>
      </c>
      <c r="BD576">
        <v>16.337599999999998</v>
      </c>
      <c r="BE576">
        <v>74.039190000000005</v>
      </c>
      <c r="BF576">
        <v>8.8168799999999994</v>
      </c>
      <c r="BG576">
        <v>78.937449999999998</v>
      </c>
      <c r="CO576">
        <v>0.42038999999999999</v>
      </c>
      <c r="CP576">
        <v>45.285229999999999</v>
      </c>
      <c r="CQ576">
        <v>30.035340000000001</v>
      </c>
      <c r="CR576">
        <v>78.798590000000004</v>
      </c>
      <c r="CS576">
        <v>89.575969999999998</v>
      </c>
      <c r="CT576">
        <v>30.035340000000001</v>
      </c>
      <c r="CU576">
        <v>22.879860000000001</v>
      </c>
      <c r="CV576">
        <v>19.0106</v>
      </c>
      <c r="CW576">
        <v>70.082449999999994</v>
      </c>
      <c r="CX576">
        <v>11.766780000000001</v>
      </c>
      <c r="CY576">
        <v>86.513549999999995</v>
      </c>
    </row>
    <row r="577" spans="1:103" x14ac:dyDescent="0.4">
      <c r="A577" t="s">
        <v>692</v>
      </c>
      <c r="B577" t="s">
        <v>57</v>
      </c>
      <c r="C577" t="s">
        <v>37</v>
      </c>
      <c r="D577">
        <v>0.36532999999999999</v>
      </c>
      <c r="E577">
        <v>39.315930000000002</v>
      </c>
      <c r="F577">
        <v>24.435449999999999</v>
      </c>
      <c r="G577">
        <v>65.018209999999996</v>
      </c>
      <c r="H577">
        <v>81.060299999999998</v>
      </c>
      <c r="I577">
        <v>24.435449999999999</v>
      </c>
      <c r="J577">
        <v>19.09038</v>
      </c>
      <c r="K577">
        <v>15.62121</v>
      </c>
      <c r="L577">
        <v>58.400919999999999</v>
      </c>
      <c r="M577">
        <v>10.46297</v>
      </c>
      <c r="N577">
        <v>77.305139999999994</v>
      </c>
      <c r="O577" t="s">
        <v>38</v>
      </c>
      <c r="P577">
        <v>0.33328000000000002</v>
      </c>
      <c r="Q577">
        <v>36.290379999999999</v>
      </c>
      <c r="R577">
        <v>20.894670000000001</v>
      </c>
      <c r="S577">
        <v>62.578859999999999</v>
      </c>
      <c r="T577">
        <v>80.481740000000002</v>
      </c>
      <c r="U577">
        <v>20.894670000000001</v>
      </c>
      <c r="V577">
        <v>15.37341</v>
      </c>
      <c r="W577">
        <v>15.30682</v>
      </c>
      <c r="X577">
        <v>55.576689999999999</v>
      </c>
      <c r="Y577">
        <v>10.581149999999999</v>
      </c>
      <c r="Z577">
        <v>76.427869999999999</v>
      </c>
      <c r="AW577">
        <v>0.58948</v>
      </c>
      <c r="AX577">
        <v>60.090910000000001</v>
      </c>
      <c r="AY577">
        <v>50.640540000000001</v>
      </c>
      <c r="AZ577">
        <v>77.618690000000001</v>
      </c>
      <c r="BA577">
        <v>81.537300000000002</v>
      </c>
      <c r="BB577">
        <v>50.640540000000001</v>
      </c>
      <c r="BC577">
        <v>46.740769999999998</v>
      </c>
      <c r="BD577">
        <v>16.639040000000001</v>
      </c>
      <c r="BE577">
        <v>75.194670000000002</v>
      </c>
      <c r="BF577">
        <v>8.9901999999999997</v>
      </c>
      <c r="BG577">
        <v>80.168300000000002</v>
      </c>
      <c r="CO577">
        <v>0.43217</v>
      </c>
      <c r="CP577">
        <v>46.533050000000003</v>
      </c>
      <c r="CQ577">
        <v>28.445229999999999</v>
      </c>
      <c r="CR577">
        <v>80.565370000000001</v>
      </c>
      <c r="CS577">
        <v>90.636039999999994</v>
      </c>
      <c r="CT577">
        <v>28.445229999999999</v>
      </c>
      <c r="CU577">
        <v>22.9682</v>
      </c>
      <c r="CV577">
        <v>19.045940000000002</v>
      </c>
      <c r="CW577">
        <v>71.230860000000007</v>
      </c>
      <c r="CX577">
        <v>11.731450000000001</v>
      </c>
      <c r="CY577">
        <v>86.808009999999996</v>
      </c>
    </row>
    <row r="578" spans="1:103" x14ac:dyDescent="0.4">
      <c r="A578" t="s">
        <v>693</v>
      </c>
      <c r="B578" t="s">
        <v>59</v>
      </c>
      <c r="C578" t="s">
        <v>37</v>
      </c>
      <c r="D578">
        <v>0.50510999999999995</v>
      </c>
      <c r="E578">
        <v>54.45758</v>
      </c>
      <c r="F578">
        <v>43.609870000000001</v>
      </c>
      <c r="G578">
        <v>78.429789999999997</v>
      </c>
      <c r="H578">
        <v>88.417640000000006</v>
      </c>
      <c r="I578">
        <v>43.609870000000001</v>
      </c>
      <c r="J578">
        <v>34.179279999999999</v>
      </c>
      <c r="K578">
        <v>19.545120000000001</v>
      </c>
      <c r="L578">
        <v>72.812219999999996</v>
      </c>
      <c r="M578">
        <v>11.62121</v>
      </c>
      <c r="N578">
        <v>85.950900000000004</v>
      </c>
      <c r="O578" t="s">
        <v>38</v>
      </c>
      <c r="P578">
        <v>0.48221999999999998</v>
      </c>
      <c r="Q578">
        <v>52.450180000000003</v>
      </c>
      <c r="R578">
        <v>40.871729999999999</v>
      </c>
      <c r="S578">
        <v>78.034790000000001</v>
      </c>
      <c r="T578">
        <v>89.065190000000001</v>
      </c>
      <c r="U578">
        <v>40.871729999999999</v>
      </c>
      <c r="V578">
        <v>30.962209999999999</v>
      </c>
      <c r="W578">
        <v>19.787800000000001</v>
      </c>
      <c r="X578">
        <v>72.041200000000003</v>
      </c>
      <c r="Y578">
        <v>11.94036</v>
      </c>
      <c r="Z578">
        <v>86.537629999999993</v>
      </c>
      <c r="AW578">
        <v>0.66239000000000003</v>
      </c>
      <c r="AX578">
        <v>67.939830000000001</v>
      </c>
      <c r="AY578">
        <v>60.964579999999998</v>
      </c>
      <c r="AZ578">
        <v>79.351920000000007</v>
      </c>
      <c r="BA578">
        <v>82.290880000000001</v>
      </c>
      <c r="BB578">
        <v>60.964579999999998</v>
      </c>
      <c r="BC578">
        <v>56.48706</v>
      </c>
      <c r="BD578">
        <v>17.392610000000001</v>
      </c>
      <c r="BE578">
        <v>77.794520000000006</v>
      </c>
      <c r="BF578">
        <v>9.0580300000000005</v>
      </c>
      <c r="BG578">
        <v>80.947000000000003</v>
      </c>
      <c r="CO578">
        <v>0.55942000000000003</v>
      </c>
      <c r="CP578">
        <v>59.953099999999999</v>
      </c>
      <c r="CQ578">
        <v>53.533569999999997</v>
      </c>
      <c r="CR578">
        <v>83.568899999999999</v>
      </c>
      <c r="CS578">
        <v>90.812719999999999</v>
      </c>
      <c r="CT578">
        <v>53.533569999999997</v>
      </c>
      <c r="CU578">
        <v>41.342759999999998</v>
      </c>
      <c r="CV578">
        <v>20.106010000000001</v>
      </c>
      <c r="CW578">
        <v>75.382800000000003</v>
      </c>
      <c r="CX578">
        <v>11.731450000000001</v>
      </c>
      <c r="CY578">
        <v>86.837459999999993</v>
      </c>
    </row>
    <row r="579" spans="1:103" x14ac:dyDescent="0.4">
      <c r="A579" t="s">
        <v>694</v>
      </c>
      <c r="B579" t="s">
        <v>460</v>
      </c>
      <c r="C579" t="s">
        <v>37</v>
      </c>
      <c r="D579">
        <v>0.34706999999999999</v>
      </c>
      <c r="E579">
        <v>37.278329999999997</v>
      </c>
      <c r="F579">
        <v>22.614329999999999</v>
      </c>
      <c r="G579">
        <v>63.059489999999997</v>
      </c>
      <c r="H579">
        <v>77.81465</v>
      </c>
      <c r="I579">
        <v>22.614329999999999</v>
      </c>
      <c r="J579">
        <v>17.741800000000001</v>
      </c>
      <c r="K579">
        <v>15.064349999999999</v>
      </c>
      <c r="L579">
        <v>56.280720000000002</v>
      </c>
      <c r="M579">
        <v>9.9384899999999998</v>
      </c>
      <c r="N579">
        <v>73.56711</v>
      </c>
      <c r="O579" t="s">
        <v>38</v>
      </c>
      <c r="P579">
        <v>0.31308999999999998</v>
      </c>
      <c r="Q579">
        <v>34.03454</v>
      </c>
      <c r="R579">
        <v>18.658000000000001</v>
      </c>
      <c r="S579">
        <v>60.456890000000001</v>
      </c>
      <c r="T579">
        <v>76.820880000000002</v>
      </c>
      <c r="U579">
        <v>18.658000000000001</v>
      </c>
      <c r="V579">
        <v>13.78561</v>
      </c>
      <c r="W579">
        <v>14.68553</v>
      </c>
      <c r="X579">
        <v>53.268810000000002</v>
      </c>
      <c r="Y579">
        <v>9.9722799999999996</v>
      </c>
      <c r="Z579">
        <v>72.129769999999994</v>
      </c>
      <c r="AW579">
        <v>0.58306000000000002</v>
      </c>
      <c r="AX579">
        <v>59.381999999999998</v>
      </c>
      <c r="AY579">
        <v>50.640540000000001</v>
      </c>
      <c r="AZ579">
        <v>76.714389999999995</v>
      </c>
      <c r="BA579">
        <v>80.482290000000006</v>
      </c>
      <c r="BB579">
        <v>50.640540000000001</v>
      </c>
      <c r="BC579">
        <v>46.740769999999998</v>
      </c>
      <c r="BD579">
        <v>16.337599999999998</v>
      </c>
      <c r="BE579">
        <v>73.988950000000003</v>
      </c>
      <c r="BF579">
        <v>8.8771699999999996</v>
      </c>
      <c r="BG579">
        <v>79.226330000000004</v>
      </c>
      <c r="CO579">
        <v>0.42170000000000002</v>
      </c>
      <c r="CP579">
        <v>45.414299999999997</v>
      </c>
      <c r="CQ579">
        <v>30.035340000000001</v>
      </c>
      <c r="CR579">
        <v>79.151939999999996</v>
      </c>
      <c r="CS579">
        <v>89.929329999999993</v>
      </c>
      <c r="CT579">
        <v>30.035340000000001</v>
      </c>
      <c r="CU579">
        <v>22.879860000000001</v>
      </c>
      <c r="CV579">
        <v>19.08127</v>
      </c>
      <c r="CW579">
        <v>70.435810000000004</v>
      </c>
      <c r="CX579">
        <v>11.80212</v>
      </c>
      <c r="CY579">
        <v>86.866900000000001</v>
      </c>
    </row>
    <row r="580" spans="1:103" x14ac:dyDescent="0.4">
      <c r="A580" t="s">
        <v>695</v>
      </c>
      <c r="B580" t="s">
        <v>153</v>
      </c>
      <c r="C580" t="s">
        <v>37</v>
      </c>
      <c r="D580">
        <v>0.36541000000000001</v>
      </c>
      <c r="E580">
        <v>39.330109999999998</v>
      </c>
      <c r="F580">
        <v>24.435449999999999</v>
      </c>
      <c r="G580">
        <v>65.026309999999995</v>
      </c>
      <c r="H580">
        <v>81.060299999999998</v>
      </c>
      <c r="I580">
        <v>24.435449999999999</v>
      </c>
      <c r="J580">
        <v>19.09038</v>
      </c>
      <c r="K580">
        <v>15.62444</v>
      </c>
      <c r="L580">
        <v>58.411709999999999</v>
      </c>
      <c r="M580">
        <v>10.47025</v>
      </c>
      <c r="N580">
        <v>77.340209999999999</v>
      </c>
      <c r="O580" t="s">
        <v>38</v>
      </c>
      <c r="P580">
        <v>0.33328000000000002</v>
      </c>
      <c r="Q580">
        <v>36.29045</v>
      </c>
      <c r="R580">
        <v>20.894670000000001</v>
      </c>
      <c r="S580">
        <v>62.578859999999999</v>
      </c>
      <c r="T580">
        <v>80.481740000000002</v>
      </c>
      <c r="U580">
        <v>20.894670000000001</v>
      </c>
      <c r="V580">
        <v>15.37341</v>
      </c>
      <c r="W580">
        <v>15.30682</v>
      </c>
      <c r="X580">
        <v>55.576689999999999</v>
      </c>
      <c r="Y580">
        <v>10.581149999999999</v>
      </c>
      <c r="Z580">
        <v>76.427869999999999</v>
      </c>
      <c r="AW580">
        <v>0.58996999999999999</v>
      </c>
      <c r="AX580">
        <v>60.193129999999996</v>
      </c>
      <c r="AY580">
        <v>50.640540000000001</v>
      </c>
      <c r="AZ580">
        <v>77.618690000000001</v>
      </c>
      <c r="BA580">
        <v>81.537300000000002</v>
      </c>
      <c r="BB580">
        <v>50.640540000000001</v>
      </c>
      <c r="BC580">
        <v>46.740769999999998</v>
      </c>
      <c r="BD580">
        <v>16.654109999999999</v>
      </c>
      <c r="BE580">
        <v>75.219790000000003</v>
      </c>
      <c r="BF580">
        <v>9.0580300000000005</v>
      </c>
      <c r="BG580">
        <v>80.49485</v>
      </c>
      <c r="CO580">
        <v>0.43281999999999998</v>
      </c>
      <c r="CP580">
        <v>46.601730000000003</v>
      </c>
      <c r="CQ580">
        <v>28.445229999999999</v>
      </c>
      <c r="CR580">
        <v>80.742050000000006</v>
      </c>
      <c r="CS580">
        <v>90.636039999999994</v>
      </c>
      <c r="CT580">
        <v>28.445229999999999</v>
      </c>
      <c r="CU580">
        <v>22.9682</v>
      </c>
      <c r="CV580">
        <v>19.08127</v>
      </c>
      <c r="CW580">
        <v>71.407539999999997</v>
      </c>
      <c r="CX580">
        <v>11.731450000000001</v>
      </c>
      <c r="CY580">
        <v>86.808009999999996</v>
      </c>
    </row>
    <row r="581" spans="1:103" x14ac:dyDescent="0.4">
      <c r="A581" t="s">
        <v>696</v>
      </c>
      <c r="B581" t="s">
        <v>44</v>
      </c>
      <c r="C581" t="s">
        <v>37</v>
      </c>
      <c r="D581">
        <v>0.50521000000000005</v>
      </c>
      <c r="E581">
        <v>54.473050000000001</v>
      </c>
      <c r="F581">
        <v>43.609870000000001</v>
      </c>
      <c r="G581">
        <v>78.437880000000007</v>
      </c>
      <c r="H581">
        <v>88.425740000000005</v>
      </c>
      <c r="I581">
        <v>43.609870000000001</v>
      </c>
      <c r="J581">
        <v>34.179279999999999</v>
      </c>
      <c r="K581">
        <v>19.548359999999999</v>
      </c>
      <c r="L581">
        <v>72.823009999999996</v>
      </c>
      <c r="M581">
        <v>11.629300000000001</v>
      </c>
      <c r="N581">
        <v>85.994060000000005</v>
      </c>
      <c r="O581" t="s">
        <v>38</v>
      </c>
      <c r="P581">
        <v>0.48221999999999998</v>
      </c>
      <c r="Q581">
        <v>52.450090000000003</v>
      </c>
      <c r="R581">
        <v>40.871729999999999</v>
      </c>
      <c r="S581">
        <v>78.034790000000001</v>
      </c>
      <c r="T581">
        <v>89.065190000000001</v>
      </c>
      <c r="U581">
        <v>40.871729999999999</v>
      </c>
      <c r="V581">
        <v>30.962209999999999</v>
      </c>
      <c r="W581">
        <v>19.787800000000001</v>
      </c>
      <c r="X581">
        <v>72.041200000000003</v>
      </c>
      <c r="Y581">
        <v>11.94036</v>
      </c>
      <c r="Z581">
        <v>86.537629999999993</v>
      </c>
      <c r="AW581">
        <v>0.66283000000000003</v>
      </c>
      <c r="AX581">
        <v>68.037719999999993</v>
      </c>
      <c r="AY581">
        <v>60.964579999999998</v>
      </c>
      <c r="AZ581">
        <v>79.351920000000007</v>
      </c>
      <c r="BA581">
        <v>82.215519999999998</v>
      </c>
      <c r="BB581">
        <v>60.964579999999998</v>
      </c>
      <c r="BC581">
        <v>56.48706</v>
      </c>
      <c r="BD581">
        <v>17.407689999999999</v>
      </c>
      <c r="BE581">
        <v>77.819640000000007</v>
      </c>
      <c r="BF581">
        <v>9.1183099999999992</v>
      </c>
      <c r="BG581">
        <v>81.198189999999997</v>
      </c>
      <c r="CO581">
        <v>0.56052999999999997</v>
      </c>
      <c r="CP581">
        <v>60.063110000000002</v>
      </c>
      <c r="CQ581">
        <v>53.533569999999997</v>
      </c>
      <c r="CR581">
        <v>83.745580000000004</v>
      </c>
      <c r="CS581">
        <v>91.166079999999994</v>
      </c>
      <c r="CT581">
        <v>53.533569999999997</v>
      </c>
      <c r="CU581">
        <v>41.342759999999998</v>
      </c>
      <c r="CV581">
        <v>20.14134</v>
      </c>
      <c r="CW581">
        <v>75.559479999999994</v>
      </c>
      <c r="CX581">
        <v>11.766780000000001</v>
      </c>
      <c r="CY581">
        <v>87.190809999999999</v>
      </c>
    </row>
    <row r="582" spans="1:103" x14ac:dyDescent="0.4">
      <c r="A582" t="s">
        <v>697</v>
      </c>
      <c r="B582" t="s">
        <v>158</v>
      </c>
      <c r="C582" t="s">
        <v>37</v>
      </c>
      <c r="D582">
        <v>0.34705000000000003</v>
      </c>
      <c r="E582">
        <v>37.276679999999999</v>
      </c>
      <c r="F582">
        <v>22.614329999999999</v>
      </c>
      <c r="G582">
        <v>63.051400000000001</v>
      </c>
      <c r="H582">
        <v>77.806560000000005</v>
      </c>
      <c r="I582">
        <v>22.614329999999999</v>
      </c>
      <c r="J582">
        <v>17.741800000000001</v>
      </c>
      <c r="K582">
        <v>15.06273</v>
      </c>
      <c r="L582">
        <v>56.272629999999999</v>
      </c>
      <c r="M582">
        <v>9.9376800000000003</v>
      </c>
      <c r="N582">
        <v>73.559020000000004</v>
      </c>
      <c r="O582" t="s">
        <v>38</v>
      </c>
      <c r="P582">
        <v>0.31309999999999999</v>
      </c>
      <c r="Q582">
        <v>34.03546</v>
      </c>
      <c r="R582">
        <v>18.658000000000001</v>
      </c>
      <c r="S582">
        <v>60.456890000000001</v>
      </c>
      <c r="T582">
        <v>76.820880000000002</v>
      </c>
      <c r="U582">
        <v>18.658000000000001</v>
      </c>
      <c r="V582">
        <v>13.78561</v>
      </c>
      <c r="W582">
        <v>14.68553</v>
      </c>
      <c r="X582">
        <v>53.268810000000002</v>
      </c>
      <c r="Y582">
        <v>9.9722799999999996</v>
      </c>
      <c r="Z582">
        <v>72.129769999999994</v>
      </c>
      <c r="AW582">
        <v>0.58306000000000002</v>
      </c>
      <c r="AX582">
        <v>59.380969999999998</v>
      </c>
      <c r="AY582">
        <v>50.640540000000001</v>
      </c>
      <c r="AZ582">
        <v>76.714389999999995</v>
      </c>
      <c r="BA582">
        <v>80.482290000000006</v>
      </c>
      <c r="BB582">
        <v>50.640540000000001</v>
      </c>
      <c r="BC582">
        <v>46.740769999999998</v>
      </c>
      <c r="BD582">
        <v>16.337599999999998</v>
      </c>
      <c r="BE582">
        <v>73.988950000000003</v>
      </c>
      <c r="BF582">
        <v>8.8771699999999996</v>
      </c>
      <c r="BG582">
        <v>79.226330000000004</v>
      </c>
      <c r="CO582">
        <v>0.42119000000000001</v>
      </c>
      <c r="CP582">
        <v>45.363689999999998</v>
      </c>
      <c r="CQ582">
        <v>30.035340000000001</v>
      </c>
      <c r="CR582">
        <v>78.975269999999995</v>
      </c>
      <c r="CS582">
        <v>89.752650000000003</v>
      </c>
      <c r="CT582">
        <v>30.035340000000001</v>
      </c>
      <c r="CU582">
        <v>22.879860000000001</v>
      </c>
      <c r="CV582">
        <v>19.045940000000002</v>
      </c>
      <c r="CW582">
        <v>70.259129999999999</v>
      </c>
      <c r="CX582">
        <v>11.78445</v>
      </c>
      <c r="CY582">
        <v>86.690219999999997</v>
      </c>
    </row>
    <row r="583" spans="1:103" x14ac:dyDescent="0.4">
      <c r="A583" t="s">
        <v>698</v>
      </c>
      <c r="B583" t="s">
        <v>561</v>
      </c>
      <c r="C583" t="s">
        <v>37</v>
      </c>
      <c r="D583">
        <v>0.36543999999999999</v>
      </c>
      <c r="E583">
        <v>39.332549999999998</v>
      </c>
      <c r="F583">
        <v>24.435449999999999</v>
      </c>
      <c r="G583">
        <v>65.034400000000005</v>
      </c>
      <c r="H583">
        <v>81.068389999999994</v>
      </c>
      <c r="I583">
        <v>24.435449999999999</v>
      </c>
      <c r="J583">
        <v>19.09038</v>
      </c>
      <c r="K583">
        <v>15.626060000000001</v>
      </c>
      <c r="L583">
        <v>58.419800000000002</v>
      </c>
      <c r="M583">
        <v>10.47106</v>
      </c>
      <c r="N583">
        <v>77.348309999999998</v>
      </c>
      <c r="O583" t="s">
        <v>38</v>
      </c>
      <c r="P583">
        <v>0.33328999999999998</v>
      </c>
      <c r="Q583">
        <v>36.291460000000001</v>
      </c>
      <c r="R583">
        <v>20.894670000000001</v>
      </c>
      <c r="S583">
        <v>62.578859999999999</v>
      </c>
      <c r="T583">
        <v>80.481740000000002</v>
      </c>
      <c r="U583">
        <v>20.894670000000001</v>
      </c>
      <c r="V583">
        <v>15.37341</v>
      </c>
      <c r="W583">
        <v>15.30682</v>
      </c>
      <c r="X583">
        <v>55.576689999999999</v>
      </c>
      <c r="Y583">
        <v>10.581149999999999</v>
      </c>
      <c r="Z583">
        <v>76.427869999999999</v>
      </c>
      <c r="AW583">
        <v>0.58996999999999999</v>
      </c>
      <c r="AX583">
        <v>60.194209999999998</v>
      </c>
      <c r="AY583">
        <v>50.640540000000001</v>
      </c>
      <c r="AZ583">
        <v>77.618690000000001</v>
      </c>
      <c r="BA583">
        <v>81.537300000000002</v>
      </c>
      <c r="BB583">
        <v>50.640540000000001</v>
      </c>
      <c r="BC583">
        <v>46.740769999999998</v>
      </c>
      <c r="BD583">
        <v>16.654109999999999</v>
      </c>
      <c r="BE583">
        <v>75.219790000000003</v>
      </c>
      <c r="BF583">
        <v>9.0580300000000005</v>
      </c>
      <c r="BG583">
        <v>80.49485</v>
      </c>
      <c r="CO583">
        <v>0.43317</v>
      </c>
      <c r="CP583">
        <v>46.633690000000001</v>
      </c>
      <c r="CQ583">
        <v>28.445229999999999</v>
      </c>
      <c r="CR583">
        <v>80.918729999999996</v>
      </c>
      <c r="CS583">
        <v>90.812719999999999</v>
      </c>
      <c r="CT583">
        <v>28.445229999999999</v>
      </c>
      <c r="CU583">
        <v>22.9682</v>
      </c>
      <c r="CV583">
        <v>19.116610000000001</v>
      </c>
      <c r="CW583">
        <v>71.584220000000002</v>
      </c>
      <c r="CX583">
        <v>11.74912</v>
      </c>
      <c r="CY583">
        <v>86.984690000000001</v>
      </c>
    </row>
    <row r="584" spans="1:103" x14ac:dyDescent="0.4">
      <c r="A584" t="s">
        <v>699</v>
      </c>
      <c r="B584" t="s">
        <v>116</v>
      </c>
      <c r="C584" t="s">
        <v>37</v>
      </c>
      <c r="D584">
        <v>0.50519000000000003</v>
      </c>
      <c r="E584">
        <v>54.471730000000001</v>
      </c>
      <c r="F584">
        <v>43.609870000000001</v>
      </c>
      <c r="G584">
        <v>78.437880000000007</v>
      </c>
      <c r="H584">
        <v>88.425740000000005</v>
      </c>
      <c r="I584">
        <v>43.609870000000001</v>
      </c>
      <c r="J584">
        <v>34.179279999999999</v>
      </c>
      <c r="K584">
        <v>19.548359999999999</v>
      </c>
      <c r="L584">
        <v>72.823009999999996</v>
      </c>
      <c r="M584">
        <v>11.629300000000001</v>
      </c>
      <c r="N584">
        <v>85.994060000000005</v>
      </c>
      <c r="O584" t="s">
        <v>38</v>
      </c>
      <c r="P584">
        <v>0.48222999999999999</v>
      </c>
      <c r="Q584">
        <v>52.450589999999998</v>
      </c>
      <c r="R584">
        <v>40.871729999999999</v>
      </c>
      <c r="S584">
        <v>78.034790000000001</v>
      </c>
      <c r="T584">
        <v>89.065190000000001</v>
      </c>
      <c r="U584">
        <v>40.871729999999999</v>
      </c>
      <c r="V584">
        <v>30.962209999999999</v>
      </c>
      <c r="W584">
        <v>19.787800000000001</v>
      </c>
      <c r="X584">
        <v>72.041200000000003</v>
      </c>
      <c r="Y584">
        <v>11.94036</v>
      </c>
      <c r="Z584">
        <v>86.537629999999993</v>
      </c>
      <c r="AW584">
        <v>0.66281999999999996</v>
      </c>
      <c r="AX584">
        <v>68.037490000000005</v>
      </c>
      <c r="AY584">
        <v>60.964579999999998</v>
      </c>
      <c r="AZ584">
        <v>79.351920000000007</v>
      </c>
      <c r="BA584">
        <v>82.215519999999998</v>
      </c>
      <c r="BB584">
        <v>60.964579999999998</v>
      </c>
      <c r="BC584">
        <v>56.48706</v>
      </c>
      <c r="BD584">
        <v>17.407689999999999</v>
      </c>
      <c r="BE584">
        <v>77.819640000000007</v>
      </c>
      <c r="BF584">
        <v>9.1183099999999992</v>
      </c>
      <c r="BG584">
        <v>81.198189999999997</v>
      </c>
      <c r="CO584">
        <v>0.56013999999999997</v>
      </c>
      <c r="CP584">
        <v>60.02534</v>
      </c>
      <c r="CQ584">
        <v>53.533569999999997</v>
      </c>
      <c r="CR584">
        <v>83.745580000000004</v>
      </c>
      <c r="CS584">
        <v>91.166079999999994</v>
      </c>
      <c r="CT584">
        <v>53.533569999999997</v>
      </c>
      <c r="CU584">
        <v>41.342759999999998</v>
      </c>
      <c r="CV584">
        <v>20.14134</v>
      </c>
      <c r="CW584">
        <v>75.559479999999994</v>
      </c>
      <c r="CX584">
        <v>11.766780000000001</v>
      </c>
      <c r="CY584">
        <v>87.190809999999999</v>
      </c>
    </row>
    <row r="585" spans="1:103" x14ac:dyDescent="0.4">
      <c r="A585" t="s">
        <v>700</v>
      </c>
      <c r="B585" t="s">
        <v>116</v>
      </c>
      <c r="C585" t="s">
        <v>37</v>
      </c>
      <c r="D585">
        <v>0.34510000000000002</v>
      </c>
      <c r="E585">
        <v>37.069920000000003</v>
      </c>
      <c r="F585">
        <v>22.363420000000001</v>
      </c>
      <c r="G585">
        <v>62.881419999999999</v>
      </c>
      <c r="H585">
        <v>77.644679999999994</v>
      </c>
      <c r="I585">
        <v>22.363420000000001</v>
      </c>
      <c r="J585">
        <v>17.545529999999999</v>
      </c>
      <c r="K585">
        <v>15.028729999999999</v>
      </c>
      <c r="L585">
        <v>56.106029999999997</v>
      </c>
      <c r="M585">
        <v>9.9044899999999991</v>
      </c>
      <c r="N585">
        <v>73.303520000000006</v>
      </c>
      <c r="O585" t="s">
        <v>38</v>
      </c>
      <c r="P585">
        <v>0.31096000000000001</v>
      </c>
      <c r="Q585">
        <v>33.812750000000001</v>
      </c>
      <c r="R585">
        <v>18.361689999999999</v>
      </c>
      <c r="S585">
        <v>60.256169999999997</v>
      </c>
      <c r="T585">
        <v>76.591470000000001</v>
      </c>
      <c r="U585">
        <v>18.361689999999999</v>
      </c>
      <c r="V585">
        <v>13.55381</v>
      </c>
      <c r="W585">
        <v>14.64729</v>
      </c>
      <c r="X585">
        <v>53.0657</v>
      </c>
      <c r="Y585">
        <v>9.9359599999999997</v>
      </c>
      <c r="Z585">
        <v>71.840789999999998</v>
      </c>
      <c r="AW585">
        <v>0.58259000000000005</v>
      </c>
      <c r="AX585">
        <v>59.31794</v>
      </c>
      <c r="AY585">
        <v>50.640540000000001</v>
      </c>
      <c r="AZ585">
        <v>76.639039999999994</v>
      </c>
      <c r="BA585">
        <v>80.859080000000006</v>
      </c>
      <c r="BB585">
        <v>50.640540000000001</v>
      </c>
      <c r="BC585">
        <v>46.740769999999998</v>
      </c>
      <c r="BD585">
        <v>16.337599999999998</v>
      </c>
      <c r="BE585">
        <v>74.051749999999998</v>
      </c>
      <c r="BF585">
        <v>8.8696300000000008</v>
      </c>
      <c r="BG585">
        <v>79.251440000000002</v>
      </c>
      <c r="CO585">
        <v>0.41947000000000001</v>
      </c>
      <c r="CP585">
        <v>45.114649999999997</v>
      </c>
      <c r="CQ585">
        <v>30.035340000000001</v>
      </c>
      <c r="CR585">
        <v>79.151939999999996</v>
      </c>
      <c r="CS585">
        <v>89.575969999999998</v>
      </c>
      <c r="CT585">
        <v>30.035340000000001</v>
      </c>
      <c r="CU585">
        <v>22.879860000000001</v>
      </c>
      <c r="CV585">
        <v>19.0106</v>
      </c>
      <c r="CW585">
        <v>70.229680000000002</v>
      </c>
      <c r="CX585">
        <v>11.74912</v>
      </c>
      <c r="CY585">
        <v>86.395759999999996</v>
      </c>
    </row>
    <row r="586" spans="1:103" x14ac:dyDescent="0.4">
      <c r="A586" t="s">
        <v>701</v>
      </c>
      <c r="B586" t="s">
        <v>702</v>
      </c>
      <c r="C586" t="s">
        <v>37</v>
      </c>
      <c r="D586">
        <v>0.36165999999999998</v>
      </c>
      <c r="E586">
        <v>38.925519999999999</v>
      </c>
      <c r="F586">
        <v>23.90935</v>
      </c>
      <c r="G586">
        <v>64.872519999999994</v>
      </c>
      <c r="H586">
        <v>80.914609999999996</v>
      </c>
      <c r="I586">
        <v>23.90935</v>
      </c>
      <c r="J586">
        <v>18.674219999999998</v>
      </c>
      <c r="K586">
        <v>15.56617</v>
      </c>
      <c r="L586">
        <v>58.201000000000001</v>
      </c>
      <c r="M586">
        <v>10.439500000000001</v>
      </c>
      <c r="N586">
        <v>77.101169999999996</v>
      </c>
      <c r="O586" t="s">
        <v>38</v>
      </c>
      <c r="P586">
        <v>0.32901000000000002</v>
      </c>
      <c r="Q586">
        <v>35.838569999999997</v>
      </c>
      <c r="R586">
        <v>20.27337</v>
      </c>
      <c r="S586">
        <v>62.3399</v>
      </c>
      <c r="T586">
        <v>80.300129999999996</v>
      </c>
      <c r="U586">
        <v>20.27337</v>
      </c>
      <c r="V586">
        <v>14.87717</v>
      </c>
      <c r="W586">
        <v>15.236090000000001</v>
      </c>
      <c r="X586">
        <v>55.29918</v>
      </c>
      <c r="Y586">
        <v>10.549609999999999</v>
      </c>
      <c r="Z586">
        <v>76.16628</v>
      </c>
      <c r="AW586">
        <v>0.58987000000000001</v>
      </c>
      <c r="AX586">
        <v>60.144129999999997</v>
      </c>
      <c r="AY586">
        <v>50.640540000000001</v>
      </c>
      <c r="AZ586">
        <v>77.920119999999997</v>
      </c>
      <c r="BA586">
        <v>81.537300000000002</v>
      </c>
      <c r="BB586">
        <v>50.640540000000001</v>
      </c>
      <c r="BC586">
        <v>46.740769999999998</v>
      </c>
      <c r="BD586">
        <v>16.714390000000002</v>
      </c>
      <c r="BE586">
        <v>75.496110000000002</v>
      </c>
      <c r="BF586">
        <v>9.0052800000000008</v>
      </c>
      <c r="BG586">
        <v>80.243660000000006</v>
      </c>
      <c r="CO586">
        <v>0.43008000000000002</v>
      </c>
      <c r="CP586">
        <v>46.237490000000001</v>
      </c>
      <c r="CQ586">
        <v>28.445229999999999</v>
      </c>
      <c r="CR586">
        <v>81.095410000000001</v>
      </c>
      <c r="CS586">
        <v>90.812719999999999</v>
      </c>
      <c r="CT586">
        <v>28.445229999999999</v>
      </c>
      <c r="CU586">
        <v>23.056539999999998</v>
      </c>
      <c r="CV586">
        <v>18.975269999999998</v>
      </c>
      <c r="CW586">
        <v>71.289749999999998</v>
      </c>
      <c r="CX586">
        <v>11.766780000000001</v>
      </c>
      <c r="CY586">
        <v>87.014129999999994</v>
      </c>
    </row>
    <row r="587" spans="1:103" x14ac:dyDescent="0.4">
      <c r="A587" t="s">
        <v>703</v>
      </c>
      <c r="B587" t="s">
        <v>458</v>
      </c>
      <c r="C587" t="s">
        <v>37</v>
      </c>
      <c r="D587">
        <v>0.50497999999999998</v>
      </c>
      <c r="E587">
        <v>54.40531</v>
      </c>
      <c r="F587">
        <v>43.755560000000003</v>
      </c>
      <c r="G587">
        <v>78.454070000000002</v>
      </c>
      <c r="H587">
        <v>88.417640000000006</v>
      </c>
      <c r="I587">
        <v>43.755560000000003</v>
      </c>
      <c r="J587">
        <v>34.31485</v>
      </c>
      <c r="K587">
        <v>19.504650000000002</v>
      </c>
      <c r="L587">
        <v>72.728449999999995</v>
      </c>
      <c r="M587">
        <v>11.61473</v>
      </c>
      <c r="N587">
        <v>85.919600000000003</v>
      </c>
      <c r="O587" t="s">
        <v>38</v>
      </c>
      <c r="P587">
        <v>0.48171999999999998</v>
      </c>
      <c r="Q587">
        <v>52.357619999999997</v>
      </c>
      <c r="R587">
        <v>40.976869999999998</v>
      </c>
      <c r="S587">
        <v>77.986999999999995</v>
      </c>
      <c r="T587">
        <v>89.065190000000001</v>
      </c>
      <c r="U587">
        <v>40.976869999999998</v>
      </c>
      <c r="V587">
        <v>31.069739999999999</v>
      </c>
      <c r="W587">
        <v>19.72663</v>
      </c>
      <c r="X587">
        <v>71.870580000000004</v>
      </c>
      <c r="Y587">
        <v>11.92984</v>
      </c>
      <c r="Z587">
        <v>86.484740000000002</v>
      </c>
      <c r="AW587">
        <v>0.66361999999999999</v>
      </c>
      <c r="AX587">
        <v>68.056669999999997</v>
      </c>
      <c r="AY587">
        <v>61.190660000000001</v>
      </c>
      <c r="AZ587">
        <v>79.427279999999996</v>
      </c>
      <c r="BA587">
        <v>82.215519999999998</v>
      </c>
      <c r="BB587">
        <v>61.190660000000001</v>
      </c>
      <c r="BC587">
        <v>56.637779999999999</v>
      </c>
      <c r="BD587">
        <v>17.407689999999999</v>
      </c>
      <c r="BE587">
        <v>77.869879999999995</v>
      </c>
      <c r="BF587">
        <v>9.0655599999999996</v>
      </c>
      <c r="BG587">
        <v>80.947000000000003</v>
      </c>
      <c r="CO587">
        <v>0.56301000000000001</v>
      </c>
      <c r="CP587">
        <v>60.249040000000001</v>
      </c>
      <c r="CQ587">
        <v>54.240279999999998</v>
      </c>
      <c r="CR587">
        <v>84.80565</v>
      </c>
      <c r="CS587">
        <v>90.989400000000003</v>
      </c>
      <c r="CT587">
        <v>54.240279999999998</v>
      </c>
      <c r="CU587">
        <v>41.961129999999997</v>
      </c>
      <c r="CV587">
        <v>20.318020000000001</v>
      </c>
      <c r="CW587">
        <v>76.531210000000002</v>
      </c>
      <c r="CX587">
        <v>11.766780000000001</v>
      </c>
      <c r="CY587">
        <v>87.131919999999994</v>
      </c>
    </row>
    <row r="588" spans="1:103" x14ac:dyDescent="0.4">
      <c r="A588" t="s">
        <v>704</v>
      </c>
      <c r="B588" t="s">
        <v>116</v>
      </c>
      <c r="C588" t="s">
        <v>37</v>
      </c>
      <c r="D588">
        <v>0.34510999999999997</v>
      </c>
      <c r="E588">
        <v>37.070239999999998</v>
      </c>
      <c r="F588">
        <v>22.363420000000001</v>
      </c>
      <c r="G588">
        <v>62.881419999999999</v>
      </c>
      <c r="H588">
        <v>77.636579999999995</v>
      </c>
      <c r="I588">
        <v>22.363420000000001</v>
      </c>
      <c r="J588">
        <v>17.545529999999999</v>
      </c>
      <c r="K588">
        <v>15.028729999999999</v>
      </c>
      <c r="L588">
        <v>56.106029999999997</v>
      </c>
      <c r="M588">
        <v>9.9036799999999996</v>
      </c>
      <c r="N588">
        <v>73.295429999999996</v>
      </c>
      <c r="O588" t="s">
        <v>38</v>
      </c>
      <c r="P588">
        <v>0.31097000000000002</v>
      </c>
      <c r="Q588">
        <v>33.81353</v>
      </c>
      <c r="R588">
        <v>18.361689999999999</v>
      </c>
      <c r="S588">
        <v>60.256169999999997</v>
      </c>
      <c r="T588">
        <v>76.591470000000001</v>
      </c>
      <c r="U588">
        <v>18.361689999999999</v>
      </c>
      <c r="V588">
        <v>13.55381</v>
      </c>
      <c r="W588">
        <v>14.64729</v>
      </c>
      <c r="X588">
        <v>53.0657</v>
      </c>
      <c r="Y588">
        <v>9.9359599999999997</v>
      </c>
      <c r="Z588">
        <v>71.840789999999998</v>
      </c>
      <c r="AW588">
        <v>0.58257000000000003</v>
      </c>
      <c r="AX588">
        <v>59.316420000000001</v>
      </c>
      <c r="AY588">
        <v>50.640540000000001</v>
      </c>
      <c r="AZ588">
        <v>76.639039999999994</v>
      </c>
      <c r="BA588">
        <v>80.859080000000006</v>
      </c>
      <c r="BB588">
        <v>50.640540000000001</v>
      </c>
      <c r="BC588">
        <v>46.740769999999998</v>
      </c>
      <c r="BD588">
        <v>16.337599999999998</v>
      </c>
      <c r="BE588">
        <v>74.051749999999998</v>
      </c>
      <c r="BF588">
        <v>8.8696300000000008</v>
      </c>
      <c r="BG588">
        <v>79.251440000000002</v>
      </c>
      <c r="CO588">
        <v>0.41943000000000003</v>
      </c>
      <c r="CP588">
        <v>45.110909999999997</v>
      </c>
      <c r="CQ588">
        <v>30.035340000000001</v>
      </c>
      <c r="CR588">
        <v>79.151939999999996</v>
      </c>
      <c r="CS588">
        <v>89.399289999999993</v>
      </c>
      <c r="CT588">
        <v>30.035340000000001</v>
      </c>
      <c r="CU588">
        <v>22.879860000000001</v>
      </c>
      <c r="CV588">
        <v>19.0106</v>
      </c>
      <c r="CW588">
        <v>70.229680000000002</v>
      </c>
      <c r="CX588">
        <v>11.731450000000001</v>
      </c>
      <c r="CY588">
        <v>86.219080000000005</v>
      </c>
    </row>
    <row r="589" spans="1:103" x14ac:dyDescent="0.4">
      <c r="A589" t="s">
        <v>705</v>
      </c>
      <c r="B589" t="s">
        <v>477</v>
      </c>
      <c r="C589" t="s">
        <v>37</v>
      </c>
      <c r="D589">
        <v>0.36170999999999998</v>
      </c>
      <c r="E589">
        <v>38.930680000000002</v>
      </c>
      <c r="F589">
        <v>23.90935</v>
      </c>
      <c r="G589">
        <v>64.880619999999993</v>
      </c>
      <c r="H589">
        <v>80.922700000000006</v>
      </c>
      <c r="I589">
        <v>23.90935</v>
      </c>
      <c r="J589">
        <v>18.674219999999998</v>
      </c>
      <c r="K589">
        <v>15.56779</v>
      </c>
      <c r="L589">
        <v>58.209090000000003</v>
      </c>
      <c r="M589">
        <v>10.44031</v>
      </c>
      <c r="N589">
        <v>77.109269999999995</v>
      </c>
      <c r="O589" t="s">
        <v>38</v>
      </c>
      <c r="P589">
        <v>0.32901000000000002</v>
      </c>
      <c r="Q589">
        <v>35.838569999999997</v>
      </c>
      <c r="R589">
        <v>20.27337</v>
      </c>
      <c r="S589">
        <v>62.3399</v>
      </c>
      <c r="T589">
        <v>80.290580000000006</v>
      </c>
      <c r="U589">
        <v>20.27337</v>
      </c>
      <c r="V589">
        <v>14.87717</v>
      </c>
      <c r="W589">
        <v>15.236090000000001</v>
      </c>
      <c r="X589">
        <v>55.29918</v>
      </c>
      <c r="Y589">
        <v>10.54865</v>
      </c>
      <c r="Z589">
        <v>76.156729999999996</v>
      </c>
      <c r="AW589">
        <v>0.58991000000000005</v>
      </c>
      <c r="AX589">
        <v>60.148020000000002</v>
      </c>
      <c r="AY589">
        <v>50.640540000000001</v>
      </c>
      <c r="AZ589">
        <v>77.920119999999997</v>
      </c>
      <c r="BA589">
        <v>81.537300000000002</v>
      </c>
      <c r="BB589">
        <v>50.640540000000001</v>
      </c>
      <c r="BC589">
        <v>46.740769999999998</v>
      </c>
      <c r="BD589">
        <v>16.714390000000002</v>
      </c>
      <c r="BE589">
        <v>75.496110000000002</v>
      </c>
      <c r="BF589">
        <v>9.0052800000000008</v>
      </c>
      <c r="BG589">
        <v>80.243660000000006</v>
      </c>
      <c r="CO589">
        <v>0.43110999999999999</v>
      </c>
      <c r="CP589">
        <v>46.341000000000001</v>
      </c>
      <c r="CQ589">
        <v>28.445229999999999</v>
      </c>
      <c r="CR589">
        <v>81.272080000000003</v>
      </c>
      <c r="CS589">
        <v>91.166079999999994</v>
      </c>
      <c r="CT589">
        <v>28.445229999999999</v>
      </c>
      <c r="CU589">
        <v>23.056539999999998</v>
      </c>
      <c r="CV589">
        <v>19.0106</v>
      </c>
      <c r="CW589">
        <v>71.466430000000003</v>
      </c>
      <c r="CX589">
        <v>11.80212</v>
      </c>
      <c r="CY589">
        <v>87.367490000000004</v>
      </c>
    </row>
    <row r="590" spans="1:103" x14ac:dyDescent="0.4">
      <c r="A590" t="s">
        <v>706</v>
      </c>
      <c r="B590" t="s">
        <v>468</v>
      </c>
      <c r="C590" t="s">
        <v>37</v>
      </c>
      <c r="D590">
        <v>0.50497000000000003</v>
      </c>
      <c r="E590">
        <v>54.404229999999998</v>
      </c>
      <c r="F590">
        <v>43.755560000000003</v>
      </c>
      <c r="G590">
        <v>78.454070000000002</v>
      </c>
      <c r="H590">
        <v>88.417640000000006</v>
      </c>
      <c r="I590">
        <v>43.755560000000003</v>
      </c>
      <c r="J590">
        <v>34.31485</v>
      </c>
      <c r="K590">
        <v>19.504650000000002</v>
      </c>
      <c r="L590">
        <v>72.728449999999995</v>
      </c>
      <c r="M590">
        <v>11.61473</v>
      </c>
      <c r="N590">
        <v>85.919600000000003</v>
      </c>
      <c r="O590" t="s">
        <v>38</v>
      </c>
      <c r="P590">
        <v>0.48171999999999998</v>
      </c>
      <c r="Q590">
        <v>52.35727</v>
      </c>
      <c r="R590">
        <v>40.976869999999998</v>
      </c>
      <c r="S590">
        <v>77.986999999999995</v>
      </c>
      <c r="T590">
        <v>89.065190000000001</v>
      </c>
      <c r="U590">
        <v>40.976869999999998</v>
      </c>
      <c r="V590">
        <v>31.069739999999999</v>
      </c>
      <c r="W590">
        <v>19.72663</v>
      </c>
      <c r="X590">
        <v>71.870580000000004</v>
      </c>
      <c r="Y590">
        <v>11.92984</v>
      </c>
      <c r="Z590">
        <v>86.484740000000002</v>
      </c>
      <c r="AW590">
        <v>0.66369</v>
      </c>
      <c r="AX590">
        <v>68.06653</v>
      </c>
      <c r="AY590">
        <v>61.190660000000001</v>
      </c>
      <c r="AZ590">
        <v>79.427279999999996</v>
      </c>
      <c r="BA590">
        <v>82.215519999999998</v>
      </c>
      <c r="BB590">
        <v>61.190660000000001</v>
      </c>
      <c r="BC590">
        <v>56.637779999999999</v>
      </c>
      <c r="BD590">
        <v>17.407689999999999</v>
      </c>
      <c r="BE590">
        <v>77.869879999999995</v>
      </c>
      <c r="BF590">
        <v>9.0655599999999996</v>
      </c>
      <c r="BG590">
        <v>80.947000000000003</v>
      </c>
      <c r="CO590">
        <v>0.56261000000000005</v>
      </c>
      <c r="CP590">
        <v>60.2089</v>
      </c>
      <c r="CQ590">
        <v>54.240279999999998</v>
      </c>
      <c r="CR590">
        <v>84.80565</v>
      </c>
      <c r="CS590">
        <v>90.989400000000003</v>
      </c>
      <c r="CT590">
        <v>54.240279999999998</v>
      </c>
      <c r="CU590">
        <v>41.961129999999997</v>
      </c>
      <c r="CV590">
        <v>20.318020000000001</v>
      </c>
      <c r="CW590">
        <v>76.531210000000002</v>
      </c>
      <c r="CX590">
        <v>11.766780000000001</v>
      </c>
      <c r="CY590">
        <v>87.131919999999994</v>
      </c>
    </row>
    <row r="591" spans="1:103" x14ac:dyDescent="0.4">
      <c r="A591" t="s">
        <v>707</v>
      </c>
      <c r="B591" t="s">
        <v>571</v>
      </c>
      <c r="C591" t="s">
        <v>37</v>
      </c>
      <c r="D591">
        <v>0.34517999999999999</v>
      </c>
      <c r="E591">
        <v>37.083219999999997</v>
      </c>
      <c r="F591">
        <v>22.363420000000001</v>
      </c>
      <c r="G591">
        <v>62.881419999999999</v>
      </c>
      <c r="H591">
        <v>77.644679999999994</v>
      </c>
      <c r="I591">
        <v>22.363420000000001</v>
      </c>
      <c r="J591">
        <v>17.545529999999999</v>
      </c>
      <c r="K591">
        <v>15.03035</v>
      </c>
      <c r="L591">
        <v>56.108730000000001</v>
      </c>
      <c r="M591">
        <v>9.9117800000000003</v>
      </c>
      <c r="N591">
        <v>73.338589999999996</v>
      </c>
      <c r="O591" t="s">
        <v>38</v>
      </c>
      <c r="P591">
        <v>0.31095</v>
      </c>
      <c r="Q591">
        <v>33.811729999999997</v>
      </c>
      <c r="R591">
        <v>18.361689999999999</v>
      </c>
      <c r="S591">
        <v>60.256169999999997</v>
      </c>
      <c r="T591">
        <v>76.591470000000001</v>
      </c>
      <c r="U591">
        <v>18.361689999999999</v>
      </c>
      <c r="V591">
        <v>13.55381</v>
      </c>
      <c r="W591">
        <v>14.64729</v>
      </c>
      <c r="X591">
        <v>53.0657</v>
      </c>
      <c r="Y591">
        <v>9.9359599999999997</v>
      </c>
      <c r="Z591">
        <v>71.840789999999998</v>
      </c>
      <c r="AW591">
        <v>0.58299999999999996</v>
      </c>
      <c r="AX591">
        <v>59.41236</v>
      </c>
      <c r="AY591">
        <v>50.640540000000001</v>
      </c>
      <c r="AZ591">
        <v>76.563680000000005</v>
      </c>
      <c r="BA591">
        <v>80.859080000000006</v>
      </c>
      <c r="BB591">
        <v>50.640540000000001</v>
      </c>
      <c r="BC591">
        <v>46.740769999999998</v>
      </c>
      <c r="BD591">
        <v>16.337599999999998</v>
      </c>
      <c r="BE591">
        <v>74.001509999999996</v>
      </c>
      <c r="BF591">
        <v>8.9374500000000001</v>
      </c>
      <c r="BG591">
        <v>79.578000000000003</v>
      </c>
      <c r="CO591">
        <v>0.42033999999999999</v>
      </c>
      <c r="CP591">
        <v>45.2027</v>
      </c>
      <c r="CQ591">
        <v>30.035340000000001</v>
      </c>
      <c r="CR591">
        <v>79.328620000000001</v>
      </c>
      <c r="CS591">
        <v>89.575969999999998</v>
      </c>
      <c r="CT591">
        <v>30.035340000000001</v>
      </c>
      <c r="CU591">
        <v>22.879860000000001</v>
      </c>
      <c r="CV591">
        <v>19.045940000000002</v>
      </c>
      <c r="CW591">
        <v>70.406360000000006</v>
      </c>
      <c r="CX591">
        <v>11.74912</v>
      </c>
      <c r="CY591">
        <v>86.395759999999996</v>
      </c>
    </row>
    <row r="592" spans="1:103" x14ac:dyDescent="0.4">
      <c r="A592" t="s">
        <v>708</v>
      </c>
      <c r="B592" t="s">
        <v>709</v>
      </c>
      <c r="C592" t="s">
        <v>37</v>
      </c>
      <c r="D592">
        <v>0.36173</v>
      </c>
      <c r="E592">
        <v>38.938549999999999</v>
      </c>
      <c r="F592">
        <v>23.90935</v>
      </c>
      <c r="G592">
        <v>64.872519999999994</v>
      </c>
      <c r="H592">
        <v>80.914609999999996</v>
      </c>
      <c r="I592">
        <v>23.90935</v>
      </c>
      <c r="J592">
        <v>18.674219999999998</v>
      </c>
      <c r="K592">
        <v>15.56779</v>
      </c>
      <c r="L592">
        <v>58.203699999999998</v>
      </c>
      <c r="M592">
        <v>10.44678</v>
      </c>
      <c r="N592">
        <v>77.136250000000004</v>
      </c>
      <c r="O592" t="s">
        <v>38</v>
      </c>
      <c r="P592">
        <v>0.32901000000000002</v>
      </c>
      <c r="Q592">
        <v>35.838569999999997</v>
      </c>
      <c r="R592">
        <v>20.27337</v>
      </c>
      <c r="S592">
        <v>62.3399</v>
      </c>
      <c r="T592">
        <v>80.290580000000006</v>
      </c>
      <c r="U592">
        <v>20.27337</v>
      </c>
      <c r="V592">
        <v>14.87717</v>
      </c>
      <c r="W592">
        <v>15.236090000000001</v>
      </c>
      <c r="X592">
        <v>55.29918</v>
      </c>
      <c r="Y592">
        <v>10.54865</v>
      </c>
      <c r="Z592">
        <v>76.156729999999996</v>
      </c>
      <c r="AW592">
        <v>0.59033999999999998</v>
      </c>
      <c r="AX592">
        <v>60.24362</v>
      </c>
      <c r="AY592">
        <v>50.640540000000001</v>
      </c>
      <c r="AZ592">
        <v>77.920119999999997</v>
      </c>
      <c r="BA592">
        <v>81.537300000000002</v>
      </c>
      <c r="BB592">
        <v>50.640540000000001</v>
      </c>
      <c r="BC592">
        <v>46.740769999999998</v>
      </c>
      <c r="BD592">
        <v>16.72946</v>
      </c>
      <c r="BE592">
        <v>75.521230000000003</v>
      </c>
      <c r="BF592">
        <v>9.0731000000000002</v>
      </c>
      <c r="BG592">
        <v>80.570210000000003</v>
      </c>
      <c r="CO592">
        <v>0.43058999999999997</v>
      </c>
      <c r="CP592">
        <v>46.288780000000003</v>
      </c>
      <c r="CQ592">
        <v>28.445229999999999</v>
      </c>
      <c r="CR592">
        <v>81.095410000000001</v>
      </c>
      <c r="CS592">
        <v>90.989400000000003</v>
      </c>
      <c r="CT592">
        <v>28.445229999999999</v>
      </c>
      <c r="CU592">
        <v>23.056539999999998</v>
      </c>
      <c r="CV592">
        <v>18.975269999999998</v>
      </c>
      <c r="CW592">
        <v>71.289749999999998</v>
      </c>
      <c r="CX592">
        <v>11.78445</v>
      </c>
      <c r="CY592">
        <v>87.190809999999999</v>
      </c>
    </row>
    <row r="593" spans="1:103" x14ac:dyDescent="0.4">
      <c r="A593" t="s">
        <v>710</v>
      </c>
      <c r="B593" t="s">
        <v>49</v>
      </c>
      <c r="C593" t="s">
        <v>37</v>
      </c>
      <c r="D593">
        <v>0.50505</v>
      </c>
      <c r="E593">
        <v>54.418080000000003</v>
      </c>
      <c r="F593">
        <v>43.755560000000003</v>
      </c>
      <c r="G593">
        <v>78.454070000000002</v>
      </c>
      <c r="H593">
        <v>88.425740000000005</v>
      </c>
      <c r="I593">
        <v>43.755560000000003</v>
      </c>
      <c r="J593">
        <v>34.31485</v>
      </c>
      <c r="K593">
        <v>19.506270000000001</v>
      </c>
      <c r="L593">
        <v>72.73115</v>
      </c>
      <c r="M593">
        <v>11.622820000000001</v>
      </c>
      <c r="N593">
        <v>85.962770000000006</v>
      </c>
      <c r="O593" t="s">
        <v>38</v>
      </c>
      <c r="P593">
        <v>0.48171999999999998</v>
      </c>
      <c r="Q593">
        <v>52.357550000000003</v>
      </c>
      <c r="R593">
        <v>40.976869999999998</v>
      </c>
      <c r="S593">
        <v>77.986999999999995</v>
      </c>
      <c r="T593">
        <v>89.065190000000001</v>
      </c>
      <c r="U593">
        <v>40.976869999999998</v>
      </c>
      <c r="V593">
        <v>31.069739999999999</v>
      </c>
      <c r="W593">
        <v>19.72663</v>
      </c>
      <c r="X593">
        <v>71.870580000000004</v>
      </c>
      <c r="Y593">
        <v>11.92984</v>
      </c>
      <c r="Z593">
        <v>86.484740000000002</v>
      </c>
      <c r="AW593">
        <v>0.66420000000000001</v>
      </c>
      <c r="AX593">
        <v>68.170310000000001</v>
      </c>
      <c r="AY593">
        <v>61.190660000000001</v>
      </c>
      <c r="AZ593">
        <v>79.427279999999996</v>
      </c>
      <c r="BA593">
        <v>82.215519999999998</v>
      </c>
      <c r="BB593">
        <v>61.190660000000001</v>
      </c>
      <c r="BC593">
        <v>56.637779999999999</v>
      </c>
      <c r="BD593">
        <v>17.42276</v>
      </c>
      <c r="BE593">
        <v>77.894999999999996</v>
      </c>
      <c r="BF593">
        <v>9.1333800000000007</v>
      </c>
      <c r="BG593">
        <v>81.27355</v>
      </c>
      <c r="CO593">
        <v>0.56313000000000002</v>
      </c>
      <c r="CP593">
        <v>60.262770000000003</v>
      </c>
      <c r="CQ593">
        <v>54.240279999999998</v>
      </c>
      <c r="CR593">
        <v>84.80565</v>
      </c>
      <c r="CS593">
        <v>91.166079999999994</v>
      </c>
      <c r="CT593">
        <v>54.240279999999998</v>
      </c>
      <c r="CU593">
        <v>41.961129999999997</v>
      </c>
      <c r="CV593">
        <v>20.318020000000001</v>
      </c>
      <c r="CW593">
        <v>76.531210000000002</v>
      </c>
      <c r="CX593">
        <v>11.78445</v>
      </c>
      <c r="CY593">
        <v>87.308599999999998</v>
      </c>
    </row>
    <row r="594" spans="1:103" x14ac:dyDescent="0.4">
      <c r="A594" t="s">
        <v>711</v>
      </c>
      <c r="B594" t="s">
        <v>116</v>
      </c>
      <c r="C594" t="s">
        <v>37</v>
      </c>
      <c r="D594">
        <v>0.34521000000000002</v>
      </c>
      <c r="E594">
        <v>37.086379999999998</v>
      </c>
      <c r="F594">
        <v>22.363420000000001</v>
      </c>
      <c r="G594">
        <v>62.89761</v>
      </c>
      <c r="H594">
        <v>77.677049999999994</v>
      </c>
      <c r="I594">
        <v>22.363420000000001</v>
      </c>
      <c r="J594">
        <v>17.545529999999999</v>
      </c>
      <c r="K594">
        <v>15.03359</v>
      </c>
      <c r="L594">
        <v>56.124920000000003</v>
      </c>
      <c r="M594">
        <v>9.9150100000000005</v>
      </c>
      <c r="N594">
        <v>73.37097</v>
      </c>
      <c r="O594" t="s">
        <v>38</v>
      </c>
      <c r="P594">
        <v>0.31095</v>
      </c>
      <c r="Q594">
        <v>33.812159999999999</v>
      </c>
      <c r="R594">
        <v>18.361689999999999</v>
      </c>
      <c r="S594">
        <v>60.256169999999997</v>
      </c>
      <c r="T594">
        <v>76.591470000000001</v>
      </c>
      <c r="U594">
        <v>18.361689999999999</v>
      </c>
      <c r="V594">
        <v>13.55381</v>
      </c>
      <c r="W594">
        <v>14.64729</v>
      </c>
      <c r="X594">
        <v>53.0657</v>
      </c>
      <c r="Y594">
        <v>9.9359599999999997</v>
      </c>
      <c r="Z594">
        <v>71.840789999999998</v>
      </c>
      <c r="AW594">
        <v>0.58301000000000003</v>
      </c>
      <c r="AX594">
        <v>59.414740000000002</v>
      </c>
      <c r="AY594">
        <v>50.640540000000001</v>
      </c>
      <c r="AZ594">
        <v>76.639039999999994</v>
      </c>
      <c r="BA594">
        <v>80.859080000000006</v>
      </c>
      <c r="BB594">
        <v>50.640540000000001</v>
      </c>
      <c r="BC594">
        <v>46.740769999999998</v>
      </c>
      <c r="BD594">
        <v>16.352679999999999</v>
      </c>
      <c r="BE594">
        <v>74.07687</v>
      </c>
      <c r="BF594">
        <v>8.9374500000000001</v>
      </c>
      <c r="BG594">
        <v>79.578000000000003</v>
      </c>
      <c r="CO594">
        <v>0.4209</v>
      </c>
      <c r="CP594">
        <v>45.258110000000002</v>
      </c>
      <c r="CQ594">
        <v>30.035340000000001</v>
      </c>
      <c r="CR594">
        <v>79.505300000000005</v>
      </c>
      <c r="CS594">
        <v>90.282690000000002</v>
      </c>
      <c r="CT594">
        <v>30.035340000000001</v>
      </c>
      <c r="CU594">
        <v>22.879860000000001</v>
      </c>
      <c r="CV594">
        <v>19.08127</v>
      </c>
      <c r="CW594">
        <v>70.583039999999997</v>
      </c>
      <c r="CX594">
        <v>11.819789999999999</v>
      </c>
      <c r="CY594">
        <v>87.102469999999997</v>
      </c>
    </row>
    <row r="595" spans="1:103" x14ac:dyDescent="0.4">
      <c r="A595" t="s">
        <v>712</v>
      </c>
      <c r="B595" t="s">
        <v>49</v>
      </c>
      <c r="C595" t="s">
        <v>37</v>
      </c>
      <c r="D595">
        <v>0.36173</v>
      </c>
      <c r="E595">
        <v>38.938949999999998</v>
      </c>
      <c r="F595">
        <v>23.90935</v>
      </c>
      <c r="G595">
        <v>64.872519999999994</v>
      </c>
      <c r="H595">
        <v>80.90652</v>
      </c>
      <c r="I595">
        <v>23.90935</v>
      </c>
      <c r="J595">
        <v>18.674219999999998</v>
      </c>
      <c r="K595">
        <v>15.56779</v>
      </c>
      <c r="L595">
        <v>58.203699999999998</v>
      </c>
      <c r="M595">
        <v>10.445970000000001</v>
      </c>
      <c r="N595">
        <v>77.128150000000005</v>
      </c>
      <c r="O595" t="s">
        <v>38</v>
      </c>
      <c r="P595">
        <v>0.32900000000000001</v>
      </c>
      <c r="Q595">
        <v>35.838329999999999</v>
      </c>
      <c r="R595">
        <v>20.27337</v>
      </c>
      <c r="S595">
        <v>62.3399</v>
      </c>
      <c r="T595">
        <v>80.290580000000006</v>
      </c>
      <c r="U595">
        <v>20.27337</v>
      </c>
      <c r="V595">
        <v>14.87717</v>
      </c>
      <c r="W595">
        <v>15.236090000000001</v>
      </c>
      <c r="X595">
        <v>55.29918</v>
      </c>
      <c r="Y595">
        <v>10.54865</v>
      </c>
      <c r="Z595">
        <v>76.156729999999996</v>
      </c>
      <c r="AW595">
        <v>0.59035000000000004</v>
      </c>
      <c r="AX595">
        <v>60.244399999999999</v>
      </c>
      <c r="AY595">
        <v>50.640540000000001</v>
      </c>
      <c r="AZ595">
        <v>77.920119999999997</v>
      </c>
      <c r="BA595">
        <v>81.537300000000002</v>
      </c>
      <c r="BB595">
        <v>50.640540000000001</v>
      </c>
      <c r="BC595">
        <v>46.740769999999998</v>
      </c>
      <c r="BD595">
        <v>16.72946</v>
      </c>
      <c r="BE595">
        <v>75.521230000000003</v>
      </c>
      <c r="BF595">
        <v>9.0731000000000002</v>
      </c>
      <c r="BG595">
        <v>80.570210000000003</v>
      </c>
      <c r="CO595">
        <v>0.43069000000000002</v>
      </c>
      <c r="CP595">
        <v>46.299939999999999</v>
      </c>
      <c r="CQ595">
        <v>28.445229999999999</v>
      </c>
      <c r="CR595">
        <v>81.095410000000001</v>
      </c>
      <c r="CS595">
        <v>90.812719999999999</v>
      </c>
      <c r="CT595">
        <v>28.445229999999999</v>
      </c>
      <c r="CU595">
        <v>23.056539999999998</v>
      </c>
      <c r="CV595">
        <v>18.975269999999998</v>
      </c>
      <c r="CW595">
        <v>71.289749999999998</v>
      </c>
      <c r="CX595">
        <v>11.766780000000001</v>
      </c>
      <c r="CY595">
        <v>87.014129999999994</v>
      </c>
    </row>
    <row r="596" spans="1:103" x14ac:dyDescent="0.4">
      <c r="A596" t="s">
        <v>713</v>
      </c>
      <c r="B596" t="s">
        <v>44</v>
      </c>
      <c r="C596" t="s">
        <v>37</v>
      </c>
      <c r="D596">
        <v>0.50504000000000004</v>
      </c>
      <c r="E596">
        <v>54.416429999999998</v>
      </c>
      <c r="F596">
        <v>43.755560000000003</v>
      </c>
      <c r="G596">
        <v>78.454070000000002</v>
      </c>
      <c r="H596">
        <v>88.417640000000006</v>
      </c>
      <c r="I596">
        <v>43.755560000000003</v>
      </c>
      <c r="J596">
        <v>34.31485</v>
      </c>
      <c r="K596">
        <v>19.506270000000001</v>
      </c>
      <c r="L596">
        <v>72.73115</v>
      </c>
      <c r="M596">
        <v>11.622019999999999</v>
      </c>
      <c r="N596">
        <v>85.954669999999993</v>
      </c>
      <c r="O596" t="s">
        <v>38</v>
      </c>
      <c r="P596">
        <v>0.48171999999999998</v>
      </c>
      <c r="Q596">
        <v>52.356310000000001</v>
      </c>
      <c r="R596">
        <v>40.976869999999998</v>
      </c>
      <c r="S596">
        <v>77.986999999999995</v>
      </c>
      <c r="T596">
        <v>89.065190000000001</v>
      </c>
      <c r="U596">
        <v>40.976869999999998</v>
      </c>
      <c r="V596">
        <v>31.069739999999999</v>
      </c>
      <c r="W596">
        <v>19.72663</v>
      </c>
      <c r="X596">
        <v>71.870580000000004</v>
      </c>
      <c r="Y596">
        <v>11.92984</v>
      </c>
      <c r="Z596">
        <v>86.484740000000002</v>
      </c>
      <c r="AW596">
        <v>0.66415999999999997</v>
      </c>
      <c r="AX596">
        <v>68.167670000000001</v>
      </c>
      <c r="AY596">
        <v>61.190660000000001</v>
      </c>
      <c r="AZ596">
        <v>79.427279999999996</v>
      </c>
      <c r="BA596">
        <v>82.215519999999998</v>
      </c>
      <c r="BB596">
        <v>61.190660000000001</v>
      </c>
      <c r="BC596">
        <v>56.637779999999999</v>
      </c>
      <c r="BD596">
        <v>17.42276</v>
      </c>
      <c r="BE596">
        <v>77.894999999999996</v>
      </c>
      <c r="BF596">
        <v>9.1333800000000007</v>
      </c>
      <c r="BG596">
        <v>81.27355</v>
      </c>
      <c r="CO596">
        <v>0.56306999999999996</v>
      </c>
      <c r="CP596">
        <v>60.255859999999998</v>
      </c>
      <c r="CQ596">
        <v>54.240279999999998</v>
      </c>
      <c r="CR596">
        <v>84.80565</v>
      </c>
      <c r="CS596">
        <v>90.989400000000003</v>
      </c>
      <c r="CT596">
        <v>54.240279999999998</v>
      </c>
      <c r="CU596">
        <v>41.961129999999997</v>
      </c>
      <c r="CV596">
        <v>20.318020000000001</v>
      </c>
      <c r="CW596">
        <v>76.531210000000002</v>
      </c>
      <c r="CX596">
        <v>11.766780000000001</v>
      </c>
      <c r="CY596">
        <v>87.131919999999994</v>
      </c>
    </row>
    <row r="597" spans="1:103" x14ac:dyDescent="0.4">
      <c r="A597" t="s">
        <v>714</v>
      </c>
      <c r="B597" t="s">
        <v>44</v>
      </c>
      <c r="C597" t="s">
        <v>37</v>
      </c>
      <c r="D597">
        <v>0.34459000000000001</v>
      </c>
      <c r="E597">
        <v>37.017090000000003</v>
      </c>
      <c r="F597">
        <v>22.28248</v>
      </c>
      <c r="G597">
        <v>62.751919999999998</v>
      </c>
      <c r="H597">
        <v>77.644679999999994</v>
      </c>
      <c r="I597">
        <v>22.28248</v>
      </c>
      <c r="J597">
        <v>17.484819999999999</v>
      </c>
      <c r="K597">
        <v>14.98503</v>
      </c>
      <c r="L597">
        <v>55.950220000000002</v>
      </c>
      <c r="M597">
        <v>9.9085400000000003</v>
      </c>
      <c r="N597">
        <v>73.33117</v>
      </c>
      <c r="O597" t="s">
        <v>38</v>
      </c>
      <c r="P597">
        <v>0.31036000000000002</v>
      </c>
      <c r="Q597">
        <v>33.752099999999999</v>
      </c>
      <c r="R597">
        <v>18.266110000000001</v>
      </c>
      <c r="S597">
        <v>60.103230000000003</v>
      </c>
      <c r="T597">
        <v>76.591470000000001</v>
      </c>
      <c r="U597">
        <v>18.266110000000001</v>
      </c>
      <c r="V597">
        <v>13.48213</v>
      </c>
      <c r="W597">
        <v>14.60333</v>
      </c>
      <c r="X597">
        <v>52.886479999999999</v>
      </c>
      <c r="Y597">
        <v>9.9378700000000002</v>
      </c>
      <c r="Z597">
        <v>71.862300000000005</v>
      </c>
      <c r="AW597">
        <v>0.58274000000000004</v>
      </c>
      <c r="AX597">
        <v>59.344499999999996</v>
      </c>
      <c r="AY597">
        <v>50.640540000000001</v>
      </c>
      <c r="AZ597">
        <v>76.639039999999994</v>
      </c>
      <c r="BA597">
        <v>80.859080000000006</v>
      </c>
      <c r="BB597">
        <v>50.640540000000001</v>
      </c>
      <c r="BC597">
        <v>46.740769999999998</v>
      </c>
      <c r="BD597">
        <v>16.307459999999999</v>
      </c>
      <c r="BE597">
        <v>74.114540000000005</v>
      </c>
      <c r="BF597">
        <v>8.8997700000000002</v>
      </c>
      <c r="BG597">
        <v>79.377039999999994</v>
      </c>
      <c r="CO597">
        <v>0.41894999999999999</v>
      </c>
      <c r="CP597">
        <v>45.020330000000001</v>
      </c>
      <c r="CQ597">
        <v>30.035340000000001</v>
      </c>
      <c r="CR597">
        <v>79.151939999999996</v>
      </c>
      <c r="CS597">
        <v>89.575969999999998</v>
      </c>
      <c r="CT597">
        <v>30.035340000000001</v>
      </c>
      <c r="CU597">
        <v>22.879860000000001</v>
      </c>
      <c r="CV597">
        <v>18.93993</v>
      </c>
      <c r="CW597">
        <v>69.994110000000006</v>
      </c>
      <c r="CX597">
        <v>11.731450000000001</v>
      </c>
      <c r="CY597">
        <v>86.307419999999993</v>
      </c>
    </row>
    <row r="598" spans="1:103" x14ac:dyDescent="0.4">
      <c r="A598" t="s">
        <v>715</v>
      </c>
      <c r="B598" t="s">
        <v>499</v>
      </c>
      <c r="C598" t="s">
        <v>37</v>
      </c>
      <c r="D598">
        <v>0.36069000000000001</v>
      </c>
      <c r="E598">
        <v>38.815989999999999</v>
      </c>
      <c r="F598">
        <v>23.787939999999999</v>
      </c>
      <c r="G598">
        <v>64.78349</v>
      </c>
      <c r="H598">
        <v>80.866050000000001</v>
      </c>
      <c r="I598">
        <v>23.787939999999999</v>
      </c>
      <c r="J598">
        <v>18.587890000000002</v>
      </c>
      <c r="K598">
        <v>15.548360000000001</v>
      </c>
      <c r="L598">
        <v>58.091059999999999</v>
      </c>
      <c r="M598">
        <v>10.42169</v>
      </c>
      <c r="N598">
        <v>77.011470000000003</v>
      </c>
      <c r="O598" t="s">
        <v>38</v>
      </c>
      <c r="P598">
        <v>0.32784999999999997</v>
      </c>
      <c r="Q598">
        <v>35.707459999999998</v>
      </c>
      <c r="R598">
        <v>20.129989999999999</v>
      </c>
      <c r="S598">
        <v>62.244309999999999</v>
      </c>
      <c r="T598">
        <v>80.233230000000006</v>
      </c>
      <c r="U598">
        <v>20.129989999999999</v>
      </c>
      <c r="V598">
        <v>14.78</v>
      </c>
      <c r="W598">
        <v>15.21698</v>
      </c>
      <c r="X598">
        <v>55.174120000000002</v>
      </c>
      <c r="Y598">
        <v>10.53145</v>
      </c>
      <c r="Z598">
        <v>76.069900000000004</v>
      </c>
      <c r="AW598">
        <v>0.59014999999999995</v>
      </c>
      <c r="AX598">
        <v>60.205710000000003</v>
      </c>
      <c r="AY598">
        <v>50.640540000000001</v>
      </c>
      <c r="AZ598">
        <v>77.995480000000001</v>
      </c>
      <c r="BA598">
        <v>81.537300000000002</v>
      </c>
      <c r="BB598">
        <v>50.640540000000001</v>
      </c>
      <c r="BC598">
        <v>46.740769999999998</v>
      </c>
      <c r="BD598">
        <v>16.744540000000001</v>
      </c>
      <c r="BE598">
        <v>75.609139999999996</v>
      </c>
      <c r="BF598">
        <v>8.9901999999999997</v>
      </c>
      <c r="BG598">
        <v>80.168300000000002</v>
      </c>
      <c r="CO598">
        <v>0.42964999999999998</v>
      </c>
      <c r="CP598">
        <v>46.125709999999998</v>
      </c>
      <c r="CQ598">
        <v>28.445229999999999</v>
      </c>
      <c r="CR598">
        <v>80.742050000000006</v>
      </c>
      <c r="CS598">
        <v>90.989400000000003</v>
      </c>
      <c r="CT598">
        <v>28.445229999999999</v>
      </c>
      <c r="CU598">
        <v>22.9682</v>
      </c>
      <c r="CV598">
        <v>18.869260000000001</v>
      </c>
      <c r="CW598">
        <v>70.936400000000006</v>
      </c>
      <c r="CX598">
        <v>11.74912</v>
      </c>
      <c r="CY598">
        <v>87.014129999999994</v>
      </c>
    </row>
    <row r="599" spans="1:103" x14ac:dyDescent="0.4">
      <c r="A599" t="s">
        <v>716</v>
      </c>
      <c r="B599" t="s">
        <v>114</v>
      </c>
      <c r="C599" t="s">
        <v>37</v>
      </c>
      <c r="D599">
        <v>0.50522</v>
      </c>
      <c r="E599">
        <v>54.42098</v>
      </c>
      <c r="F599">
        <v>43.820320000000002</v>
      </c>
      <c r="G599">
        <v>78.381219999999999</v>
      </c>
      <c r="H599">
        <v>88.43383</v>
      </c>
      <c r="I599">
        <v>43.820320000000002</v>
      </c>
      <c r="J599">
        <v>34.385669999999998</v>
      </c>
      <c r="K599">
        <v>19.475519999999999</v>
      </c>
      <c r="L599">
        <v>72.641440000000003</v>
      </c>
      <c r="M599">
        <v>11.616350000000001</v>
      </c>
      <c r="N599">
        <v>85.937809999999999</v>
      </c>
      <c r="O599" t="s">
        <v>38</v>
      </c>
      <c r="P599">
        <v>0.48171000000000003</v>
      </c>
      <c r="Q599">
        <v>52.346789999999999</v>
      </c>
      <c r="R599">
        <v>41.005540000000003</v>
      </c>
      <c r="S599">
        <v>77.891419999999997</v>
      </c>
      <c r="T599">
        <v>89.065190000000001</v>
      </c>
      <c r="U599">
        <v>41.005540000000003</v>
      </c>
      <c r="V599">
        <v>31.105589999999999</v>
      </c>
      <c r="W599">
        <v>19.692219999999999</v>
      </c>
      <c r="X599">
        <v>71.763050000000007</v>
      </c>
      <c r="Y599">
        <v>11.9308</v>
      </c>
      <c r="Z599">
        <v>86.491910000000004</v>
      </c>
      <c r="AW599">
        <v>0.66479999999999995</v>
      </c>
      <c r="AX599">
        <v>68.181370000000001</v>
      </c>
      <c r="AY599">
        <v>61.341369999999998</v>
      </c>
      <c r="AZ599">
        <v>79.50264</v>
      </c>
      <c r="BA599">
        <v>82.215519999999998</v>
      </c>
      <c r="BB599">
        <v>61.341369999999998</v>
      </c>
      <c r="BC599">
        <v>56.788499999999999</v>
      </c>
      <c r="BD599">
        <v>17.42276</v>
      </c>
      <c r="BE599">
        <v>77.945239999999998</v>
      </c>
      <c r="BF599">
        <v>9.0655599999999996</v>
      </c>
      <c r="BG599">
        <v>80.947000000000003</v>
      </c>
      <c r="CO599">
        <v>0.56564999999999999</v>
      </c>
      <c r="CP599">
        <v>60.498930000000001</v>
      </c>
      <c r="CQ599">
        <v>54.770319999999998</v>
      </c>
      <c r="CR599">
        <v>84.80565</v>
      </c>
      <c r="CS599">
        <v>91.342759999999998</v>
      </c>
      <c r="CT599">
        <v>54.770319999999998</v>
      </c>
      <c r="CU599">
        <v>42.491169999999997</v>
      </c>
      <c r="CV599">
        <v>20.282689999999999</v>
      </c>
      <c r="CW599">
        <v>76.442869999999999</v>
      </c>
      <c r="CX599">
        <v>11.78445</v>
      </c>
      <c r="CY599">
        <v>87.396940000000001</v>
      </c>
    </row>
    <row r="600" spans="1:103" x14ac:dyDescent="0.4">
      <c r="A600" t="s">
        <v>717</v>
      </c>
      <c r="B600" t="s">
        <v>328</v>
      </c>
      <c r="C600" t="s">
        <v>37</v>
      </c>
      <c r="D600">
        <v>0.34467999999999999</v>
      </c>
      <c r="E600">
        <v>37.031329999999997</v>
      </c>
      <c r="F600">
        <v>22.28248</v>
      </c>
      <c r="G600">
        <v>62.760019999999997</v>
      </c>
      <c r="H600">
        <v>77.660870000000003</v>
      </c>
      <c r="I600">
        <v>22.28248</v>
      </c>
      <c r="J600">
        <v>17.484819999999999</v>
      </c>
      <c r="K600">
        <v>14.98826</v>
      </c>
      <c r="L600">
        <v>55.961010000000002</v>
      </c>
      <c r="M600">
        <v>9.9166299999999996</v>
      </c>
      <c r="N600">
        <v>73.378389999999996</v>
      </c>
      <c r="O600" t="s">
        <v>38</v>
      </c>
      <c r="P600">
        <v>0.31036000000000002</v>
      </c>
      <c r="Q600">
        <v>33.751669999999997</v>
      </c>
      <c r="R600">
        <v>18.266110000000001</v>
      </c>
      <c r="S600">
        <v>60.103230000000003</v>
      </c>
      <c r="T600">
        <v>76.591470000000001</v>
      </c>
      <c r="U600">
        <v>18.266110000000001</v>
      </c>
      <c r="V600">
        <v>13.48213</v>
      </c>
      <c r="W600">
        <v>14.60333</v>
      </c>
      <c r="X600">
        <v>52.886479999999999</v>
      </c>
      <c r="Y600">
        <v>9.9378700000000002</v>
      </c>
      <c r="Z600">
        <v>71.862300000000005</v>
      </c>
      <c r="AW600">
        <v>0.58309</v>
      </c>
      <c r="AX600">
        <v>59.42877</v>
      </c>
      <c r="AY600">
        <v>50.640540000000001</v>
      </c>
      <c r="AZ600">
        <v>76.563680000000005</v>
      </c>
      <c r="BA600">
        <v>80.859080000000006</v>
      </c>
      <c r="BB600">
        <v>50.640540000000001</v>
      </c>
      <c r="BC600">
        <v>46.740769999999998</v>
      </c>
      <c r="BD600">
        <v>16.307459999999999</v>
      </c>
      <c r="BE600">
        <v>74.064310000000006</v>
      </c>
      <c r="BF600">
        <v>8.9600600000000004</v>
      </c>
      <c r="BG600">
        <v>79.665909999999997</v>
      </c>
      <c r="CO600">
        <v>0.42013</v>
      </c>
      <c r="CP600">
        <v>45.141419999999997</v>
      </c>
      <c r="CQ600">
        <v>30.035340000000001</v>
      </c>
      <c r="CR600">
        <v>79.505300000000005</v>
      </c>
      <c r="CS600">
        <v>89.929329999999993</v>
      </c>
      <c r="CT600">
        <v>30.035340000000001</v>
      </c>
      <c r="CU600">
        <v>22.879860000000001</v>
      </c>
      <c r="CV600">
        <v>19.0106</v>
      </c>
      <c r="CW600">
        <v>70.347470000000001</v>
      </c>
      <c r="CX600">
        <v>11.766780000000001</v>
      </c>
      <c r="CY600">
        <v>86.660780000000003</v>
      </c>
    </row>
    <row r="601" spans="1:103" x14ac:dyDescent="0.4">
      <c r="A601" t="s">
        <v>718</v>
      </c>
      <c r="B601" t="s">
        <v>49</v>
      </c>
      <c r="C601" t="s">
        <v>37</v>
      </c>
      <c r="D601">
        <v>0.36075000000000002</v>
      </c>
      <c r="E601">
        <v>38.827440000000003</v>
      </c>
      <c r="F601">
        <v>23.787939999999999</v>
      </c>
      <c r="G601">
        <v>64.791579999999996</v>
      </c>
      <c r="H601">
        <v>80.866050000000001</v>
      </c>
      <c r="I601">
        <v>23.787939999999999</v>
      </c>
      <c r="J601">
        <v>18.587890000000002</v>
      </c>
      <c r="K601">
        <v>15.551600000000001</v>
      </c>
      <c r="L601">
        <v>58.101849999999999</v>
      </c>
      <c r="M601">
        <v>10.428979999999999</v>
      </c>
      <c r="N601">
        <v>77.046539999999993</v>
      </c>
      <c r="O601" t="s">
        <v>38</v>
      </c>
      <c r="P601">
        <v>0.32785999999999998</v>
      </c>
      <c r="Q601">
        <v>35.707450000000001</v>
      </c>
      <c r="R601">
        <v>20.129989999999999</v>
      </c>
      <c r="S601">
        <v>62.244309999999999</v>
      </c>
      <c r="T601">
        <v>80.233230000000006</v>
      </c>
      <c r="U601">
        <v>20.129989999999999</v>
      </c>
      <c r="V601">
        <v>14.78</v>
      </c>
      <c r="W601">
        <v>15.21698</v>
      </c>
      <c r="X601">
        <v>55.174120000000002</v>
      </c>
      <c r="Y601">
        <v>10.53145</v>
      </c>
      <c r="Z601">
        <v>76.069900000000004</v>
      </c>
      <c r="AW601">
        <v>0.59053999999999995</v>
      </c>
      <c r="AX601">
        <v>60.298630000000003</v>
      </c>
      <c r="AY601">
        <v>50.640540000000001</v>
      </c>
      <c r="AZ601">
        <v>77.995480000000001</v>
      </c>
      <c r="BA601">
        <v>81.537300000000002</v>
      </c>
      <c r="BB601">
        <v>50.640540000000001</v>
      </c>
      <c r="BC601">
        <v>46.740769999999998</v>
      </c>
      <c r="BD601">
        <v>16.759609999999999</v>
      </c>
      <c r="BE601">
        <v>75.634259999999998</v>
      </c>
      <c r="BF601">
        <v>9.0580300000000005</v>
      </c>
      <c r="BG601">
        <v>80.49485</v>
      </c>
      <c r="CO601">
        <v>0.42998999999999998</v>
      </c>
      <c r="CP601">
        <v>46.158000000000001</v>
      </c>
      <c r="CQ601">
        <v>28.445229999999999</v>
      </c>
      <c r="CR601">
        <v>80.918729999999996</v>
      </c>
      <c r="CS601">
        <v>90.989400000000003</v>
      </c>
      <c r="CT601">
        <v>28.445229999999999</v>
      </c>
      <c r="CU601">
        <v>22.9682</v>
      </c>
      <c r="CV601">
        <v>18.904589999999999</v>
      </c>
      <c r="CW601">
        <v>71.113069999999993</v>
      </c>
      <c r="CX601">
        <v>11.74912</v>
      </c>
      <c r="CY601">
        <v>87.014129999999994</v>
      </c>
    </row>
    <row r="602" spans="1:103" x14ac:dyDescent="0.4">
      <c r="A602" t="s">
        <v>719</v>
      </c>
      <c r="B602" t="s">
        <v>260</v>
      </c>
      <c r="C602" t="s">
        <v>37</v>
      </c>
      <c r="D602">
        <v>0.50522</v>
      </c>
      <c r="E602">
        <v>54.427190000000003</v>
      </c>
      <c r="F602">
        <v>43.812220000000003</v>
      </c>
      <c r="G602">
        <v>78.381219999999999</v>
      </c>
      <c r="H602">
        <v>88.43383</v>
      </c>
      <c r="I602">
        <v>43.812220000000003</v>
      </c>
      <c r="J602">
        <v>34.377580000000002</v>
      </c>
      <c r="K602">
        <v>19.477129999999999</v>
      </c>
      <c r="L602">
        <v>72.644139999999993</v>
      </c>
      <c r="M602">
        <v>11.62363</v>
      </c>
      <c r="N602">
        <v>85.972890000000007</v>
      </c>
      <c r="O602" t="s">
        <v>38</v>
      </c>
      <c r="P602">
        <v>0.48171999999999998</v>
      </c>
      <c r="Q602">
        <v>52.347920000000002</v>
      </c>
      <c r="R602">
        <v>41.005540000000003</v>
      </c>
      <c r="S602">
        <v>77.891419999999997</v>
      </c>
      <c r="T602">
        <v>89.065190000000001</v>
      </c>
      <c r="U602">
        <v>41.005540000000003</v>
      </c>
      <c r="V602">
        <v>31.105589999999999</v>
      </c>
      <c r="W602">
        <v>19.692219999999999</v>
      </c>
      <c r="X602">
        <v>71.763050000000007</v>
      </c>
      <c r="Y602">
        <v>11.9308</v>
      </c>
      <c r="Z602">
        <v>86.491910000000004</v>
      </c>
      <c r="AW602">
        <v>0.66515999999999997</v>
      </c>
      <c r="AX602">
        <v>68.271510000000006</v>
      </c>
      <c r="AY602">
        <v>61.341369999999998</v>
      </c>
      <c r="AZ602">
        <v>79.50264</v>
      </c>
      <c r="BA602">
        <v>82.290880000000001</v>
      </c>
      <c r="BB602">
        <v>61.341369999999998</v>
      </c>
      <c r="BC602">
        <v>56.788499999999999</v>
      </c>
      <c r="BD602">
        <v>17.437830000000002</v>
      </c>
      <c r="BE602">
        <v>77.970359999999999</v>
      </c>
      <c r="BF602">
        <v>9.1409199999999995</v>
      </c>
      <c r="BG602">
        <v>81.348910000000004</v>
      </c>
      <c r="CO602">
        <v>0.56464999999999999</v>
      </c>
      <c r="CP602">
        <v>60.402189999999997</v>
      </c>
      <c r="CQ602">
        <v>54.593640000000001</v>
      </c>
      <c r="CR602">
        <v>84.80565</v>
      </c>
      <c r="CS602">
        <v>91.166079999999994</v>
      </c>
      <c r="CT602">
        <v>54.593640000000001</v>
      </c>
      <c r="CU602">
        <v>42.314489999999999</v>
      </c>
      <c r="CV602">
        <v>20.282689999999999</v>
      </c>
      <c r="CW602">
        <v>76.442869999999999</v>
      </c>
      <c r="CX602">
        <v>11.766780000000001</v>
      </c>
      <c r="CY602">
        <v>87.220259999999996</v>
      </c>
    </row>
    <row r="603" spans="1:103" x14ac:dyDescent="0.4">
      <c r="A603" t="s">
        <v>720</v>
      </c>
      <c r="B603" t="s">
        <v>279</v>
      </c>
      <c r="C603" t="s">
        <v>37</v>
      </c>
      <c r="D603">
        <v>0.34697</v>
      </c>
      <c r="E603">
        <v>37.263309999999997</v>
      </c>
      <c r="F603">
        <v>22.614329999999999</v>
      </c>
      <c r="G603">
        <v>63.051400000000001</v>
      </c>
      <c r="H603">
        <v>77.806560000000005</v>
      </c>
      <c r="I603">
        <v>22.614329999999999</v>
      </c>
      <c r="J603">
        <v>17.741800000000001</v>
      </c>
      <c r="K603">
        <v>15.061109999999999</v>
      </c>
      <c r="L603">
        <v>56.269930000000002</v>
      </c>
      <c r="M603">
        <v>9.9303899999999992</v>
      </c>
      <c r="N603">
        <v>73.523939999999996</v>
      </c>
      <c r="O603" t="s">
        <v>38</v>
      </c>
      <c r="P603">
        <v>0.31309999999999999</v>
      </c>
      <c r="Q603">
        <v>34.034759999999999</v>
      </c>
      <c r="R603">
        <v>18.658000000000001</v>
      </c>
      <c r="S603">
        <v>60.456890000000001</v>
      </c>
      <c r="T603">
        <v>76.820880000000002</v>
      </c>
      <c r="U603">
        <v>18.658000000000001</v>
      </c>
      <c r="V603">
        <v>13.78561</v>
      </c>
      <c r="W603">
        <v>14.68553</v>
      </c>
      <c r="X603">
        <v>53.268810000000002</v>
      </c>
      <c r="Y603">
        <v>9.9722799999999996</v>
      </c>
      <c r="Z603">
        <v>72.129769999999994</v>
      </c>
      <c r="AW603">
        <v>0.58267000000000002</v>
      </c>
      <c r="AX603">
        <v>59.28904</v>
      </c>
      <c r="AY603">
        <v>50.640540000000001</v>
      </c>
      <c r="AZ603">
        <v>76.789749999999998</v>
      </c>
      <c r="BA603">
        <v>80.482290000000006</v>
      </c>
      <c r="BB603">
        <v>50.640540000000001</v>
      </c>
      <c r="BC603">
        <v>46.740769999999998</v>
      </c>
      <c r="BD603">
        <v>16.337599999999998</v>
      </c>
      <c r="BE603">
        <v>74.039190000000005</v>
      </c>
      <c r="BF603">
        <v>8.8093400000000006</v>
      </c>
      <c r="BG603">
        <v>78.899770000000004</v>
      </c>
      <c r="CO603">
        <v>0.42057</v>
      </c>
      <c r="CP603">
        <v>45.300330000000002</v>
      </c>
      <c r="CQ603">
        <v>30.035340000000001</v>
      </c>
      <c r="CR603">
        <v>78.798590000000004</v>
      </c>
      <c r="CS603">
        <v>89.752650000000003</v>
      </c>
      <c r="CT603">
        <v>30.035340000000001</v>
      </c>
      <c r="CU603">
        <v>22.879860000000001</v>
      </c>
      <c r="CV603">
        <v>19.0106</v>
      </c>
      <c r="CW603">
        <v>70.082449999999994</v>
      </c>
      <c r="CX603">
        <v>11.78445</v>
      </c>
      <c r="CY603">
        <v>86.690219999999997</v>
      </c>
    </row>
    <row r="604" spans="1:103" x14ac:dyDescent="0.4">
      <c r="A604" t="s">
        <v>721</v>
      </c>
      <c r="B604" t="s">
        <v>702</v>
      </c>
      <c r="C604" t="s">
        <v>37</v>
      </c>
      <c r="D604">
        <v>0.36532999999999999</v>
      </c>
      <c r="E604">
        <v>39.316479999999999</v>
      </c>
      <c r="F604">
        <v>24.435449999999999</v>
      </c>
      <c r="G604">
        <v>65.018209999999996</v>
      </c>
      <c r="H604">
        <v>81.068389999999994</v>
      </c>
      <c r="I604">
        <v>24.435449999999999</v>
      </c>
      <c r="J604">
        <v>19.09038</v>
      </c>
      <c r="K604">
        <v>15.62121</v>
      </c>
      <c r="L604">
        <v>58.400919999999999</v>
      </c>
      <c r="M604">
        <v>10.46378</v>
      </c>
      <c r="N604">
        <v>77.313230000000004</v>
      </c>
      <c r="O604" t="s">
        <v>38</v>
      </c>
      <c r="P604">
        <v>0.33328000000000002</v>
      </c>
      <c r="Q604">
        <v>36.290460000000003</v>
      </c>
      <c r="R604">
        <v>20.894670000000001</v>
      </c>
      <c r="S604">
        <v>62.578859999999999</v>
      </c>
      <c r="T604">
        <v>80.481740000000002</v>
      </c>
      <c r="U604">
        <v>20.894670000000001</v>
      </c>
      <c r="V604">
        <v>15.37341</v>
      </c>
      <c r="W604">
        <v>15.30682</v>
      </c>
      <c r="X604">
        <v>55.576689999999999</v>
      </c>
      <c r="Y604">
        <v>10.581149999999999</v>
      </c>
      <c r="Z604">
        <v>76.427869999999999</v>
      </c>
      <c r="AW604">
        <v>0.58948999999999996</v>
      </c>
      <c r="AX604">
        <v>60.092109999999998</v>
      </c>
      <c r="AY604">
        <v>50.640540000000001</v>
      </c>
      <c r="AZ604">
        <v>77.618690000000001</v>
      </c>
      <c r="BA604">
        <v>81.537300000000002</v>
      </c>
      <c r="BB604">
        <v>50.640540000000001</v>
      </c>
      <c r="BC604">
        <v>46.740769999999998</v>
      </c>
      <c r="BD604">
        <v>16.639040000000001</v>
      </c>
      <c r="BE604">
        <v>75.194670000000002</v>
      </c>
      <c r="BF604">
        <v>8.9901999999999997</v>
      </c>
      <c r="BG604">
        <v>80.168300000000002</v>
      </c>
      <c r="CO604">
        <v>0.43223</v>
      </c>
      <c r="CP604">
        <v>46.54083</v>
      </c>
      <c r="CQ604">
        <v>28.445229999999999</v>
      </c>
      <c r="CR604">
        <v>80.565370000000001</v>
      </c>
      <c r="CS604">
        <v>90.812719999999999</v>
      </c>
      <c r="CT604">
        <v>28.445229999999999</v>
      </c>
      <c r="CU604">
        <v>22.9682</v>
      </c>
      <c r="CV604">
        <v>19.045940000000002</v>
      </c>
      <c r="CW604">
        <v>71.230860000000007</v>
      </c>
      <c r="CX604">
        <v>11.74912</v>
      </c>
      <c r="CY604">
        <v>86.984690000000001</v>
      </c>
    </row>
    <row r="605" spans="1:103" x14ac:dyDescent="0.4">
      <c r="A605" t="s">
        <v>722</v>
      </c>
      <c r="B605" t="s">
        <v>328</v>
      </c>
      <c r="C605" t="s">
        <v>37</v>
      </c>
      <c r="D605">
        <v>0.50514999999999999</v>
      </c>
      <c r="E605">
        <v>54.462499999999999</v>
      </c>
      <c r="F605">
        <v>43.609870000000001</v>
      </c>
      <c r="G605">
        <v>78.437880000000007</v>
      </c>
      <c r="H605">
        <v>88.417640000000006</v>
      </c>
      <c r="I605">
        <v>43.609870000000001</v>
      </c>
      <c r="J605">
        <v>34.179279999999999</v>
      </c>
      <c r="K605">
        <v>19.54674</v>
      </c>
      <c r="L605">
        <v>72.820319999999995</v>
      </c>
      <c r="M605">
        <v>11.622019999999999</v>
      </c>
      <c r="N605">
        <v>85.954939999999993</v>
      </c>
      <c r="O605" t="s">
        <v>38</v>
      </c>
      <c r="P605">
        <v>0.48221999999999998</v>
      </c>
      <c r="Q605">
        <v>52.449840000000002</v>
      </c>
      <c r="R605">
        <v>40.871729999999999</v>
      </c>
      <c r="S605">
        <v>78.034790000000001</v>
      </c>
      <c r="T605">
        <v>89.065190000000001</v>
      </c>
      <c r="U605">
        <v>40.871729999999999</v>
      </c>
      <c r="V605">
        <v>30.962209999999999</v>
      </c>
      <c r="W605">
        <v>19.787800000000001</v>
      </c>
      <c r="X605">
        <v>72.041200000000003</v>
      </c>
      <c r="Y605">
        <v>11.94036</v>
      </c>
      <c r="Z605">
        <v>86.537629999999993</v>
      </c>
      <c r="AW605">
        <v>0.66242999999999996</v>
      </c>
      <c r="AX605">
        <v>67.949550000000002</v>
      </c>
      <c r="AY605">
        <v>60.964579999999998</v>
      </c>
      <c r="AZ605">
        <v>79.351920000000007</v>
      </c>
      <c r="BA605">
        <v>82.215519999999998</v>
      </c>
      <c r="BB605">
        <v>60.964579999999998</v>
      </c>
      <c r="BC605">
        <v>56.48706</v>
      </c>
      <c r="BD605">
        <v>17.392610000000001</v>
      </c>
      <c r="BE605">
        <v>77.794520000000006</v>
      </c>
      <c r="BF605">
        <v>9.0580300000000005</v>
      </c>
      <c r="BG605">
        <v>80.909319999999994</v>
      </c>
      <c r="CO605">
        <v>0.56035000000000001</v>
      </c>
      <c r="CP605">
        <v>60.043889999999998</v>
      </c>
      <c r="CQ605">
        <v>53.533569999999997</v>
      </c>
      <c r="CR605">
        <v>83.745580000000004</v>
      </c>
      <c r="CS605">
        <v>90.989400000000003</v>
      </c>
      <c r="CT605">
        <v>53.533569999999997</v>
      </c>
      <c r="CU605">
        <v>41.342759999999998</v>
      </c>
      <c r="CV605">
        <v>20.14134</v>
      </c>
      <c r="CW605">
        <v>75.559479999999994</v>
      </c>
      <c r="CX605">
        <v>11.74912</v>
      </c>
      <c r="CY605">
        <v>87.014129999999994</v>
      </c>
    </row>
    <row r="606" spans="1:103" x14ac:dyDescent="0.4">
      <c r="A606" t="s">
        <v>723</v>
      </c>
      <c r="B606" t="s">
        <v>468</v>
      </c>
      <c r="C606" t="s">
        <v>37</v>
      </c>
      <c r="D606">
        <v>0.34705999999999998</v>
      </c>
      <c r="E606">
        <v>37.278060000000004</v>
      </c>
      <c r="F606">
        <v>22.614329999999999</v>
      </c>
      <c r="G606">
        <v>63.059489999999997</v>
      </c>
      <c r="H606">
        <v>77.822739999999996</v>
      </c>
      <c r="I606">
        <v>22.614329999999999</v>
      </c>
      <c r="J606">
        <v>17.741800000000001</v>
      </c>
      <c r="K606">
        <v>15.064349999999999</v>
      </c>
      <c r="L606">
        <v>56.280720000000002</v>
      </c>
      <c r="M606">
        <v>9.9392999999999994</v>
      </c>
      <c r="N606">
        <v>73.575209999999998</v>
      </c>
      <c r="O606" t="s">
        <v>38</v>
      </c>
      <c r="P606">
        <v>0.31311</v>
      </c>
      <c r="Q606">
        <v>34.036409999999997</v>
      </c>
      <c r="R606">
        <v>18.658000000000001</v>
      </c>
      <c r="S606">
        <v>60.456890000000001</v>
      </c>
      <c r="T606">
        <v>76.830430000000007</v>
      </c>
      <c r="U606">
        <v>18.658000000000001</v>
      </c>
      <c r="V606">
        <v>13.78561</v>
      </c>
      <c r="W606">
        <v>14.68553</v>
      </c>
      <c r="X606">
        <v>53.268810000000002</v>
      </c>
      <c r="Y606">
        <v>9.9732400000000005</v>
      </c>
      <c r="Z606">
        <v>72.139330000000001</v>
      </c>
      <c r="AW606">
        <v>0.58311999999999997</v>
      </c>
      <c r="AX606">
        <v>59.388109999999998</v>
      </c>
      <c r="AY606">
        <v>50.640540000000001</v>
      </c>
      <c r="AZ606">
        <v>76.789749999999998</v>
      </c>
      <c r="BA606">
        <v>80.482290000000006</v>
      </c>
      <c r="BB606">
        <v>50.640540000000001</v>
      </c>
      <c r="BC606">
        <v>46.740769999999998</v>
      </c>
      <c r="BD606">
        <v>16.352679999999999</v>
      </c>
      <c r="BE606">
        <v>74.064310000000006</v>
      </c>
      <c r="BF606">
        <v>8.8771699999999996</v>
      </c>
      <c r="BG606">
        <v>79.226330000000004</v>
      </c>
      <c r="CO606">
        <v>0.42114000000000001</v>
      </c>
      <c r="CP606">
        <v>45.359439999999999</v>
      </c>
      <c r="CQ606">
        <v>30.035340000000001</v>
      </c>
      <c r="CR606">
        <v>78.975269999999995</v>
      </c>
      <c r="CS606">
        <v>89.929329999999993</v>
      </c>
      <c r="CT606">
        <v>30.035340000000001</v>
      </c>
      <c r="CU606">
        <v>22.879860000000001</v>
      </c>
      <c r="CV606">
        <v>19.045940000000002</v>
      </c>
      <c r="CW606">
        <v>70.259129999999999</v>
      </c>
      <c r="CX606">
        <v>11.80212</v>
      </c>
      <c r="CY606">
        <v>86.866900000000001</v>
      </c>
    </row>
    <row r="607" spans="1:103" x14ac:dyDescent="0.4">
      <c r="A607" t="s">
        <v>724</v>
      </c>
      <c r="B607" t="s">
        <v>499</v>
      </c>
      <c r="C607" t="s">
        <v>37</v>
      </c>
      <c r="D607">
        <v>0.36546000000000001</v>
      </c>
      <c r="E607">
        <v>39.334820000000001</v>
      </c>
      <c r="F607">
        <v>24.435449999999999</v>
      </c>
      <c r="G607">
        <v>65.034400000000005</v>
      </c>
      <c r="H607">
        <v>81.084580000000003</v>
      </c>
      <c r="I607">
        <v>24.435449999999999</v>
      </c>
      <c r="J607">
        <v>19.09038</v>
      </c>
      <c r="K607">
        <v>15.626060000000001</v>
      </c>
      <c r="L607">
        <v>58.419800000000002</v>
      </c>
      <c r="M607">
        <v>10.47268</v>
      </c>
      <c r="N607">
        <v>77.364490000000004</v>
      </c>
      <c r="O607" t="s">
        <v>38</v>
      </c>
      <c r="P607">
        <v>0.33328999999999998</v>
      </c>
      <c r="Q607">
        <v>36.291620000000002</v>
      </c>
      <c r="R607">
        <v>20.894670000000001</v>
      </c>
      <c r="S607">
        <v>62.578859999999999</v>
      </c>
      <c r="T607">
        <v>80.481740000000002</v>
      </c>
      <c r="U607">
        <v>20.894670000000001</v>
      </c>
      <c r="V607">
        <v>15.37341</v>
      </c>
      <c r="W607">
        <v>15.30682</v>
      </c>
      <c r="X607">
        <v>55.576689999999999</v>
      </c>
      <c r="Y607">
        <v>10.581149999999999</v>
      </c>
      <c r="Z607">
        <v>76.427869999999999</v>
      </c>
      <c r="AW607">
        <v>0.59018999999999999</v>
      </c>
      <c r="AX607">
        <v>60.216850000000001</v>
      </c>
      <c r="AY607">
        <v>50.640540000000001</v>
      </c>
      <c r="AZ607">
        <v>77.694050000000004</v>
      </c>
      <c r="BA607">
        <v>81.612660000000005</v>
      </c>
      <c r="BB607">
        <v>50.640540000000001</v>
      </c>
      <c r="BC607">
        <v>46.740769999999998</v>
      </c>
      <c r="BD607">
        <v>16.669180000000001</v>
      </c>
      <c r="BE607">
        <v>75.295150000000007</v>
      </c>
      <c r="BF607">
        <v>9.0655599999999996</v>
      </c>
      <c r="BG607">
        <v>80.570210000000003</v>
      </c>
      <c r="CO607">
        <v>0.43310999999999999</v>
      </c>
      <c r="CP607">
        <v>46.627119999999998</v>
      </c>
      <c r="CQ607">
        <v>28.445229999999999</v>
      </c>
      <c r="CR607">
        <v>80.742050000000006</v>
      </c>
      <c r="CS607">
        <v>90.989400000000003</v>
      </c>
      <c r="CT607">
        <v>28.445229999999999</v>
      </c>
      <c r="CU607">
        <v>22.9682</v>
      </c>
      <c r="CV607">
        <v>19.08127</v>
      </c>
      <c r="CW607">
        <v>71.407539999999997</v>
      </c>
      <c r="CX607">
        <v>11.766780000000001</v>
      </c>
      <c r="CY607">
        <v>87.161370000000005</v>
      </c>
    </row>
    <row r="608" spans="1:103" x14ac:dyDescent="0.4">
      <c r="A608" t="s">
        <v>725</v>
      </c>
      <c r="B608" t="s">
        <v>116</v>
      </c>
      <c r="C608" t="s">
        <v>37</v>
      </c>
      <c r="D608">
        <v>0.50517999999999996</v>
      </c>
      <c r="E608">
        <v>54.470579999999998</v>
      </c>
      <c r="F608">
        <v>43.609870000000001</v>
      </c>
      <c r="G608">
        <v>78.437880000000007</v>
      </c>
      <c r="H608">
        <v>88.417640000000006</v>
      </c>
      <c r="I608">
        <v>43.609870000000001</v>
      </c>
      <c r="J608">
        <v>34.179279999999999</v>
      </c>
      <c r="K608">
        <v>19.548359999999999</v>
      </c>
      <c r="L608">
        <v>72.823009999999996</v>
      </c>
      <c r="M608">
        <v>11.628489999999999</v>
      </c>
      <c r="N608">
        <v>85.985969999999995</v>
      </c>
      <c r="O608" t="s">
        <v>38</v>
      </c>
      <c r="P608">
        <v>0.48221999999999998</v>
      </c>
      <c r="Q608">
        <v>52.450189999999999</v>
      </c>
      <c r="R608">
        <v>40.871729999999999</v>
      </c>
      <c r="S608">
        <v>78.034790000000001</v>
      </c>
      <c r="T608">
        <v>89.065190000000001</v>
      </c>
      <c r="U608">
        <v>40.871729999999999</v>
      </c>
      <c r="V608">
        <v>30.962209999999999</v>
      </c>
      <c r="W608">
        <v>19.787800000000001</v>
      </c>
      <c r="X608">
        <v>72.041200000000003</v>
      </c>
      <c r="Y608">
        <v>11.94036</v>
      </c>
      <c r="Z608">
        <v>86.537629999999993</v>
      </c>
      <c r="AW608">
        <v>0.66278000000000004</v>
      </c>
      <c r="AX608">
        <v>68.035269999999997</v>
      </c>
      <c r="AY608">
        <v>60.964579999999998</v>
      </c>
      <c r="AZ608">
        <v>79.351920000000007</v>
      </c>
      <c r="BA608">
        <v>82.215519999999998</v>
      </c>
      <c r="BB608">
        <v>60.964579999999998</v>
      </c>
      <c r="BC608">
        <v>56.48706</v>
      </c>
      <c r="BD608">
        <v>17.407689999999999</v>
      </c>
      <c r="BE608">
        <v>77.819640000000007</v>
      </c>
      <c r="BF608">
        <v>9.1183099999999992</v>
      </c>
      <c r="BG608">
        <v>81.198189999999997</v>
      </c>
      <c r="CO608">
        <v>0.56003999999999998</v>
      </c>
      <c r="CP608">
        <v>60.012990000000002</v>
      </c>
      <c r="CQ608">
        <v>53.533569999999997</v>
      </c>
      <c r="CR608">
        <v>83.745580000000004</v>
      </c>
      <c r="CS608">
        <v>90.989400000000003</v>
      </c>
      <c r="CT608">
        <v>53.533569999999997</v>
      </c>
      <c r="CU608">
        <v>41.342759999999998</v>
      </c>
      <c r="CV608">
        <v>20.14134</v>
      </c>
      <c r="CW608">
        <v>75.559479999999994</v>
      </c>
      <c r="CX608">
        <v>11.74912</v>
      </c>
      <c r="CY608">
        <v>87.014129999999994</v>
      </c>
    </row>
    <row r="609" spans="1:103" x14ac:dyDescent="0.4">
      <c r="A609" t="s">
        <v>726</v>
      </c>
      <c r="B609" t="s">
        <v>279</v>
      </c>
      <c r="C609" t="s">
        <v>37</v>
      </c>
      <c r="D609">
        <v>0.34698000000000001</v>
      </c>
      <c r="E609">
        <v>37.264580000000002</v>
      </c>
      <c r="F609">
        <v>22.614329999999999</v>
      </c>
      <c r="G609">
        <v>63.051400000000001</v>
      </c>
      <c r="H609">
        <v>77.798460000000006</v>
      </c>
      <c r="I609">
        <v>22.614329999999999</v>
      </c>
      <c r="J609">
        <v>17.741800000000001</v>
      </c>
      <c r="K609">
        <v>15.061109999999999</v>
      </c>
      <c r="L609">
        <v>56.269930000000002</v>
      </c>
      <c r="M609">
        <v>9.9295799999999996</v>
      </c>
      <c r="N609">
        <v>73.51585</v>
      </c>
      <c r="O609" t="s">
        <v>38</v>
      </c>
      <c r="P609">
        <v>0.31309999999999999</v>
      </c>
      <c r="Q609">
        <v>34.034930000000003</v>
      </c>
      <c r="R609">
        <v>18.658000000000001</v>
      </c>
      <c r="S609">
        <v>60.456890000000001</v>
      </c>
      <c r="T609">
        <v>76.820880000000002</v>
      </c>
      <c r="U609">
        <v>18.658000000000001</v>
      </c>
      <c r="V609">
        <v>13.78561</v>
      </c>
      <c r="W609">
        <v>14.68553</v>
      </c>
      <c r="X609">
        <v>53.268810000000002</v>
      </c>
      <c r="Y609">
        <v>9.9722799999999996</v>
      </c>
      <c r="Z609">
        <v>72.129769999999994</v>
      </c>
      <c r="AW609">
        <v>0.58265999999999996</v>
      </c>
      <c r="AX609">
        <v>59.292189999999998</v>
      </c>
      <c r="AY609">
        <v>50.640540000000001</v>
      </c>
      <c r="AZ609">
        <v>76.789749999999998</v>
      </c>
      <c r="BA609">
        <v>80.482290000000006</v>
      </c>
      <c r="BB609">
        <v>50.640540000000001</v>
      </c>
      <c r="BC609">
        <v>46.740769999999998</v>
      </c>
      <c r="BD609">
        <v>16.337599999999998</v>
      </c>
      <c r="BE609">
        <v>74.039190000000005</v>
      </c>
      <c r="BF609">
        <v>8.8093400000000006</v>
      </c>
      <c r="BG609">
        <v>78.899770000000004</v>
      </c>
      <c r="CO609">
        <v>0.42074</v>
      </c>
      <c r="CP609">
        <v>45.317520000000002</v>
      </c>
      <c r="CQ609">
        <v>30.035340000000001</v>
      </c>
      <c r="CR609">
        <v>78.798590000000004</v>
      </c>
      <c r="CS609">
        <v>89.575969999999998</v>
      </c>
      <c r="CT609">
        <v>30.035340000000001</v>
      </c>
      <c r="CU609">
        <v>22.879860000000001</v>
      </c>
      <c r="CV609">
        <v>19.0106</v>
      </c>
      <c r="CW609">
        <v>70.082449999999994</v>
      </c>
      <c r="CX609">
        <v>11.766780000000001</v>
      </c>
      <c r="CY609">
        <v>86.513549999999995</v>
      </c>
    </row>
    <row r="610" spans="1:103" x14ac:dyDescent="0.4">
      <c r="A610" t="s">
        <v>727</v>
      </c>
      <c r="B610" t="s">
        <v>44</v>
      </c>
      <c r="C610" t="s">
        <v>37</v>
      </c>
      <c r="D610">
        <v>0.36534</v>
      </c>
      <c r="E610">
        <v>39.317689999999999</v>
      </c>
      <c r="F610">
        <v>24.435449999999999</v>
      </c>
      <c r="G610">
        <v>65.026309999999995</v>
      </c>
      <c r="H610">
        <v>81.060299999999998</v>
      </c>
      <c r="I610">
        <v>24.435449999999999</v>
      </c>
      <c r="J610">
        <v>19.09038</v>
      </c>
      <c r="K610">
        <v>15.622820000000001</v>
      </c>
      <c r="L610">
        <v>58.409010000000002</v>
      </c>
      <c r="M610">
        <v>10.46297</v>
      </c>
      <c r="N610">
        <v>77.305139999999994</v>
      </c>
      <c r="O610" t="s">
        <v>38</v>
      </c>
      <c r="P610">
        <v>0.33328000000000002</v>
      </c>
      <c r="Q610">
        <v>36.29072</v>
      </c>
      <c r="R610">
        <v>20.894670000000001</v>
      </c>
      <c r="S610">
        <v>62.578859999999999</v>
      </c>
      <c r="T610">
        <v>80.481740000000002</v>
      </c>
      <c r="U610">
        <v>20.894670000000001</v>
      </c>
      <c r="V610">
        <v>15.37341</v>
      </c>
      <c r="W610">
        <v>15.30682</v>
      </c>
      <c r="X610">
        <v>55.576689999999999</v>
      </c>
      <c r="Y610">
        <v>10.581149999999999</v>
      </c>
      <c r="Z610">
        <v>76.427869999999999</v>
      </c>
      <c r="AW610">
        <v>0.58955999999999997</v>
      </c>
      <c r="AX610">
        <v>60.101419999999997</v>
      </c>
      <c r="AY610">
        <v>50.640540000000001</v>
      </c>
      <c r="AZ610">
        <v>77.618690000000001</v>
      </c>
      <c r="BA610">
        <v>81.537300000000002</v>
      </c>
      <c r="BB610">
        <v>50.640540000000001</v>
      </c>
      <c r="BC610">
        <v>46.740769999999998</v>
      </c>
      <c r="BD610">
        <v>16.639040000000001</v>
      </c>
      <c r="BE610">
        <v>75.194670000000002</v>
      </c>
      <c r="BF610">
        <v>8.9901999999999997</v>
      </c>
      <c r="BG610">
        <v>80.168300000000002</v>
      </c>
      <c r="CO610">
        <v>0.43224000000000001</v>
      </c>
      <c r="CP610">
        <v>46.54054</v>
      </c>
      <c r="CQ610">
        <v>28.445229999999999</v>
      </c>
      <c r="CR610">
        <v>80.742050000000006</v>
      </c>
      <c r="CS610">
        <v>90.636039999999994</v>
      </c>
      <c r="CT610">
        <v>28.445229999999999</v>
      </c>
      <c r="CU610">
        <v>22.9682</v>
      </c>
      <c r="CV610">
        <v>19.08127</v>
      </c>
      <c r="CW610">
        <v>71.407539999999997</v>
      </c>
      <c r="CX610">
        <v>11.731450000000001</v>
      </c>
      <c r="CY610">
        <v>86.808009999999996</v>
      </c>
    </row>
    <row r="611" spans="1:103" x14ac:dyDescent="0.4">
      <c r="A611" t="s">
        <v>728</v>
      </c>
      <c r="B611" t="s">
        <v>279</v>
      </c>
      <c r="C611" t="s">
        <v>37</v>
      </c>
      <c r="D611">
        <v>0.50509000000000004</v>
      </c>
      <c r="E611">
        <v>54.456069999999997</v>
      </c>
      <c r="F611">
        <v>43.609870000000001</v>
      </c>
      <c r="G611">
        <v>78.429789999999997</v>
      </c>
      <c r="H611">
        <v>88.409549999999996</v>
      </c>
      <c r="I611">
        <v>43.609870000000001</v>
      </c>
      <c r="J611">
        <v>34.179279999999999</v>
      </c>
      <c r="K611">
        <v>19.545120000000001</v>
      </c>
      <c r="L611">
        <v>72.812219999999996</v>
      </c>
      <c r="M611">
        <v>11.6204</v>
      </c>
      <c r="N611">
        <v>85.942800000000005</v>
      </c>
      <c r="O611" t="s">
        <v>38</v>
      </c>
      <c r="P611">
        <v>0.48221999999999998</v>
      </c>
      <c r="Q611">
        <v>52.450020000000002</v>
      </c>
      <c r="R611">
        <v>40.871729999999999</v>
      </c>
      <c r="S611">
        <v>78.034790000000001</v>
      </c>
      <c r="T611">
        <v>89.065190000000001</v>
      </c>
      <c r="U611">
        <v>40.871729999999999</v>
      </c>
      <c r="V611">
        <v>30.962209999999999</v>
      </c>
      <c r="W611">
        <v>19.787800000000001</v>
      </c>
      <c r="X611">
        <v>72.041200000000003</v>
      </c>
      <c r="Y611">
        <v>11.94036</v>
      </c>
      <c r="Z611">
        <v>86.537629999999993</v>
      </c>
      <c r="AW611">
        <v>0.66235999999999995</v>
      </c>
      <c r="AX611">
        <v>67.941090000000003</v>
      </c>
      <c r="AY611">
        <v>60.964579999999998</v>
      </c>
      <c r="AZ611">
        <v>79.351920000000007</v>
      </c>
      <c r="BA611">
        <v>82.215519999999998</v>
      </c>
      <c r="BB611">
        <v>60.964579999999998</v>
      </c>
      <c r="BC611">
        <v>56.48706</v>
      </c>
      <c r="BD611">
        <v>17.392610000000001</v>
      </c>
      <c r="BE611">
        <v>77.794520000000006</v>
      </c>
      <c r="BF611">
        <v>9.0504899999999999</v>
      </c>
      <c r="BG611">
        <v>80.871639999999999</v>
      </c>
      <c r="CO611">
        <v>0.55911999999999995</v>
      </c>
      <c r="CP611">
        <v>59.920160000000003</v>
      </c>
      <c r="CQ611">
        <v>53.533569999999997</v>
      </c>
      <c r="CR611">
        <v>83.568899999999999</v>
      </c>
      <c r="CS611">
        <v>90.812719999999999</v>
      </c>
      <c r="CT611">
        <v>53.533569999999997</v>
      </c>
      <c r="CU611">
        <v>41.342759999999998</v>
      </c>
      <c r="CV611">
        <v>20.106010000000001</v>
      </c>
      <c r="CW611">
        <v>75.382800000000003</v>
      </c>
      <c r="CX611">
        <v>11.731450000000001</v>
      </c>
      <c r="CY611">
        <v>86.837459999999993</v>
      </c>
    </row>
    <row r="612" spans="1:103" x14ac:dyDescent="0.4">
      <c r="A612" t="s">
        <v>729</v>
      </c>
      <c r="B612" t="s">
        <v>126</v>
      </c>
      <c r="C612" t="s">
        <v>37</v>
      </c>
      <c r="D612">
        <v>0.34697</v>
      </c>
      <c r="E612">
        <v>37.263309999999997</v>
      </c>
      <c r="F612">
        <v>22.614329999999999</v>
      </c>
      <c r="G612">
        <v>63.059489999999997</v>
      </c>
      <c r="H612">
        <v>77.798460000000006</v>
      </c>
      <c r="I612">
        <v>22.614329999999999</v>
      </c>
      <c r="J612">
        <v>17.741800000000001</v>
      </c>
      <c r="K612">
        <v>15.06273</v>
      </c>
      <c r="L612">
        <v>56.278030000000001</v>
      </c>
      <c r="M612">
        <v>9.9295799999999996</v>
      </c>
      <c r="N612">
        <v>73.51585</v>
      </c>
      <c r="O612" t="s">
        <v>38</v>
      </c>
      <c r="P612">
        <v>0.31309999999999999</v>
      </c>
      <c r="Q612">
        <v>34.035310000000003</v>
      </c>
      <c r="R612">
        <v>18.658000000000001</v>
      </c>
      <c r="S612">
        <v>60.456890000000001</v>
      </c>
      <c r="T612">
        <v>76.820880000000002</v>
      </c>
      <c r="U612">
        <v>18.658000000000001</v>
      </c>
      <c r="V612">
        <v>13.78561</v>
      </c>
      <c r="W612">
        <v>14.68553</v>
      </c>
      <c r="X612">
        <v>53.268810000000002</v>
      </c>
      <c r="Y612">
        <v>9.9722799999999996</v>
      </c>
      <c r="Z612">
        <v>72.129769999999994</v>
      </c>
      <c r="AW612">
        <v>0.58260000000000001</v>
      </c>
      <c r="AX612">
        <v>59.281590000000001</v>
      </c>
      <c r="AY612">
        <v>50.640540000000001</v>
      </c>
      <c r="AZ612">
        <v>76.789749999999998</v>
      </c>
      <c r="BA612">
        <v>80.482290000000006</v>
      </c>
      <c r="BB612">
        <v>50.640540000000001</v>
      </c>
      <c r="BC612">
        <v>46.740769999999998</v>
      </c>
      <c r="BD612">
        <v>16.337599999999998</v>
      </c>
      <c r="BE612">
        <v>74.039190000000005</v>
      </c>
      <c r="BF612">
        <v>8.8093400000000006</v>
      </c>
      <c r="BG612">
        <v>78.899770000000004</v>
      </c>
      <c r="CO612">
        <v>0.42065000000000002</v>
      </c>
      <c r="CP612">
        <v>45.307600000000001</v>
      </c>
      <c r="CQ612">
        <v>30.035340000000001</v>
      </c>
      <c r="CR612">
        <v>78.975269999999995</v>
      </c>
      <c r="CS612">
        <v>89.575969999999998</v>
      </c>
      <c r="CT612">
        <v>30.035340000000001</v>
      </c>
      <c r="CU612">
        <v>22.879860000000001</v>
      </c>
      <c r="CV612">
        <v>19.045940000000002</v>
      </c>
      <c r="CW612">
        <v>70.259129999999999</v>
      </c>
      <c r="CX612">
        <v>11.766780000000001</v>
      </c>
      <c r="CY612">
        <v>86.513549999999995</v>
      </c>
    </row>
    <row r="613" spans="1:103" x14ac:dyDescent="0.4">
      <c r="A613" t="s">
        <v>730</v>
      </c>
      <c r="B613" t="s">
        <v>44</v>
      </c>
      <c r="C613" t="s">
        <v>37</v>
      </c>
      <c r="D613">
        <v>0.36537999999999998</v>
      </c>
      <c r="E613">
        <v>39.32094</v>
      </c>
      <c r="F613">
        <v>24.435449999999999</v>
      </c>
      <c r="G613">
        <v>65.026309999999995</v>
      </c>
      <c r="H613">
        <v>81.068389999999994</v>
      </c>
      <c r="I613">
        <v>24.435449999999999</v>
      </c>
      <c r="J613">
        <v>19.09038</v>
      </c>
      <c r="K613">
        <v>15.622820000000001</v>
      </c>
      <c r="L613">
        <v>58.409010000000002</v>
      </c>
      <c r="M613">
        <v>10.46378</v>
      </c>
      <c r="N613">
        <v>77.313230000000004</v>
      </c>
      <c r="O613" t="s">
        <v>38</v>
      </c>
      <c r="P613">
        <v>0.33328999999999998</v>
      </c>
      <c r="Q613">
        <v>36.29081</v>
      </c>
      <c r="R613">
        <v>20.894670000000001</v>
      </c>
      <c r="S613">
        <v>62.578859999999999</v>
      </c>
      <c r="T613">
        <v>80.481740000000002</v>
      </c>
      <c r="U613">
        <v>20.894670000000001</v>
      </c>
      <c r="V613">
        <v>15.37341</v>
      </c>
      <c r="W613">
        <v>15.30682</v>
      </c>
      <c r="X613">
        <v>55.576689999999999</v>
      </c>
      <c r="Y613">
        <v>10.581149999999999</v>
      </c>
      <c r="Z613">
        <v>76.427869999999999</v>
      </c>
      <c r="AW613">
        <v>0.58955000000000002</v>
      </c>
      <c r="AX613">
        <v>60.098329999999997</v>
      </c>
      <c r="AY613">
        <v>50.640540000000001</v>
      </c>
      <c r="AZ613">
        <v>77.618690000000001</v>
      </c>
      <c r="BA613">
        <v>81.537300000000002</v>
      </c>
      <c r="BB613">
        <v>50.640540000000001</v>
      </c>
      <c r="BC613">
        <v>46.740769999999998</v>
      </c>
      <c r="BD613">
        <v>16.639040000000001</v>
      </c>
      <c r="BE613">
        <v>75.194670000000002</v>
      </c>
      <c r="BF613">
        <v>8.9901999999999997</v>
      </c>
      <c r="BG613">
        <v>80.168300000000002</v>
      </c>
      <c r="CO613">
        <v>0.433</v>
      </c>
      <c r="CP613">
        <v>46.616990000000001</v>
      </c>
      <c r="CQ613">
        <v>28.445229999999999</v>
      </c>
      <c r="CR613">
        <v>80.742050000000006</v>
      </c>
      <c r="CS613">
        <v>90.812719999999999</v>
      </c>
      <c r="CT613">
        <v>28.445229999999999</v>
      </c>
      <c r="CU613">
        <v>22.9682</v>
      </c>
      <c r="CV613">
        <v>19.08127</v>
      </c>
      <c r="CW613">
        <v>71.407539999999997</v>
      </c>
      <c r="CX613">
        <v>11.74912</v>
      </c>
      <c r="CY613">
        <v>86.984690000000001</v>
      </c>
    </row>
    <row r="614" spans="1:103" x14ac:dyDescent="0.4">
      <c r="A614" t="s">
        <v>731</v>
      </c>
      <c r="B614" t="s">
        <v>279</v>
      </c>
      <c r="C614" t="s">
        <v>37</v>
      </c>
      <c r="D614">
        <v>0.50510999999999995</v>
      </c>
      <c r="E614">
        <v>54.457619999999999</v>
      </c>
      <c r="F614">
        <v>43.609870000000001</v>
      </c>
      <c r="G614">
        <v>78.429789999999997</v>
      </c>
      <c r="H614">
        <v>88.417640000000006</v>
      </c>
      <c r="I614">
        <v>43.609870000000001</v>
      </c>
      <c r="J614">
        <v>34.179279999999999</v>
      </c>
      <c r="K614">
        <v>19.545120000000001</v>
      </c>
      <c r="L614">
        <v>72.812219999999996</v>
      </c>
      <c r="M614">
        <v>11.62121</v>
      </c>
      <c r="N614">
        <v>85.950900000000004</v>
      </c>
      <c r="O614" t="s">
        <v>38</v>
      </c>
      <c r="P614">
        <v>0.48221999999999998</v>
      </c>
      <c r="Q614">
        <v>52.4497</v>
      </c>
      <c r="R614">
        <v>40.871729999999999</v>
      </c>
      <c r="S614">
        <v>78.034790000000001</v>
      </c>
      <c r="T614">
        <v>89.065190000000001</v>
      </c>
      <c r="U614">
        <v>40.871729999999999</v>
      </c>
      <c r="V614">
        <v>30.962209999999999</v>
      </c>
      <c r="W614">
        <v>19.787800000000001</v>
      </c>
      <c r="X614">
        <v>72.041200000000003</v>
      </c>
      <c r="Y614">
        <v>11.94036</v>
      </c>
      <c r="Z614">
        <v>86.537629999999993</v>
      </c>
      <c r="AW614">
        <v>0.66230999999999995</v>
      </c>
      <c r="AX614">
        <v>67.932429999999997</v>
      </c>
      <c r="AY614">
        <v>60.964579999999998</v>
      </c>
      <c r="AZ614">
        <v>79.351920000000007</v>
      </c>
      <c r="BA614">
        <v>82.215519999999998</v>
      </c>
      <c r="BB614">
        <v>60.964579999999998</v>
      </c>
      <c r="BC614">
        <v>56.48706</v>
      </c>
      <c r="BD614">
        <v>17.392610000000001</v>
      </c>
      <c r="BE614">
        <v>77.794520000000006</v>
      </c>
      <c r="BF614">
        <v>9.0504899999999999</v>
      </c>
      <c r="BG614">
        <v>80.871639999999999</v>
      </c>
      <c r="CO614">
        <v>0.55972</v>
      </c>
      <c r="CP614">
        <v>59.98019</v>
      </c>
      <c r="CQ614">
        <v>53.533569999999997</v>
      </c>
      <c r="CR614">
        <v>83.568899999999999</v>
      </c>
      <c r="CS614">
        <v>90.989400000000003</v>
      </c>
      <c r="CT614">
        <v>53.533569999999997</v>
      </c>
      <c r="CU614">
        <v>41.342759999999998</v>
      </c>
      <c r="CV614">
        <v>20.106010000000001</v>
      </c>
      <c r="CW614">
        <v>75.382800000000003</v>
      </c>
      <c r="CX614">
        <v>11.74912</v>
      </c>
      <c r="CY614">
        <v>87.014129999999994</v>
      </c>
    </row>
    <row r="615" spans="1:103" x14ac:dyDescent="0.4">
      <c r="A615" t="s">
        <v>732</v>
      </c>
      <c r="B615" t="s">
        <v>44</v>
      </c>
      <c r="C615" t="s">
        <v>37</v>
      </c>
      <c r="D615">
        <v>0.34704000000000002</v>
      </c>
      <c r="E615">
        <v>37.276090000000003</v>
      </c>
      <c r="F615">
        <v>22.614329999999999</v>
      </c>
      <c r="G615">
        <v>63.051400000000001</v>
      </c>
      <c r="H615">
        <v>77.830839999999995</v>
      </c>
      <c r="I615">
        <v>22.614329999999999</v>
      </c>
      <c r="J615">
        <v>17.741800000000001</v>
      </c>
      <c r="K615">
        <v>15.06273</v>
      </c>
      <c r="L615">
        <v>56.272629999999999</v>
      </c>
      <c r="M615">
        <v>9.9401100000000007</v>
      </c>
      <c r="N615">
        <v>73.583299999999994</v>
      </c>
      <c r="O615" t="s">
        <v>38</v>
      </c>
      <c r="P615">
        <v>0.31308999999999998</v>
      </c>
      <c r="Q615">
        <v>34.034759999999999</v>
      </c>
      <c r="R615">
        <v>18.658000000000001</v>
      </c>
      <c r="S615">
        <v>60.456890000000001</v>
      </c>
      <c r="T615">
        <v>76.820880000000002</v>
      </c>
      <c r="U615">
        <v>18.658000000000001</v>
      </c>
      <c r="V615">
        <v>13.78561</v>
      </c>
      <c r="W615">
        <v>14.68553</v>
      </c>
      <c r="X615">
        <v>53.268810000000002</v>
      </c>
      <c r="Y615">
        <v>9.9722799999999996</v>
      </c>
      <c r="Z615">
        <v>72.129769999999994</v>
      </c>
      <c r="AW615">
        <v>0.58304999999999996</v>
      </c>
      <c r="AX615">
        <v>59.37968</v>
      </c>
      <c r="AY615">
        <v>50.640540000000001</v>
      </c>
      <c r="AZ615">
        <v>76.714389999999995</v>
      </c>
      <c r="BA615">
        <v>80.482290000000006</v>
      </c>
      <c r="BB615">
        <v>50.640540000000001</v>
      </c>
      <c r="BC615">
        <v>46.740769999999998</v>
      </c>
      <c r="BD615">
        <v>16.337599999999998</v>
      </c>
      <c r="BE615">
        <v>73.988950000000003</v>
      </c>
      <c r="BF615">
        <v>8.8771699999999996</v>
      </c>
      <c r="BG615">
        <v>79.226330000000004</v>
      </c>
      <c r="CO615">
        <v>0.42122999999999999</v>
      </c>
      <c r="CP615">
        <v>45.366759999999999</v>
      </c>
      <c r="CQ615">
        <v>30.035340000000001</v>
      </c>
      <c r="CR615">
        <v>78.975269999999995</v>
      </c>
      <c r="CS615">
        <v>90.282690000000002</v>
      </c>
      <c r="CT615">
        <v>30.035340000000001</v>
      </c>
      <c r="CU615">
        <v>22.879860000000001</v>
      </c>
      <c r="CV615">
        <v>19.045940000000002</v>
      </c>
      <c r="CW615">
        <v>70.259129999999999</v>
      </c>
      <c r="CX615">
        <v>11.83746</v>
      </c>
      <c r="CY615">
        <v>87.220259999999996</v>
      </c>
    </row>
    <row r="616" spans="1:103" x14ac:dyDescent="0.4">
      <c r="A616" t="s">
        <v>733</v>
      </c>
      <c r="B616" t="s">
        <v>158</v>
      </c>
      <c r="C616" t="s">
        <v>37</v>
      </c>
      <c r="D616">
        <v>0.36542000000000002</v>
      </c>
      <c r="E616">
        <v>39.330919999999999</v>
      </c>
      <c r="F616">
        <v>24.435449999999999</v>
      </c>
      <c r="G616">
        <v>65.026309999999995</v>
      </c>
      <c r="H616">
        <v>81.068389999999994</v>
      </c>
      <c r="I616">
        <v>24.435449999999999</v>
      </c>
      <c r="J616">
        <v>19.09038</v>
      </c>
      <c r="K616">
        <v>15.62444</v>
      </c>
      <c r="L616">
        <v>58.411709999999999</v>
      </c>
      <c r="M616">
        <v>10.47106</v>
      </c>
      <c r="N616">
        <v>77.348309999999998</v>
      </c>
      <c r="O616" t="s">
        <v>38</v>
      </c>
      <c r="P616">
        <v>0.33328999999999998</v>
      </c>
      <c r="Q616">
        <v>36.29083</v>
      </c>
      <c r="R616">
        <v>20.894670000000001</v>
      </c>
      <c r="S616">
        <v>62.578859999999999</v>
      </c>
      <c r="T616">
        <v>80.481740000000002</v>
      </c>
      <c r="U616">
        <v>20.894670000000001</v>
      </c>
      <c r="V616">
        <v>15.37341</v>
      </c>
      <c r="W616">
        <v>15.30682</v>
      </c>
      <c r="X616">
        <v>55.576689999999999</v>
      </c>
      <c r="Y616">
        <v>10.581149999999999</v>
      </c>
      <c r="Z616">
        <v>76.427869999999999</v>
      </c>
      <c r="AW616">
        <v>0.59006000000000003</v>
      </c>
      <c r="AX616">
        <v>60.20158</v>
      </c>
      <c r="AY616">
        <v>50.640540000000001</v>
      </c>
      <c r="AZ616">
        <v>77.618690000000001</v>
      </c>
      <c r="BA616">
        <v>81.612660000000005</v>
      </c>
      <c r="BB616">
        <v>50.640540000000001</v>
      </c>
      <c r="BC616">
        <v>46.740769999999998</v>
      </c>
      <c r="BD616">
        <v>16.654109999999999</v>
      </c>
      <c r="BE616">
        <v>75.219790000000003</v>
      </c>
      <c r="BF616">
        <v>9.0655599999999996</v>
      </c>
      <c r="BG616">
        <v>80.570210000000003</v>
      </c>
      <c r="CO616">
        <v>0.43275999999999998</v>
      </c>
      <c r="CP616">
        <v>46.592500000000001</v>
      </c>
      <c r="CQ616">
        <v>28.445229999999999</v>
      </c>
      <c r="CR616">
        <v>80.742050000000006</v>
      </c>
      <c r="CS616">
        <v>90.636039999999994</v>
      </c>
      <c r="CT616">
        <v>28.445229999999999</v>
      </c>
      <c r="CU616">
        <v>22.9682</v>
      </c>
      <c r="CV616">
        <v>19.08127</v>
      </c>
      <c r="CW616">
        <v>71.407539999999997</v>
      </c>
      <c r="CX616">
        <v>11.731450000000001</v>
      </c>
      <c r="CY616">
        <v>86.808009999999996</v>
      </c>
    </row>
    <row r="617" spans="1:103" x14ac:dyDescent="0.4">
      <c r="A617" t="s">
        <v>734</v>
      </c>
      <c r="B617" t="s">
        <v>148</v>
      </c>
      <c r="C617" t="s">
        <v>37</v>
      </c>
      <c r="D617">
        <v>0.50522999999999996</v>
      </c>
      <c r="E617">
        <v>54.475459999999998</v>
      </c>
      <c r="F617">
        <v>43.609870000000001</v>
      </c>
      <c r="G617">
        <v>78.445970000000003</v>
      </c>
      <c r="H617">
        <v>88.43383</v>
      </c>
      <c r="I617">
        <v>43.609870000000001</v>
      </c>
      <c r="J617">
        <v>34.179279999999999</v>
      </c>
      <c r="K617">
        <v>19.549980000000001</v>
      </c>
      <c r="L617">
        <v>72.831109999999995</v>
      </c>
      <c r="M617">
        <v>11.63011</v>
      </c>
      <c r="N617">
        <v>86.002160000000003</v>
      </c>
      <c r="O617" t="s">
        <v>38</v>
      </c>
      <c r="P617">
        <v>0.48221999999999998</v>
      </c>
      <c r="Q617">
        <v>52.449959999999997</v>
      </c>
      <c r="R617">
        <v>40.871729999999999</v>
      </c>
      <c r="S617">
        <v>78.034790000000001</v>
      </c>
      <c r="T617">
        <v>89.065190000000001</v>
      </c>
      <c r="U617">
        <v>40.871729999999999</v>
      </c>
      <c r="V617">
        <v>30.962209999999999</v>
      </c>
      <c r="W617">
        <v>19.787800000000001</v>
      </c>
      <c r="X617">
        <v>72.041200000000003</v>
      </c>
      <c r="Y617">
        <v>11.94036</v>
      </c>
      <c r="Z617">
        <v>86.537629999999993</v>
      </c>
      <c r="AW617">
        <v>0.66281999999999996</v>
      </c>
      <c r="AX617">
        <v>68.037859999999995</v>
      </c>
      <c r="AY617">
        <v>60.964579999999998</v>
      </c>
      <c r="AZ617">
        <v>79.351920000000007</v>
      </c>
      <c r="BA617">
        <v>82.215519999999998</v>
      </c>
      <c r="BB617">
        <v>60.964579999999998</v>
      </c>
      <c r="BC617">
        <v>56.48706</v>
      </c>
      <c r="BD617">
        <v>17.407689999999999</v>
      </c>
      <c r="BE617">
        <v>77.819640000000007</v>
      </c>
      <c r="BF617">
        <v>9.1183099999999992</v>
      </c>
      <c r="BG617">
        <v>81.198189999999997</v>
      </c>
      <c r="CO617">
        <v>0.56108999999999998</v>
      </c>
      <c r="CP617">
        <v>60.117539999999998</v>
      </c>
      <c r="CQ617">
        <v>53.533569999999997</v>
      </c>
      <c r="CR617">
        <v>83.922259999999994</v>
      </c>
      <c r="CS617">
        <v>91.342759999999998</v>
      </c>
      <c r="CT617">
        <v>53.533569999999997</v>
      </c>
      <c r="CU617">
        <v>41.342759999999998</v>
      </c>
      <c r="CV617">
        <v>20.176680000000001</v>
      </c>
      <c r="CW617">
        <v>75.736159999999998</v>
      </c>
      <c r="CX617">
        <v>11.78445</v>
      </c>
      <c r="CY617">
        <v>87.367490000000004</v>
      </c>
    </row>
    <row r="618" spans="1:103" x14ac:dyDescent="0.4">
      <c r="A618" t="s">
        <v>735</v>
      </c>
      <c r="B618" t="s">
        <v>328</v>
      </c>
      <c r="C618" t="s">
        <v>37</v>
      </c>
      <c r="D618">
        <v>0.34710000000000002</v>
      </c>
      <c r="E618">
        <v>37.282020000000003</v>
      </c>
      <c r="F618">
        <v>22.614329999999999</v>
      </c>
      <c r="G618">
        <v>63.059489999999997</v>
      </c>
      <c r="H618">
        <v>77.822739999999996</v>
      </c>
      <c r="I618">
        <v>22.614329999999999</v>
      </c>
      <c r="J618">
        <v>17.741800000000001</v>
      </c>
      <c r="K618">
        <v>15.064349999999999</v>
      </c>
      <c r="L618">
        <v>56.280720000000002</v>
      </c>
      <c r="M618">
        <v>9.9392999999999994</v>
      </c>
      <c r="N618">
        <v>73.575209999999998</v>
      </c>
      <c r="O618" t="s">
        <v>38</v>
      </c>
      <c r="P618">
        <v>0.31309999999999999</v>
      </c>
      <c r="Q618">
        <v>34.035530000000001</v>
      </c>
      <c r="R618">
        <v>18.658000000000001</v>
      </c>
      <c r="S618">
        <v>60.456890000000001</v>
      </c>
      <c r="T618">
        <v>76.830430000000007</v>
      </c>
      <c r="U618">
        <v>18.658000000000001</v>
      </c>
      <c r="V618">
        <v>13.78561</v>
      </c>
      <c r="W618">
        <v>14.68553</v>
      </c>
      <c r="X618">
        <v>53.268810000000002</v>
      </c>
      <c r="Y618">
        <v>9.9732400000000005</v>
      </c>
      <c r="Z618">
        <v>72.139330000000001</v>
      </c>
      <c r="AW618">
        <v>0.58311999999999997</v>
      </c>
      <c r="AX618">
        <v>59.390770000000003</v>
      </c>
      <c r="AY618">
        <v>50.640540000000001</v>
      </c>
      <c r="AZ618">
        <v>76.714389999999995</v>
      </c>
      <c r="BA618">
        <v>80.482290000000006</v>
      </c>
      <c r="BB618">
        <v>50.640540000000001</v>
      </c>
      <c r="BC618">
        <v>46.740769999999998</v>
      </c>
      <c r="BD618">
        <v>16.337599999999998</v>
      </c>
      <c r="BE618">
        <v>73.988950000000003</v>
      </c>
      <c r="BF618">
        <v>8.8771699999999996</v>
      </c>
      <c r="BG618">
        <v>79.226330000000004</v>
      </c>
      <c r="CO618">
        <v>0.42214000000000002</v>
      </c>
      <c r="CP618">
        <v>45.456099999999999</v>
      </c>
      <c r="CQ618">
        <v>30.035340000000001</v>
      </c>
      <c r="CR618">
        <v>79.151939999999996</v>
      </c>
      <c r="CS618">
        <v>89.929329999999993</v>
      </c>
      <c r="CT618">
        <v>30.035340000000001</v>
      </c>
      <c r="CU618">
        <v>22.879860000000001</v>
      </c>
      <c r="CV618">
        <v>19.08127</v>
      </c>
      <c r="CW618">
        <v>70.435810000000004</v>
      </c>
      <c r="CX618">
        <v>11.80212</v>
      </c>
      <c r="CY618">
        <v>86.866900000000001</v>
      </c>
    </row>
    <row r="619" spans="1:103" x14ac:dyDescent="0.4">
      <c r="A619" t="s">
        <v>736</v>
      </c>
      <c r="B619" t="s">
        <v>571</v>
      </c>
      <c r="C619" t="s">
        <v>37</v>
      </c>
      <c r="D619">
        <v>0.36543999999999999</v>
      </c>
      <c r="E619">
        <v>39.33325</v>
      </c>
      <c r="F619">
        <v>24.435449999999999</v>
      </c>
      <c r="G619">
        <v>65.034400000000005</v>
      </c>
      <c r="H619">
        <v>81.068389999999994</v>
      </c>
      <c r="I619">
        <v>24.435449999999999</v>
      </c>
      <c r="J619">
        <v>19.09038</v>
      </c>
      <c r="K619">
        <v>15.626060000000001</v>
      </c>
      <c r="L619">
        <v>58.419800000000002</v>
      </c>
      <c r="M619">
        <v>10.47106</v>
      </c>
      <c r="N619">
        <v>77.348309999999998</v>
      </c>
      <c r="O619" t="s">
        <v>38</v>
      </c>
      <c r="P619">
        <v>0.33328000000000002</v>
      </c>
      <c r="Q619">
        <v>36.290179999999999</v>
      </c>
      <c r="R619">
        <v>20.894670000000001</v>
      </c>
      <c r="S619">
        <v>62.578859999999999</v>
      </c>
      <c r="T619">
        <v>80.481740000000002</v>
      </c>
      <c r="U619">
        <v>20.894670000000001</v>
      </c>
      <c r="V619">
        <v>15.37341</v>
      </c>
      <c r="W619">
        <v>15.30682</v>
      </c>
      <c r="X619">
        <v>55.576689999999999</v>
      </c>
      <c r="Y619">
        <v>10.581149999999999</v>
      </c>
      <c r="Z619">
        <v>76.427869999999999</v>
      </c>
      <c r="AW619">
        <v>0.59</v>
      </c>
      <c r="AX619">
        <v>60.195099999999996</v>
      </c>
      <c r="AY619">
        <v>50.640540000000001</v>
      </c>
      <c r="AZ619">
        <v>77.618690000000001</v>
      </c>
      <c r="BA619">
        <v>81.537300000000002</v>
      </c>
      <c r="BB619">
        <v>50.640540000000001</v>
      </c>
      <c r="BC619">
        <v>46.740769999999998</v>
      </c>
      <c r="BD619">
        <v>16.654109999999999</v>
      </c>
      <c r="BE619">
        <v>75.219790000000003</v>
      </c>
      <c r="BF619">
        <v>9.0580300000000005</v>
      </c>
      <c r="BG619">
        <v>80.49485</v>
      </c>
      <c r="CO619">
        <v>0.43352000000000002</v>
      </c>
      <c r="CP619">
        <v>46.670540000000003</v>
      </c>
      <c r="CQ619">
        <v>28.445229999999999</v>
      </c>
      <c r="CR619">
        <v>80.918729999999996</v>
      </c>
      <c r="CS619">
        <v>90.812719999999999</v>
      </c>
      <c r="CT619">
        <v>28.445229999999999</v>
      </c>
      <c r="CU619">
        <v>22.9682</v>
      </c>
      <c r="CV619">
        <v>19.116610000000001</v>
      </c>
      <c r="CW619">
        <v>71.584220000000002</v>
      </c>
      <c r="CX619">
        <v>11.74912</v>
      </c>
      <c r="CY619">
        <v>86.984690000000001</v>
      </c>
    </row>
    <row r="620" spans="1:103" x14ac:dyDescent="0.4">
      <c r="A620" t="s">
        <v>737</v>
      </c>
      <c r="B620" t="s">
        <v>468</v>
      </c>
      <c r="C620" t="s">
        <v>37</v>
      </c>
      <c r="D620">
        <v>0.50519999999999998</v>
      </c>
      <c r="E620">
        <v>54.472720000000002</v>
      </c>
      <c r="F620">
        <v>43.609870000000001</v>
      </c>
      <c r="G620">
        <v>78.437880000000007</v>
      </c>
      <c r="H620">
        <v>88.425740000000005</v>
      </c>
      <c r="I620">
        <v>43.609870000000001</v>
      </c>
      <c r="J620">
        <v>34.179279999999999</v>
      </c>
      <c r="K620">
        <v>19.548359999999999</v>
      </c>
      <c r="L620">
        <v>72.823009999999996</v>
      </c>
      <c r="M620">
        <v>11.629300000000001</v>
      </c>
      <c r="N620">
        <v>85.994060000000005</v>
      </c>
      <c r="O620" t="s">
        <v>38</v>
      </c>
      <c r="P620">
        <v>0.48221999999999998</v>
      </c>
      <c r="Q620">
        <v>52.450189999999999</v>
      </c>
      <c r="R620">
        <v>40.871729999999999</v>
      </c>
      <c r="S620">
        <v>78.034790000000001</v>
      </c>
      <c r="T620">
        <v>89.065190000000001</v>
      </c>
      <c r="U620">
        <v>40.871729999999999</v>
      </c>
      <c r="V620">
        <v>30.962209999999999</v>
      </c>
      <c r="W620">
        <v>19.787800000000001</v>
      </c>
      <c r="X620">
        <v>72.041200000000003</v>
      </c>
      <c r="Y620">
        <v>11.94036</v>
      </c>
      <c r="Z620">
        <v>86.537629999999993</v>
      </c>
      <c r="AW620">
        <v>0.66278999999999999</v>
      </c>
      <c r="AX620">
        <v>68.035420000000002</v>
      </c>
      <c r="AY620">
        <v>60.964579999999998</v>
      </c>
      <c r="AZ620">
        <v>79.351920000000007</v>
      </c>
      <c r="BA620">
        <v>82.215519999999998</v>
      </c>
      <c r="BB620">
        <v>60.964579999999998</v>
      </c>
      <c r="BC620">
        <v>56.48706</v>
      </c>
      <c r="BD620">
        <v>17.407689999999999</v>
      </c>
      <c r="BE620">
        <v>77.819640000000007</v>
      </c>
      <c r="BF620">
        <v>9.1183099999999992</v>
      </c>
      <c r="BG620">
        <v>81.198189999999997</v>
      </c>
      <c r="CO620">
        <v>0.56049000000000004</v>
      </c>
      <c r="CP620">
        <v>60.059179999999998</v>
      </c>
      <c r="CQ620">
        <v>53.533569999999997</v>
      </c>
      <c r="CR620">
        <v>83.745580000000004</v>
      </c>
      <c r="CS620">
        <v>91.166079999999994</v>
      </c>
      <c r="CT620">
        <v>53.533569999999997</v>
      </c>
      <c r="CU620">
        <v>41.342759999999998</v>
      </c>
      <c r="CV620">
        <v>20.14134</v>
      </c>
      <c r="CW620">
        <v>75.559479999999994</v>
      </c>
      <c r="CX620">
        <v>11.766780000000001</v>
      </c>
      <c r="CY620">
        <v>87.190809999999999</v>
      </c>
    </row>
    <row r="621" spans="1:103" x14ac:dyDescent="0.4">
      <c r="A621" t="s">
        <v>738</v>
      </c>
      <c r="B621" t="s">
        <v>460</v>
      </c>
      <c r="C621" t="s">
        <v>37</v>
      </c>
      <c r="D621">
        <v>0.34508</v>
      </c>
      <c r="E621">
        <v>37.067709999999998</v>
      </c>
      <c r="F621">
        <v>22.363420000000001</v>
      </c>
      <c r="G621">
        <v>62.873330000000003</v>
      </c>
      <c r="H621">
        <v>77.652770000000004</v>
      </c>
      <c r="I621">
        <v>22.363420000000001</v>
      </c>
      <c r="J621">
        <v>17.545529999999999</v>
      </c>
      <c r="K621">
        <v>15.02711</v>
      </c>
      <c r="L621">
        <v>56.097940000000001</v>
      </c>
      <c r="M621">
        <v>9.9053000000000004</v>
      </c>
      <c r="N621">
        <v>73.311610000000002</v>
      </c>
      <c r="O621" t="s">
        <v>38</v>
      </c>
      <c r="P621">
        <v>0.31096000000000001</v>
      </c>
      <c r="Q621">
        <v>33.812690000000003</v>
      </c>
      <c r="R621">
        <v>18.361689999999999</v>
      </c>
      <c r="S621">
        <v>60.256169999999997</v>
      </c>
      <c r="T621">
        <v>76.591470000000001</v>
      </c>
      <c r="U621">
        <v>18.361689999999999</v>
      </c>
      <c r="V621">
        <v>13.55381</v>
      </c>
      <c r="W621">
        <v>14.64729</v>
      </c>
      <c r="X621">
        <v>53.0657</v>
      </c>
      <c r="Y621">
        <v>9.9359599999999997</v>
      </c>
      <c r="Z621">
        <v>71.840789999999998</v>
      </c>
      <c r="AW621">
        <v>0.58250000000000002</v>
      </c>
      <c r="AX621">
        <v>59.31</v>
      </c>
      <c r="AY621">
        <v>50.640540000000001</v>
      </c>
      <c r="AZ621">
        <v>76.563680000000005</v>
      </c>
      <c r="BA621">
        <v>80.859080000000006</v>
      </c>
      <c r="BB621">
        <v>50.640540000000001</v>
      </c>
      <c r="BC621">
        <v>46.740769999999998</v>
      </c>
      <c r="BD621">
        <v>16.32253</v>
      </c>
      <c r="BE621">
        <v>73.976389999999995</v>
      </c>
      <c r="BF621">
        <v>8.8696300000000008</v>
      </c>
      <c r="BG621">
        <v>79.251440000000002</v>
      </c>
      <c r="CO621">
        <v>0.41918</v>
      </c>
      <c r="CP621">
        <v>45.086300000000001</v>
      </c>
      <c r="CQ621">
        <v>30.035340000000001</v>
      </c>
      <c r="CR621">
        <v>79.151939999999996</v>
      </c>
      <c r="CS621">
        <v>89.752650000000003</v>
      </c>
      <c r="CT621">
        <v>30.035340000000001</v>
      </c>
      <c r="CU621">
        <v>22.879860000000001</v>
      </c>
      <c r="CV621">
        <v>19.0106</v>
      </c>
      <c r="CW621">
        <v>70.229680000000002</v>
      </c>
      <c r="CX621">
        <v>11.766780000000001</v>
      </c>
      <c r="CY621">
        <v>86.57244</v>
      </c>
    </row>
    <row r="622" spans="1:103" x14ac:dyDescent="0.4">
      <c r="A622" t="s">
        <v>739</v>
      </c>
      <c r="B622" t="s">
        <v>453</v>
      </c>
      <c r="C622" t="s">
        <v>37</v>
      </c>
      <c r="D622">
        <v>0.36163000000000001</v>
      </c>
      <c r="E622">
        <v>38.923679999999997</v>
      </c>
      <c r="F622">
        <v>23.90935</v>
      </c>
      <c r="G622">
        <v>64.864429999999999</v>
      </c>
      <c r="H622">
        <v>80.898420000000002</v>
      </c>
      <c r="I622">
        <v>23.90935</v>
      </c>
      <c r="J622">
        <v>18.674219999999998</v>
      </c>
      <c r="K622">
        <v>15.564550000000001</v>
      </c>
      <c r="L622">
        <v>58.192900000000002</v>
      </c>
      <c r="M622">
        <v>10.43788</v>
      </c>
      <c r="N622">
        <v>77.084990000000005</v>
      </c>
      <c r="O622" t="s">
        <v>38</v>
      </c>
      <c r="P622">
        <v>0.32901000000000002</v>
      </c>
      <c r="Q622">
        <v>35.838630000000002</v>
      </c>
      <c r="R622">
        <v>20.27337</v>
      </c>
      <c r="S622">
        <v>62.3399</v>
      </c>
      <c r="T622">
        <v>80.290580000000006</v>
      </c>
      <c r="U622">
        <v>20.27337</v>
      </c>
      <c r="V622">
        <v>14.87717</v>
      </c>
      <c r="W622">
        <v>15.236090000000001</v>
      </c>
      <c r="X622">
        <v>55.29918</v>
      </c>
      <c r="Y622">
        <v>10.54865</v>
      </c>
      <c r="Z622">
        <v>76.156729999999996</v>
      </c>
      <c r="AW622">
        <v>0.58982999999999997</v>
      </c>
      <c r="AX622">
        <v>60.142719999999997</v>
      </c>
      <c r="AY622">
        <v>50.640540000000001</v>
      </c>
      <c r="AZ622">
        <v>77.920119999999997</v>
      </c>
      <c r="BA622">
        <v>81.537300000000002</v>
      </c>
      <c r="BB622">
        <v>50.640540000000001</v>
      </c>
      <c r="BC622">
        <v>46.740769999999998</v>
      </c>
      <c r="BD622">
        <v>16.714390000000002</v>
      </c>
      <c r="BE622">
        <v>75.496110000000002</v>
      </c>
      <c r="BF622">
        <v>9.0052800000000008</v>
      </c>
      <c r="BG622">
        <v>80.243660000000006</v>
      </c>
      <c r="CO622">
        <v>0.42968000000000001</v>
      </c>
      <c r="CP622">
        <v>46.199509999999997</v>
      </c>
      <c r="CQ622">
        <v>28.445229999999999</v>
      </c>
      <c r="CR622">
        <v>80.918729999999996</v>
      </c>
      <c r="CS622">
        <v>90.636039999999994</v>
      </c>
      <c r="CT622">
        <v>28.445229999999999</v>
      </c>
      <c r="CU622">
        <v>23.056539999999998</v>
      </c>
      <c r="CV622">
        <v>18.93993</v>
      </c>
      <c r="CW622">
        <v>71.113069999999993</v>
      </c>
      <c r="CX622">
        <v>11.74912</v>
      </c>
      <c r="CY622">
        <v>86.837459999999993</v>
      </c>
    </row>
    <row r="623" spans="1:103" x14ac:dyDescent="0.4">
      <c r="A623" t="s">
        <v>740</v>
      </c>
      <c r="B623" t="s">
        <v>458</v>
      </c>
      <c r="C623" t="s">
        <v>37</v>
      </c>
      <c r="D623">
        <v>0.50495999999999996</v>
      </c>
      <c r="E623">
        <v>54.402509999999999</v>
      </c>
      <c r="F623">
        <v>43.755560000000003</v>
      </c>
      <c r="G623">
        <v>78.445970000000003</v>
      </c>
      <c r="H623">
        <v>88.409549999999996</v>
      </c>
      <c r="I623">
        <v>43.755560000000003</v>
      </c>
      <c r="J623">
        <v>34.31485</v>
      </c>
      <c r="K623">
        <v>19.503039999999999</v>
      </c>
      <c r="L623">
        <v>72.720359999999999</v>
      </c>
      <c r="M623">
        <v>11.61392</v>
      </c>
      <c r="N623">
        <v>85.911510000000007</v>
      </c>
      <c r="O623" t="s">
        <v>38</v>
      </c>
      <c r="P623">
        <v>0.48172999999999999</v>
      </c>
      <c r="Q623">
        <v>52.357399999999998</v>
      </c>
      <c r="R623">
        <v>40.976869999999998</v>
      </c>
      <c r="S623">
        <v>77.986999999999995</v>
      </c>
      <c r="T623">
        <v>89.065190000000001</v>
      </c>
      <c r="U623">
        <v>40.976869999999998</v>
      </c>
      <c r="V623">
        <v>31.069739999999999</v>
      </c>
      <c r="W623">
        <v>19.72663</v>
      </c>
      <c r="X623">
        <v>71.870580000000004</v>
      </c>
      <c r="Y623">
        <v>11.92984</v>
      </c>
      <c r="Z623">
        <v>86.484740000000002</v>
      </c>
      <c r="AW623">
        <v>0.66369</v>
      </c>
      <c r="AX623">
        <v>68.064229999999995</v>
      </c>
      <c r="AY623">
        <v>61.190660000000001</v>
      </c>
      <c r="AZ623">
        <v>79.427279999999996</v>
      </c>
      <c r="BA623">
        <v>82.215519999999998</v>
      </c>
      <c r="BB623">
        <v>61.190660000000001</v>
      </c>
      <c r="BC623">
        <v>56.637779999999999</v>
      </c>
      <c r="BD623">
        <v>17.407689999999999</v>
      </c>
      <c r="BE623">
        <v>77.869879999999995</v>
      </c>
      <c r="BF623">
        <v>9.0655599999999996</v>
      </c>
      <c r="BG623">
        <v>80.947000000000003</v>
      </c>
      <c r="CO623">
        <v>0.56223999999999996</v>
      </c>
      <c r="CP623">
        <v>60.174149999999997</v>
      </c>
      <c r="CQ623">
        <v>54.240279999999998</v>
      </c>
      <c r="CR623">
        <v>84.628979999999999</v>
      </c>
      <c r="CS623">
        <v>90.812719999999999</v>
      </c>
      <c r="CT623">
        <v>54.240279999999998</v>
      </c>
      <c r="CU623">
        <v>41.961129999999997</v>
      </c>
      <c r="CV623">
        <v>20.282689999999999</v>
      </c>
      <c r="CW623">
        <v>76.354529999999997</v>
      </c>
      <c r="CX623">
        <v>11.74912</v>
      </c>
      <c r="CY623">
        <v>86.955240000000003</v>
      </c>
    </row>
    <row r="624" spans="1:103" x14ac:dyDescent="0.4">
      <c r="A624" t="s">
        <v>741</v>
      </c>
      <c r="B624" t="s">
        <v>471</v>
      </c>
      <c r="C624" t="s">
        <v>37</v>
      </c>
      <c r="D624">
        <v>0.34516000000000002</v>
      </c>
      <c r="E624">
        <v>37.08146</v>
      </c>
      <c r="F624">
        <v>22.363420000000001</v>
      </c>
      <c r="G624">
        <v>62.889519999999997</v>
      </c>
      <c r="H624">
        <v>77.652770000000004</v>
      </c>
      <c r="I624">
        <v>22.363420000000001</v>
      </c>
      <c r="J624">
        <v>17.545529999999999</v>
      </c>
      <c r="K624">
        <v>15.031969999999999</v>
      </c>
      <c r="L624">
        <v>56.116819999999997</v>
      </c>
      <c r="M624">
        <v>9.9125899999999998</v>
      </c>
      <c r="N624">
        <v>73.346689999999995</v>
      </c>
      <c r="O624" t="s">
        <v>38</v>
      </c>
      <c r="P624">
        <v>0.31095</v>
      </c>
      <c r="Q624">
        <v>33.812150000000003</v>
      </c>
      <c r="R624">
        <v>18.361689999999999</v>
      </c>
      <c r="S624">
        <v>60.256169999999997</v>
      </c>
      <c r="T624">
        <v>76.591470000000001</v>
      </c>
      <c r="U624">
        <v>18.361689999999999</v>
      </c>
      <c r="V624">
        <v>13.55381</v>
      </c>
      <c r="W624">
        <v>14.64729</v>
      </c>
      <c r="X624">
        <v>53.0657</v>
      </c>
      <c r="Y624">
        <v>9.9359599999999997</v>
      </c>
      <c r="Z624">
        <v>71.840789999999998</v>
      </c>
      <c r="AW624">
        <v>0.58298000000000005</v>
      </c>
      <c r="AX624">
        <v>59.411250000000003</v>
      </c>
      <c r="AY624">
        <v>50.640540000000001</v>
      </c>
      <c r="AZ624">
        <v>76.639039999999994</v>
      </c>
      <c r="BA624">
        <v>80.859080000000006</v>
      </c>
      <c r="BB624">
        <v>50.640540000000001</v>
      </c>
      <c r="BC624">
        <v>46.740769999999998</v>
      </c>
      <c r="BD624">
        <v>16.352679999999999</v>
      </c>
      <c r="BE624">
        <v>74.07687</v>
      </c>
      <c r="BF624">
        <v>8.9374500000000001</v>
      </c>
      <c r="BG624">
        <v>79.578000000000003</v>
      </c>
      <c r="CO624">
        <v>0.41992000000000002</v>
      </c>
      <c r="CP624">
        <v>45.159089999999999</v>
      </c>
      <c r="CQ624">
        <v>30.035340000000001</v>
      </c>
      <c r="CR624">
        <v>79.328620000000001</v>
      </c>
      <c r="CS624">
        <v>89.752650000000003</v>
      </c>
      <c r="CT624">
        <v>30.035340000000001</v>
      </c>
      <c r="CU624">
        <v>22.879860000000001</v>
      </c>
      <c r="CV624">
        <v>19.045940000000002</v>
      </c>
      <c r="CW624">
        <v>70.406360000000006</v>
      </c>
      <c r="CX624">
        <v>11.766780000000001</v>
      </c>
      <c r="CY624">
        <v>86.57244</v>
      </c>
    </row>
    <row r="625" spans="1:158" x14ac:dyDescent="0.4">
      <c r="A625" t="s">
        <v>742</v>
      </c>
      <c r="B625" t="s">
        <v>743</v>
      </c>
      <c r="C625" t="s">
        <v>37</v>
      </c>
      <c r="D625">
        <v>0.36174000000000001</v>
      </c>
      <c r="E625">
        <v>38.939509999999999</v>
      </c>
      <c r="F625">
        <v>23.90935</v>
      </c>
      <c r="G625">
        <v>64.872519999999994</v>
      </c>
      <c r="H625">
        <v>80.922700000000006</v>
      </c>
      <c r="I625">
        <v>23.90935</v>
      </c>
      <c r="J625">
        <v>18.674219999999998</v>
      </c>
      <c r="K625">
        <v>15.56779</v>
      </c>
      <c r="L625">
        <v>58.203699999999998</v>
      </c>
      <c r="M625">
        <v>10.44759</v>
      </c>
      <c r="N625">
        <v>77.14434</v>
      </c>
      <c r="O625" t="s">
        <v>38</v>
      </c>
      <c r="P625">
        <v>0.32901000000000002</v>
      </c>
      <c r="Q625">
        <v>35.838450000000002</v>
      </c>
      <c r="R625">
        <v>20.27337</v>
      </c>
      <c r="S625">
        <v>62.3399</v>
      </c>
      <c r="T625">
        <v>80.300129999999996</v>
      </c>
      <c r="U625">
        <v>20.27337</v>
      </c>
      <c r="V625">
        <v>14.87717</v>
      </c>
      <c r="W625">
        <v>15.236090000000001</v>
      </c>
      <c r="X625">
        <v>55.29918</v>
      </c>
      <c r="Y625">
        <v>10.549609999999999</v>
      </c>
      <c r="Z625">
        <v>76.16628</v>
      </c>
      <c r="AW625">
        <v>0.59031</v>
      </c>
      <c r="AX625">
        <v>60.241579999999999</v>
      </c>
      <c r="AY625">
        <v>50.640540000000001</v>
      </c>
      <c r="AZ625">
        <v>77.920119999999997</v>
      </c>
      <c r="BA625">
        <v>81.537300000000002</v>
      </c>
      <c r="BB625">
        <v>50.640540000000001</v>
      </c>
      <c r="BC625">
        <v>46.740769999999998</v>
      </c>
      <c r="BD625">
        <v>16.72946</v>
      </c>
      <c r="BE625">
        <v>75.521230000000003</v>
      </c>
      <c r="BF625">
        <v>9.0731000000000002</v>
      </c>
      <c r="BG625">
        <v>80.570210000000003</v>
      </c>
      <c r="CO625">
        <v>0.43086999999999998</v>
      </c>
      <c r="CP625">
        <v>46.316519999999997</v>
      </c>
      <c r="CQ625">
        <v>28.445229999999999</v>
      </c>
      <c r="CR625">
        <v>81.095410000000001</v>
      </c>
      <c r="CS625">
        <v>90.989400000000003</v>
      </c>
      <c r="CT625">
        <v>28.445229999999999</v>
      </c>
      <c r="CU625">
        <v>23.056539999999998</v>
      </c>
      <c r="CV625">
        <v>18.975269999999998</v>
      </c>
      <c r="CW625">
        <v>71.289749999999998</v>
      </c>
      <c r="CX625">
        <v>11.78445</v>
      </c>
      <c r="CY625">
        <v>87.190809999999999</v>
      </c>
    </row>
    <row r="626" spans="1:158" x14ac:dyDescent="0.4">
      <c r="A626" t="s">
        <v>744</v>
      </c>
      <c r="B626" t="s">
        <v>473</v>
      </c>
      <c r="C626" t="s">
        <v>37</v>
      </c>
      <c r="D626">
        <v>0.50507999999999997</v>
      </c>
      <c r="E626">
        <v>54.420789999999997</v>
      </c>
      <c r="F626">
        <v>43.755560000000003</v>
      </c>
      <c r="G626">
        <v>78.462159999999997</v>
      </c>
      <c r="H626">
        <v>88.43383</v>
      </c>
      <c r="I626">
        <v>43.755560000000003</v>
      </c>
      <c r="J626">
        <v>34.31485</v>
      </c>
      <c r="K626">
        <v>19.50789</v>
      </c>
      <c r="L626">
        <v>72.739239999999995</v>
      </c>
      <c r="M626">
        <v>11.62363</v>
      </c>
      <c r="N626">
        <v>85.970860000000002</v>
      </c>
      <c r="O626" t="s">
        <v>38</v>
      </c>
      <c r="P626">
        <v>0.48175000000000001</v>
      </c>
      <c r="Q626">
        <v>52.359900000000003</v>
      </c>
      <c r="R626">
        <v>40.976869999999998</v>
      </c>
      <c r="S626">
        <v>77.996560000000002</v>
      </c>
      <c r="T626">
        <v>89.074749999999995</v>
      </c>
      <c r="U626">
        <v>40.976869999999998</v>
      </c>
      <c r="V626">
        <v>31.069739999999999</v>
      </c>
      <c r="W626">
        <v>19.728539999999999</v>
      </c>
      <c r="X626">
        <v>71.880139999999997</v>
      </c>
      <c r="Y626">
        <v>11.9308</v>
      </c>
      <c r="Z626">
        <v>86.494299999999996</v>
      </c>
      <c r="AW626">
        <v>0.66413999999999995</v>
      </c>
      <c r="AX626">
        <v>68.162710000000004</v>
      </c>
      <c r="AY626">
        <v>61.190660000000001</v>
      </c>
      <c r="AZ626">
        <v>79.427279999999996</v>
      </c>
      <c r="BA626">
        <v>82.215519999999998</v>
      </c>
      <c r="BB626">
        <v>61.190660000000001</v>
      </c>
      <c r="BC626">
        <v>56.637779999999999</v>
      </c>
      <c r="BD626">
        <v>17.42276</v>
      </c>
      <c r="BE626">
        <v>77.894999999999996</v>
      </c>
      <c r="BF626">
        <v>9.1333800000000007</v>
      </c>
      <c r="BG626">
        <v>81.27355</v>
      </c>
      <c r="CO626">
        <v>0.56345000000000001</v>
      </c>
      <c r="CP626">
        <v>60.296399999999998</v>
      </c>
      <c r="CQ626">
        <v>54.240279999999998</v>
      </c>
      <c r="CR626">
        <v>84.80565</v>
      </c>
      <c r="CS626">
        <v>91.166079999999994</v>
      </c>
      <c r="CT626">
        <v>54.240279999999998</v>
      </c>
      <c r="CU626">
        <v>41.961129999999997</v>
      </c>
      <c r="CV626">
        <v>20.318020000000001</v>
      </c>
      <c r="CW626">
        <v>76.531210000000002</v>
      </c>
      <c r="CX626">
        <v>11.78445</v>
      </c>
      <c r="CY626">
        <v>87.308599999999998</v>
      </c>
    </row>
    <row r="627" spans="1:158" x14ac:dyDescent="0.4">
      <c r="A627" t="s">
        <v>902</v>
      </c>
      <c r="C627" t="s">
        <v>117</v>
      </c>
      <c r="D627" t="s">
        <v>117</v>
      </c>
      <c r="E627" t="s">
        <v>117</v>
      </c>
      <c r="F627" t="s">
        <v>117</v>
      </c>
      <c r="G627" t="s">
        <v>117</v>
      </c>
      <c r="H627" t="s">
        <v>117</v>
      </c>
      <c r="I627" t="s">
        <v>117</v>
      </c>
      <c r="J627" t="s">
        <v>117</v>
      </c>
      <c r="K627" t="s">
        <v>117</v>
      </c>
      <c r="L627" t="s">
        <v>117</v>
      </c>
      <c r="M627" t="s">
        <v>117</v>
      </c>
      <c r="N627" t="s">
        <v>117</v>
      </c>
      <c r="O627" t="s">
        <v>117</v>
      </c>
      <c r="P627" t="s">
        <v>117</v>
      </c>
      <c r="Q627" t="s">
        <v>117</v>
      </c>
      <c r="R627" t="s">
        <v>117</v>
      </c>
      <c r="S627" t="s">
        <v>117</v>
      </c>
      <c r="T627" t="s">
        <v>117</v>
      </c>
      <c r="U627" t="s">
        <v>117</v>
      </c>
      <c r="V627" t="s">
        <v>117</v>
      </c>
      <c r="W627" t="s">
        <v>117</v>
      </c>
      <c r="X627" t="s">
        <v>117</v>
      </c>
      <c r="Y627" t="s">
        <v>117</v>
      </c>
      <c r="Z627" t="s">
        <v>117</v>
      </c>
      <c r="AA627" t="s">
        <v>117</v>
      </c>
      <c r="AB627" t="s">
        <v>117</v>
      </c>
      <c r="AC627" t="s">
        <v>117</v>
      </c>
      <c r="AD627" t="s">
        <v>117</v>
      </c>
      <c r="AE627" t="s">
        <v>117</v>
      </c>
      <c r="AF627" t="s">
        <v>117</v>
      </c>
      <c r="AG627" t="s">
        <v>117</v>
      </c>
      <c r="AH627" t="s">
        <v>117</v>
      </c>
      <c r="AI627" t="s">
        <v>117</v>
      </c>
      <c r="AJ627" t="s">
        <v>117</v>
      </c>
      <c r="AK627" t="s">
        <v>117</v>
      </c>
      <c r="AL627" t="s">
        <v>117</v>
      </c>
      <c r="AM627" t="s">
        <v>117</v>
      </c>
      <c r="AN627" t="s">
        <v>117</v>
      </c>
      <c r="AO627" t="s">
        <v>117</v>
      </c>
      <c r="AP627" t="s">
        <v>117</v>
      </c>
      <c r="AQ627" t="s">
        <v>117</v>
      </c>
      <c r="AR627" t="s">
        <v>117</v>
      </c>
      <c r="AS627" t="s">
        <v>117</v>
      </c>
      <c r="AT627" t="s">
        <v>117</v>
      </c>
      <c r="AU627" t="s">
        <v>117</v>
      </c>
      <c r="AV627" t="s">
        <v>117</v>
      </c>
      <c r="AW627" t="s">
        <v>117</v>
      </c>
      <c r="AX627" t="s">
        <v>117</v>
      </c>
      <c r="AY627" t="s">
        <v>117</v>
      </c>
      <c r="AZ627" t="s">
        <v>117</v>
      </c>
      <c r="BA627" t="s">
        <v>117</v>
      </c>
      <c r="BB627" t="s">
        <v>117</v>
      </c>
      <c r="BC627" t="s">
        <v>117</v>
      </c>
      <c r="BD627" t="s">
        <v>117</v>
      </c>
      <c r="BE627" t="s">
        <v>117</v>
      </c>
      <c r="BF627" t="s">
        <v>117</v>
      </c>
      <c r="BG627" t="s">
        <v>117</v>
      </c>
      <c r="BH627" t="s">
        <v>117</v>
      </c>
      <c r="BI627" t="s">
        <v>117</v>
      </c>
      <c r="BJ627" t="s">
        <v>117</v>
      </c>
      <c r="BK627" t="s">
        <v>117</v>
      </c>
      <c r="BL627" t="s">
        <v>117</v>
      </c>
      <c r="BM627" t="s">
        <v>117</v>
      </c>
      <c r="BN627" t="s">
        <v>117</v>
      </c>
      <c r="BO627" t="s">
        <v>117</v>
      </c>
      <c r="BP627" t="s">
        <v>117</v>
      </c>
      <c r="BQ627" t="s">
        <v>117</v>
      </c>
      <c r="BR627" t="s">
        <v>117</v>
      </c>
      <c r="BS627" t="s">
        <v>117</v>
      </c>
      <c r="BT627" t="s">
        <v>117</v>
      </c>
      <c r="BU627" t="s">
        <v>117</v>
      </c>
      <c r="BV627" t="s">
        <v>117</v>
      </c>
      <c r="BW627" t="s">
        <v>117</v>
      </c>
      <c r="BX627" t="s">
        <v>117</v>
      </c>
      <c r="BY627" t="s">
        <v>117</v>
      </c>
      <c r="BZ627" t="s">
        <v>117</v>
      </c>
      <c r="CA627" t="s">
        <v>117</v>
      </c>
      <c r="CB627" t="s">
        <v>117</v>
      </c>
      <c r="CC627" t="s">
        <v>117</v>
      </c>
      <c r="CD627" t="s">
        <v>117</v>
      </c>
      <c r="CE627" t="s">
        <v>117</v>
      </c>
      <c r="CF627" t="s">
        <v>117</v>
      </c>
      <c r="CG627" t="s">
        <v>117</v>
      </c>
      <c r="CH627" t="s">
        <v>117</v>
      </c>
      <c r="CI627" t="s">
        <v>117</v>
      </c>
      <c r="CJ627" t="s">
        <v>117</v>
      </c>
      <c r="CK627" t="s">
        <v>117</v>
      </c>
      <c r="CL627" t="s">
        <v>117</v>
      </c>
      <c r="CM627" t="s">
        <v>117</v>
      </c>
      <c r="CN627" t="s">
        <v>117</v>
      </c>
      <c r="CO627" t="s">
        <v>117</v>
      </c>
      <c r="CP627" t="s">
        <v>117</v>
      </c>
      <c r="CQ627" t="s">
        <v>117</v>
      </c>
      <c r="CR627" t="s">
        <v>117</v>
      </c>
      <c r="CS627" t="s">
        <v>117</v>
      </c>
      <c r="CT627" t="s">
        <v>117</v>
      </c>
      <c r="CU627" t="s">
        <v>117</v>
      </c>
      <c r="CV627" t="s">
        <v>117</v>
      </c>
      <c r="CW627" t="s">
        <v>117</v>
      </c>
      <c r="CX627" t="s">
        <v>117</v>
      </c>
      <c r="CY627" t="s">
        <v>117</v>
      </c>
      <c r="CZ627" t="s">
        <v>117</v>
      </c>
      <c r="DA627" t="s">
        <v>117</v>
      </c>
      <c r="DB627" t="s">
        <v>117</v>
      </c>
      <c r="DC627" t="s">
        <v>117</v>
      </c>
      <c r="DD627" t="s">
        <v>117</v>
      </c>
      <c r="DE627" t="s">
        <v>117</v>
      </c>
      <c r="DF627" t="s">
        <v>117</v>
      </c>
      <c r="DG627" t="s">
        <v>117</v>
      </c>
      <c r="DH627" t="s">
        <v>117</v>
      </c>
      <c r="DI627" t="s">
        <v>117</v>
      </c>
      <c r="DJ627" t="s">
        <v>117</v>
      </c>
      <c r="DK627" t="s">
        <v>117</v>
      </c>
      <c r="DL627" t="s">
        <v>117</v>
      </c>
      <c r="DM627" t="s">
        <v>117</v>
      </c>
      <c r="DN627" t="s">
        <v>117</v>
      </c>
      <c r="DO627" t="s">
        <v>117</v>
      </c>
      <c r="DP627" t="s">
        <v>117</v>
      </c>
      <c r="DQ627" t="s">
        <v>117</v>
      </c>
      <c r="DR627" t="s">
        <v>117</v>
      </c>
      <c r="DS627" t="s">
        <v>117</v>
      </c>
      <c r="DT627" t="s">
        <v>117</v>
      </c>
      <c r="DU627" t="s">
        <v>117</v>
      </c>
      <c r="DV627" t="s">
        <v>117</v>
      </c>
      <c r="DW627" t="s">
        <v>117</v>
      </c>
      <c r="DX627" t="s">
        <v>117</v>
      </c>
      <c r="DY627" t="s">
        <v>117</v>
      </c>
      <c r="DZ627" t="s">
        <v>117</v>
      </c>
      <c r="EA627" t="s">
        <v>117</v>
      </c>
      <c r="EB627" t="s">
        <v>117</v>
      </c>
      <c r="EC627" t="s">
        <v>117</v>
      </c>
      <c r="ED627" t="s">
        <v>117</v>
      </c>
      <c r="EE627" t="s">
        <v>117</v>
      </c>
      <c r="EF627" t="s">
        <v>117</v>
      </c>
      <c r="EG627" t="s">
        <v>117</v>
      </c>
      <c r="EH627" t="s">
        <v>117</v>
      </c>
      <c r="EI627" t="s">
        <v>117</v>
      </c>
      <c r="EJ627" t="s">
        <v>117</v>
      </c>
      <c r="EK627" t="s">
        <v>117</v>
      </c>
      <c r="EL627" t="s">
        <v>117</v>
      </c>
      <c r="EM627" t="s">
        <v>117</v>
      </c>
      <c r="EN627" t="s">
        <v>117</v>
      </c>
      <c r="EO627" t="s">
        <v>117</v>
      </c>
      <c r="EP627" t="s">
        <v>117</v>
      </c>
      <c r="EQ627" t="s">
        <v>117</v>
      </c>
      <c r="ER627" t="s">
        <v>117</v>
      </c>
      <c r="ES627" t="s">
        <v>117</v>
      </c>
      <c r="ET627" t="s">
        <v>117</v>
      </c>
      <c r="EU627" t="s">
        <v>117</v>
      </c>
      <c r="EV627" t="s">
        <v>117</v>
      </c>
      <c r="EW627" t="s">
        <v>117</v>
      </c>
      <c r="EX627" t="s">
        <v>117</v>
      </c>
      <c r="EY627" t="s">
        <v>117</v>
      </c>
      <c r="EZ627" t="s">
        <v>117</v>
      </c>
      <c r="FA627" t="s">
        <v>117</v>
      </c>
      <c r="FB627" t="s">
        <v>117</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R5622"/>
  <sheetViews>
    <sheetView topLeftCell="P1" zoomScaleNormal="100" workbookViewId="0">
      <selection activeCell="AF43" sqref="AF43"/>
    </sheetView>
  </sheetViews>
  <sheetFormatPr defaultRowHeight="14.6" x14ac:dyDescent="0.4"/>
  <cols>
    <col min="1" max="1" width="22.4609375" bestFit="1" customWidth="1"/>
    <col min="2" max="2" width="35.15234375" bestFit="1" customWidth="1"/>
    <col min="3" max="3" width="15.3046875" customWidth="1"/>
    <col min="4" max="4" width="20.921875" customWidth="1"/>
    <col min="7" max="7" width="11.3828125" customWidth="1"/>
    <col min="8" max="8" width="22" customWidth="1"/>
    <col min="9" max="9" width="5.07421875" customWidth="1"/>
    <col min="10" max="10" width="13.15234375" customWidth="1"/>
    <col min="11" max="11" width="21.3046875" customWidth="1"/>
    <col min="12" max="12" width="4.53515625" customWidth="1"/>
    <col min="13" max="13" width="12.69140625" customWidth="1"/>
    <col min="14" max="14" width="21.53515625" customWidth="1"/>
    <col min="15" max="15" width="5" customWidth="1"/>
    <col min="16" max="16" width="12.3828125" customWidth="1"/>
    <col min="17" max="17" width="20.69140625" customWidth="1"/>
    <col min="20" max="20" width="22.3046875" customWidth="1"/>
    <col min="21" max="21" width="14.921875" customWidth="1"/>
    <col min="22" max="22" width="13.921875" customWidth="1"/>
    <col min="23" max="23" width="21.53515625" customWidth="1"/>
    <col min="24" max="24" width="14.53515625" customWidth="1"/>
    <col min="25" max="25" width="19.3828125" customWidth="1"/>
    <col min="29" max="29" width="15.4609375" customWidth="1"/>
    <col min="32" max="32" width="15.69140625" customWidth="1"/>
    <col min="35" max="35" width="15.84375" customWidth="1"/>
    <col min="38" max="38" width="16.3046875" customWidth="1"/>
    <col min="39" max="39" width="5.69140625" customWidth="1"/>
  </cols>
  <sheetData>
    <row r="1" spans="1:44" x14ac:dyDescent="0.4">
      <c r="A1" t="s">
        <v>1181</v>
      </c>
      <c r="G1" s="15" t="s">
        <v>1190</v>
      </c>
      <c r="H1" s="15"/>
      <c r="I1" s="15"/>
      <c r="J1" s="15"/>
      <c r="K1" s="15"/>
      <c r="L1" s="15"/>
      <c r="M1" s="15"/>
      <c r="N1" s="15"/>
      <c r="O1" s="15"/>
      <c r="P1" s="15"/>
      <c r="Q1" s="15"/>
    </row>
    <row r="2" spans="1:44" x14ac:dyDescent="0.4">
      <c r="G2" s="14" t="s">
        <v>6877</v>
      </c>
      <c r="H2" s="14"/>
      <c r="I2" s="14"/>
      <c r="J2" s="14" t="s">
        <v>6878</v>
      </c>
      <c r="K2" s="14"/>
      <c r="L2" s="14"/>
      <c r="M2" s="14" t="s">
        <v>6879</v>
      </c>
      <c r="N2" s="14"/>
      <c r="O2" s="14"/>
      <c r="P2" s="14" t="s">
        <v>6880</v>
      </c>
      <c r="Q2" s="14"/>
    </row>
    <row r="3" spans="1:44" s="12" customFormat="1" ht="34.75" customHeight="1" x14ac:dyDescent="0.4">
      <c r="A3" s="12" t="s">
        <v>1187</v>
      </c>
      <c r="B3" s="12" t="s">
        <v>1186</v>
      </c>
      <c r="C3" s="12" t="s">
        <v>1188</v>
      </c>
      <c r="D3" s="12" t="s">
        <v>6881</v>
      </c>
      <c r="E3" s="12" t="s">
        <v>6989</v>
      </c>
      <c r="G3" s="13" t="s">
        <v>1191</v>
      </c>
      <c r="H3" s="13" t="s">
        <v>1797</v>
      </c>
      <c r="I3" s="13"/>
      <c r="J3" s="13" t="s">
        <v>1798</v>
      </c>
      <c r="K3" s="13" t="s">
        <v>1797</v>
      </c>
      <c r="L3" s="13"/>
      <c r="M3" s="13" t="s">
        <v>6862</v>
      </c>
      <c r="N3" s="13" t="s">
        <v>1797</v>
      </c>
      <c r="O3" s="13"/>
      <c r="P3" s="13" t="s">
        <v>6868</v>
      </c>
      <c r="Q3" s="13" t="s">
        <v>1797</v>
      </c>
    </row>
    <row r="4" spans="1:44" x14ac:dyDescent="0.4">
      <c r="A4">
        <v>1</v>
      </c>
      <c r="B4" t="s">
        <v>1182</v>
      </c>
      <c r="C4">
        <v>3737</v>
      </c>
      <c r="D4">
        <v>605</v>
      </c>
      <c r="G4" s="9" t="s">
        <v>1192</v>
      </c>
      <c r="H4" s="9">
        <v>1</v>
      </c>
      <c r="J4" s="9" t="s">
        <v>1799</v>
      </c>
      <c r="K4" s="9">
        <v>1</v>
      </c>
      <c r="M4" s="9" t="s">
        <v>4629</v>
      </c>
      <c r="N4" s="9">
        <v>1</v>
      </c>
      <c r="P4" s="9" t="s">
        <v>6869</v>
      </c>
      <c r="Q4" s="9">
        <v>1</v>
      </c>
      <c r="T4" s="21" t="s">
        <v>7006</v>
      </c>
      <c r="U4" s="22"/>
      <c r="V4" s="22"/>
      <c r="W4" s="22"/>
      <c r="X4" s="22"/>
      <c r="Y4" s="22"/>
      <c r="Z4" s="22"/>
      <c r="AA4" s="22"/>
      <c r="AB4" s="12"/>
      <c r="AC4" s="12"/>
      <c r="AD4" s="12"/>
      <c r="AE4" s="12"/>
      <c r="AF4" s="12"/>
      <c r="AG4" s="12"/>
      <c r="AH4" s="12"/>
      <c r="AI4" s="12"/>
      <c r="AJ4" s="12"/>
      <c r="AK4" s="12"/>
      <c r="AL4" s="12"/>
      <c r="AM4" s="12"/>
      <c r="AN4" s="12"/>
    </row>
    <row r="5" spans="1:44" x14ac:dyDescent="0.4">
      <c r="A5">
        <v>2</v>
      </c>
      <c r="B5" t="s">
        <v>1183</v>
      </c>
      <c r="C5">
        <v>79632</v>
      </c>
      <c r="D5">
        <v>5619</v>
      </c>
      <c r="G5" s="9" t="s">
        <v>1193</v>
      </c>
      <c r="H5" s="9">
        <v>1</v>
      </c>
      <c r="J5" s="9" t="s">
        <v>1800</v>
      </c>
      <c r="K5" s="9">
        <v>1</v>
      </c>
      <c r="M5" s="9" t="s">
        <v>6863</v>
      </c>
      <c r="N5" s="9">
        <v>1</v>
      </c>
      <c r="P5" s="9" t="s">
        <v>6843</v>
      </c>
      <c r="Q5" s="9">
        <v>1</v>
      </c>
      <c r="T5" t="s">
        <v>1121</v>
      </c>
      <c r="U5" t="s">
        <v>6990</v>
      </c>
      <c r="V5" t="s">
        <v>7011</v>
      </c>
      <c r="W5" t="s">
        <v>7010</v>
      </c>
      <c r="X5" t="s">
        <v>7012</v>
      </c>
      <c r="Y5" t="s">
        <v>7013</v>
      </c>
      <c r="Z5" t="s">
        <v>7007</v>
      </c>
      <c r="AA5" t="s">
        <v>6991</v>
      </c>
      <c r="AB5" t="s">
        <v>6992</v>
      </c>
      <c r="AC5" t="s">
        <v>6993</v>
      </c>
      <c r="AD5" t="s">
        <v>6994</v>
      </c>
      <c r="AE5" t="s">
        <v>6995</v>
      </c>
      <c r="AF5" s="20" t="s">
        <v>6996</v>
      </c>
      <c r="AG5" t="s">
        <v>6997</v>
      </c>
      <c r="AH5" t="s">
        <v>6998</v>
      </c>
      <c r="AI5" s="20" t="s">
        <v>6996</v>
      </c>
      <c r="AJ5" t="s">
        <v>6999</v>
      </c>
      <c r="AK5" t="s">
        <v>7000</v>
      </c>
      <c r="AL5" s="20" t="s">
        <v>6996</v>
      </c>
      <c r="AM5" t="s">
        <v>7001</v>
      </c>
      <c r="AN5" t="s">
        <v>7002</v>
      </c>
      <c r="AO5" s="20" t="s">
        <v>6996</v>
      </c>
      <c r="AP5" t="s">
        <v>7003</v>
      </c>
      <c r="AQ5" t="s">
        <v>7004</v>
      </c>
      <c r="AR5" s="20" t="s">
        <v>6996</v>
      </c>
    </row>
    <row r="6" spans="1:44" x14ac:dyDescent="0.4">
      <c r="A6">
        <v>3</v>
      </c>
      <c r="B6" t="s">
        <v>1184</v>
      </c>
      <c r="C6">
        <v>68</v>
      </c>
      <c r="D6">
        <v>51</v>
      </c>
      <c r="G6" s="9" t="s">
        <v>1194</v>
      </c>
      <c r="H6" s="9">
        <v>1</v>
      </c>
      <c r="J6" s="9" t="s">
        <v>1801</v>
      </c>
      <c r="K6" s="9">
        <v>1</v>
      </c>
      <c r="M6" s="9" t="s">
        <v>1762</v>
      </c>
      <c r="N6" s="9">
        <v>1</v>
      </c>
      <c r="P6" s="9" t="s">
        <v>1717</v>
      </c>
      <c r="Q6" s="9">
        <v>1</v>
      </c>
      <c r="S6" t="s">
        <v>1127</v>
      </c>
      <c r="T6">
        <v>1295197</v>
      </c>
      <c r="U6">
        <v>325</v>
      </c>
      <c r="W6">
        <v>31</v>
      </c>
      <c r="Z6" s="10">
        <v>75</v>
      </c>
      <c r="AA6">
        <v>38</v>
      </c>
      <c r="AB6">
        <v>31</v>
      </c>
      <c r="AC6">
        <v>13</v>
      </c>
      <c r="AD6">
        <v>44</v>
      </c>
      <c r="AE6">
        <v>7</v>
      </c>
      <c r="AF6" s="9">
        <v>15.91</v>
      </c>
      <c r="AG6">
        <v>0</v>
      </c>
      <c r="AH6">
        <v>0</v>
      </c>
      <c r="AI6" s="9"/>
      <c r="AJ6">
        <v>43</v>
      </c>
      <c r="AK6">
        <v>7</v>
      </c>
      <c r="AL6" s="9">
        <v>16.28</v>
      </c>
      <c r="AM6">
        <v>1</v>
      </c>
      <c r="AN6">
        <v>0</v>
      </c>
      <c r="AO6" s="9">
        <v>0</v>
      </c>
      <c r="AP6">
        <v>0</v>
      </c>
      <c r="AQ6">
        <v>0</v>
      </c>
      <c r="AR6" s="9"/>
    </row>
    <row r="7" spans="1:44" x14ac:dyDescent="0.4">
      <c r="A7">
        <v>4</v>
      </c>
      <c r="B7" t="s">
        <v>1185</v>
      </c>
      <c r="C7">
        <v>245</v>
      </c>
      <c r="D7">
        <v>84</v>
      </c>
      <c r="G7" s="9" t="s">
        <v>1195</v>
      </c>
      <c r="H7" s="9">
        <v>1</v>
      </c>
      <c r="J7" s="9" t="s">
        <v>1802</v>
      </c>
      <c r="K7" s="9">
        <v>1</v>
      </c>
      <c r="M7" s="9" t="s">
        <v>6834</v>
      </c>
      <c r="N7" s="9">
        <v>1</v>
      </c>
      <c r="P7" s="9" t="s">
        <v>1683</v>
      </c>
      <c r="Q7" s="9">
        <v>1</v>
      </c>
      <c r="S7" t="s">
        <v>1139</v>
      </c>
      <c r="T7">
        <v>5238231</v>
      </c>
      <c r="U7">
        <v>627</v>
      </c>
      <c r="W7">
        <v>129</v>
      </c>
      <c r="Z7" s="10">
        <v>159</v>
      </c>
      <c r="AA7">
        <v>47</v>
      </c>
      <c r="AB7">
        <v>158</v>
      </c>
      <c r="AC7">
        <v>36</v>
      </c>
      <c r="AD7">
        <v>299</v>
      </c>
      <c r="AE7">
        <v>100</v>
      </c>
      <c r="AF7" s="9">
        <v>33.44</v>
      </c>
      <c r="AG7">
        <v>63</v>
      </c>
      <c r="AH7">
        <v>29</v>
      </c>
      <c r="AI7" s="9">
        <v>46.03</v>
      </c>
      <c r="AJ7">
        <v>236</v>
      </c>
      <c r="AK7">
        <v>71</v>
      </c>
      <c r="AL7" s="9">
        <v>30.08</v>
      </c>
      <c r="AM7">
        <v>0</v>
      </c>
      <c r="AN7">
        <v>0</v>
      </c>
      <c r="AO7" s="9"/>
      <c r="AP7">
        <v>0</v>
      </c>
      <c r="AQ7">
        <v>0</v>
      </c>
      <c r="AR7" s="9"/>
    </row>
    <row r="8" spans="1:44" x14ac:dyDescent="0.4">
      <c r="B8" t="s">
        <v>1189</v>
      </c>
      <c r="C8">
        <f>SUM(C4:C7)</f>
        <v>83682</v>
      </c>
      <c r="G8" s="9" t="s">
        <v>1196</v>
      </c>
      <c r="H8" s="9">
        <v>1</v>
      </c>
      <c r="J8" s="9" t="s">
        <v>1803</v>
      </c>
      <c r="K8" s="9">
        <v>1</v>
      </c>
      <c r="M8" s="9" t="s">
        <v>1614</v>
      </c>
      <c r="N8" s="9">
        <v>1</v>
      </c>
      <c r="P8" s="9" t="s">
        <v>2086</v>
      </c>
      <c r="Q8" s="9">
        <v>1</v>
      </c>
      <c r="S8" t="s">
        <v>1128</v>
      </c>
      <c r="T8">
        <v>85670</v>
      </c>
      <c r="U8">
        <v>526</v>
      </c>
      <c r="W8">
        <v>219</v>
      </c>
      <c r="Z8" s="10">
        <v>175</v>
      </c>
      <c r="AA8">
        <v>77</v>
      </c>
      <c r="AB8">
        <v>231</v>
      </c>
      <c r="AC8">
        <v>67</v>
      </c>
      <c r="AD8">
        <v>524</v>
      </c>
      <c r="AE8">
        <v>136</v>
      </c>
      <c r="AF8" s="9">
        <v>25.95</v>
      </c>
      <c r="AG8">
        <v>32</v>
      </c>
      <c r="AH8">
        <v>18</v>
      </c>
      <c r="AI8" s="9">
        <v>56.25</v>
      </c>
      <c r="AJ8">
        <v>491</v>
      </c>
      <c r="AK8">
        <v>116</v>
      </c>
      <c r="AL8" s="9">
        <v>23.63</v>
      </c>
      <c r="AM8">
        <v>1</v>
      </c>
      <c r="AN8">
        <v>2</v>
      </c>
      <c r="AO8" s="9">
        <v>200</v>
      </c>
      <c r="AP8">
        <v>0</v>
      </c>
      <c r="AQ8">
        <v>0</v>
      </c>
      <c r="AR8" s="9"/>
    </row>
    <row r="9" spans="1:44" x14ac:dyDescent="0.4">
      <c r="G9" s="9" t="s">
        <v>1197</v>
      </c>
      <c r="H9" s="9">
        <v>1</v>
      </c>
      <c r="J9" s="9" t="s">
        <v>1804</v>
      </c>
      <c r="K9" s="9">
        <v>1</v>
      </c>
      <c r="M9" s="9" t="s">
        <v>1779</v>
      </c>
      <c r="N9" s="9">
        <v>1</v>
      </c>
      <c r="P9" s="9" t="s">
        <v>1675</v>
      </c>
      <c r="Q9" s="9">
        <v>1</v>
      </c>
      <c r="S9" t="s">
        <v>1129</v>
      </c>
      <c r="T9">
        <v>1723225</v>
      </c>
      <c r="U9">
        <v>624</v>
      </c>
      <c r="W9">
        <v>63</v>
      </c>
      <c r="Z9" s="10">
        <v>206</v>
      </c>
      <c r="AA9">
        <v>82</v>
      </c>
      <c r="AB9">
        <v>89</v>
      </c>
      <c r="AC9">
        <v>31</v>
      </c>
      <c r="AD9">
        <v>150</v>
      </c>
      <c r="AE9">
        <v>61</v>
      </c>
      <c r="AF9" s="9">
        <v>40.67</v>
      </c>
      <c r="AG9">
        <v>37</v>
      </c>
      <c r="AH9">
        <v>31</v>
      </c>
      <c r="AI9" s="9">
        <v>83.78</v>
      </c>
      <c r="AJ9">
        <v>113</v>
      </c>
      <c r="AK9">
        <v>30</v>
      </c>
      <c r="AL9" s="9">
        <v>26.55</v>
      </c>
      <c r="AM9">
        <v>0</v>
      </c>
      <c r="AN9">
        <v>0</v>
      </c>
      <c r="AO9" s="9"/>
      <c r="AP9">
        <v>0</v>
      </c>
      <c r="AQ9">
        <v>0</v>
      </c>
      <c r="AR9" s="9"/>
    </row>
    <row r="10" spans="1:44" x14ac:dyDescent="0.4">
      <c r="G10" s="9" t="s">
        <v>1198</v>
      </c>
      <c r="H10" s="9">
        <v>1</v>
      </c>
      <c r="J10" s="9" t="s">
        <v>1805</v>
      </c>
      <c r="K10" s="9">
        <v>1</v>
      </c>
      <c r="M10" s="9" t="s">
        <v>1788</v>
      </c>
      <c r="N10" s="9">
        <v>1</v>
      </c>
      <c r="P10" s="9" t="s">
        <v>1259</v>
      </c>
      <c r="Q10" s="9">
        <v>1</v>
      </c>
      <c r="S10" t="s">
        <v>1130</v>
      </c>
      <c r="T10">
        <v>9852918</v>
      </c>
      <c r="U10">
        <v>3578</v>
      </c>
      <c r="W10">
        <v>1355</v>
      </c>
      <c r="Z10" s="10">
        <v>473</v>
      </c>
      <c r="AA10">
        <v>357</v>
      </c>
      <c r="AB10">
        <v>1435</v>
      </c>
      <c r="AC10">
        <v>264</v>
      </c>
      <c r="AD10">
        <v>3635</v>
      </c>
      <c r="AE10">
        <v>1292</v>
      </c>
      <c r="AF10" s="9">
        <v>35.54</v>
      </c>
      <c r="AG10">
        <v>218</v>
      </c>
      <c r="AH10">
        <v>82</v>
      </c>
      <c r="AI10" s="9">
        <v>37.61</v>
      </c>
      <c r="AJ10">
        <v>3396</v>
      </c>
      <c r="AK10">
        <v>1208</v>
      </c>
      <c r="AL10" s="9">
        <v>35.57</v>
      </c>
      <c r="AM10">
        <v>11</v>
      </c>
      <c r="AN10">
        <v>2</v>
      </c>
      <c r="AO10" s="9">
        <v>18.18</v>
      </c>
      <c r="AP10">
        <v>10</v>
      </c>
      <c r="AQ10">
        <v>0</v>
      </c>
      <c r="AR10" s="9">
        <v>0</v>
      </c>
    </row>
    <row r="11" spans="1:44" x14ac:dyDescent="0.4">
      <c r="G11" s="9" t="s">
        <v>1199</v>
      </c>
      <c r="H11" s="9">
        <v>1</v>
      </c>
      <c r="J11" s="9" t="s">
        <v>1806</v>
      </c>
      <c r="K11" s="9">
        <v>1</v>
      </c>
      <c r="M11" s="9" t="s">
        <v>6592</v>
      </c>
      <c r="N11" s="9">
        <v>1</v>
      </c>
      <c r="P11" s="9" t="s">
        <v>1777</v>
      </c>
      <c r="Q11" s="9">
        <v>1</v>
      </c>
      <c r="S11" t="s">
        <v>1131</v>
      </c>
      <c r="T11">
        <v>203666</v>
      </c>
      <c r="U11">
        <v>1124</v>
      </c>
      <c r="W11">
        <v>641</v>
      </c>
      <c r="Z11" s="10">
        <v>770</v>
      </c>
      <c r="AA11">
        <v>208</v>
      </c>
      <c r="AB11">
        <v>655</v>
      </c>
      <c r="AC11">
        <v>278</v>
      </c>
      <c r="AD11">
        <v>2455</v>
      </c>
      <c r="AE11">
        <v>622</v>
      </c>
      <c r="AF11" s="9">
        <v>25.34</v>
      </c>
      <c r="AG11">
        <v>107</v>
      </c>
      <c r="AH11">
        <v>29</v>
      </c>
      <c r="AI11" s="9">
        <v>27.1</v>
      </c>
      <c r="AJ11">
        <v>2348</v>
      </c>
      <c r="AK11">
        <v>593</v>
      </c>
      <c r="AL11" s="9">
        <v>25.26</v>
      </c>
      <c r="AM11">
        <v>0</v>
      </c>
      <c r="AN11">
        <v>0</v>
      </c>
      <c r="AO11" s="9"/>
      <c r="AP11">
        <v>0</v>
      </c>
      <c r="AQ11">
        <v>0</v>
      </c>
      <c r="AR11" s="9"/>
    </row>
    <row r="12" spans="1:44" x14ac:dyDescent="0.4">
      <c r="G12" s="9" t="s">
        <v>1200</v>
      </c>
      <c r="H12" s="9">
        <v>1</v>
      </c>
      <c r="J12" s="9" t="s">
        <v>1807</v>
      </c>
      <c r="K12" s="9">
        <v>1</v>
      </c>
      <c r="M12" s="9" t="s">
        <v>1790</v>
      </c>
      <c r="N12" s="9">
        <v>1</v>
      </c>
      <c r="P12" s="9" t="s">
        <v>6870</v>
      </c>
      <c r="Q12" s="9">
        <v>1</v>
      </c>
      <c r="S12" t="s">
        <v>1132</v>
      </c>
      <c r="T12">
        <v>1644196</v>
      </c>
      <c r="U12">
        <v>9086</v>
      </c>
      <c r="W12">
        <v>3879</v>
      </c>
      <c r="Z12" s="10">
        <v>831</v>
      </c>
      <c r="AA12">
        <v>541</v>
      </c>
      <c r="AB12">
        <v>4271</v>
      </c>
      <c r="AC12">
        <v>436</v>
      </c>
      <c r="AD12">
        <v>14222</v>
      </c>
      <c r="AE12">
        <v>2566</v>
      </c>
      <c r="AF12" s="9">
        <v>18.04</v>
      </c>
      <c r="AG12">
        <v>961</v>
      </c>
      <c r="AH12">
        <v>346</v>
      </c>
      <c r="AI12" s="9">
        <v>36</v>
      </c>
      <c r="AJ12">
        <v>13175</v>
      </c>
      <c r="AK12">
        <v>2216</v>
      </c>
      <c r="AL12" s="9">
        <v>16.82</v>
      </c>
      <c r="AM12">
        <v>8</v>
      </c>
      <c r="AN12">
        <v>2</v>
      </c>
      <c r="AO12" s="9">
        <v>25</v>
      </c>
      <c r="AP12">
        <v>78</v>
      </c>
      <c r="AQ12">
        <v>2</v>
      </c>
      <c r="AR12" s="9">
        <v>2.56</v>
      </c>
    </row>
    <row r="13" spans="1:44" x14ac:dyDescent="0.4">
      <c r="G13" s="9" t="s">
        <v>1201</v>
      </c>
      <c r="H13" s="9">
        <v>1</v>
      </c>
      <c r="J13" s="9" t="s">
        <v>1808</v>
      </c>
      <c r="K13" s="9">
        <v>1</v>
      </c>
      <c r="M13" s="9" t="s">
        <v>1306</v>
      </c>
      <c r="N13" s="9">
        <v>1</v>
      </c>
      <c r="P13" s="9" t="s">
        <v>1682</v>
      </c>
      <c r="Q13" s="9">
        <v>1</v>
      </c>
      <c r="S13" t="s">
        <v>1133</v>
      </c>
      <c r="T13">
        <v>2935735</v>
      </c>
      <c r="U13">
        <v>6255</v>
      </c>
      <c r="W13">
        <v>4086</v>
      </c>
      <c r="Z13" s="10">
        <v>864</v>
      </c>
      <c r="AA13">
        <v>646</v>
      </c>
      <c r="AB13">
        <v>4170</v>
      </c>
      <c r="AC13">
        <v>490</v>
      </c>
      <c r="AD13">
        <v>12661</v>
      </c>
      <c r="AE13">
        <v>4344</v>
      </c>
      <c r="AF13" s="9">
        <v>34.31</v>
      </c>
      <c r="AG13">
        <v>674</v>
      </c>
      <c r="AH13">
        <v>180</v>
      </c>
      <c r="AI13" s="9">
        <v>26.71</v>
      </c>
      <c r="AJ13">
        <v>11986</v>
      </c>
      <c r="AK13">
        <v>4164</v>
      </c>
      <c r="AL13" s="9">
        <v>34.74</v>
      </c>
      <c r="AM13">
        <v>1</v>
      </c>
      <c r="AN13">
        <v>0</v>
      </c>
      <c r="AO13" s="9">
        <v>0</v>
      </c>
      <c r="AP13">
        <v>0</v>
      </c>
      <c r="AQ13">
        <v>0</v>
      </c>
      <c r="AR13" s="9"/>
    </row>
    <row r="14" spans="1:44" x14ac:dyDescent="0.4">
      <c r="G14" s="9" t="s">
        <v>1202</v>
      </c>
      <c r="H14" s="9">
        <v>1</v>
      </c>
      <c r="J14" s="9" t="s">
        <v>1809</v>
      </c>
      <c r="K14" s="9">
        <v>1</v>
      </c>
      <c r="M14" s="9" t="s">
        <v>1725</v>
      </c>
      <c r="N14" s="9">
        <v>1</v>
      </c>
      <c r="P14" s="9" t="s">
        <v>4217</v>
      </c>
      <c r="Q14" s="9">
        <v>1</v>
      </c>
      <c r="S14" t="s">
        <v>1134</v>
      </c>
      <c r="T14">
        <v>1420493</v>
      </c>
      <c r="U14">
        <v>5473</v>
      </c>
      <c r="W14">
        <v>2102</v>
      </c>
      <c r="Z14" s="10">
        <v>1159</v>
      </c>
      <c r="AA14">
        <v>1096</v>
      </c>
      <c r="AB14">
        <v>2215</v>
      </c>
      <c r="AC14">
        <v>489</v>
      </c>
      <c r="AD14">
        <v>5718</v>
      </c>
      <c r="AE14">
        <v>1329</v>
      </c>
      <c r="AF14" s="9">
        <v>23.24</v>
      </c>
      <c r="AG14">
        <v>338</v>
      </c>
      <c r="AH14">
        <v>69</v>
      </c>
      <c r="AI14" s="9">
        <v>20.41</v>
      </c>
      <c r="AJ14">
        <v>5380</v>
      </c>
      <c r="AK14">
        <v>1260</v>
      </c>
      <c r="AL14" s="9">
        <v>23.42</v>
      </c>
      <c r="AM14">
        <v>0</v>
      </c>
      <c r="AN14">
        <v>0</v>
      </c>
      <c r="AO14" s="9"/>
      <c r="AP14">
        <v>0</v>
      </c>
      <c r="AQ14">
        <v>0</v>
      </c>
      <c r="AR14" s="9"/>
    </row>
    <row r="15" spans="1:44" x14ac:dyDescent="0.4">
      <c r="G15" s="9" t="s">
        <v>1203</v>
      </c>
      <c r="H15" s="9">
        <v>1</v>
      </c>
      <c r="J15" s="9" t="s">
        <v>1810</v>
      </c>
      <c r="K15" s="9">
        <v>1</v>
      </c>
      <c r="M15" s="9" t="s">
        <v>1589</v>
      </c>
      <c r="N15" s="9">
        <v>1</v>
      </c>
      <c r="P15" s="9" t="s">
        <v>1685</v>
      </c>
      <c r="Q15" s="9">
        <v>1</v>
      </c>
      <c r="S15" t="s">
        <v>1135</v>
      </c>
      <c r="T15">
        <v>507775</v>
      </c>
      <c r="U15">
        <v>10423</v>
      </c>
      <c r="W15">
        <v>3532</v>
      </c>
      <c r="Z15" s="10">
        <v>1262</v>
      </c>
      <c r="AA15">
        <v>758</v>
      </c>
      <c r="AB15">
        <v>3659</v>
      </c>
      <c r="AC15">
        <v>554</v>
      </c>
      <c r="AD15">
        <v>9496</v>
      </c>
      <c r="AE15">
        <v>2720</v>
      </c>
      <c r="AF15" s="9">
        <v>28.64</v>
      </c>
      <c r="AG15">
        <v>261</v>
      </c>
      <c r="AH15">
        <v>127</v>
      </c>
      <c r="AI15" s="9">
        <v>48.66</v>
      </c>
      <c r="AJ15">
        <v>9196</v>
      </c>
      <c r="AK15">
        <v>2583</v>
      </c>
      <c r="AL15" s="9">
        <v>28.09</v>
      </c>
      <c r="AM15">
        <v>16</v>
      </c>
      <c r="AN15">
        <v>10</v>
      </c>
      <c r="AO15" s="9">
        <v>62.5</v>
      </c>
      <c r="AP15">
        <v>23</v>
      </c>
      <c r="AQ15">
        <v>0</v>
      </c>
      <c r="AR15" s="9">
        <v>0</v>
      </c>
    </row>
    <row r="16" spans="1:44" x14ac:dyDescent="0.4">
      <c r="G16" s="9" t="s">
        <v>1204</v>
      </c>
      <c r="H16" s="9">
        <v>1</v>
      </c>
      <c r="J16" s="9" t="s">
        <v>1811</v>
      </c>
      <c r="K16" s="9">
        <v>1</v>
      </c>
      <c r="M16" s="9" t="s">
        <v>1729</v>
      </c>
      <c r="N16" s="9">
        <v>1</v>
      </c>
      <c r="P16" s="9" t="s">
        <v>1779</v>
      </c>
      <c r="Q16" s="9">
        <v>1</v>
      </c>
      <c r="S16" t="s">
        <v>1136</v>
      </c>
      <c r="T16">
        <v>1390248</v>
      </c>
      <c r="U16">
        <v>10237</v>
      </c>
      <c r="W16">
        <v>5814</v>
      </c>
      <c r="Z16" s="10">
        <v>2283</v>
      </c>
      <c r="AA16">
        <v>1227</v>
      </c>
      <c r="AB16">
        <v>6023</v>
      </c>
      <c r="AC16">
        <v>1233</v>
      </c>
      <c r="AD16">
        <v>17387</v>
      </c>
      <c r="AE16">
        <v>3807</v>
      </c>
      <c r="AF16" s="9">
        <v>21.9</v>
      </c>
      <c r="AG16">
        <v>545</v>
      </c>
      <c r="AH16">
        <v>220</v>
      </c>
      <c r="AI16" s="9">
        <v>40.369999999999997</v>
      </c>
      <c r="AJ16">
        <v>16818</v>
      </c>
      <c r="AK16">
        <v>3583</v>
      </c>
      <c r="AL16" s="9">
        <v>21.3</v>
      </c>
      <c r="AM16">
        <v>17</v>
      </c>
      <c r="AN16">
        <v>1</v>
      </c>
      <c r="AO16" s="9">
        <v>5.88</v>
      </c>
      <c r="AP16">
        <v>7</v>
      </c>
      <c r="AQ16">
        <v>3</v>
      </c>
      <c r="AR16" s="9">
        <v>42.86</v>
      </c>
    </row>
    <row r="17" spans="7:44" x14ac:dyDescent="0.4">
      <c r="G17" s="9" t="s">
        <v>1205</v>
      </c>
      <c r="H17" s="9">
        <v>1</v>
      </c>
      <c r="J17" s="9" t="s">
        <v>1812</v>
      </c>
      <c r="K17" s="9">
        <v>1</v>
      </c>
      <c r="M17" s="9" t="s">
        <v>1669</v>
      </c>
      <c r="N17" s="9">
        <v>1</v>
      </c>
      <c r="P17" s="9" t="s">
        <v>1313</v>
      </c>
      <c r="Q17" s="9">
        <v>1</v>
      </c>
      <c r="S17" t="s">
        <v>1137</v>
      </c>
      <c r="T17">
        <v>460078</v>
      </c>
      <c r="U17">
        <v>7402</v>
      </c>
      <c r="W17">
        <v>2749</v>
      </c>
      <c r="Z17" s="10">
        <v>2386</v>
      </c>
      <c r="AA17">
        <v>1069</v>
      </c>
      <c r="AB17">
        <v>2802</v>
      </c>
      <c r="AC17">
        <v>667</v>
      </c>
      <c r="AD17">
        <v>7588</v>
      </c>
      <c r="AE17">
        <v>1814</v>
      </c>
      <c r="AF17" s="9">
        <v>23.91</v>
      </c>
      <c r="AG17">
        <v>146</v>
      </c>
      <c r="AH17">
        <v>60</v>
      </c>
      <c r="AI17" s="9">
        <v>41.1</v>
      </c>
      <c r="AJ17">
        <v>7355</v>
      </c>
      <c r="AK17">
        <v>1754</v>
      </c>
      <c r="AL17" s="9">
        <v>23.85</v>
      </c>
      <c r="AM17">
        <v>5</v>
      </c>
      <c r="AN17">
        <v>0</v>
      </c>
      <c r="AO17" s="9">
        <v>0</v>
      </c>
      <c r="AP17">
        <v>82</v>
      </c>
      <c r="AQ17">
        <v>0</v>
      </c>
      <c r="AR17" s="9">
        <v>0</v>
      </c>
    </row>
    <row r="18" spans="7:44" x14ac:dyDescent="0.4">
      <c r="G18" s="9" t="s">
        <v>1206</v>
      </c>
      <c r="H18" s="9">
        <v>1</v>
      </c>
      <c r="J18" s="9" t="s">
        <v>1813</v>
      </c>
      <c r="K18" s="9">
        <v>1</v>
      </c>
      <c r="M18" s="9" t="s">
        <v>1477</v>
      </c>
      <c r="N18" s="9">
        <v>1</v>
      </c>
      <c r="P18" s="9" t="s">
        <v>4034</v>
      </c>
      <c r="Q18" s="9">
        <v>1</v>
      </c>
      <c r="S18" t="s">
        <v>1138</v>
      </c>
      <c r="T18">
        <v>8514</v>
      </c>
      <c r="U18">
        <v>8794</v>
      </c>
      <c r="W18">
        <v>2962</v>
      </c>
      <c r="Z18" s="10">
        <v>4079</v>
      </c>
      <c r="AA18">
        <v>1431</v>
      </c>
      <c r="AB18">
        <v>3114</v>
      </c>
      <c r="AC18">
        <v>1123</v>
      </c>
      <c r="AD18">
        <v>9503</v>
      </c>
      <c r="AE18">
        <v>2120</v>
      </c>
      <c r="AF18" s="9">
        <v>22.31</v>
      </c>
      <c r="AG18">
        <v>355</v>
      </c>
      <c r="AH18">
        <v>119</v>
      </c>
      <c r="AI18" s="9">
        <v>33.520000000000003</v>
      </c>
      <c r="AJ18">
        <v>9095</v>
      </c>
      <c r="AK18">
        <v>1998</v>
      </c>
      <c r="AL18" s="9">
        <v>21.97</v>
      </c>
      <c r="AM18">
        <v>8</v>
      </c>
      <c r="AN18">
        <v>0</v>
      </c>
      <c r="AO18" s="9">
        <v>0</v>
      </c>
      <c r="AP18">
        <v>45</v>
      </c>
      <c r="AQ18">
        <v>3</v>
      </c>
      <c r="AR18" s="9">
        <v>6.67</v>
      </c>
    </row>
    <row r="19" spans="7:44" x14ac:dyDescent="0.4">
      <c r="G19" s="9" t="s">
        <v>1207</v>
      </c>
      <c r="H19" s="9">
        <v>1</v>
      </c>
      <c r="J19" s="9" t="s">
        <v>1814</v>
      </c>
      <c r="K19" s="9">
        <v>1</v>
      </c>
      <c r="M19" s="9" t="s">
        <v>1574</v>
      </c>
      <c r="N19" s="9">
        <v>1</v>
      </c>
      <c r="P19" s="9" t="s">
        <v>1791</v>
      </c>
      <c r="Q19" s="9">
        <v>1</v>
      </c>
      <c r="T19" t="s">
        <v>1114</v>
      </c>
      <c r="U19">
        <v>64474</v>
      </c>
      <c r="W19">
        <v>27562</v>
      </c>
      <c r="AA19">
        <v>7577</v>
      </c>
      <c r="AB19">
        <v>28853</v>
      </c>
      <c r="AC19">
        <v>5681</v>
      </c>
      <c r="AD19">
        <v>83682</v>
      </c>
      <c r="AE19">
        <v>20918</v>
      </c>
      <c r="AF19" s="9">
        <v>25</v>
      </c>
      <c r="AG19">
        <v>3737</v>
      </c>
      <c r="AH19">
        <v>1310</v>
      </c>
      <c r="AI19" s="9">
        <v>35.049999999999997</v>
      </c>
      <c r="AJ19">
        <v>79632</v>
      </c>
      <c r="AK19">
        <v>19583</v>
      </c>
      <c r="AL19" s="9">
        <v>24.59</v>
      </c>
      <c r="AM19">
        <v>68</v>
      </c>
      <c r="AN19">
        <v>17</v>
      </c>
      <c r="AO19" s="9">
        <v>25</v>
      </c>
      <c r="AP19">
        <v>245</v>
      </c>
      <c r="AQ19">
        <v>8</v>
      </c>
      <c r="AR19" s="9">
        <v>3.27</v>
      </c>
    </row>
    <row r="20" spans="7:44" x14ac:dyDescent="0.4">
      <c r="G20" s="9" t="s">
        <v>1208</v>
      </c>
      <c r="H20" s="9">
        <v>1</v>
      </c>
      <c r="J20" s="9" t="s">
        <v>1815</v>
      </c>
      <c r="K20" s="9">
        <v>1</v>
      </c>
      <c r="M20" s="9" t="s">
        <v>1763</v>
      </c>
      <c r="N20" s="9">
        <v>1</v>
      </c>
      <c r="P20" s="9" t="s">
        <v>1662</v>
      </c>
      <c r="Q20" s="9">
        <v>1</v>
      </c>
      <c r="W20" s="11"/>
    </row>
    <row r="21" spans="7:44" x14ac:dyDescent="0.4">
      <c r="G21" s="9" t="s">
        <v>1209</v>
      </c>
      <c r="H21" s="9">
        <v>1</v>
      </c>
      <c r="J21" s="9" t="s">
        <v>1816</v>
      </c>
      <c r="K21" s="9">
        <v>1</v>
      </c>
      <c r="M21" s="9" t="s">
        <v>1689</v>
      </c>
      <c r="N21" s="9">
        <v>1</v>
      </c>
      <c r="P21" s="9" t="s">
        <v>1664</v>
      </c>
      <c r="Q21" s="9">
        <v>1</v>
      </c>
    </row>
    <row r="22" spans="7:44" x14ac:dyDescent="0.4">
      <c r="G22" s="9" t="s">
        <v>1210</v>
      </c>
      <c r="H22" s="9">
        <v>1</v>
      </c>
      <c r="J22" s="9" t="s">
        <v>1817</v>
      </c>
      <c r="K22" s="9">
        <v>1</v>
      </c>
      <c r="M22" s="9" t="s">
        <v>1641</v>
      </c>
      <c r="N22" s="9">
        <v>1</v>
      </c>
      <c r="P22" s="9" t="s">
        <v>1745</v>
      </c>
      <c r="Q22" s="9">
        <v>1</v>
      </c>
      <c r="S22" s="14" t="s">
        <v>7008</v>
      </c>
      <c r="T22" s="14"/>
      <c r="U22" s="14"/>
      <c r="V22" s="14"/>
      <c r="W22" s="14"/>
      <c r="X22" s="14"/>
      <c r="Y22" s="14"/>
      <c r="Z22" s="14"/>
      <c r="AA22" s="14"/>
      <c r="AB22" s="14"/>
      <c r="AC22" s="14"/>
      <c r="AD22" s="14"/>
      <c r="AE22" s="14"/>
      <c r="AF22" s="14"/>
      <c r="AG22" s="14"/>
      <c r="AH22" s="14"/>
      <c r="AI22" s="14"/>
      <c r="AJ22" s="14"/>
      <c r="AK22" s="14"/>
      <c r="AL22" s="14"/>
      <c r="AM22" s="14"/>
      <c r="AN22" s="14"/>
      <c r="AO22" s="14"/>
    </row>
    <row r="23" spans="7:44" x14ac:dyDescent="0.4">
      <c r="G23" s="9" t="s">
        <v>1211</v>
      </c>
      <c r="H23" s="9">
        <v>1</v>
      </c>
      <c r="J23" s="9" t="s">
        <v>1818</v>
      </c>
      <c r="K23" s="9">
        <v>1</v>
      </c>
      <c r="M23" s="9" t="s">
        <v>1585</v>
      </c>
      <c r="N23" s="9">
        <v>1</v>
      </c>
      <c r="P23" s="9" t="s">
        <v>1536</v>
      </c>
      <c r="Q23" s="9">
        <v>1</v>
      </c>
      <c r="T23" s="23" t="s">
        <v>7005</v>
      </c>
      <c r="U23" s="23"/>
      <c r="V23" s="23"/>
      <c r="W23" s="23"/>
      <c r="X23" s="23"/>
      <c r="Y23" s="23"/>
      <c r="Z23" s="23"/>
      <c r="AA23" s="23"/>
      <c r="AB23" s="23"/>
    </row>
    <row r="24" spans="7:44" x14ac:dyDescent="0.4">
      <c r="G24" s="9" t="s">
        <v>1212</v>
      </c>
      <c r="H24" s="9">
        <v>1</v>
      </c>
      <c r="J24" s="9" t="s">
        <v>1819</v>
      </c>
      <c r="K24" s="9">
        <v>1</v>
      </c>
      <c r="M24" s="9" t="s">
        <v>1632</v>
      </c>
      <c r="N24" s="9">
        <v>1</v>
      </c>
      <c r="P24" s="9" t="s">
        <v>6871</v>
      </c>
      <c r="Q24" s="9">
        <v>1</v>
      </c>
      <c r="R24" t="s">
        <v>7014</v>
      </c>
      <c r="S24" t="s">
        <v>7015</v>
      </c>
      <c r="T24" t="s">
        <v>1121</v>
      </c>
      <c r="U24" t="s">
        <v>6990</v>
      </c>
      <c r="V24" t="s">
        <v>7011</v>
      </c>
      <c r="W24" t="s">
        <v>7010</v>
      </c>
      <c r="X24" t="s">
        <v>7012</v>
      </c>
      <c r="Y24" t="s">
        <v>7013</v>
      </c>
      <c r="Z24" t="s">
        <v>7007</v>
      </c>
      <c r="AA24" t="s">
        <v>6991</v>
      </c>
      <c r="AB24" t="s">
        <v>6992</v>
      </c>
      <c r="AC24" t="s">
        <v>6993</v>
      </c>
      <c r="AD24" t="s">
        <v>6994</v>
      </c>
      <c r="AE24" t="s">
        <v>6995</v>
      </c>
      <c r="AF24" s="20" t="s">
        <v>6996</v>
      </c>
      <c r="AG24" t="s">
        <v>6997</v>
      </c>
      <c r="AH24" t="s">
        <v>6998</v>
      </c>
      <c r="AI24" s="20" t="s">
        <v>6996</v>
      </c>
      <c r="AJ24" t="s">
        <v>6999</v>
      </c>
      <c r="AK24" t="s">
        <v>7000</v>
      </c>
      <c r="AL24" s="20" t="s">
        <v>6996</v>
      </c>
      <c r="AM24" t="s">
        <v>7001</v>
      </c>
      <c r="AN24" t="s">
        <v>7002</v>
      </c>
      <c r="AO24" s="20" t="s">
        <v>6996</v>
      </c>
      <c r="AP24" t="s">
        <v>7003</v>
      </c>
      <c r="AQ24" t="s">
        <v>7004</v>
      </c>
      <c r="AR24" s="20" t="s">
        <v>6996</v>
      </c>
    </row>
    <row r="25" spans="7:44" x14ac:dyDescent="0.4">
      <c r="G25" s="9" t="s">
        <v>1213</v>
      </c>
      <c r="H25" s="9">
        <v>1</v>
      </c>
      <c r="J25" s="9" t="s">
        <v>1820</v>
      </c>
      <c r="K25" s="9">
        <v>1</v>
      </c>
      <c r="M25" s="9" t="s">
        <v>1719</v>
      </c>
      <c r="N25" s="9">
        <v>1</v>
      </c>
      <c r="P25" s="9" t="s">
        <v>1783</v>
      </c>
      <c r="Q25" s="9">
        <v>1</v>
      </c>
      <c r="R25">
        <v>1</v>
      </c>
      <c r="S25" s="60" t="s">
        <v>1127</v>
      </c>
      <c r="T25" s="60">
        <v>1295197</v>
      </c>
      <c r="U25" s="60">
        <v>325</v>
      </c>
      <c r="V25" s="60"/>
      <c r="W25" s="60">
        <v>31</v>
      </c>
      <c r="X25" s="60"/>
      <c r="Y25" s="60"/>
      <c r="Z25" s="60">
        <v>75</v>
      </c>
      <c r="AA25" s="60">
        <v>38</v>
      </c>
      <c r="AB25" s="60">
        <v>31</v>
      </c>
      <c r="AC25" s="60">
        <v>13</v>
      </c>
      <c r="AD25" s="60">
        <v>44</v>
      </c>
      <c r="AE25" s="60">
        <v>7</v>
      </c>
      <c r="AF25" s="60">
        <v>15.91</v>
      </c>
      <c r="AG25" s="60">
        <v>0</v>
      </c>
      <c r="AH25" s="60">
        <v>0</v>
      </c>
      <c r="AI25" s="60"/>
      <c r="AJ25" s="60">
        <v>43</v>
      </c>
      <c r="AK25" s="60">
        <v>7</v>
      </c>
      <c r="AL25" s="60">
        <v>16.28</v>
      </c>
      <c r="AM25" s="60">
        <v>1</v>
      </c>
      <c r="AN25" s="60">
        <v>0</v>
      </c>
      <c r="AO25" s="60">
        <v>0</v>
      </c>
      <c r="AP25" s="60">
        <v>0</v>
      </c>
      <c r="AQ25" s="60">
        <v>0</v>
      </c>
      <c r="AR25" s="60"/>
    </row>
    <row r="26" spans="7:44" x14ac:dyDescent="0.4">
      <c r="G26" s="9" t="s">
        <v>1214</v>
      </c>
      <c r="H26" s="9">
        <v>1</v>
      </c>
      <c r="J26" s="9" t="s">
        <v>1821</v>
      </c>
      <c r="K26" s="9">
        <v>1</v>
      </c>
      <c r="M26" s="9" t="s">
        <v>1759</v>
      </c>
      <c r="N26" s="9">
        <v>1</v>
      </c>
      <c r="P26" s="9" t="s">
        <v>1623</v>
      </c>
      <c r="Q26" s="9">
        <v>1</v>
      </c>
      <c r="R26">
        <v>2</v>
      </c>
      <c r="S26" s="60" t="s">
        <v>1139</v>
      </c>
      <c r="T26" s="60">
        <v>5238231</v>
      </c>
      <c r="U26" s="60">
        <v>627</v>
      </c>
      <c r="V26" s="60"/>
      <c r="W26" s="60">
        <v>129</v>
      </c>
      <c r="X26" s="60"/>
      <c r="Y26" s="60"/>
      <c r="Z26" s="60">
        <v>159</v>
      </c>
      <c r="AA26" s="60">
        <v>47</v>
      </c>
      <c r="AB26" s="60">
        <v>158</v>
      </c>
      <c r="AC26" s="60">
        <v>36</v>
      </c>
      <c r="AD26" s="60">
        <v>299</v>
      </c>
      <c r="AE26" s="60">
        <v>64</v>
      </c>
      <c r="AF26" s="60">
        <v>21.4</v>
      </c>
      <c r="AG26" s="60">
        <v>63</v>
      </c>
      <c r="AH26" s="60">
        <v>22</v>
      </c>
      <c r="AI26" s="60">
        <v>34.92</v>
      </c>
      <c r="AJ26" s="60">
        <v>236</v>
      </c>
      <c r="AK26" s="60">
        <v>42</v>
      </c>
      <c r="AL26" s="60">
        <v>17.8</v>
      </c>
      <c r="AM26" s="60">
        <v>0</v>
      </c>
      <c r="AN26" s="60">
        <v>0</v>
      </c>
      <c r="AO26" s="60"/>
      <c r="AP26" s="60">
        <v>0</v>
      </c>
      <c r="AQ26" s="60">
        <v>0</v>
      </c>
      <c r="AR26" s="60"/>
    </row>
    <row r="27" spans="7:44" x14ac:dyDescent="0.4">
      <c r="G27" s="9" t="s">
        <v>1215</v>
      </c>
      <c r="H27" s="9">
        <v>1</v>
      </c>
      <c r="J27" s="9" t="s">
        <v>1822</v>
      </c>
      <c r="K27" s="9">
        <v>1</v>
      </c>
      <c r="M27" s="9" t="s">
        <v>1778</v>
      </c>
      <c r="N27" s="9">
        <v>1</v>
      </c>
      <c r="P27" s="9" t="s">
        <v>1794</v>
      </c>
      <c r="Q27" s="9">
        <v>1</v>
      </c>
      <c r="R27">
        <v>3</v>
      </c>
      <c r="S27" t="s">
        <v>1128</v>
      </c>
      <c r="T27">
        <v>85670</v>
      </c>
      <c r="U27">
        <v>526</v>
      </c>
      <c r="W27">
        <v>219</v>
      </c>
      <c r="Z27" s="10">
        <v>175</v>
      </c>
      <c r="AA27">
        <v>77</v>
      </c>
      <c r="AB27">
        <v>231</v>
      </c>
      <c r="AC27">
        <v>67</v>
      </c>
      <c r="AD27">
        <v>524</v>
      </c>
      <c r="AE27">
        <v>77</v>
      </c>
      <c r="AF27" s="9">
        <v>14.69</v>
      </c>
      <c r="AG27">
        <v>32</v>
      </c>
      <c r="AH27">
        <v>8</v>
      </c>
      <c r="AI27" s="9">
        <v>25</v>
      </c>
      <c r="AJ27">
        <v>491</v>
      </c>
      <c r="AK27">
        <v>68</v>
      </c>
      <c r="AL27" s="9">
        <v>13.85</v>
      </c>
      <c r="AM27">
        <v>1</v>
      </c>
      <c r="AN27">
        <v>1</v>
      </c>
      <c r="AO27" s="9">
        <v>100</v>
      </c>
      <c r="AP27">
        <v>0</v>
      </c>
      <c r="AQ27">
        <v>0</v>
      </c>
      <c r="AR27" s="9"/>
    </row>
    <row r="28" spans="7:44" x14ac:dyDescent="0.4">
      <c r="G28" s="9" t="s">
        <v>1216</v>
      </c>
      <c r="H28" s="9">
        <v>1</v>
      </c>
      <c r="J28" s="9" t="s">
        <v>1823</v>
      </c>
      <c r="K28" s="9">
        <v>1</v>
      </c>
      <c r="M28" s="9" t="s">
        <v>1766</v>
      </c>
      <c r="N28" s="9">
        <v>1</v>
      </c>
      <c r="P28" s="9" t="s">
        <v>1639</v>
      </c>
      <c r="Q28" s="9">
        <v>1</v>
      </c>
      <c r="R28">
        <v>4</v>
      </c>
      <c r="S28" s="60" t="s">
        <v>1129</v>
      </c>
      <c r="T28" s="60">
        <v>1723225</v>
      </c>
      <c r="U28" s="60">
        <v>624</v>
      </c>
      <c r="V28" s="60"/>
      <c r="W28" s="60">
        <v>63</v>
      </c>
      <c r="X28" s="60"/>
      <c r="Y28" s="60"/>
      <c r="Z28" s="60">
        <v>206</v>
      </c>
      <c r="AA28" s="60">
        <v>82</v>
      </c>
      <c r="AB28" s="60">
        <v>89</v>
      </c>
      <c r="AC28" s="60">
        <v>31</v>
      </c>
      <c r="AD28" s="60">
        <v>150</v>
      </c>
      <c r="AE28" s="60">
        <v>38</v>
      </c>
      <c r="AF28" s="60">
        <v>25.33</v>
      </c>
      <c r="AG28" s="60">
        <v>37</v>
      </c>
      <c r="AH28" s="60">
        <v>19</v>
      </c>
      <c r="AI28" s="60">
        <v>51.35</v>
      </c>
      <c r="AJ28" s="60">
        <v>113</v>
      </c>
      <c r="AK28" s="60">
        <v>19</v>
      </c>
      <c r="AL28" s="60">
        <v>16.809999999999999</v>
      </c>
      <c r="AM28" s="60">
        <v>0</v>
      </c>
      <c r="AN28" s="60">
        <v>0</v>
      </c>
      <c r="AO28" s="60"/>
      <c r="AP28" s="60">
        <v>0</v>
      </c>
      <c r="AQ28" s="60">
        <v>0</v>
      </c>
      <c r="AR28" s="60"/>
    </row>
    <row r="29" spans="7:44" x14ac:dyDescent="0.4">
      <c r="G29" s="9" t="s">
        <v>1217</v>
      </c>
      <c r="H29" s="9">
        <v>1</v>
      </c>
      <c r="J29" s="9" t="s">
        <v>1824</v>
      </c>
      <c r="K29" s="9">
        <v>1</v>
      </c>
      <c r="M29" s="9" t="s">
        <v>1754</v>
      </c>
      <c r="N29" s="9">
        <v>1</v>
      </c>
      <c r="P29" s="9" t="s">
        <v>6872</v>
      </c>
      <c r="Q29" s="9">
        <v>1</v>
      </c>
      <c r="R29">
        <v>5</v>
      </c>
      <c r="S29" s="60" t="s">
        <v>1130</v>
      </c>
      <c r="T29" s="60">
        <v>9852918</v>
      </c>
      <c r="U29" s="60">
        <v>3578</v>
      </c>
      <c r="V29" s="60"/>
      <c r="W29" s="60">
        <v>1355</v>
      </c>
      <c r="X29" s="60"/>
      <c r="Y29" s="60"/>
      <c r="Z29" s="60">
        <v>473</v>
      </c>
      <c r="AA29" s="60">
        <v>357</v>
      </c>
      <c r="AB29" s="60">
        <v>1435</v>
      </c>
      <c r="AC29" s="60">
        <v>264</v>
      </c>
      <c r="AD29" s="60">
        <v>3635</v>
      </c>
      <c r="AE29" s="60">
        <v>776</v>
      </c>
      <c r="AF29" s="60">
        <v>21.35</v>
      </c>
      <c r="AG29" s="60">
        <v>218</v>
      </c>
      <c r="AH29" s="60">
        <v>54</v>
      </c>
      <c r="AI29" s="60">
        <v>24.77</v>
      </c>
      <c r="AJ29" s="60">
        <v>3396</v>
      </c>
      <c r="AK29" s="60">
        <v>720</v>
      </c>
      <c r="AL29" s="60">
        <v>21.2</v>
      </c>
      <c r="AM29" s="60">
        <v>11</v>
      </c>
      <c r="AN29" s="60">
        <v>2</v>
      </c>
      <c r="AO29" s="60">
        <v>18.18</v>
      </c>
      <c r="AP29" s="60">
        <v>10</v>
      </c>
      <c r="AQ29" s="60">
        <v>0</v>
      </c>
      <c r="AR29" s="60">
        <v>0</v>
      </c>
    </row>
    <row r="30" spans="7:44" x14ac:dyDescent="0.4">
      <c r="G30" s="9" t="s">
        <v>1218</v>
      </c>
      <c r="H30" s="9">
        <v>1</v>
      </c>
      <c r="J30" s="9" t="s">
        <v>1825</v>
      </c>
      <c r="K30" s="9">
        <v>1</v>
      </c>
      <c r="M30" s="9" t="s">
        <v>1795</v>
      </c>
      <c r="N30" s="9">
        <v>1</v>
      </c>
      <c r="P30" s="9" t="s">
        <v>6839</v>
      </c>
      <c r="Q30" s="9">
        <v>1</v>
      </c>
      <c r="R30">
        <v>6</v>
      </c>
      <c r="S30" s="60" t="s">
        <v>1131</v>
      </c>
      <c r="T30" s="60">
        <v>203666</v>
      </c>
      <c r="U30" s="60">
        <v>1124</v>
      </c>
      <c r="V30" s="60"/>
      <c r="W30" s="60">
        <v>641</v>
      </c>
      <c r="X30" s="60"/>
      <c r="Y30" s="60"/>
      <c r="Z30" s="60">
        <v>770</v>
      </c>
      <c r="AA30" s="60">
        <v>208</v>
      </c>
      <c r="AB30" s="60">
        <v>655</v>
      </c>
      <c r="AC30" s="60">
        <v>278</v>
      </c>
      <c r="AD30" s="60">
        <v>2455</v>
      </c>
      <c r="AE30" s="60">
        <v>336</v>
      </c>
      <c r="AF30" s="60">
        <v>13.69</v>
      </c>
      <c r="AG30" s="60">
        <v>107</v>
      </c>
      <c r="AH30" s="60">
        <v>24</v>
      </c>
      <c r="AI30" s="60">
        <v>22.43</v>
      </c>
      <c r="AJ30" s="60">
        <v>2348</v>
      </c>
      <c r="AK30" s="60">
        <v>312</v>
      </c>
      <c r="AL30" s="60">
        <v>13.29</v>
      </c>
      <c r="AM30" s="60">
        <v>0</v>
      </c>
      <c r="AN30" s="60">
        <v>0</v>
      </c>
      <c r="AO30" s="60"/>
      <c r="AP30" s="60">
        <v>0</v>
      </c>
      <c r="AQ30" s="60">
        <v>0</v>
      </c>
      <c r="AR30" s="60"/>
    </row>
    <row r="31" spans="7:44" x14ac:dyDescent="0.4">
      <c r="G31" s="9" t="s">
        <v>1219</v>
      </c>
      <c r="H31" s="9">
        <v>1</v>
      </c>
      <c r="J31" s="9" t="s">
        <v>1826</v>
      </c>
      <c r="K31" s="9">
        <v>1</v>
      </c>
      <c r="M31" s="9" t="s">
        <v>5410</v>
      </c>
      <c r="N31" s="9">
        <v>1</v>
      </c>
      <c r="P31" s="9" t="s">
        <v>1534</v>
      </c>
      <c r="Q31" s="9">
        <v>1</v>
      </c>
      <c r="R31">
        <v>7</v>
      </c>
      <c r="S31" t="s">
        <v>1132</v>
      </c>
      <c r="T31">
        <v>1644196</v>
      </c>
      <c r="U31">
        <v>9086</v>
      </c>
      <c r="W31">
        <v>3879</v>
      </c>
      <c r="Z31" s="10">
        <v>831</v>
      </c>
      <c r="AA31">
        <v>541</v>
      </c>
      <c r="AB31">
        <v>4271</v>
      </c>
      <c r="AC31">
        <v>436</v>
      </c>
      <c r="AD31">
        <v>14222</v>
      </c>
      <c r="AE31">
        <v>1430</v>
      </c>
      <c r="AF31" s="9">
        <v>10.050000000000001</v>
      </c>
      <c r="AG31">
        <v>961</v>
      </c>
      <c r="AH31">
        <v>236</v>
      </c>
      <c r="AI31" s="9">
        <v>24.56</v>
      </c>
      <c r="AJ31">
        <v>13175</v>
      </c>
      <c r="AK31">
        <v>1192</v>
      </c>
      <c r="AL31" s="9">
        <v>9.0500000000000007</v>
      </c>
      <c r="AM31">
        <v>8</v>
      </c>
      <c r="AN31">
        <v>1</v>
      </c>
      <c r="AO31" s="9">
        <v>12.5</v>
      </c>
      <c r="AP31">
        <v>78</v>
      </c>
      <c r="AQ31">
        <v>1</v>
      </c>
      <c r="AR31" s="9">
        <v>1.28</v>
      </c>
    </row>
    <row r="32" spans="7:44" x14ac:dyDescent="0.4">
      <c r="G32" s="9" t="s">
        <v>1220</v>
      </c>
      <c r="H32" s="9">
        <v>1</v>
      </c>
      <c r="J32" s="9" t="s">
        <v>1827</v>
      </c>
      <c r="K32" s="9">
        <v>1</v>
      </c>
      <c r="M32" s="9" t="s">
        <v>3813</v>
      </c>
      <c r="N32" s="9">
        <v>1</v>
      </c>
      <c r="P32" s="9" t="s">
        <v>1538</v>
      </c>
      <c r="Q32" s="9">
        <v>1</v>
      </c>
      <c r="R32">
        <v>8</v>
      </c>
      <c r="S32" t="s">
        <v>1133</v>
      </c>
      <c r="T32">
        <v>2935735</v>
      </c>
      <c r="U32">
        <v>6255</v>
      </c>
      <c r="W32">
        <v>4086</v>
      </c>
      <c r="Z32" s="10">
        <v>864</v>
      </c>
      <c r="AA32">
        <v>646</v>
      </c>
      <c r="AB32">
        <v>4170</v>
      </c>
      <c r="AC32">
        <v>490</v>
      </c>
      <c r="AD32">
        <v>12661</v>
      </c>
      <c r="AE32">
        <v>2356</v>
      </c>
      <c r="AF32" s="9">
        <v>18.61</v>
      </c>
      <c r="AG32">
        <v>674</v>
      </c>
      <c r="AH32">
        <v>117</v>
      </c>
      <c r="AI32" s="9">
        <v>17.36</v>
      </c>
      <c r="AJ32">
        <v>11986</v>
      </c>
      <c r="AK32">
        <v>2239</v>
      </c>
      <c r="AL32" s="9">
        <v>18.68</v>
      </c>
      <c r="AM32">
        <v>1</v>
      </c>
      <c r="AN32">
        <v>0</v>
      </c>
      <c r="AO32" s="9">
        <v>0</v>
      </c>
      <c r="AP32">
        <v>0</v>
      </c>
      <c r="AQ32">
        <v>0</v>
      </c>
      <c r="AR32" s="9"/>
    </row>
    <row r="33" spans="7:44" x14ac:dyDescent="0.4">
      <c r="G33" s="9" t="s">
        <v>1221</v>
      </c>
      <c r="H33" s="9">
        <v>1</v>
      </c>
      <c r="J33" s="9" t="s">
        <v>1828</v>
      </c>
      <c r="K33" s="9">
        <v>1</v>
      </c>
      <c r="M33" s="9" t="s">
        <v>1743</v>
      </c>
      <c r="N33" s="9">
        <v>1</v>
      </c>
      <c r="P33" s="9" t="s">
        <v>1578</v>
      </c>
      <c r="Q33" s="9">
        <v>1</v>
      </c>
      <c r="R33">
        <v>9</v>
      </c>
      <c r="S33" s="60" t="s">
        <v>1134</v>
      </c>
      <c r="T33" s="60">
        <v>1420493</v>
      </c>
      <c r="U33" s="60">
        <v>5473</v>
      </c>
      <c r="V33" s="60"/>
      <c r="W33" s="60">
        <v>2102</v>
      </c>
      <c r="X33" s="60"/>
      <c r="Y33" s="60"/>
      <c r="Z33" s="60">
        <v>1159</v>
      </c>
      <c r="AA33" s="60">
        <v>1096</v>
      </c>
      <c r="AB33" s="60">
        <v>2215</v>
      </c>
      <c r="AC33" s="60">
        <v>489</v>
      </c>
      <c r="AD33" s="60">
        <v>5718</v>
      </c>
      <c r="AE33" s="60">
        <v>801</v>
      </c>
      <c r="AF33" s="60">
        <v>14.01</v>
      </c>
      <c r="AG33" s="60">
        <v>338</v>
      </c>
      <c r="AH33" s="60">
        <v>55</v>
      </c>
      <c r="AI33" s="60">
        <v>16.27</v>
      </c>
      <c r="AJ33" s="60">
        <v>5380</v>
      </c>
      <c r="AK33" s="60">
        <v>746</v>
      </c>
      <c r="AL33" s="60">
        <v>13.87</v>
      </c>
      <c r="AM33" s="60">
        <v>0</v>
      </c>
      <c r="AN33" s="60">
        <v>0</v>
      </c>
      <c r="AO33" s="60"/>
      <c r="AP33" s="60">
        <v>0</v>
      </c>
      <c r="AQ33" s="60">
        <v>0</v>
      </c>
      <c r="AR33" s="60"/>
    </row>
    <row r="34" spans="7:44" x14ac:dyDescent="0.4">
      <c r="G34" s="9" t="s">
        <v>1222</v>
      </c>
      <c r="H34" s="9">
        <v>1</v>
      </c>
      <c r="J34" s="9" t="s">
        <v>1829</v>
      </c>
      <c r="K34" s="9">
        <v>1</v>
      </c>
      <c r="M34" s="9" t="s">
        <v>6629</v>
      </c>
      <c r="N34" s="9">
        <v>1</v>
      </c>
      <c r="P34" s="9" t="s">
        <v>1769</v>
      </c>
      <c r="Q34" s="9">
        <v>1</v>
      </c>
      <c r="R34">
        <v>10</v>
      </c>
      <c r="S34" t="s">
        <v>1135</v>
      </c>
      <c r="T34">
        <v>507775</v>
      </c>
      <c r="U34">
        <v>10423</v>
      </c>
      <c r="W34">
        <v>3532</v>
      </c>
      <c r="Z34" s="10">
        <v>1262</v>
      </c>
      <c r="AA34">
        <v>758</v>
      </c>
      <c r="AB34">
        <v>3659</v>
      </c>
      <c r="AC34">
        <v>554</v>
      </c>
      <c r="AD34">
        <v>9496</v>
      </c>
      <c r="AE34">
        <v>1375</v>
      </c>
      <c r="AF34" s="9">
        <v>14.48</v>
      </c>
      <c r="AG34">
        <v>261</v>
      </c>
      <c r="AH34">
        <v>72</v>
      </c>
      <c r="AI34" s="9">
        <v>27.59</v>
      </c>
      <c r="AJ34">
        <v>9196</v>
      </c>
      <c r="AK34">
        <v>1300</v>
      </c>
      <c r="AL34" s="9">
        <v>14.14</v>
      </c>
      <c r="AM34">
        <v>16</v>
      </c>
      <c r="AN34">
        <v>3</v>
      </c>
      <c r="AO34" s="9">
        <v>18.75</v>
      </c>
      <c r="AP34">
        <v>23</v>
      </c>
      <c r="AQ34">
        <v>0</v>
      </c>
      <c r="AR34" s="9">
        <v>0</v>
      </c>
    </row>
    <row r="35" spans="7:44" x14ac:dyDescent="0.4">
      <c r="G35" s="9" t="s">
        <v>1223</v>
      </c>
      <c r="H35" s="9">
        <v>1</v>
      </c>
      <c r="J35" s="9" t="s">
        <v>1830</v>
      </c>
      <c r="K35" s="9">
        <v>1</v>
      </c>
      <c r="M35" s="9" t="s">
        <v>1794</v>
      </c>
      <c r="N35" s="9">
        <v>1</v>
      </c>
      <c r="P35" s="9" t="s">
        <v>6873</v>
      </c>
      <c r="Q35" s="9">
        <v>1</v>
      </c>
      <c r="R35">
        <v>11</v>
      </c>
      <c r="S35" t="s">
        <v>1136</v>
      </c>
      <c r="T35">
        <v>1390248</v>
      </c>
      <c r="U35">
        <v>10237</v>
      </c>
      <c r="W35">
        <v>5814</v>
      </c>
      <c r="Z35" s="10">
        <v>2283</v>
      </c>
      <c r="AA35">
        <v>1227</v>
      </c>
      <c r="AB35">
        <v>6023</v>
      </c>
      <c r="AC35">
        <v>1233</v>
      </c>
      <c r="AD35">
        <v>17387</v>
      </c>
      <c r="AE35">
        <v>2046</v>
      </c>
      <c r="AF35" s="9">
        <v>11.77</v>
      </c>
      <c r="AG35">
        <v>545</v>
      </c>
      <c r="AH35">
        <v>140</v>
      </c>
      <c r="AI35" s="9">
        <v>25.69</v>
      </c>
      <c r="AJ35">
        <v>16818</v>
      </c>
      <c r="AK35">
        <v>1904</v>
      </c>
      <c r="AL35" s="9">
        <v>11.32</v>
      </c>
      <c r="AM35">
        <v>17</v>
      </c>
      <c r="AN35">
        <v>1</v>
      </c>
      <c r="AO35" s="9">
        <v>5.88</v>
      </c>
      <c r="AP35">
        <v>7</v>
      </c>
      <c r="AQ35">
        <v>1</v>
      </c>
      <c r="AR35" s="9">
        <v>14.29</v>
      </c>
    </row>
    <row r="36" spans="7:44" x14ac:dyDescent="0.4">
      <c r="G36" s="9" t="s">
        <v>1224</v>
      </c>
      <c r="H36" s="9">
        <v>1</v>
      </c>
      <c r="J36" s="9" t="s">
        <v>1198</v>
      </c>
      <c r="K36" s="9">
        <v>1</v>
      </c>
      <c r="M36" s="9" t="s">
        <v>1727</v>
      </c>
      <c r="N36" s="9">
        <v>1</v>
      </c>
      <c r="P36" s="9" t="s">
        <v>1589</v>
      </c>
      <c r="Q36" s="9">
        <v>1</v>
      </c>
      <c r="R36">
        <v>12</v>
      </c>
      <c r="S36" t="s">
        <v>1137</v>
      </c>
      <c r="T36">
        <v>460078</v>
      </c>
      <c r="U36">
        <v>7402</v>
      </c>
      <c r="W36">
        <v>2749</v>
      </c>
      <c r="Z36" s="10">
        <v>2386</v>
      </c>
      <c r="AA36">
        <v>1069</v>
      </c>
      <c r="AB36">
        <v>2802</v>
      </c>
      <c r="AC36">
        <v>667</v>
      </c>
      <c r="AD36">
        <v>7588</v>
      </c>
      <c r="AE36">
        <v>923</v>
      </c>
      <c r="AF36" s="9">
        <v>12.16</v>
      </c>
      <c r="AG36">
        <v>146</v>
      </c>
      <c r="AH36">
        <v>40</v>
      </c>
      <c r="AI36" s="9">
        <v>27.4</v>
      </c>
      <c r="AJ36">
        <v>7355</v>
      </c>
      <c r="AK36">
        <v>883</v>
      </c>
      <c r="AL36" s="9">
        <v>12.01</v>
      </c>
      <c r="AM36">
        <v>5</v>
      </c>
      <c r="AN36">
        <v>0</v>
      </c>
      <c r="AO36" s="9">
        <v>0</v>
      </c>
      <c r="AP36">
        <v>82</v>
      </c>
      <c r="AQ36">
        <v>0</v>
      </c>
      <c r="AR36" s="9">
        <v>0</v>
      </c>
    </row>
    <row r="37" spans="7:44" x14ac:dyDescent="0.4">
      <c r="G37" s="9" t="s">
        <v>1225</v>
      </c>
      <c r="H37" s="9">
        <v>1</v>
      </c>
      <c r="J37" s="9" t="s">
        <v>1831</v>
      </c>
      <c r="K37" s="9">
        <v>1</v>
      </c>
      <c r="M37" s="9" t="s">
        <v>4442</v>
      </c>
      <c r="N37" s="9">
        <v>1</v>
      </c>
      <c r="P37" s="9" t="s">
        <v>1540</v>
      </c>
      <c r="Q37" s="9">
        <v>1</v>
      </c>
      <c r="R37">
        <v>13</v>
      </c>
      <c r="S37" t="s">
        <v>1138</v>
      </c>
      <c r="T37">
        <v>8514</v>
      </c>
      <c r="U37">
        <v>8794</v>
      </c>
      <c r="W37">
        <v>2962</v>
      </c>
      <c r="Z37" s="10">
        <v>4079</v>
      </c>
      <c r="AA37">
        <v>1431</v>
      </c>
      <c r="AB37">
        <v>3114</v>
      </c>
      <c r="AC37">
        <v>1123</v>
      </c>
      <c r="AD37">
        <v>9503</v>
      </c>
      <c r="AE37">
        <v>1223</v>
      </c>
      <c r="AF37" s="9">
        <v>12.87</v>
      </c>
      <c r="AG37">
        <v>355</v>
      </c>
      <c r="AH37">
        <v>87</v>
      </c>
      <c r="AI37" s="9">
        <v>24.51</v>
      </c>
      <c r="AJ37">
        <v>9095</v>
      </c>
      <c r="AK37">
        <v>1134</v>
      </c>
      <c r="AL37" s="9">
        <v>12.47</v>
      </c>
      <c r="AM37">
        <v>8</v>
      </c>
      <c r="AN37">
        <v>0</v>
      </c>
      <c r="AO37" s="9">
        <v>0</v>
      </c>
      <c r="AP37">
        <v>45</v>
      </c>
      <c r="AQ37">
        <v>2</v>
      </c>
      <c r="AR37" s="9">
        <v>4.4400000000000004</v>
      </c>
    </row>
    <row r="38" spans="7:44" x14ac:dyDescent="0.4">
      <c r="G38" s="9" t="s">
        <v>1226</v>
      </c>
      <c r="H38" s="9">
        <v>1</v>
      </c>
      <c r="J38" s="9" t="s">
        <v>1832</v>
      </c>
      <c r="K38" s="9">
        <v>1</v>
      </c>
      <c r="M38" s="9" t="s">
        <v>1421</v>
      </c>
      <c r="N38" s="9">
        <v>1</v>
      </c>
      <c r="P38" s="9" t="s">
        <v>1766</v>
      </c>
      <c r="Q38" s="9">
        <v>1</v>
      </c>
      <c r="T38" t="s">
        <v>1114</v>
      </c>
      <c r="U38">
        <v>64474</v>
      </c>
      <c r="W38">
        <v>27562</v>
      </c>
      <c r="AA38">
        <v>7577</v>
      </c>
      <c r="AB38">
        <v>28853</v>
      </c>
      <c r="AC38">
        <v>5681</v>
      </c>
      <c r="AD38">
        <v>83682</v>
      </c>
      <c r="AE38">
        <v>11452</v>
      </c>
      <c r="AF38" s="9">
        <v>13.69</v>
      </c>
      <c r="AG38">
        <v>3737</v>
      </c>
      <c r="AH38">
        <v>874</v>
      </c>
      <c r="AI38" s="9">
        <v>23.39</v>
      </c>
      <c r="AJ38">
        <v>79632</v>
      </c>
      <c r="AK38">
        <v>10566</v>
      </c>
      <c r="AL38" s="9">
        <v>13.27</v>
      </c>
      <c r="AM38">
        <v>68</v>
      </c>
      <c r="AN38">
        <v>8</v>
      </c>
      <c r="AO38" s="9">
        <v>11.76</v>
      </c>
      <c r="AP38">
        <v>245</v>
      </c>
      <c r="AQ38">
        <v>4</v>
      </c>
      <c r="AR38" s="9">
        <v>1.63</v>
      </c>
    </row>
    <row r="39" spans="7:44" x14ac:dyDescent="0.4">
      <c r="G39" s="9" t="s">
        <v>1227</v>
      </c>
      <c r="H39" s="9">
        <v>1</v>
      </c>
      <c r="J39" s="9" t="s">
        <v>1833</v>
      </c>
      <c r="K39" s="9">
        <v>1</v>
      </c>
      <c r="M39" s="9" t="s">
        <v>6864</v>
      </c>
      <c r="N39" s="9">
        <v>1</v>
      </c>
      <c r="P39" s="9" t="s">
        <v>1434</v>
      </c>
      <c r="Q39" s="9">
        <v>1</v>
      </c>
      <c r="S39" s="14"/>
      <c r="T39" s="14"/>
      <c r="U39" s="14"/>
      <c r="V39" s="14"/>
      <c r="W39" s="14"/>
      <c r="X39" s="14"/>
      <c r="Y39" s="14"/>
      <c r="Z39" s="14"/>
      <c r="AA39" s="14"/>
      <c r="AB39" s="14"/>
      <c r="AC39" s="14"/>
      <c r="AD39" s="14"/>
      <c r="AE39" s="14"/>
      <c r="AF39" s="14"/>
      <c r="AG39" s="14"/>
      <c r="AH39" s="14"/>
      <c r="AI39" s="14"/>
      <c r="AJ39" s="14"/>
      <c r="AK39" s="14"/>
      <c r="AL39" s="14"/>
      <c r="AM39" s="14"/>
      <c r="AN39" s="14"/>
      <c r="AO39" s="14"/>
    </row>
    <row r="40" spans="7:44" x14ac:dyDescent="0.4">
      <c r="G40" s="9" t="s">
        <v>1228</v>
      </c>
      <c r="H40" s="9">
        <v>1</v>
      </c>
      <c r="J40" s="9" t="s">
        <v>1834</v>
      </c>
      <c r="K40" s="9">
        <v>1</v>
      </c>
      <c r="M40" s="9" t="s">
        <v>1773</v>
      </c>
      <c r="N40" s="9">
        <v>1</v>
      </c>
      <c r="P40" s="9" t="s">
        <v>1677</v>
      </c>
      <c r="Q40" s="9">
        <v>1</v>
      </c>
      <c r="U40">
        <f>SUM(U25,U26,U28,U29,U30,U33)</f>
        <v>11751</v>
      </c>
      <c r="AC40" t="s">
        <v>7990</v>
      </c>
      <c r="AD40">
        <f>SUM(AD25,AD26,AD28,AD29,AD30,AD33)</f>
        <v>12301</v>
      </c>
      <c r="AE40">
        <f>AVERAGE(AE25,AE26,AE28,AE29,AE30,AE33)</f>
        <v>337</v>
      </c>
      <c r="AF40">
        <f>AD40/U40</f>
        <v>1.0468045272742745</v>
      </c>
    </row>
    <row r="41" spans="7:44" ht="58.3" customHeight="1" x14ac:dyDescent="0.4">
      <c r="G41" s="9" t="s">
        <v>1229</v>
      </c>
      <c r="H41" s="9">
        <v>1</v>
      </c>
      <c r="J41" s="9" t="s">
        <v>1835</v>
      </c>
      <c r="K41" s="9">
        <v>1</v>
      </c>
      <c r="M41" s="9" t="s">
        <v>1672</v>
      </c>
      <c r="N41" s="9">
        <v>1</v>
      </c>
      <c r="P41" s="9" t="s">
        <v>1583</v>
      </c>
      <c r="Q41" s="9">
        <v>1</v>
      </c>
      <c r="S41" s="12" t="s">
        <v>1187</v>
      </c>
      <c r="T41" s="12" t="s">
        <v>1186</v>
      </c>
      <c r="U41">
        <f>SUM(U27,U31,U32,U34,U35,U36,U37)</f>
        <v>52723</v>
      </c>
      <c r="V41" s="12" t="s">
        <v>7021</v>
      </c>
      <c r="W41" s="12" t="s">
        <v>7022</v>
      </c>
      <c r="X41" s="12" t="s">
        <v>7009</v>
      </c>
      <c r="Y41" s="12" t="s">
        <v>7023</v>
      </c>
      <c r="AC41" t="s">
        <v>7989</v>
      </c>
      <c r="AD41">
        <f>SUM(AD27,AD31,AD32,AD34,AD35,AD36,AD37)</f>
        <v>71381</v>
      </c>
      <c r="AE41">
        <f>AVERAGE(AE27,AE31,AE32,AE34,AE35,AE36,AE37)</f>
        <v>1347.1428571428571</v>
      </c>
      <c r="AF41">
        <f>AD41/U41</f>
        <v>1.3538872977637844</v>
      </c>
    </row>
    <row r="42" spans="7:44" x14ac:dyDescent="0.4">
      <c r="G42" s="9" t="s">
        <v>1230</v>
      </c>
      <c r="H42" s="9">
        <v>1</v>
      </c>
      <c r="J42" s="9" t="s">
        <v>1836</v>
      </c>
      <c r="K42" s="9">
        <v>1</v>
      </c>
      <c r="M42" s="9" t="s">
        <v>1629</v>
      </c>
      <c r="N42" s="9">
        <v>1</v>
      </c>
      <c r="P42" s="9" t="s">
        <v>1722</v>
      </c>
      <c r="Q42" s="9">
        <v>2</v>
      </c>
      <c r="S42">
        <v>1</v>
      </c>
      <c r="T42" t="s">
        <v>1182</v>
      </c>
      <c r="U42">
        <v>3737</v>
      </c>
      <c r="V42">
        <v>605</v>
      </c>
      <c r="W42" s="11">
        <v>2486</v>
      </c>
      <c r="X42">
        <v>874</v>
      </c>
      <c r="Y42" s="24">
        <v>23.39</v>
      </c>
      <c r="AD42">
        <f>AD41/AD40</f>
        <v>5.8028615559710595</v>
      </c>
      <c r="AE42">
        <f>AE41/AE40</f>
        <v>3.9974565493853325</v>
      </c>
    </row>
    <row r="43" spans="7:44" x14ac:dyDescent="0.4">
      <c r="G43" s="9" t="s">
        <v>1231</v>
      </c>
      <c r="H43" s="9">
        <v>1</v>
      </c>
      <c r="J43" s="9" t="s">
        <v>1837</v>
      </c>
      <c r="K43" s="9">
        <v>1</v>
      </c>
      <c r="M43" s="9" t="s">
        <v>6865</v>
      </c>
      <c r="N43" s="9">
        <v>2</v>
      </c>
      <c r="P43" s="9" t="s">
        <v>6874</v>
      </c>
      <c r="Q43" s="9">
        <v>2</v>
      </c>
      <c r="S43">
        <v>2</v>
      </c>
      <c r="T43" t="s">
        <v>1183</v>
      </c>
      <c r="U43">
        <v>79632</v>
      </c>
      <c r="V43">
        <v>5619</v>
      </c>
      <c r="W43" s="11">
        <v>27562</v>
      </c>
      <c r="X43">
        <v>10566</v>
      </c>
      <c r="Y43" s="24">
        <v>13.27</v>
      </c>
      <c r="AC43" t="s">
        <v>7993</v>
      </c>
      <c r="AF43">
        <f>AD25/U25</f>
        <v>0.13538461538461538</v>
      </c>
    </row>
    <row r="44" spans="7:44" x14ac:dyDescent="0.4">
      <c r="G44" s="9" t="s">
        <v>1232</v>
      </c>
      <c r="H44" s="9">
        <v>1</v>
      </c>
      <c r="J44" s="9" t="s">
        <v>1838</v>
      </c>
      <c r="K44" s="9">
        <v>1</v>
      </c>
      <c r="M44" s="9" t="s">
        <v>6480</v>
      </c>
      <c r="N44" s="9">
        <v>2</v>
      </c>
      <c r="P44" s="9" t="s">
        <v>1744</v>
      </c>
      <c r="Q44" s="9">
        <v>2</v>
      </c>
      <c r="S44">
        <v>3</v>
      </c>
      <c r="T44" t="s">
        <v>1184</v>
      </c>
      <c r="U44">
        <v>68</v>
      </c>
      <c r="V44">
        <v>51</v>
      </c>
      <c r="W44">
        <v>57</v>
      </c>
      <c r="X44">
        <v>8</v>
      </c>
      <c r="Y44" s="24">
        <v>11.76</v>
      </c>
      <c r="AC44" t="s">
        <v>7994</v>
      </c>
      <c r="AF44">
        <f>SUM(AD27,AD31:AD32,AD34:AD37)/SUM(U27,U31:U32,U34:U37)</f>
        <v>1.3538872977637844</v>
      </c>
    </row>
    <row r="45" spans="7:44" x14ac:dyDescent="0.4">
      <c r="G45" s="9" t="s">
        <v>1233</v>
      </c>
      <c r="H45" s="9">
        <v>1</v>
      </c>
      <c r="J45" s="9" t="s">
        <v>1839</v>
      </c>
      <c r="K45" s="9">
        <v>1</v>
      </c>
      <c r="M45" s="9" t="s">
        <v>1699</v>
      </c>
      <c r="N45" s="9">
        <v>2</v>
      </c>
      <c r="P45" s="9" t="s">
        <v>5900</v>
      </c>
      <c r="Q45" s="9">
        <v>2</v>
      </c>
      <c r="S45">
        <v>4</v>
      </c>
      <c r="T45" t="s">
        <v>1185</v>
      </c>
      <c r="U45">
        <v>245</v>
      </c>
      <c r="V45">
        <v>84</v>
      </c>
      <c r="W45">
        <v>105</v>
      </c>
      <c r="X45">
        <v>4</v>
      </c>
      <c r="Y45" s="24">
        <v>1.63</v>
      </c>
    </row>
    <row r="46" spans="7:44" x14ac:dyDescent="0.4">
      <c r="G46" s="9" t="s">
        <v>1234</v>
      </c>
      <c r="H46" s="9">
        <v>1</v>
      </c>
      <c r="J46" s="9" t="s">
        <v>1840</v>
      </c>
      <c r="K46" s="9">
        <v>1</v>
      </c>
      <c r="M46" s="9" t="s">
        <v>1506</v>
      </c>
      <c r="N46" s="9">
        <v>2</v>
      </c>
      <c r="P46" s="9" t="s">
        <v>1689</v>
      </c>
      <c r="Q46" s="9">
        <v>2</v>
      </c>
      <c r="S46" t="s">
        <v>1189</v>
      </c>
      <c r="T46" t="s">
        <v>7024</v>
      </c>
      <c r="U46" s="11">
        <v>83682</v>
      </c>
      <c r="V46" s="11">
        <v>5681</v>
      </c>
      <c r="W46" s="25" t="s">
        <v>7018</v>
      </c>
      <c r="X46" s="11">
        <v>11452</v>
      </c>
      <c r="Y46" s="24">
        <v>13.69</v>
      </c>
    </row>
    <row r="47" spans="7:44" x14ac:dyDescent="0.4">
      <c r="G47" s="9" t="s">
        <v>1235</v>
      </c>
      <c r="H47" s="9">
        <v>1</v>
      </c>
      <c r="J47" s="9" t="s">
        <v>1547</v>
      </c>
      <c r="K47" s="9">
        <v>1</v>
      </c>
      <c r="M47" s="9" t="s">
        <v>6866</v>
      </c>
      <c r="N47" s="9">
        <v>2</v>
      </c>
      <c r="P47" s="9" t="s">
        <v>1577</v>
      </c>
      <c r="Q47" s="9">
        <v>2</v>
      </c>
      <c r="W47" s="11" t="s">
        <v>7019</v>
      </c>
    </row>
    <row r="48" spans="7:44" x14ac:dyDescent="0.4">
      <c r="G48" s="9" t="s">
        <v>1236</v>
      </c>
      <c r="H48" s="9">
        <v>1</v>
      </c>
      <c r="J48" s="9" t="s">
        <v>1841</v>
      </c>
      <c r="K48" s="9">
        <v>1</v>
      </c>
      <c r="M48" s="9" t="s">
        <v>4379</v>
      </c>
      <c r="N48" s="9">
        <v>2</v>
      </c>
      <c r="P48" s="9" t="s">
        <v>1622</v>
      </c>
      <c r="Q48" s="9">
        <v>2</v>
      </c>
      <c r="W48" s="10" t="s">
        <v>7020</v>
      </c>
    </row>
    <row r="49" spans="7:25" x14ac:dyDescent="0.4">
      <c r="G49" s="9" t="s">
        <v>1237</v>
      </c>
      <c r="H49" s="9">
        <v>1</v>
      </c>
      <c r="J49" s="9" t="s">
        <v>1842</v>
      </c>
      <c r="K49" s="9">
        <v>1</v>
      </c>
      <c r="M49" s="9" t="s">
        <v>1707</v>
      </c>
      <c r="N49" s="9">
        <v>2</v>
      </c>
      <c r="P49" s="9" t="s">
        <v>1784</v>
      </c>
      <c r="Q49" s="9">
        <v>2</v>
      </c>
      <c r="V49" s="10"/>
    </row>
    <row r="50" spans="7:25" x14ac:dyDescent="0.4">
      <c r="G50" s="9" t="s">
        <v>1238</v>
      </c>
      <c r="H50" s="9">
        <v>1</v>
      </c>
      <c r="J50" s="9" t="s">
        <v>1843</v>
      </c>
      <c r="K50" s="9">
        <v>1</v>
      </c>
      <c r="M50" s="9" t="s">
        <v>1737</v>
      </c>
      <c r="N50" s="9">
        <v>2</v>
      </c>
      <c r="P50" s="9" t="s">
        <v>5022</v>
      </c>
      <c r="Q50" s="9">
        <v>2</v>
      </c>
      <c r="T50" t="s">
        <v>7836</v>
      </c>
      <c r="V50" s="10"/>
    </row>
    <row r="51" spans="7:25" x14ac:dyDescent="0.4">
      <c r="G51" s="9" t="s">
        <v>1239</v>
      </c>
      <c r="H51" s="9">
        <v>1</v>
      </c>
      <c r="J51" s="9" t="s">
        <v>1844</v>
      </c>
      <c r="K51" s="9">
        <v>1</v>
      </c>
      <c r="M51" s="9" t="s">
        <v>1765</v>
      </c>
      <c r="N51" s="9">
        <v>3</v>
      </c>
      <c r="P51" s="9" t="s">
        <v>1642</v>
      </c>
      <c r="Q51" s="9">
        <v>2</v>
      </c>
      <c r="V51" s="10"/>
    </row>
    <row r="52" spans="7:25" ht="47.6" customHeight="1" x14ac:dyDescent="0.4">
      <c r="G52" s="9" t="s">
        <v>1240</v>
      </c>
      <c r="H52" s="9">
        <v>1</v>
      </c>
      <c r="J52" s="9" t="s">
        <v>1199</v>
      </c>
      <c r="K52" s="9">
        <v>1</v>
      </c>
      <c r="M52" s="9" t="s">
        <v>1623</v>
      </c>
      <c r="N52" s="9">
        <v>3</v>
      </c>
      <c r="P52" s="9" t="s">
        <v>1507</v>
      </c>
      <c r="Q52" s="9">
        <v>2</v>
      </c>
      <c r="T52" s="49" t="s">
        <v>7837</v>
      </c>
      <c r="U52" s="49" t="s">
        <v>1188</v>
      </c>
      <c r="V52" s="49" t="s">
        <v>7009</v>
      </c>
      <c r="W52" s="49" t="s">
        <v>7023</v>
      </c>
      <c r="X52" s="49" t="s">
        <v>7843</v>
      </c>
      <c r="Y52" s="49" t="s">
        <v>7842</v>
      </c>
    </row>
    <row r="53" spans="7:25" x14ac:dyDescent="0.4">
      <c r="G53" s="9" t="s">
        <v>1241</v>
      </c>
      <c r="H53" s="9">
        <v>1</v>
      </c>
      <c r="J53" s="9" t="s">
        <v>1845</v>
      </c>
      <c r="K53" s="9">
        <v>1</v>
      </c>
      <c r="M53" s="9" t="s">
        <v>1701</v>
      </c>
      <c r="N53" s="9">
        <v>3</v>
      </c>
      <c r="P53" s="9" t="s">
        <v>6844</v>
      </c>
      <c r="Q53" s="9">
        <v>2</v>
      </c>
      <c r="T53" s="41" t="s">
        <v>7838</v>
      </c>
      <c r="U53" s="33" t="s">
        <v>7852</v>
      </c>
      <c r="V53" s="33">
        <v>874</v>
      </c>
      <c r="W53" s="33">
        <v>23.39</v>
      </c>
      <c r="X53" s="33">
        <v>605</v>
      </c>
      <c r="Y53" s="33" t="s">
        <v>7848</v>
      </c>
    </row>
    <row r="54" spans="7:25" x14ac:dyDescent="0.4">
      <c r="G54" s="9" t="s">
        <v>1242</v>
      </c>
      <c r="H54" s="9">
        <v>1</v>
      </c>
      <c r="J54" s="9" t="s">
        <v>1846</v>
      </c>
      <c r="K54" s="9">
        <v>1</v>
      </c>
      <c r="M54" s="9" t="s">
        <v>6867</v>
      </c>
      <c r="N54" s="9">
        <v>4</v>
      </c>
      <c r="P54" s="9" t="s">
        <v>4261</v>
      </c>
      <c r="Q54" s="9">
        <v>2</v>
      </c>
      <c r="T54" s="41" t="s">
        <v>7839</v>
      </c>
      <c r="U54" s="33" t="s">
        <v>7851</v>
      </c>
      <c r="V54" s="33" t="s">
        <v>7850</v>
      </c>
      <c r="W54" s="33">
        <v>13.27</v>
      </c>
      <c r="X54" s="33" t="s">
        <v>7849</v>
      </c>
      <c r="Y54" s="33" t="s">
        <v>7847</v>
      </c>
    </row>
    <row r="55" spans="7:25" x14ac:dyDescent="0.4">
      <c r="G55" s="9" t="s">
        <v>1243</v>
      </c>
      <c r="H55" s="9">
        <v>1</v>
      </c>
      <c r="J55" s="9" t="s">
        <v>1847</v>
      </c>
      <c r="K55" s="9">
        <v>1</v>
      </c>
      <c r="P55" s="9" t="s">
        <v>6875</v>
      </c>
      <c r="Q55" s="9">
        <v>2</v>
      </c>
      <c r="T55" s="41" t="s">
        <v>7840</v>
      </c>
      <c r="U55" s="33">
        <v>68</v>
      </c>
      <c r="V55" s="33">
        <v>8</v>
      </c>
      <c r="W55" s="33">
        <v>11.76</v>
      </c>
      <c r="X55" s="33">
        <v>51</v>
      </c>
      <c r="Y55" s="33">
        <v>57</v>
      </c>
    </row>
    <row r="56" spans="7:25" x14ac:dyDescent="0.4">
      <c r="G56" s="9" t="s">
        <v>1244</v>
      </c>
      <c r="H56" s="9">
        <v>1</v>
      </c>
      <c r="J56" s="9" t="s">
        <v>1848</v>
      </c>
      <c r="K56" s="9">
        <v>1</v>
      </c>
      <c r="P56" s="9" t="s">
        <v>1795</v>
      </c>
      <c r="Q56" s="9">
        <v>2</v>
      </c>
      <c r="T56" s="41" t="s">
        <v>7841</v>
      </c>
      <c r="U56" s="33">
        <v>245</v>
      </c>
      <c r="V56" s="33">
        <v>4</v>
      </c>
      <c r="W56" s="33">
        <v>1.63</v>
      </c>
      <c r="X56" s="33">
        <v>84</v>
      </c>
      <c r="Y56" s="33">
        <v>105</v>
      </c>
    </row>
    <row r="57" spans="7:25" x14ac:dyDescent="0.4">
      <c r="G57" s="9" t="s">
        <v>1245</v>
      </c>
      <c r="H57" s="9">
        <v>1</v>
      </c>
      <c r="J57" s="9" t="s">
        <v>1849</v>
      </c>
      <c r="K57" s="9">
        <v>1</v>
      </c>
      <c r="P57" s="9" t="s">
        <v>1671</v>
      </c>
      <c r="Q57" s="9">
        <v>2</v>
      </c>
      <c r="T57" s="41" t="s">
        <v>7024</v>
      </c>
      <c r="U57" s="33" t="s">
        <v>7853</v>
      </c>
      <c r="V57" s="33" t="s">
        <v>7854</v>
      </c>
      <c r="W57" s="33" t="s">
        <v>7844</v>
      </c>
      <c r="X57" s="33" t="s">
        <v>7845</v>
      </c>
      <c r="Y57" s="33" t="s">
        <v>7846</v>
      </c>
    </row>
    <row r="58" spans="7:25" x14ac:dyDescent="0.4">
      <c r="G58" s="9" t="s">
        <v>1246</v>
      </c>
      <c r="H58" s="9">
        <v>1</v>
      </c>
      <c r="J58" s="9" t="s">
        <v>1850</v>
      </c>
      <c r="K58" s="9">
        <v>1</v>
      </c>
      <c r="P58" s="9" t="s">
        <v>1644</v>
      </c>
      <c r="Q58" s="9">
        <v>2</v>
      </c>
    </row>
    <row r="59" spans="7:25" x14ac:dyDescent="0.4">
      <c r="G59" s="9" t="s">
        <v>1247</v>
      </c>
      <c r="H59" s="9">
        <v>1</v>
      </c>
      <c r="J59" s="9" t="s">
        <v>1851</v>
      </c>
      <c r="K59" s="9">
        <v>1</v>
      </c>
      <c r="P59" s="9" t="s">
        <v>6356</v>
      </c>
      <c r="Q59" s="9">
        <v>2</v>
      </c>
    </row>
    <row r="60" spans="7:25" x14ac:dyDescent="0.4">
      <c r="G60" s="9" t="s">
        <v>1248</v>
      </c>
      <c r="H60" s="9">
        <v>1</v>
      </c>
      <c r="J60" s="9" t="s">
        <v>1852</v>
      </c>
      <c r="K60" s="9">
        <v>1</v>
      </c>
      <c r="P60" s="9" t="s">
        <v>1748</v>
      </c>
      <c r="Q60" s="9">
        <v>2</v>
      </c>
    </row>
    <row r="61" spans="7:25" x14ac:dyDescent="0.4">
      <c r="G61" s="9" t="s">
        <v>1249</v>
      </c>
      <c r="H61" s="9">
        <v>1</v>
      </c>
      <c r="J61" s="9" t="s">
        <v>1853</v>
      </c>
      <c r="K61" s="9">
        <v>1</v>
      </c>
      <c r="P61" s="9" t="s">
        <v>6860</v>
      </c>
      <c r="Q61" s="9">
        <v>3</v>
      </c>
    </row>
    <row r="62" spans="7:25" x14ac:dyDescent="0.4">
      <c r="G62" s="9" t="s">
        <v>1250</v>
      </c>
      <c r="H62" s="9">
        <v>1</v>
      </c>
      <c r="J62" s="9" t="s">
        <v>1854</v>
      </c>
      <c r="K62" s="9">
        <v>1</v>
      </c>
      <c r="P62" s="9" t="s">
        <v>1723</v>
      </c>
      <c r="Q62" s="9">
        <v>3</v>
      </c>
    </row>
    <row r="63" spans="7:25" x14ac:dyDescent="0.4">
      <c r="G63" s="9" t="s">
        <v>1251</v>
      </c>
      <c r="H63" s="9">
        <v>1</v>
      </c>
      <c r="J63" s="9" t="s">
        <v>1855</v>
      </c>
      <c r="K63" s="9">
        <v>1</v>
      </c>
      <c r="P63" s="9" t="s">
        <v>1762</v>
      </c>
      <c r="Q63" s="9">
        <v>3</v>
      </c>
    </row>
    <row r="64" spans="7:25" x14ac:dyDescent="0.4">
      <c r="G64" s="9" t="s">
        <v>1252</v>
      </c>
      <c r="H64" s="9">
        <v>1</v>
      </c>
      <c r="J64" s="9" t="s">
        <v>1856</v>
      </c>
      <c r="K64" s="9">
        <v>1</v>
      </c>
      <c r="P64" s="9" t="s">
        <v>1716</v>
      </c>
      <c r="Q64" s="9">
        <v>3</v>
      </c>
    </row>
    <row r="65" spans="7:29" x14ac:dyDescent="0.4">
      <c r="G65" s="9" t="s">
        <v>1253</v>
      </c>
      <c r="H65" s="9">
        <v>1</v>
      </c>
      <c r="J65" s="9" t="s">
        <v>1857</v>
      </c>
      <c r="K65" s="9">
        <v>1</v>
      </c>
      <c r="P65" s="9" t="s">
        <v>1740</v>
      </c>
      <c r="Q65" s="9">
        <v>3</v>
      </c>
    </row>
    <row r="66" spans="7:29" x14ac:dyDescent="0.4">
      <c r="G66" s="9" t="s">
        <v>1254</v>
      </c>
      <c r="H66" s="9">
        <v>1</v>
      </c>
      <c r="J66" s="9" t="s">
        <v>1858</v>
      </c>
      <c r="K66" s="9">
        <v>1</v>
      </c>
      <c r="P66" s="9" t="s">
        <v>1725</v>
      </c>
      <c r="Q66" s="9">
        <v>3</v>
      </c>
    </row>
    <row r="67" spans="7:29" x14ac:dyDescent="0.4">
      <c r="G67" s="9" t="s">
        <v>1255</v>
      </c>
      <c r="H67" s="9">
        <v>1</v>
      </c>
      <c r="J67" s="9" t="s">
        <v>1859</v>
      </c>
      <c r="K67" s="9">
        <v>1</v>
      </c>
      <c r="P67" s="9" t="s">
        <v>1660</v>
      </c>
      <c r="Q67" s="9">
        <v>3</v>
      </c>
    </row>
    <row r="68" spans="7:29" x14ac:dyDescent="0.4">
      <c r="G68" s="9" t="s">
        <v>1256</v>
      </c>
      <c r="H68" s="9">
        <v>1</v>
      </c>
      <c r="J68" s="9" t="s">
        <v>1860</v>
      </c>
      <c r="K68" s="9">
        <v>1</v>
      </c>
      <c r="P68" s="9" t="s">
        <v>6876</v>
      </c>
      <c r="Q68" s="9">
        <v>3</v>
      </c>
    </row>
    <row r="69" spans="7:29" x14ac:dyDescent="0.4">
      <c r="G69" s="9" t="s">
        <v>1257</v>
      </c>
      <c r="H69" s="9">
        <v>1</v>
      </c>
      <c r="J69" s="9" t="s">
        <v>1861</v>
      </c>
      <c r="K69" s="9">
        <v>1</v>
      </c>
      <c r="P69" s="9" t="s">
        <v>6025</v>
      </c>
      <c r="Q69" s="9">
        <v>4</v>
      </c>
    </row>
    <row r="70" spans="7:29" x14ac:dyDescent="0.4">
      <c r="G70" s="9" t="s">
        <v>1258</v>
      </c>
      <c r="H70" s="9">
        <v>1</v>
      </c>
      <c r="J70" s="9" t="s">
        <v>1862</v>
      </c>
      <c r="K70" s="9">
        <v>1</v>
      </c>
      <c r="P70" s="9" t="s">
        <v>6480</v>
      </c>
      <c r="Q70" s="9">
        <v>4</v>
      </c>
    </row>
    <row r="71" spans="7:29" x14ac:dyDescent="0.4">
      <c r="G71" s="9" t="s">
        <v>1259</v>
      </c>
      <c r="H71" s="9">
        <v>1</v>
      </c>
      <c r="J71" s="9" t="s">
        <v>1863</v>
      </c>
      <c r="K71" s="9">
        <v>1</v>
      </c>
      <c r="P71" s="9" t="s">
        <v>6222</v>
      </c>
      <c r="Q71" s="9">
        <v>4</v>
      </c>
    </row>
    <row r="72" spans="7:29" x14ac:dyDescent="0.4">
      <c r="G72" s="9" t="s">
        <v>1260</v>
      </c>
      <c r="H72" s="9">
        <v>1</v>
      </c>
      <c r="J72" s="9" t="s">
        <v>1864</v>
      </c>
      <c r="K72" s="9">
        <v>1</v>
      </c>
      <c r="P72" s="9" t="s">
        <v>1743</v>
      </c>
      <c r="Q72" s="9">
        <v>4</v>
      </c>
    </row>
    <row r="73" spans="7:29" x14ac:dyDescent="0.4">
      <c r="G73" s="9" t="s">
        <v>1261</v>
      </c>
      <c r="H73" s="9">
        <v>1</v>
      </c>
      <c r="J73" s="9" t="s">
        <v>1865</v>
      </c>
      <c r="K73" s="9">
        <v>1</v>
      </c>
      <c r="P73" s="9" t="s">
        <v>1764</v>
      </c>
      <c r="Q73" s="9">
        <v>4</v>
      </c>
    </row>
    <row r="74" spans="7:29" x14ac:dyDescent="0.4">
      <c r="G74" s="9" t="s">
        <v>1262</v>
      </c>
      <c r="H74" s="9">
        <v>1</v>
      </c>
      <c r="J74" s="9" t="s">
        <v>1866</v>
      </c>
      <c r="K74" s="9">
        <v>1</v>
      </c>
      <c r="P74" s="9" t="s">
        <v>1265</v>
      </c>
      <c r="Q74" s="9">
        <v>4</v>
      </c>
    </row>
    <row r="75" spans="7:29" x14ac:dyDescent="0.4">
      <c r="G75" s="9" t="s">
        <v>1263</v>
      </c>
      <c r="H75" s="9">
        <v>1</v>
      </c>
      <c r="J75" s="9" t="s">
        <v>1867</v>
      </c>
      <c r="K75" s="9">
        <v>1</v>
      </c>
      <c r="P75" s="9" t="s">
        <v>1778</v>
      </c>
      <c r="Q75" s="9">
        <v>5</v>
      </c>
    </row>
    <row r="76" spans="7:29" x14ac:dyDescent="0.4">
      <c r="G76" s="9" t="s">
        <v>1264</v>
      </c>
      <c r="H76" s="9">
        <v>1</v>
      </c>
      <c r="J76" s="9" t="s">
        <v>1868</v>
      </c>
      <c r="K76" s="9">
        <v>1</v>
      </c>
      <c r="P76" s="9" t="s">
        <v>1746</v>
      </c>
      <c r="Q76" s="9">
        <v>5</v>
      </c>
      <c r="U76" t="s">
        <v>7014</v>
      </c>
      <c r="V76" t="s">
        <v>7015</v>
      </c>
      <c r="W76" t="s">
        <v>1121</v>
      </c>
      <c r="X76" t="s">
        <v>6990</v>
      </c>
      <c r="Y76" t="s">
        <v>7011</v>
      </c>
      <c r="Z76" t="s">
        <v>7010</v>
      </c>
      <c r="AA76" t="s">
        <v>7012</v>
      </c>
      <c r="AB76" t="s">
        <v>7013</v>
      </c>
      <c r="AC76" t="s">
        <v>7016</v>
      </c>
    </row>
    <row r="77" spans="7:29" x14ac:dyDescent="0.4">
      <c r="G77" s="9" t="s">
        <v>1265</v>
      </c>
      <c r="H77" s="9">
        <v>1</v>
      </c>
      <c r="J77" s="9" t="s">
        <v>1869</v>
      </c>
      <c r="K77" s="9">
        <v>1</v>
      </c>
      <c r="P77" s="9" t="s">
        <v>1516</v>
      </c>
      <c r="Q77" s="9">
        <v>5</v>
      </c>
      <c r="U77">
        <v>1</v>
      </c>
      <c r="V77" t="s">
        <v>1127</v>
      </c>
      <c r="W77" s="9">
        <v>1295197</v>
      </c>
      <c r="X77">
        <v>325</v>
      </c>
      <c r="Y77">
        <v>0</v>
      </c>
      <c r="Z77">
        <v>31</v>
      </c>
      <c r="AA77">
        <v>1</v>
      </c>
      <c r="AB77">
        <v>0</v>
      </c>
    </row>
    <row r="78" spans="7:29" x14ac:dyDescent="0.4">
      <c r="G78" s="9" t="s">
        <v>1266</v>
      </c>
      <c r="H78" s="9">
        <v>1</v>
      </c>
      <c r="J78" s="9" t="s">
        <v>1870</v>
      </c>
      <c r="K78" s="9">
        <v>1</v>
      </c>
      <c r="P78" s="9" t="s">
        <v>1752</v>
      </c>
      <c r="Q78" s="9">
        <v>6</v>
      </c>
      <c r="U78">
        <v>2</v>
      </c>
      <c r="V78" t="s">
        <v>1139</v>
      </c>
      <c r="W78" s="9">
        <v>5238231</v>
      </c>
      <c r="X78">
        <v>627</v>
      </c>
      <c r="Y78">
        <v>48</v>
      </c>
      <c r="Z78">
        <v>129</v>
      </c>
      <c r="AA78">
        <v>0</v>
      </c>
      <c r="AB78">
        <v>0</v>
      </c>
    </row>
    <row r="79" spans="7:29" x14ac:dyDescent="0.4">
      <c r="G79" s="9" t="s">
        <v>1267</v>
      </c>
      <c r="H79" s="9">
        <v>1</v>
      </c>
      <c r="J79" s="9" t="s">
        <v>1383</v>
      </c>
      <c r="K79" s="9">
        <v>1</v>
      </c>
      <c r="P79" s="9" t="s">
        <v>1796</v>
      </c>
      <c r="Q79" s="9">
        <v>6</v>
      </c>
      <c r="U79">
        <v>3</v>
      </c>
      <c r="V79" t="s">
        <v>1128</v>
      </c>
      <c r="W79" s="9">
        <v>85670</v>
      </c>
      <c r="X79">
        <v>526</v>
      </c>
      <c r="Y79">
        <v>23</v>
      </c>
      <c r="Z79">
        <v>219</v>
      </c>
      <c r="AA79">
        <v>1</v>
      </c>
      <c r="AB79">
        <v>0</v>
      </c>
    </row>
    <row r="80" spans="7:29" x14ac:dyDescent="0.4">
      <c r="G80" s="9" t="s">
        <v>1268</v>
      </c>
      <c r="H80" s="9">
        <v>1</v>
      </c>
      <c r="J80" s="9" t="s">
        <v>1871</v>
      </c>
      <c r="K80" s="9">
        <v>1</v>
      </c>
      <c r="P80" s="9" t="s">
        <v>1349</v>
      </c>
      <c r="Q80" s="9">
        <v>7</v>
      </c>
      <c r="U80">
        <v>4</v>
      </c>
      <c r="V80" t="s">
        <v>1129</v>
      </c>
      <c r="W80" s="9">
        <v>1723225</v>
      </c>
      <c r="X80">
        <v>624</v>
      </c>
      <c r="Y80">
        <v>32</v>
      </c>
      <c r="Z80">
        <v>63</v>
      </c>
      <c r="AA80">
        <v>0</v>
      </c>
      <c r="AB80">
        <v>0</v>
      </c>
    </row>
    <row r="81" spans="7:28" x14ac:dyDescent="0.4">
      <c r="G81" s="9" t="s">
        <v>1269</v>
      </c>
      <c r="H81" s="9">
        <v>1</v>
      </c>
      <c r="J81" s="9" t="s">
        <v>1872</v>
      </c>
      <c r="K81" s="9">
        <v>1</v>
      </c>
      <c r="P81" s="9" t="s">
        <v>1579</v>
      </c>
      <c r="Q81" s="9">
        <v>7</v>
      </c>
      <c r="U81">
        <v>5</v>
      </c>
      <c r="V81" t="s">
        <v>1130</v>
      </c>
      <c r="W81" s="9">
        <v>9852918</v>
      </c>
      <c r="X81">
        <v>3578</v>
      </c>
      <c r="Y81">
        <v>132</v>
      </c>
      <c r="Z81">
        <v>1355</v>
      </c>
      <c r="AA81">
        <v>11</v>
      </c>
      <c r="AB81">
        <v>6</v>
      </c>
    </row>
    <row r="82" spans="7:28" x14ac:dyDescent="0.4">
      <c r="G82" s="9" t="s">
        <v>1270</v>
      </c>
      <c r="H82" s="9">
        <v>1</v>
      </c>
      <c r="J82" s="9" t="s">
        <v>1873</v>
      </c>
      <c r="K82" s="9">
        <v>1</v>
      </c>
      <c r="P82" s="9" t="s">
        <v>1774</v>
      </c>
      <c r="Q82" s="9">
        <v>8</v>
      </c>
      <c r="U82">
        <v>6</v>
      </c>
      <c r="V82" t="s">
        <v>1131</v>
      </c>
      <c r="W82" s="9">
        <v>203666</v>
      </c>
      <c r="X82">
        <v>1124</v>
      </c>
      <c r="Y82">
        <v>68</v>
      </c>
      <c r="Z82">
        <v>641</v>
      </c>
      <c r="AA82">
        <v>0</v>
      </c>
      <c r="AB82">
        <v>0</v>
      </c>
    </row>
    <row r="83" spans="7:28" x14ac:dyDescent="0.4">
      <c r="G83" s="9" t="s">
        <v>1271</v>
      </c>
      <c r="H83" s="9">
        <v>1</v>
      </c>
      <c r="J83" s="9" t="s">
        <v>1874</v>
      </c>
      <c r="K83" s="9">
        <v>1</v>
      </c>
      <c r="P83" s="9" t="s">
        <v>1790</v>
      </c>
      <c r="Q83" s="9">
        <v>9</v>
      </c>
      <c r="U83">
        <v>7</v>
      </c>
      <c r="V83" t="s">
        <v>1132</v>
      </c>
      <c r="W83" s="9">
        <v>1644196</v>
      </c>
      <c r="X83">
        <v>9086</v>
      </c>
      <c r="Y83">
        <v>731</v>
      </c>
      <c r="Z83">
        <v>3879</v>
      </c>
      <c r="AA83">
        <v>7</v>
      </c>
      <c r="AB83">
        <v>41</v>
      </c>
    </row>
    <row r="84" spans="7:28" x14ac:dyDescent="0.4">
      <c r="G84" s="9" t="s">
        <v>1272</v>
      </c>
      <c r="H84" s="9">
        <v>1</v>
      </c>
      <c r="J84" s="9" t="s">
        <v>1875</v>
      </c>
      <c r="K84" s="9">
        <v>1</v>
      </c>
      <c r="P84" s="9" t="s">
        <v>1751</v>
      </c>
      <c r="Q84" s="9">
        <v>10</v>
      </c>
      <c r="U84">
        <v>8</v>
      </c>
      <c r="V84" t="s">
        <v>1133</v>
      </c>
      <c r="W84" s="9">
        <v>2935735</v>
      </c>
      <c r="X84">
        <v>6255</v>
      </c>
      <c r="Y84">
        <v>255</v>
      </c>
      <c r="Z84">
        <v>4086</v>
      </c>
      <c r="AA84">
        <v>1</v>
      </c>
      <c r="AB84">
        <v>0</v>
      </c>
    </row>
    <row r="85" spans="7:28" x14ac:dyDescent="0.4">
      <c r="G85" s="9" t="s">
        <v>1273</v>
      </c>
      <c r="H85" s="9">
        <v>1</v>
      </c>
      <c r="J85" s="9" t="s">
        <v>1876</v>
      </c>
      <c r="K85" s="9">
        <v>1</v>
      </c>
      <c r="P85" s="9" t="s">
        <v>1627</v>
      </c>
      <c r="Q85" s="9">
        <v>15</v>
      </c>
      <c r="U85">
        <v>9</v>
      </c>
      <c r="V85" t="s">
        <v>1134</v>
      </c>
      <c r="W85" s="9">
        <v>1420493</v>
      </c>
      <c r="X85">
        <v>5473</v>
      </c>
      <c r="Y85">
        <v>230</v>
      </c>
      <c r="Z85">
        <v>2102</v>
      </c>
      <c r="AA85">
        <v>0</v>
      </c>
      <c r="AB85">
        <v>0</v>
      </c>
    </row>
    <row r="86" spans="7:28" x14ac:dyDescent="0.4">
      <c r="G86" s="9" t="s">
        <v>1274</v>
      </c>
      <c r="H86" s="9">
        <v>1</v>
      </c>
      <c r="J86" s="9" t="s">
        <v>1877</v>
      </c>
      <c r="K86" s="9">
        <v>1</v>
      </c>
      <c r="P86" s="9" t="s">
        <v>1739</v>
      </c>
      <c r="Q86" s="9">
        <v>18</v>
      </c>
      <c r="U86">
        <v>10</v>
      </c>
      <c r="V86" t="s">
        <v>1135</v>
      </c>
      <c r="W86" s="9">
        <v>507775</v>
      </c>
      <c r="X86">
        <v>10423</v>
      </c>
      <c r="Y86">
        <v>214</v>
      </c>
      <c r="Z86">
        <v>3532</v>
      </c>
      <c r="AA86">
        <v>11</v>
      </c>
      <c r="AB86">
        <v>15</v>
      </c>
    </row>
    <row r="87" spans="7:28" x14ac:dyDescent="0.4">
      <c r="G87" s="9" t="s">
        <v>1275</v>
      </c>
      <c r="H87" s="9">
        <v>1</v>
      </c>
      <c r="J87" s="9" t="s">
        <v>1878</v>
      </c>
      <c r="K87" s="9">
        <v>1</v>
      </c>
      <c r="P87" s="9" t="s">
        <v>2511</v>
      </c>
      <c r="Q87" s="9">
        <v>20</v>
      </c>
      <c r="U87">
        <v>11</v>
      </c>
      <c r="V87" t="s">
        <v>1136</v>
      </c>
      <c r="W87" s="9">
        <v>1390248</v>
      </c>
      <c r="X87">
        <v>10237</v>
      </c>
      <c r="Y87">
        <v>394</v>
      </c>
      <c r="Z87">
        <v>5814</v>
      </c>
      <c r="AA87">
        <v>14</v>
      </c>
      <c r="AB87">
        <v>6</v>
      </c>
    </row>
    <row r="88" spans="7:28" x14ac:dyDescent="0.4">
      <c r="G88" s="9" t="s">
        <v>1276</v>
      </c>
      <c r="H88" s="9">
        <v>1</v>
      </c>
      <c r="J88" s="9" t="s">
        <v>1879</v>
      </c>
      <c r="K88" s="9">
        <v>1</v>
      </c>
      <c r="U88">
        <v>12</v>
      </c>
      <c r="V88" t="s">
        <v>1137</v>
      </c>
      <c r="W88" s="9">
        <v>460078</v>
      </c>
      <c r="X88">
        <v>7402</v>
      </c>
      <c r="Y88">
        <v>106</v>
      </c>
      <c r="Z88">
        <v>2749</v>
      </c>
      <c r="AA88">
        <v>4</v>
      </c>
      <c r="AB88">
        <v>19</v>
      </c>
    </row>
    <row r="89" spans="7:28" x14ac:dyDescent="0.4">
      <c r="G89" s="9" t="s">
        <v>1277</v>
      </c>
      <c r="H89" s="9">
        <v>1</v>
      </c>
      <c r="J89" s="9" t="s">
        <v>1880</v>
      </c>
      <c r="K89" s="9">
        <v>1</v>
      </c>
      <c r="U89">
        <v>13</v>
      </c>
      <c r="V89" t="s">
        <v>1138</v>
      </c>
      <c r="W89" s="9">
        <v>8514</v>
      </c>
      <c r="X89">
        <v>8794</v>
      </c>
      <c r="Y89">
        <v>253</v>
      </c>
      <c r="Z89">
        <v>2962</v>
      </c>
      <c r="AA89">
        <v>7</v>
      </c>
      <c r="AB89">
        <v>18</v>
      </c>
    </row>
    <row r="90" spans="7:28" x14ac:dyDescent="0.4">
      <c r="G90" s="9" t="s">
        <v>1278</v>
      </c>
      <c r="H90" s="9">
        <v>1</v>
      </c>
      <c r="J90" s="9" t="s">
        <v>1881</v>
      </c>
      <c r="K90" s="9">
        <v>1</v>
      </c>
      <c r="V90" t="s">
        <v>1114</v>
      </c>
      <c r="W90" t="s">
        <v>7017</v>
      </c>
      <c r="X90">
        <f>SUM(X77:X89)</f>
        <v>64474</v>
      </c>
      <c r="Y90">
        <f>SUM(Y77:Y89)</f>
        <v>2486</v>
      </c>
      <c r="Z90">
        <f>SUM(Z77:Z89)</f>
        <v>27562</v>
      </c>
      <c r="AA90">
        <f>SUM(AA77:AA89)</f>
        <v>57</v>
      </c>
      <c r="AB90">
        <f>SUM(AB77:AB89)</f>
        <v>105</v>
      </c>
    </row>
    <row r="91" spans="7:28" x14ac:dyDescent="0.4">
      <c r="G91" s="9" t="s">
        <v>1279</v>
      </c>
      <c r="H91" s="9">
        <v>1</v>
      </c>
      <c r="J91" s="9" t="s">
        <v>1882</v>
      </c>
      <c r="K91" s="9">
        <v>1</v>
      </c>
    </row>
    <row r="92" spans="7:28" x14ac:dyDescent="0.4">
      <c r="G92" s="9" t="s">
        <v>1280</v>
      </c>
      <c r="H92" s="9">
        <v>1</v>
      </c>
      <c r="J92" s="9" t="s">
        <v>1883</v>
      </c>
      <c r="K92" s="9">
        <v>1</v>
      </c>
    </row>
    <row r="93" spans="7:28" x14ac:dyDescent="0.4">
      <c r="G93" s="9" t="s">
        <v>1281</v>
      </c>
      <c r="H93" s="9">
        <v>1</v>
      </c>
      <c r="J93" s="9" t="s">
        <v>1884</v>
      </c>
      <c r="K93" s="9">
        <v>1</v>
      </c>
    </row>
    <row r="94" spans="7:28" x14ac:dyDescent="0.4">
      <c r="G94" s="9" t="s">
        <v>1282</v>
      </c>
      <c r="H94" s="9">
        <v>1</v>
      </c>
      <c r="J94" s="9" t="s">
        <v>1885</v>
      </c>
      <c r="K94" s="9">
        <v>1</v>
      </c>
    </row>
    <row r="95" spans="7:28" x14ac:dyDescent="0.4">
      <c r="G95" s="9" t="s">
        <v>1283</v>
      </c>
      <c r="H95" s="9">
        <v>1</v>
      </c>
      <c r="J95" s="9" t="s">
        <v>1886</v>
      </c>
      <c r="K95" s="9">
        <v>1</v>
      </c>
    </row>
    <row r="96" spans="7:28" x14ac:dyDescent="0.4">
      <c r="G96" s="9" t="s">
        <v>1284</v>
      </c>
      <c r="H96" s="9">
        <v>1</v>
      </c>
      <c r="J96" s="9" t="s">
        <v>1887</v>
      </c>
      <c r="K96" s="9">
        <v>1</v>
      </c>
    </row>
    <row r="97" spans="7:11" x14ac:dyDescent="0.4">
      <c r="G97" s="9" t="s">
        <v>1285</v>
      </c>
      <c r="H97" s="9">
        <v>1</v>
      </c>
      <c r="J97" s="9" t="s">
        <v>1888</v>
      </c>
      <c r="K97" s="9">
        <v>1</v>
      </c>
    </row>
    <row r="98" spans="7:11" x14ac:dyDescent="0.4">
      <c r="G98" s="9" t="s">
        <v>1286</v>
      </c>
      <c r="H98" s="9">
        <v>1</v>
      </c>
      <c r="J98" s="9" t="s">
        <v>1889</v>
      </c>
      <c r="K98" s="9">
        <v>1</v>
      </c>
    </row>
    <row r="99" spans="7:11" x14ac:dyDescent="0.4">
      <c r="G99" s="9" t="s">
        <v>1287</v>
      </c>
      <c r="H99" s="9">
        <v>1</v>
      </c>
      <c r="J99" s="9" t="s">
        <v>1890</v>
      </c>
      <c r="K99" s="9">
        <v>1</v>
      </c>
    </row>
    <row r="100" spans="7:11" x14ac:dyDescent="0.4">
      <c r="G100" s="9" t="s">
        <v>1288</v>
      </c>
      <c r="H100" s="9">
        <v>1</v>
      </c>
      <c r="J100" s="9" t="s">
        <v>1891</v>
      </c>
      <c r="K100" s="9">
        <v>1</v>
      </c>
    </row>
    <row r="101" spans="7:11" x14ac:dyDescent="0.4">
      <c r="G101" s="9" t="s">
        <v>1289</v>
      </c>
      <c r="H101" s="9">
        <v>1</v>
      </c>
      <c r="J101" s="9" t="s">
        <v>1892</v>
      </c>
      <c r="K101" s="9">
        <v>1</v>
      </c>
    </row>
    <row r="102" spans="7:11" x14ac:dyDescent="0.4">
      <c r="G102" s="9" t="s">
        <v>1290</v>
      </c>
      <c r="H102" s="9">
        <v>1</v>
      </c>
      <c r="J102" s="9" t="s">
        <v>1893</v>
      </c>
      <c r="K102" s="9">
        <v>1</v>
      </c>
    </row>
    <row r="103" spans="7:11" x14ac:dyDescent="0.4">
      <c r="G103" s="9" t="s">
        <v>1291</v>
      </c>
      <c r="H103" s="9">
        <v>1</v>
      </c>
      <c r="J103" s="9" t="s">
        <v>1894</v>
      </c>
      <c r="K103" s="9">
        <v>1</v>
      </c>
    </row>
    <row r="104" spans="7:11" x14ac:dyDescent="0.4">
      <c r="G104" s="9" t="s">
        <v>1292</v>
      </c>
      <c r="H104" s="9">
        <v>1</v>
      </c>
      <c r="J104" s="9" t="s">
        <v>1895</v>
      </c>
      <c r="K104" s="9">
        <v>1</v>
      </c>
    </row>
    <row r="105" spans="7:11" x14ac:dyDescent="0.4">
      <c r="G105" s="9" t="s">
        <v>1293</v>
      </c>
      <c r="H105" s="9">
        <v>1</v>
      </c>
      <c r="J105" s="9" t="s">
        <v>1896</v>
      </c>
      <c r="K105" s="9">
        <v>1</v>
      </c>
    </row>
    <row r="106" spans="7:11" x14ac:dyDescent="0.4">
      <c r="G106" s="9" t="s">
        <v>1294</v>
      </c>
      <c r="H106" s="9">
        <v>1</v>
      </c>
      <c r="J106" s="9" t="s">
        <v>1897</v>
      </c>
      <c r="K106" s="9">
        <v>1</v>
      </c>
    </row>
    <row r="107" spans="7:11" x14ac:dyDescent="0.4">
      <c r="G107" s="9" t="s">
        <v>1295</v>
      </c>
      <c r="H107" s="9">
        <v>1</v>
      </c>
      <c r="J107" s="9" t="s">
        <v>1898</v>
      </c>
      <c r="K107" s="9">
        <v>1</v>
      </c>
    </row>
    <row r="108" spans="7:11" x14ac:dyDescent="0.4">
      <c r="G108" s="9" t="s">
        <v>1296</v>
      </c>
      <c r="H108" s="9">
        <v>1</v>
      </c>
      <c r="J108" s="9" t="s">
        <v>1899</v>
      </c>
      <c r="K108" s="9">
        <v>1</v>
      </c>
    </row>
    <row r="109" spans="7:11" x14ac:dyDescent="0.4">
      <c r="G109" s="9" t="s">
        <v>1297</v>
      </c>
      <c r="H109" s="9">
        <v>1</v>
      </c>
      <c r="J109" s="9" t="s">
        <v>1900</v>
      </c>
      <c r="K109" s="9">
        <v>1</v>
      </c>
    </row>
    <row r="110" spans="7:11" x14ac:dyDescent="0.4">
      <c r="G110" s="9" t="s">
        <v>1298</v>
      </c>
      <c r="H110" s="9">
        <v>1</v>
      </c>
      <c r="J110" s="9" t="s">
        <v>1901</v>
      </c>
      <c r="K110" s="9">
        <v>1</v>
      </c>
    </row>
    <row r="111" spans="7:11" x14ac:dyDescent="0.4">
      <c r="G111" s="9" t="s">
        <v>1299</v>
      </c>
      <c r="H111" s="9">
        <v>1</v>
      </c>
      <c r="J111" s="9" t="s">
        <v>1902</v>
      </c>
      <c r="K111" s="9">
        <v>1</v>
      </c>
    </row>
    <row r="112" spans="7:11" x14ac:dyDescent="0.4">
      <c r="G112" s="9" t="s">
        <v>1300</v>
      </c>
      <c r="H112" s="9">
        <v>1</v>
      </c>
      <c r="J112" s="9" t="s">
        <v>1903</v>
      </c>
      <c r="K112" s="9">
        <v>1</v>
      </c>
    </row>
    <row r="113" spans="7:11" x14ac:dyDescent="0.4">
      <c r="G113" s="9" t="s">
        <v>1301</v>
      </c>
      <c r="H113" s="9">
        <v>1</v>
      </c>
      <c r="J113" s="9" t="s">
        <v>1904</v>
      </c>
      <c r="K113" s="9">
        <v>1</v>
      </c>
    </row>
    <row r="114" spans="7:11" x14ac:dyDescent="0.4">
      <c r="G114" s="9" t="s">
        <v>1302</v>
      </c>
      <c r="H114" s="9">
        <v>1</v>
      </c>
      <c r="J114" s="9" t="s">
        <v>1905</v>
      </c>
      <c r="K114" s="9">
        <v>1</v>
      </c>
    </row>
    <row r="115" spans="7:11" x14ac:dyDescent="0.4">
      <c r="G115" s="9" t="s">
        <v>1303</v>
      </c>
      <c r="H115" s="9">
        <v>1</v>
      </c>
      <c r="J115" s="9" t="s">
        <v>1906</v>
      </c>
      <c r="K115" s="9">
        <v>1</v>
      </c>
    </row>
    <row r="116" spans="7:11" x14ac:dyDescent="0.4">
      <c r="G116" s="9" t="s">
        <v>1304</v>
      </c>
      <c r="H116" s="9">
        <v>1</v>
      </c>
      <c r="J116" s="9" t="s">
        <v>1907</v>
      </c>
      <c r="K116" s="9">
        <v>1</v>
      </c>
    </row>
    <row r="117" spans="7:11" x14ac:dyDescent="0.4">
      <c r="G117" s="9" t="s">
        <v>1305</v>
      </c>
      <c r="H117" s="9">
        <v>1</v>
      </c>
      <c r="J117" s="9" t="s">
        <v>1908</v>
      </c>
      <c r="K117" s="9">
        <v>1</v>
      </c>
    </row>
    <row r="118" spans="7:11" x14ac:dyDescent="0.4">
      <c r="G118" s="9" t="s">
        <v>1306</v>
      </c>
      <c r="H118" s="9">
        <v>1</v>
      </c>
      <c r="J118" s="9" t="s">
        <v>1203</v>
      </c>
      <c r="K118" s="9">
        <v>1</v>
      </c>
    </row>
    <row r="119" spans="7:11" x14ac:dyDescent="0.4">
      <c r="G119" s="9" t="s">
        <v>1307</v>
      </c>
      <c r="H119" s="9">
        <v>1</v>
      </c>
      <c r="J119" s="9" t="s">
        <v>1909</v>
      </c>
      <c r="K119" s="9">
        <v>1</v>
      </c>
    </row>
    <row r="120" spans="7:11" x14ac:dyDescent="0.4">
      <c r="G120" s="9" t="s">
        <v>1308</v>
      </c>
      <c r="H120" s="9">
        <v>1</v>
      </c>
      <c r="J120" s="9" t="s">
        <v>1910</v>
      </c>
      <c r="K120" s="9">
        <v>1</v>
      </c>
    </row>
    <row r="121" spans="7:11" x14ac:dyDescent="0.4">
      <c r="G121" s="9" t="s">
        <v>1309</v>
      </c>
      <c r="H121" s="9">
        <v>1</v>
      </c>
      <c r="J121" s="9" t="s">
        <v>1911</v>
      </c>
      <c r="K121" s="9">
        <v>1</v>
      </c>
    </row>
    <row r="122" spans="7:11" x14ac:dyDescent="0.4">
      <c r="G122" s="9" t="s">
        <v>1310</v>
      </c>
      <c r="H122" s="9">
        <v>1</v>
      </c>
      <c r="J122" s="9" t="s">
        <v>1912</v>
      </c>
      <c r="K122" s="9">
        <v>1</v>
      </c>
    </row>
    <row r="123" spans="7:11" x14ac:dyDescent="0.4">
      <c r="G123" s="9" t="s">
        <v>1311</v>
      </c>
      <c r="H123" s="9">
        <v>1</v>
      </c>
      <c r="J123" s="9" t="s">
        <v>1913</v>
      </c>
      <c r="K123" s="9">
        <v>1</v>
      </c>
    </row>
    <row r="124" spans="7:11" x14ac:dyDescent="0.4">
      <c r="G124" s="9" t="s">
        <v>1312</v>
      </c>
      <c r="H124" s="9">
        <v>1</v>
      </c>
      <c r="J124" s="9" t="s">
        <v>1914</v>
      </c>
      <c r="K124" s="9">
        <v>1</v>
      </c>
    </row>
    <row r="125" spans="7:11" x14ac:dyDescent="0.4">
      <c r="G125" s="9" t="s">
        <v>1313</v>
      </c>
      <c r="H125" s="9">
        <v>1</v>
      </c>
      <c r="J125" s="9" t="s">
        <v>1915</v>
      </c>
      <c r="K125" s="9">
        <v>1</v>
      </c>
    </row>
    <row r="126" spans="7:11" x14ac:dyDescent="0.4">
      <c r="G126" s="9" t="s">
        <v>1314</v>
      </c>
      <c r="H126" s="9">
        <v>1</v>
      </c>
      <c r="J126" s="9" t="s">
        <v>1916</v>
      </c>
      <c r="K126" s="9">
        <v>1</v>
      </c>
    </row>
    <row r="127" spans="7:11" x14ac:dyDescent="0.4">
      <c r="G127" s="9" t="s">
        <v>1315</v>
      </c>
      <c r="H127" s="9">
        <v>1</v>
      </c>
      <c r="J127" s="9" t="s">
        <v>1917</v>
      </c>
      <c r="K127" s="9">
        <v>1</v>
      </c>
    </row>
    <row r="128" spans="7:11" x14ac:dyDescent="0.4">
      <c r="G128" s="9" t="s">
        <v>1316</v>
      </c>
      <c r="H128" s="9">
        <v>1</v>
      </c>
      <c r="J128" s="9" t="s">
        <v>1918</v>
      </c>
      <c r="K128" s="9">
        <v>1</v>
      </c>
    </row>
    <row r="129" spans="7:11" x14ac:dyDescent="0.4">
      <c r="G129" s="9" t="s">
        <v>1317</v>
      </c>
      <c r="H129" s="9">
        <v>1</v>
      </c>
      <c r="J129" s="9" t="s">
        <v>1919</v>
      </c>
      <c r="K129" s="9">
        <v>1</v>
      </c>
    </row>
    <row r="130" spans="7:11" x14ac:dyDescent="0.4">
      <c r="G130" s="9" t="s">
        <v>1318</v>
      </c>
      <c r="H130" s="9">
        <v>1</v>
      </c>
      <c r="J130" s="9" t="s">
        <v>1920</v>
      </c>
      <c r="K130" s="9">
        <v>1</v>
      </c>
    </row>
    <row r="131" spans="7:11" x14ac:dyDescent="0.4">
      <c r="G131" s="9" t="s">
        <v>1319</v>
      </c>
      <c r="H131" s="9">
        <v>1</v>
      </c>
      <c r="J131" s="9" t="s">
        <v>1921</v>
      </c>
      <c r="K131" s="9">
        <v>1</v>
      </c>
    </row>
    <row r="132" spans="7:11" x14ac:dyDescent="0.4">
      <c r="G132" s="9" t="s">
        <v>1320</v>
      </c>
      <c r="H132" s="9">
        <v>1</v>
      </c>
      <c r="J132" s="9" t="s">
        <v>1922</v>
      </c>
      <c r="K132" s="9">
        <v>1</v>
      </c>
    </row>
    <row r="133" spans="7:11" x14ac:dyDescent="0.4">
      <c r="G133" s="9" t="s">
        <v>1321</v>
      </c>
      <c r="H133" s="9">
        <v>1</v>
      </c>
      <c r="J133" s="9" t="s">
        <v>1923</v>
      </c>
      <c r="K133" s="9">
        <v>1</v>
      </c>
    </row>
    <row r="134" spans="7:11" x14ac:dyDescent="0.4">
      <c r="G134" s="9" t="s">
        <v>1322</v>
      </c>
      <c r="H134" s="9">
        <v>1</v>
      </c>
      <c r="J134" s="9" t="s">
        <v>1924</v>
      </c>
      <c r="K134" s="9">
        <v>1</v>
      </c>
    </row>
    <row r="135" spans="7:11" x14ac:dyDescent="0.4">
      <c r="G135" s="9" t="s">
        <v>1323</v>
      </c>
      <c r="H135" s="9">
        <v>1</v>
      </c>
      <c r="J135" s="9" t="s">
        <v>1925</v>
      </c>
      <c r="K135" s="9">
        <v>1</v>
      </c>
    </row>
    <row r="136" spans="7:11" x14ac:dyDescent="0.4">
      <c r="G136" s="9" t="s">
        <v>1324</v>
      </c>
      <c r="H136" s="9">
        <v>1</v>
      </c>
      <c r="J136" s="9" t="s">
        <v>1926</v>
      </c>
      <c r="K136" s="9">
        <v>1</v>
      </c>
    </row>
    <row r="137" spans="7:11" x14ac:dyDescent="0.4">
      <c r="G137" s="9" t="s">
        <v>1325</v>
      </c>
      <c r="H137" s="9">
        <v>1</v>
      </c>
      <c r="J137" s="9" t="s">
        <v>1927</v>
      </c>
      <c r="K137" s="9">
        <v>1</v>
      </c>
    </row>
    <row r="138" spans="7:11" x14ac:dyDescent="0.4">
      <c r="G138" s="9" t="s">
        <v>1326</v>
      </c>
      <c r="H138" s="9">
        <v>1</v>
      </c>
      <c r="J138" s="9" t="s">
        <v>1928</v>
      </c>
      <c r="K138" s="9">
        <v>1</v>
      </c>
    </row>
    <row r="139" spans="7:11" x14ac:dyDescent="0.4">
      <c r="G139" s="9" t="s">
        <v>1327</v>
      </c>
      <c r="H139" s="9">
        <v>1</v>
      </c>
      <c r="J139" s="9" t="s">
        <v>1929</v>
      </c>
      <c r="K139" s="9">
        <v>1</v>
      </c>
    </row>
    <row r="140" spans="7:11" x14ac:dyDescent="0.4">
      <c r="G140" s="9" t="s">
        <v>1328</v>
      </c>
      <c r="H140" s="9">
        <v>1</v>
      </c>
      <c r="J140" s="9" t="s">
        <v>1930</v>
      </c>
      <c r="K140" s="9">
        <v>1</v>
      </c>
    </row>
    <row r="141" spans="7:11" x14ac:dyDescent="0.4">
      <c r="G141" s="9" t="s">
        <v>1329</v>
      </c>
      <c r="H141" s="9">
        <v>1</v>
      </c>
      <c r="J141" s="9" t="s">
        <v>1931</v>
      </c>
      <c r="K141" s="9">
        <v>1</v>
      </c>
    </row>
    <row r="142" spans="7:11" x14ac:dyDescent="0.4">
      <c r="G142" s="9" t="s">
        <v>1330</v>
      </c>
      <c r="H142" s="9">
        <v>1</v>
      </c>
      <c r="J142" s="9" t="s">
        <v>1932</v>
      </c>
      <c r="K142" s="9">
        <v>1</v>
      </c>
    </row>
    <row r="143" spans="7:11" x14ac:dyDescent="0.4">
      <c r="G143" s="9" t="s">
        <v>1331</v>
      </c>
      <c r="H143" s="9">
        <v>1</v>
      </c>
      <c r="J143" s="9" t="s">
        <v>1933</v>
      </c>
      <c r="K143" s="9">
        <v>1</v>
      </c>
    </row>
    <row r="144" spans="7:11" x14ac:dyDescent="0.4">
      <c r="G144" s="9" t="s">
        <v>1332</v>
      </c>
      <c r="H144" s="9">
        <v>1</v>
      </c>
      <c r="J144" s="9" t="s">
        <v>1934</v>
      </c>
      <c r="K144" s="9">
        <v>1</v>
      </c>
    </row>
    <row r="145" spans="7:11" x14ac:dyDescent="0.4">
      <c r="G145" s="9" t="s">
        <v>1333</v>
      </c>
      <c r="H145" s="9">
        <v>1</v>
      </c>
      <c r="J145" s="9" t="s">
        <v>1935</v>
      </c>
      <c r="K145" s="9">
        <v>1</v>
      </c>
    </row>
    <row r="146" spans="7:11" x14ac:dyDescent="0.4">
      <c r="G146" s="9" t="s">
        <v>1334</v>
      </c>
      <c r="H146" s="9">
        <v>1</v>
      </c>
      <c r="J146" s="9" t="s">
        <v>1936</v>
      </c>
      <c r="K146" s="9">
        <v>1</v>
      </c>
    </row>
    <row r="147" spans="7:11" x14ac:dyDescent="0.4">
      <c r="G147" s="9" t="s">
        <v>1335</v>
      </c>
      <c r="H147" s="9">
        <v>1</v>
      </c>
      <c r="J147" s="9" t="s">
        <v>1937</v>
      </c>
      <c r="K147" s="9">
        <v>1</v>
      </c>
    </row>
    <row r="148" spans="7:11" x14ac:dyDescent="0.4">
      <c r="G148" s="9" t="s">
        <v>1336</v>
      </c>
      <c r="H148" s="9">
        <v>1</v>
      </c>
      <c r="J148" s="9" t="s">
        <v>1938</v>
      </c>
      <c r="K148" s="9">
        <v>1</v>
      </c>
    </row>
    <row r="149" spans="7:11" x14ac:dyDescent="0.4">
      <c r="G149" s="9" t="s">
        <v>1337</v>
      </c>
      <c r="H149" s="9">
        <v>1</v>
      </c>
      <c r="J149" s="9" t="s">
        <v>1939</v>
      </c>
      <c r="K149" s="9">
        <v>1</v>
      </c>
    </row>
    <row r="150" spans="7:11" x14ac:dyDescent="0.4">
      <c r="G150" s="9" t="s">
        <v>1338</v>
      </c>
      <c r="H150" s="9">
        <v>1</v>
      </c>
      <c r="J150" s="9" t="s">
        <v>1940</v>
      </c>
      <c r="K150" s="9">
        <v>1</v>
      </c>
    </row>
    <row r="151" spans="7:11" x14ac:dyDescent="0.4">
      <c r="G151" s="9" t="s">
        <v>1339</v>
      </c>
      <c r="H151" s="9">
        <v>1</v>
      </c>
      <c r="J151" s="9" t="s">
        <v>1941</v>
      </c>
      <c r="K151" s="9">
        <v>1</v>
      </c>
    </row>
    <row r="152" spans="7:11" x14ac:dyDescent="0.4">
      <c r="G152" s="9" t="s">
        <v>1340</v>
      </c>
      <c r="H152" s="9">
        <v>1</v>
      </c>
      <c r="J152" s="9" t="s">
        <v>1942</v>
      </c>
      <c r="K152" s="9">
        <v>1</v>
      </c>
    </row>
    <row r="153" spans="7:11" x14ac:dyDescent="0.4">
      <c r="G153" s="9" t="s">
        <v>1341</v>
      </c>
      <c r="H153" s="9">
        <v>1</v>
      </c>
      <c r="J153" s="9" t="s">
        <v>1943</v>
      </c>
      <c r="K153" s="9">
        <v>1</v>
      </c>
    </row>
    <row r="154" spans="7:11" x14ac:dyDescent="0.4">
      <c r="G154" s="9" t="s">
        <v>1342</v>
      </c>
      <c r="H154" s="9">
        <v>1</v>
      </c>
      <c r="J154" s="9" t="s">
        <v>1944</v>
      </c>
      <c r="K154" s="9">
        <v>1</v>
      </c>
    </row>
    <row r="155" spans="7:11" x14ac:dyDescent="0.4">
      <c r="G155" s="9" t="s">
        <v>1343</v>
      </c>
      <c r="H155" s="9">
        <v>1</v>
      </c>
      <c r="J155" s="9" t="s">
        <v>1945</v>
      </c>
      <c r="K155" s="9">
        <v>1</v>
      </c>
    </row>
    <row r="156" spans="7:11" x14ac:dyDescent="0.4">
      <c r="G156" s="9" t="s">
        <v>1344</v>
      </c>
      <c r="H156" s="9">
        <v>1</v>
      </c>
      <c r="J156" s="9" t="s">
        <v>1946</v>
      </c>
      <c r="K156" s="9">
        <v>1</v>
      </c>
    </row>
    <row r="157" spans="7:11" x14ac:dyDescent="0.4">
      <c r="G157" s="9" t="s">
        <v>1345</v>
      </c>
      <c r="H157" s="9">
        <v>1</v>
      </c>
      <c r="J157" s="9" t="s">
        <v>1947</v>
      </c>
      <c r="K157" s="9">
        <v>1</v>
      </c>
    </row>
    <row r="158" spans="7:11" x14ac:dyDescent="0.4">
      <c r="G158" s="9" t="s">
        <v>1346</v>
      </c>
      <c r="H158" s="9">
        <v>1</v>
      </c>
      <c r="J158" s="9" t="s">
        <v>1948</v>
      </c>
      <c r="K158" s="9">
        <v>1</v>
      </c>
    </row>
    <row r="159" spans="7:11" x14ac:dyDescent="0.4">
      <c r="G159" s="9" t="s">
        <v>1347</v>
      </c>
      <c r="H159" s="9">
        <v>1</v>
      </c>
      <c r="J159" s="9" t="s">
        <v>1949</v>
      </c>
      <c r="K159" s="9">
        <v>1</v>
      </c>
    </row>
    <row r="160" spans="7:11" x14ac:dyDescent="0.4">
      <c r="G160" s="9" t="s">
        <v>1348</v>
      </c>
      <c r="H160" s="9">
        <v>1</v>
      </c>
      <c r="J160" s="9" t="s">
        <v>1950</v>
      </c>
      <c r="K160" s="9">
        <v>1</v>
      </c>
    </row>
    <row r="161" spans="7:11" x14ac:dyDescent="0.4">
      <c r="G161" s="9" t="s">
        <v>1349</v>
      </c>
      <c r="H161" s="9">
        <v>1</v>
      </c>
      <c r="J161" s="9" t="s">
        <v>1951</v>
      </c>
      <c r="K161" s="9">
        <v>1</v>
      </c>
    </row>
    <row r="162" spans="7:11" x14ac:dyDescent="0.4">
      <c r="G162" s="9" t="s">
        <v>1350</v>
      </c>
      <c r="H162" s="9">
        <v>1</v>
      </c>
      <c r="J162" s="9" t="s">
        <v>1952</v>
      </c>
      <c r="K162" s="9">
        <v>1</v>
      </c>
    </row>
    <row r="163" spans="7:11" x14ac:dyDescent="0.4">
      <c r="G163" s="9" t="s">
        <v>1351</v>
      </c>
      <c r="H163" s="9">
        <v>1</v>
      </c>
      <c r="J163" s="9" t="s">
        <v>1953</v>
      </c>
      <c r="K163" s="9">
        <v>1</v>
      </c>
    </row>
    <row r="164" spans="7:11" x14ac:dyDescent="0.4">
      <c r="G164" s="9" t="s">
        <v>1352</v>
      </c>
      <c r="H164" s="9">
        <v>1</v>
      </c>
      <c r="J164" s="9" t="s">
        <v>1954</v>
      </c>
      <c r="K164" s="9">
        <v>1</v>
      </c>
    </row>
    <row r="165" spans="7:11" x14ac:dyDescent="0.4">
      <c r="G165" s="9" t="s">
        <v>1353</v>
      </c>
      <c r="H165" s="9">
        <v>1</v>
      </c>
      <c r="J165" s="9" t="s">
        <v>1955</v>
      </c>
      <c r="K165" s="9">
        <v>1</v>
      </c>
    </row>
    <row r="166" spans="7:11" x14ac:dyDescent="0.4">
      <c r="G166" s="9" t="s">
        <v>1354</v>
      </c>
      <c r="H166" s="9">
        <v>1</v>
      </c>
      <c r="J166" s="9" t="s">
        <v>1956</v>
      </c>
      <c r="K166" s="9">
        <v>1</v>
      </c>
    </row>
    <row r="167" spans="7:11" x14ac:dyDescent="0.4">
      <c r="G167" s="9" t="s">
        <v>1355</v>
      </c>
      <c r="H167" s="9">
        <v>1</v>
      </c>
      <c r="J167" s="9" t="s">
        <v>1957</v>
      </c>
      <c r="K167" s="9">
        <v>1</v>
      </c>
    </row>
    <row r="168" spans="7:11" x14ac:dyDescent="0.4">
      <c r="G168" s="9" t="s">
        <v>1356</v>
      </c>
      <c r="H168" s="9">
        <v>1</v>
      </c>
      <c r="J168" s="9" t="s">
        <v>1958</v>
      </c>
      <c r="K168" s="9">
        <v>1</v>
      </c>
    </row>
    <row r="169" spans="7:11" x14ac:dyDescent="0.4">
      <c r="G169" s="9" t="s">
        <v>1357</v>
      </c>
      <c r="H169" s="9">
        <v>1</v>
      </c>
      <c r="J169" s="9" t="s">
        <v>1959</v>
      </c>
      <c r="K169" s="9">
        <v>1</v>
      </c>
    </row>
    <row r="170" spans="7:11" x14ac:dyDescent="0.4">
      <c r="G170" s="9" t="s">
        <v>1358</v>
      </c>
      <c r="H170" s="9">
        <v>1</v>
      </c>
      <c r="J170" s="9" t="s">
        <v>1960</v>
      </c>
      <c r="K170" s="9">
        <v>1</v>
      </c>
    </row>
    <row r="171" spans="7:11" x14ac:dyDescent="0.4">
      <c r="G171" s="9" t="s">
        <v>1359</v>
      </c>
      <c r="H171" s="9">
        <v>1</v>
      </c>
      <c r="J171" s="9" t="s">
        <v>1961</v>
      </c>
      <c r="K171" s="9">
        <v>1</v>
      </c>
    </row>
    <row r="172" spans="7:11" x14ac:dyDescent="0.4">
      <c r="G172" s="9" t="s">
        <v>1360</v>
      </c>
      <c r="H172" s="9">
        <v>1</v>
      </c>
      <c r="J172" s="9" t="s">
        <v>1962</v>
      </c>
      <c r="K172" s="9">
        <v>1</v>
      </c>
    </row>
    <row r="173" spans="7:11" x14ac:dyDescent="0.4">
      <c r="G173" s="9" t="s">
        <v>1361</v>
      </c>
      <c r="H173" s="9">
        <v>1</v>
      </c>
      <c r="J173" s="9" t="s">
        <v>1963</v>
      </c>
      <c r="K173" s="9">
        <v>1</v>
      </c>
    </row>
    <row r="174" spans="7:11" x14ac:dyDescent="0.4">
      <c r="G174" s="9" t="s">
        <v>1362</v>
      </c>
      <c r="H174" s="9">
        <v>1</v>
      </c>
      <c r="J174" s="9" t="s">
        <v>1964</v>
      </c>
      <c r="K174" s="9">
        <v>1</v>
      </c>
    </row>
    <row r="175" spans="7:11" x14ac:dyDescent="0.4">
      <c r="G175" s="9" t="s">
        <v>1363</v>
      </c>
      <c r="H175" s="9">
        <v>1</v>
      </c>
      <c r="J175" s="9" t="s">
        <v>1965</v>
      </c>
      <c r="K175" s="9">
        <v>1</v>
      </c>
    </row>
    <row r="176" spans="7:11" x14ac:dyDescent="0.4">
      <c r="G176" s="9" t="s">
        <v>1364</v>
      </c>
      <c r="H176" s="9">
        <v>1</v>
      </c>
      <c r="J176" s="9" t="s">
        <v>1966</v>
      </c>
      <c r="K176" s="9">
        <v>1</v>
      </c>
    </row>
    <row r="177" spans="7:11" x14ac:dyDescent="0.4">
      <c r="G177" s="9" t="s">
        <v>1365</v>
      </c>
      <c r="H177" s="9">
        <v>1</v>
      </c>
      <c r="J177" s="9" t="s">
        <v>1967</v>
      </c>
      <c r="K177" s="9">
        <v>1</v>
      </c>
    </row>
    <row r="178" spans="7:11" x14ac:dyDescent="0.4">
      <c r="G178" s="9" t="s">
        <v>1366</v>
      </c>
      <c r="H178" s="9">
        <v>1</v>
      </c>
      <c r="J178" s="9" t="s">
        <v>1968</v>
      </c>
      <c r="K178" s="9">
        <v>1</v>
      </c>
    </row>
    <row r="179" spans="7:11" x14ac:dyDescent="0.4">
      <c r="G179" s="9" t="s">
        <v>1367</v>
      </c>
      <c r="H179" s="9">
        <v>1</v>
      </c>
      <c r="J179" s="9" t="s">
        <v>1969</v>
      </c>
      <c r="K179" s="9">
        <v>1</v>
      </c>
    </row>
    <row r="180" spans="7:11" x14ac:dyDescent="0.4">
      <c r="G180" s="9" t="s">
        <v>1368</v>
      </c>
      <c r="H180" s="9">
        <v>1</v>
      </c>
      <c r="J180" s="9" t="s">
        <v>1970</v>
      </c>
      <c r="K180" s="9">
        <v>1</v>
      </c>
    </row>
    <row r="181" spans="7:11" x14ac:dyDescent="0.4">
      <c r="G181" s="9" t="s">
        <v>1369</v>
      </c>
      <c r="H181" s="9">
        <v>1</v>
      </c>
      <c r="J181" s="9" t="s">
        <v>1971</v>
      </c>
      <c r="K181" s="9">
        <v>1</v>
      </c>
    </row>
    <row r="182" spans="7:11" x14ac:dyDescent="0.4">
      <c r="G182" s="9" t="s">
        <v>1370</v>
      </c>
      <c r="H182" s="9">
        <v>1</v>
      </c>
      <c r="J182" s="9" t="s">
        <v>1972</v>
      </c>
      <c r="K182" s="9">
        <v>1</v>
      </c>
    </row>
    <row r="183" spans="7:11" x14ac:dyDescent="0.4">
      <c r="G183" s="9" t="s">
        <v>1371</v>
      </c>
      <c r="H183" s="9">
        <v>1</v>
      </c>
      <c r="J183" s="9" t="s">
        <v>1973</v>
      </c>
      <c r="K183" s="9">
        <v>1</v>
      </c>
    </row>
    <row r="184" spans="7:11" x14ac:dyDescent="0.4">
      <c r="G184" s="9" t="s">
        <v>1372</v>
      </c>
      <c r="H184" s="9">
        <v>1</v>
      </c>
      <c r="J184" s="9" t="s">
        <v>1974</v>
      </c>
      <c r="K184" s="9">
        <v>1</v>
      </c>
    </row>
    <row r="185" spans="7:11" x14ac:dyDescent="0.4">
      <c r="G185" s="9" t="s">
        <v>1373</v>
      </c>
      <c r="H185" s="9">
        <v>1</v>
      </c>
      <c r="J185" s="9" t="s">
        <v>1975</v>
      </c>
      <c r="K185" s="9">
        <v>1</v>
      </c>
    </row>
    <row r="186" spans="7:11" x14ac:dyDescent="0.4">
      <c r="G186" s="9" t="s">
        <v>1374</v>
      </c>
      <c r="H186" s="9">
        <v>1</v>
      </c>
      <c r="J186" s="9" t="s">
        <v>1976</v>
      </c>
      <c r="K186" s="9">
        <v>1</v>
      </c>
    </row>
    <row r="187" spans="7:11" x14ac:dyDescent="0.4">
      <c r="G187" s="9" t="s">
        <v>1375</v>
      </c>
      <c r="H187" s="9">
        <v>1</v>
      </c>
      <c r="J187" s="9" t="s">
        <v>1977</v>
      </c>
      <c r="K187" s="9">
        <v>1</v>
      </c>
    </row>
    <row r="188" spans="7:11" x14ac:dyDescent="0.4">
      <c r="G188" s="9" t="s">
        <v>1376</v>
      </c>
      <c r="H188" s="9">
        <v>1</v>
      </c>
      <c r="J188" s="9" t="s">
        <v>1978</v>
      </c>
      <c r="K188" s="9">
        <v>1</v>
      </c>
    </row>
    <row r="189" spans="7:11" x14ac:dyDescent="0.4">
      <c r="G189" s="9" t="s">
        <v>1377</v>
      </c>
      <c r="H189" s="9">
        <v>1</v>
      </c>
      <c r="J189" s="9" t="s">
        <v>1979</v>
      </c>
      <c r="K189" s="9">
        <v>1</v>
      </c>
    </row>
    <row r="190" spans="7:11" x14ac:dyDescent="0.4">
      <c r="G190" s="9" t="s">
        <v>1378</v>
      </c>
      <c r="H190" s="9">
        <v>1</v>
      </c>
      <c r="J190" s="9" t="s">
        <v>1980</v>
      </c>
      <c r="K190" s="9">
        <v>1</v>
      </c>
    </row>
    <row r="191" spans="7:11" x14ac:dyDescent="0.4">
      <c r="G191" s="9" t="s">
        <v>1379</v>
      </c>
      <c r="H191" s="9">
        <v>1</v>
      </c>
      <c r="J191" s="9" t="s">
        <v>1981</v>
      </c>
      <c r="K191" s="9">
        <v>1</v>
      </c>
    </row>
    <row r="192" spans="7:11" x14ac:dyDescent="0.4">
      <c r="G192" s="9" t="s">
        <v>1380</v>
      </c>
      <c r="H192" s="9">
        <v>1</v>
      </c>
      <c r="J192" s="9" t="s">
        <v>1982</v>
      </c>
      <c r="K192" s="9">
        <v>1</v>
      </c>
    </row>
    <row r="193" spans="7:11" x14ac:dyDescent="0.4">
      <c r="G193" s="9" t="s">
        <v>1381</v>
      </c>
      <c r="H193" s="9">
        <v>1</v>
      </c>
      <c r="J193" s="9" t="s">
        <v>1983</v>
      </c>
      <c r="K193" s="9">
        <v>1</v>
      </c>
    </row>
    <row r="194" spans="7:11" x14ac:dyDescent="0.4">
      <c r="G194" s="9" t="s">
        <v>1382</v>
      </c>
      <c r="H194" s="9">
        <v>1</v>
      </c>
      <c r="J194" s="9" t="s">
        <v>1984</v>
      </c>
      <c r="K194" s="9">
        <v>1</v>
      </c>
    </row>
    <row r="195" spans="7:11" x14ac:dyDescent="0.4">
      <c r="G195" s="9" t="s">
        <v>1383</v>
      </c>
      <c r="H195" s="9">
        <v>1</v>
      </c>
      <c r="J195" s="9" t="s">
        <v>1985</v>
      </c>
      <c r="K195" s="9">
        <v>1</v>
      </c>
    </row>
    <row r="196" spans="7:11" x14ac:dyDescent="0.4">
      <c r="G196" s="9" t="s">
        <v>1384</v>
      </c>
      <c r="H196" s="9">
        <v>1</v>
      </c>
      <c r="J196" s="9" t="s">
        <v>1986</v>
      </c>
      <c r="K196" s="9">
        <v>1</v>
      </c>
    </row>
    <row r="197" spans="7:11" x14ac:dyDescent="0.4">
      <c r="G197" s="9" t="s">
        <v>1385</v>
      </c>
      <c r="H197" s="9">
        <v>1</v>
      </c>
      <c r="J197" s="9" t="s">
        <v>1987</v>
      </c>
      <c r="K197" s="9">
        <v>1</v>
      </c>
    </row>
    <row r="198" spans="7:11" x14ac:dyDescent="0.4">
      <c r="G198" s="9" t="s">
        <v>1386</v>
      </c>
      <c r="H198" s="9">
        <v>1</v>
      </c>
      <c r="J198" s="9" t="s">
        <v>1988</v>
      </c>
      <c r="K198" s="9">
        <v>1</v>
      </c>
    </row>
    <row r="199" spans="7:11" x14ac:dyDescent="0.4">
      <c r="G199" s="9" t="s">
        <v>1387</v>
      </c>
      <c r="H199" s="9">
        <v>1</v>
      </c>
      <c r="J199" s="9" t="s">
        <v>1989</v>
      </c>
      <c r="K199" s="9">
        <v>1</v>
      </c>
    </row>
    <row r="200" spans="7:11" x14ac:dyDescent="0.4">
      <c r="G200" s="9" t="s">
        <v>1388</v>
      </c>
      <c r="H200" s="9">
        <v>1</v>
      </c>
      <c r="J200" s="9" t="s">
        <v>1990</v>
      </c>
      <c r="K200" s="9">
        <v>1</v>
      </c>
    </row>
    <row r="201" spans="7:11" x14ac:dyDescent="0.4">
      <c r="G201" s="9" t="s">
        <v>1389</v>
      </c>
      <c r="H201" s="9">
        <v>1</v>
      </c>
      <c r="J201" s="9" t="s">
        <v>1991</v>
      </c>
      <c r="K201" s="9">
        <v>1</v>
      </c>
    </row>
    <row r="202" spans="7:11" x14ac:dyDescent="0.4">
      <c r="G202" s="9" t="s">
        <v>1390</v>
      </c>
      <c r="H202" s="9">
        <v>1</v>
      </c>
      <c r="J202" s="9" t="s">
        <v>1992</v>
      </c>
      <c r="K202" s="9">
        <v>1</v>
      </c>
    </row>
    <row r="203" spans="7:11" x14ac:dyDescent="0.4">
      <c r="G203" s="9" t="s">
        <v>1391</v>
      </c>
      <c r="H203" s="9">
        <v>1</v>
      </c>
      <c r="J203" s="9" t="s">
        <v>1993</v>
      </c>
      <c r="K203" s="9">
        <v>1</v>
      </c>
    </row>
    <row r="204" spans="7:11" x14ac:dyDescent="0.4">
      <c r="G204" s="9" t="s">
        <v>1392</v>
      </c>
      <c r="H204" s="9">
        <v>1</v>
      </c>
      <c r="J204" s="9" t="s">
        <v>1994</v>
      </c>
      <c r="K204" s="9">
        <v>1</v>
      </c>
    </row>
    <row r="205" spans="7:11" x14ac:dyDescent="0.4">
      <c r="G205" s="9" t="s">
        <v>1393</v>
      </c>
      <c r="H205" s="9">
        <v>1</v>
      </c>
      <c r="J205" s="9" t="s">
        <v>1995</v>
      </c>
      <c r="K205" s="9">
        <v>1</v>
      </c>
    </row>
    <row r="206" spans="7:11" x14ac:dyDescent="0.4">
      <c r="G206" s="9" t="s">
        <v>1394</v>
      </c>
      <c r="H206" s="9">
        <v>1</v>
      </c>
      <c r="J206" s="9" t="s">
        <v>1996</v>
      </c>
      <c r="K206" s="9">
        <v>1</v>
      </c>
    </row>
    <row r="207" spans="7:11" x14ac:dyDescent="0.4">
      <c r="G207" s="9" t="s">
        <v>1395</v>
      </c>
      <c r="H207" s="9">
        <v>1</v>
      </c>
      <c r="J207" s="9" t="s">
        <v>1997</v>
      </c>
      <c r="K207" s="9">
        <v>1</v>
      </c>
    </row>
    <row r="208" spans="7:11" x14ac:dyDescent="0.4">
      <c r="G208" s="9" t="s">
        <v>1396</v>
      </c>
      <c r="H208" s="9">
        <v>1</v>
      </c>
      <c r="J208" s="9" t="s">
        <v>1998</v>
      </c>
      <c r="K208" s="9">
        <v>1</v>
      </c>
    </row>
    <row r="209" spans="7:11" x14ac:dyDescent="0.4">
      <c r="G209" s="9" t="s">
        <v>1397</v>
      </c>
      <c r="H209" s="9">
        <v>1</v>
      </c>
      <c r="J209" s="9" t="s">
        <v>1999</v>
      </c>
      <c r="K209" s="9">
        <v>1</v>
      </c>
    </row>
    <row r="210" spans="7:11" x14ac:dyDescent="0.4">
      <c r="G210" s="9" t="s">
        <v>1398</v>
      </c>
      <c r="H210" s="9">
        <v>1</v>
      </c>
      <c r="J210" s="9" t="s">
        <v>2000</v>
      </c>
      <c r="K210" s="9">
        <v>1</v>
      </c>
    </row>
    <row r="211" spans="7:11" x14ac:dyDescent="0.4">
      <c r="G211" s="9" t="s">
        <v>1399</v>
      </c>
      <c r="H211" s="9">
        <v>1</v>
      </c>
      <c r="J211" s="9" t="s">
        <v>2001</v>
      </c>
      <c r="K211" s="9">
        <v>1</v>
      </c>
    </row>
    <row r="212" spans="7:11" x14ac:dyDescent="0.4">
      <c r="G212" s="9" t="s">
        <v>1400</v>
      </c>
      <c r="H212" s="9">
        <v>1</v>
      </c>
      <c r="J212" s="9" t="s">
        <v>2002</v>
      </c>
      <c r="K212" s="9">
        <v>1</v>
      </c>
    </row>
    <row r="213" spans="7:11" x14ac:dyDescent="0.4">
      <c r="G213" s="9" t="s">
        <v>1401</v>
      </c>
      <c r="H213" s="9">
        <v>1</v>
      </c>
      <c r="J213" s="9" t="s">
        <v>2003</v>
      </c>
      <c r="K213" s="9">
        <v>1</v>
      </c>
    </row>
    <row r="214" spans="7:11" x14ac:dyDescent="0.4">
      <c r="G214" s="9" t="s">
        <v>1402</v>
      </c>
      <c r="H214" s="9">
        <v>1</v>
      </c>
      <c r="J214" s="9" t="s">
        <v>2004</v>
      </c>
      <c r="K214" s="9">
        <v>1</v>
      </c>
    </row>
    <row r="215" spans="7:11" x14ac:dyDescent="0.4">
      <c r="G215" s="9" t="s">
        <v>1403</v>
      </c>
      <c r="H215" s="9">
        <v>1</v>
      </c>
      <c r="J215" s="9" t="s">
        <v>2005</v>
      </c>
      <c r="K215" s="9">
        <v>1</v>
      </c>
    </row>
    <row r="216" spans="7:11" x14ac:dyDescent="0.4">
      <c r="G216" s="9" t="s">
        <v>1404</v>
      </c>
      <c r="H216" s="9">
        <v>1</v>
      </c>
      <c r="J216" s="9" t="s">
        <v>2006</v>
      </c>
      <c r="K216" s="9">
        <v>1</v>
      </c>
    </row>
    <row r="217" spans="7:11" x14ac:dyDescent="0.4">
      <c r="G217" s="9" t="s">
        <v>1405</v>
      </c>
      <c r="H217" s="9">
        <v>1</v>
      </c>
      <c r="J217" s="9" t="s">
        <v>2007</v>
      </c>
      <c r="K217" s="9">
        <v>1</v>
      </c>
    </row>
    <row r="218" spans="7:11" x14ac:dyDescent="0.4">
      <c r="G218" s="9" t="s">
        <v>1406</v>
      </c>
      <c r="H218" s="9">
        <v>1</v>
      </c>
      <c r="J218" s="9" t="s">
        <v>2008</v>
      </c>
      <c r="K218" s="9">
        <v>1</v>
      </c>
    </row>
    <row r="219" spans="7:11" x14ac:dyDescent="0.4">
      <c r="G219" s="9" t="s">
        <v>1407</v>
      </c>
      <c r="H219" s="9">
        <v>1</v>
      </c>
      <c r="J219" s="9" t="s">
        <v>2009</v>
      </c>
      <c r="K219" s="9">
        <v>1</v>
      </c>
    </row>
    <row r="220" spans="7:11" x14ac:dyDescent="0.4">
      <c r="G220" s="9" t="s">
        <v>1408</v>
      </c>
      <c r="H220" s="9">
        <v>1</v>
      </c>
      <c r="J220" s="9" t="s">
        <v>2010</v>
      </c>
      <c r="K220" s="9">
        <v>1</v>
      </c>
    </row>
    <row r="221" spans="7:11" x14ac:dyDescent="0.4">
      <c r="G221" s="9" t="s">
        <v>1409</v>
      </c>
      <c r="H221" s="9">
        <v>1</v>
      </c>
      <c r="J221" s="9" t="s">
        <v>2011</v>
      </c>
      <c r="K221" s="9">
        <v>1</v>
      </c>
    </row>
    <row r="222" spans="7:11" x14ac:dyDescent="0.4">
      <c r="G222" s="9" t="s">
        <v>1410</v>
      </c>
      <c r="H222" s="9">
        <v>1</v>
      </c>
      <c r="J222" s="9" t="s">
        <v>2012</v>
      </c>
      <c r="K222" s="9">
        <v>1</v>
      </c>
    </row>
    <row r="223" spans="7:11" x14ac:dyDescent="0.4">
      <c r="G223" s="9" t="s">
        <v>1411</v>
      </c>
      <c r="H223" s="9">
        <v>1</v>
      </c>
      <c r="J223" s="9" t="s">
        <v>2013</v>
      </c>
      <c r="K223" s="9">
        <v>1</v>
      </c>
    </row>
    <row r="224" spans="7:11" x14ac:dyDescent="0.4">
      <c r="G224" s="9" t="s">
        <v>1412</v>
      </c>
      <c r="H224" s="9">
        <v>1</v>
      </c>
      <c r="J224" s="9" t="s">
        <v>2014</v>
      </c>
      <c r="K224" s="9">
        <v>1</v>
      </c>
    </row>
    <row r="225" spans="7:11" x14ac:dyDescent="0.4">
      <c r="G225" s="9" t="s">
        <v>1413</v>
      </c>
      <c r="H225" s="9">
        <v>1</v>
      </c>
      <c r="J225" s="9" t="s">
        <v>2015</v>
      </c>
      <c r="K225" s="9">
        <v>1</v>
      </c>
    </row>
    <row r="226" spans="7:11" x14ac:dyDescent="0.4">
      <c r="G226" s="9" t="s">
        <v>1414</v>
      </c>
      <c r="H226" s="9">
        <v>1</v>
      </c>
      <c r="J226" s="9" t="s">
        <v>2016</v>
      </c>
      <c r="K226" s="9">
        <v>1</v>
      </c>
    </row>
    <row r="227" spans="7:11" x14ac:dyDescent="0.4">
      <c r="G227" s="9" t="s">
        <v>1415</v>
      </c>
      <c r="H227" s="9">
        <v>1</v>
      </c>
      <c r="J227" s="9" t="s">
        <v>2017</v>
      </c>
      <c r="K227" s="9">
        <v>1</v>
      </c>
    </row>
    <row r="228" spans="7:11" x14ac:dyDescent="0.4">
      <c r="G228" s="9" t="s">
        <v>1416</v>
      </c>
      <c r="H228" s="9">
        <v>1</v>
      </c>
      <c r="J228" s="9" t="s">
        <v>2018</v>
      </c>
      <c r="K228" s="9">
        <v>1</v>
      </c>
    </row>
    <row r="229" spans="7:11" x14ac:dyDescent="0.4">
      <c r="G229" s="9" t="s">
        <v>1417</v>
      </c>
      <c r="H229" s="9">
        <v>1</v>
      </c>
      <c r="J229" s="9" t="s">
        <v>2019</v>
      </c>
      <c r="K229" s="9">
        <v>1</v>
      </c>
    </row>
    <row r="230" spans="7:11" x14ac:dyDescent="0.4">
      <c r="G230" s="9" t="s">
        <v>1418</v>
      </c>
      <c r="H230" s="9">
        <v>1</v>
      </c>
      <c r="J230" s="9" t="s">
        <v>2020</v>
      </c>
      <c r="K230" s="9">
        <v>1</v>
      </c>
    </row>
    <row r="231" spans="7:11" x14ac:dyDescent="0.4">
      <c r="G231" s="9" t="s">
        <v>1419</v>
      </c>
      <c r="H231" s="9">
        <v>1</v>
      </c>
      <c r="J231" s="9" t="s">
        <v>2021</v>
      </c>
      <c r="K231" s="9">
        <v>1</v>
      </c>
    </row>
    <row r="232" spans="7:11" x14ac:dyDescent="0.4">
      <c r="G232" s="9" t="s">
        <v>1420</v>
      </c>
      <c r="H232" s="9">
        <v>1</v>
      </c>
      <c r="J232" s="9" t="s">
        <v>2022</v>
      </c>
      <c r="K232" s="9">
        <v>1</v>
      </c>
    </row>
    <row r="233" spans="7:11" x14ac:dyDescent="0.4">
      <c r="G233" s="9" t="s">
        <v>1421</v>
      </c>
      <c r="H233" s="9">
        <v>1</v>
      </c>
      <c r="J233" s="9" t="s">
        <v>2023</v>
      </c>
      <c r="K233" s="9">
        <v>1</v>
      </c>
    </row>
    <row r="234" spans="7:11" x14ac:dyDescent="0.4">
      <c r="G234" s="9" t="s">
        <v>1422</v>
      </c>
      <c r="H234" s="9">
        <v>1</v>
      </c>
      <c r="J234" s="9" t="s">
        <v>2024</v>
      </c>
      <c r="K234" s="9">
        <v>1</v>
      </c>
    </row>
    <row r="235" spans="7:11" x14ac:dyDescent="0.4">
      <c r="G235" s="9" t="s">
        <v>1423</v>
      </c>
      <c r="H235" s="9">
        <v>1</v>
      </c>
      <c r="J235" s="9" t="s">
        <v>2025</v>
      </c>
      <c r="K235" s="9">
        <v>1</v>
      </c>
    </row>
    <row r="236" spans="7:11" x14ac:dyDescent="0.4">
      <c r="G236" s="9" t="s">
        <v>1424</v>
      </c>
      <c r="H236" s="9">
        <v>1</v>
      </c>
      <c r="J236" s="9" t="s">
        <v>2026</v>
      </c>
      <c r="K236" s="9">
        <v>1</v>
      </c>
    </row>
    <row r="237" spans="7:11" x14ac:dyDescent="0.4">
      <c r="G237" s="9" t="s">
        <v>1425</v>
      </c>
      <c r="H237" s="9">
        <v>1</v>
      </c>
      <c r="J237" s="9" t="s">
        <v>2027</v>
      </c>
      <c r="K237" s="9">
        <v>1</v>
      </c>
    </row>
    <row r="238" spans="7:11" x14ac:dyDescent="0.4">
      <c r="G238" s="9" t="s">
        <v>1426</v>
      </c>
      <c r="H238" s="9">
        <v>1</v>
      </c>
      <c r="J238" s="9" t="s">
        <v>2028</v>
      </c>
      <c r="K238" s="9">
        <v>1</v>
      </c>
    </row>
    <row r="239" spans="7:11" x14ac:dyDescent="0.4">
      <c r="G239" s="9" t="s">
        <v>1427</v>
      </c>
      <c r="H239" s="9">
        <v>1</v>
      </c>
      <c r="J239" s="9" t="s">
        <v>2029</v>
      </c>
      <c r="K239" s="9">
        <v>1</v>
      </c>
    </row>
    <row r="240" spans="7:11" x14ac:dyDescent="0.4">
      <c r="G240" s="9" t="s">
        <v>1428</v>
      </c>
      <c r="H240" s="9">
        <v>1</v>
      </c>
      <c r="J240" s="9" t="s">
        <v>2030</v>
      </c>
      <c r="K240" s="9">
        <v>1</v>
      </c>
    </row>
    <row r="241" spans="7:11" x14ac:dyDescent="0.4">
      <c r="G241" s="9" t="s">
        <v>1429</v>
      </c>
      <c r="H241" s="9">
        <v>1</v>
      </c>
      <c r="J241" s="9" t="s">
        <v>1606</v>
      </c>
      <c r="K241" s="9">
        <v>1</v>
      </c>
    </row>
    <row r="242" spans="7:11" x14ac:dyDescent="0.4">
      <c r="G242" s="9" t="s">
        <v>1430</v>
      </c>
      <c r="H242" s="9">
        <v>1</v>
      </c>
      <c r="J242" s="9" t="s">
        <v>2031</v>
      </c>
      <c r="K242" s="9">
        <v>1</v>
      </c>
    </row>
    <row r="243" spans="7:11" x14ac:dyDescent="0.4">
      <c r="G243" s="9" t="s">
        <v>1431</v>
      </c>
      <c r="H243" s="9">
        <v>1</v>
      </c>
      <c r="J243" s="9" t="s">
        <v>2032</v>
      </c>
      <c r="K243" s="9">
        <v>1</v>
      </c>
    </row>
    <row r="244" spans="7:11" x14ac:dyDescent="0.4">
      <c r="G244" s="9" t="s">
        <v>1432</v>
      </c>
      <c r="H244" s="9">
        <v>1</v>
      </c>
      <c r="J244" s="9" t="s">
        <v>2033</v>
      </c>
      <c r="K244" s="9">
        <v>1</v>
      </c>
    </row>
    <row r="245" spans="7:11" x14ac:dyDescent="0.4">
      <c r="G245" s="9" t="s">
        <v>1433</v>
      </c>
      <c r="H245" s="9">
        <v>1</v>
      </c>
      <c r="J245" s="9" t="s">
        <v>2034</v>
      </c>
      <c r="K245" s="9">
        <v>1</v>
      </c>
    </row>
    <row r="246" spans="7:11" x14ac:dyDescent="0.4">
      <c r="G246" s="9" t="s">
        <v>1434</v>
      </c>
      <c r="H246" s="9">
        <v>1</v>
      </c>
      <c r="J246" s="9" t="s">
        <v>1215</v>
      </c>
      <c r="K246" s="9">
        <v>1</v>
      </c>
    </row>
    <row r="247" spans="7:11" x14ac:dyDescent="0.4">
      <c r="G247" s="9" t="s">
        <v>1435</v>
      </c>
      <c r="H247" s="9">
        <v>1</v>
      </c>
      <c r="J247" s="9" t="s">
        <v>2035</v>
      </c>
      <c r="K247" s="9">
        <v>1</v>
      </c>
    </row>
    <row r="248" spans="7:11" x14ac:dyDescent="0.4">
      <c r="G248" s="9" t="s">
        <v>1436</v>
      </c>
      <c r="H248" s="9">
        <v>1</v>
      </c>
      <c r="J248" s="9" t="s">
        <v>2036</v>
      </c>
      <c r="K248" s="9">
        <v>1</v>
      </c>
    </row>
    <row r="249" spans="7:11" x14ac:dyDescent="0.4">
      <c r="G249" s="9" t="s">
        <v>1437</v>
      </c>
      <c r="H249" s="9">
        <v>1</v>
      </c>
      <c r="J249" s="9" t="s">
        <v>2037</v>
      </c>
      <c r="K249" s="9">
        <v>1</v>
      </c>
    </row>
    <row r="250" spans="7:11" x14ac:dyDescent="0.4">
      <c r="G250" s="9" t="s">
        <v>1438</v>
      </c>
      <c r="H250" s="9">
        <v>1</v>
      </c>
      <c r="J250" s="9" t="s">
        <v>2038</v>
      </c>
      <c r="K250" s="9">
        <v>1</v>
      </c>
    </row>
    <row r="251" spans="7:11" x14ac:dyDescent="0.4">
      <c r="G251" s="9" t="s">
        <v>1439</v>
      </c>
      <c r="H251" s="9">
        <v>1</v>
      </c>
      <c r="J251" s="9" t="s">
        <v>2039</v>
      </c>
      <c r="K251" s="9">
        <v>1</v>
      </c>
    </row>
    <row r="252" spans="7:11" x14ac:dyDescent="0.4">
      <c r="G252" s="9" t="s">
        <v>1440</v>
      </c>
      <c r="H252" s="9">
        <v>1</v>
      </c>
      <c r="J252" s="9" t="s">
        <v>2040</v>
      </c>
      <c r="K252" s="9">
        <v>1</v>
      </c>
    </row>
    <row r="253" spans="7:11" x14ac:dyDescent="0.4">
      <c r="G253" s="9" t="s">
        <v>1441</v>
      </c>
      <c r="H253" s="9">
        <v>1</v>
      </c>
      <c r="J253" s="9" t="s">
        <v>2041</v>
      </c>
      <c r="K253" s="9">
        <v>1</v>
      </c>
    </row>
    <row r="254" spans="7:11" x14ac:dyDescent="0.4">
      <c r="G254" s="9" t="s">
        <v>1442</v>
      </c>
      <c r="H254" s="9">
        <v>1</v>
      </c>
      <c r="J254" s="9" t="s">
        <v>2042</v>
      </c>
      <c r="K254" s="9">
        <v>1</v>
      </c>
    </row>
    <row r="255" spans="7:11" x14ac:dyDescent="0.4">
      <c r="G255" s="9" t="s">
        <v>1443</v>
      </c>
      <c r="H255" s="9">
        <v>1</v>
      </c>
      <c r="J255" s="9" t="s">
        <v>2043</v>
      </c>
      <c r="K255" s="9">
        <v>1</v>
      </c>
    </row>
    <row r="256" spans="7:11" x14ac:dyDescent="0.4">
      <c r="G256" s="9" t="s">
        <v>1444</v>
      </c>
      <c r="H256" s="9">
        <v>1</v>
      </c>
      <c r="J256" s="9" t="s">
        <v>2044</v>
      </c>
      <c r="K256" s="9">
        <v>1</v>
      </c>
    </row>
    <row r="257" spans="7:11" x14ac:dyDescent="0.4">
      <c r="G257" s="9" t="s">
        <v>1445</v>
      </c>
      <c r="H257" s="9">
        <v>1</v>
      </c>
      <c r="J257" s="9" t="s">
        <v>2045</v>
      </c>
      <c r="K257" s="9">
        <v>1</v>
      </c>
    </row>
    <row r="258" spans="7:11" x14ac:dyDescent="0.4">
      <c r="G258" s="9" t="s">
        <v>1446</v>
      </c>
      <c r="H258" s="9">
        <v>1</v>
      </c>
      <c r="J258" s="9" t="s">
        <v>2046</v>
      </c>
      <c r="K258" s="9">
        <v>1</v>
      </c>
    </row>
    <row r="259" spans="7:11" x14ac:dyDescent="0.4">
      <c r="G259" s="9" t="s">
        <v>1447</v>
      </c>
      <c r="H259" s="9">
        <v>1</v>
      </c>
      <c r="J259" s="9" t="s">
        <v>2047</v>
      </c>
      <c r="K259" s="9">
        <v>1</v>
      </c>
    </row>
    <row r="260" spans="7:11" x14ac:dyDescent="0.4">
      <c r="G260" s="9" t="s">
        <v>1448</v>
      </c>
      <c r="H260" s="9">
        <v>1</v>
      </c>
      <c r="J260" s="9" t="s">
        <v>2048</v>
      </c>
      <c r="K260" s="9">
        <v>1</v>
      </c>
    </row>
    <row r="261" spans="7:11" x14ac:dyDescent="0.4">
      <c r="G261" s="9" t="s">
        <v>1449</v>
      </c>
      <c r="H261" s="9">
        <v>1</v>
      </c>
      <c r="J261" s="9" t="s">
        <v>2049</v>
      </c>
      <c r="K261" s="9">
        <v>1</v>
      </c>
    </row>
    <row r="262" spans="7:11" x14ac:dyDescent="0.4">
      <c r="G262" s="9" t="s">
        <v>1450</v>
      </c>
      <c r="H262" s="9">
        <v>1</v>
      </c>
      <c r="J262" s="9" t="s">
        <v>2050</v>
      </c>
      <c r="K262" s="9">
        <v>1</v>
      </c>
    </row>
    <row r="263" spans="7:11" x14ac:dyDescent="0.4">
      <c r="G263" s="9" t="s">
        <v>1451</v>
      </c>
      <c r="H263" s="9">
        <v>1</v>
      </c>
      <c r="J263" s="9" t="s">
        <v>2051</v>
      </c>
      <c r="K263" s="9">
        <v>1</v>
      </c>
    </row>
    <row r="264" spans="7:11" x14ac:dyDescent="0.4">
      <c r="G264" s="9" t="s">
        <v>1452</v>
      </c>
      <c r="H264" s="9">
        <v>1</v>
      </c>
      <c r="J264" s="9" t="s">
        <v>2052</v>
      </c>
      <c r="K264" s="9">
        <v>1</v>
      </c>
    </row>
    <row r="265" spans="7:11" x14ac:dyDescent="0.4">
      <c r="G265" s="9" t="s">
        <v>1453</v>
      </c>
      <c r="H265" s="9">
        <v>1</v>
      </c>
      <c r="J265" s="9" t="s">
        <v>2053</v>
      </c>
      <c r="K265" s="9">
        <v>1</v>
      </c>
    </row>
    <row r="266" spans="7:11" x14ac:dyDescent="0.4">
      <c r="G266" s="9" t="s">
        <v>1454</v>
      </c>
      <c r="H266" s="9">
        <v>1</v>
      </c>
      <c r="J266" s="9" t="s">
        <v>2054</v>
      </c>
      <c r="K266" s="9">
        <v>1</v>
      </c>
    </row>
    <row r="267" spans="7:11" x14ac:dyDescent="0.4">
      <c r="G267" s="9" t="s">
        <v>1455</v>
      </c>
      <c r="H267" s="9">
        <v>1</v>
      </c>
      <c r="J267" s="9" t="s">
        <v>2055</v>
      </c>
      <c r="K267" s="9">
        <v>1</v>
      </c>
    </row>
    <row r="268" spans="7:11" x14ac:dyDescent="0.4">
      <c r="G268" s="9" t="s">
        <v>1456</v>
      </c>
      <c r="H268" s="9">
        <v>1</v>
      </c>
      <c r="J268" s="9" t="s">
        <v>2056</v>
      </c>
      <c r="K268" s="9">
        <v>1</v>
      </c>
    </row>
    <row r="269" spans="7:11" x14ac:dyDescent="0.4">
      <c r="G269" s="9" t="s">
        <v>1457</v>
      </c>
      <c r="H269" s="9">
        <v>1</v>
      </c>
      <c r="J269" s="9" t="s">
        <v>2057</v>
      </c>
      <c r="K269" s="9">
        <v>1</v>
      </c>
    </row>
    <row r="270" spans="7:11" x14ac:dyDescent="0.4">
      <c r="G270" s="9" t="s">
        <v>1458</v>
      </c>
      <c r="H270" s="9">
        <v>1</v>
      </c>
      <c r="J270" s="9" t="s">
        <v>2058</v>
      </c>
      <c r="K270" s="9">
        <v>1</v>
      </c>
    </row>
    <row r="271" spans="7:11" x14ac:dyDescent="0.4">
      <c r="G271" s="9" t="s">
        <v>1459</v>
      </c>
      <c r="H271" s="9">
        <v>1</v>
      </c>
      <c r="J271" s="9" t="s">
        <v>2059</v>
      </c>
      <c r="K271" s="9">
        <v>1</v>
      </c>
    </row>
    <row r="272" spans="7:11" x14ac:dyDescent="0.4">
      <c r="G272" s="9" t="s">
        <v>1460</v>
      </c>
      <c r="H272" s="9">
        <v>1</v>
      </c>
      <c r="J272" s="9" t="s">
        <v>1211</v>
      </c>
      <c r="K272" s="9">
        <v>1</v>
      </c>
    </row>
    <row r="273" spans="7:11" x14ac:dyDescent="0.4">
      <c r="G273" s="9" t="s">
        <v>1461</v>
      </c>
      <c r="H273" s="9">
        <v>2</v>
      </c>
      <c r="J273" s="9" t="s">
        <v>2060</v>
      </c>
      <c r="K273" s="9">
        <v>1</v>
      </c>
    </row>
    <row r="274" spans="7:11" x14ac:dyDescent="0.4">
      <c r="G274" s="9" t="s">
        <v>1462</v>
      </c>
      <c r="H274" s="9">
        <v>2</v>
      </c>
      <c r="J274" s="9" t="s">
        <v>2061</v>
      </c>
      <c r="K274" s="9">
        <v>1</v>
      </c>
    </row>
    <row r="275" spans="7:11" x14ac:dyDescent="0.4">
      <c r="G275" s="9" t="s">
        <v>1463</v>
      </c>
      <c r="H275" s="9">
        <v>2</v>
      </c>
      <c r="J275" s="9" t="s">
        <v>2062</v>
      </c>
      <c r="K275" s="9">
        <v>1</v>
      </c>
    </row>
    <row r="276" spans="7:11" x14ac:dyDescent="0.4">
      <c r="G276" s="9" t="s">
        <v>1464</v>
      </c>
      <c r="H276" s="9">
        <v>2</v>
      </c>
      <c r="J276" s="9" t="s">
        <v>2063</v>
      </c>
      <c r="K276" s="9">
        <v>1</v>
      </c>
    </row>
    <row r="277" spans="7:11" x14ac:dyDescent="0.4">
      <c r="G277" s="9" t="s">
        <v>1465</v>
      </c>
      <c r="H277" s="9">
        <v>2</v>
      </c>
      <c r="J277" s="9" t="s">
        <v>2064</v>
      </c>
      <c r="K277" s="9">
        <v>1</v>
      </c>
    </row>
    <row r="278" spans="7:11" x14ac:dyDescent="0.4">
      <c r="G278" s="9" t="s">
        <v>1466</v>
      </c>
      <c r="H278" s="9">
        <v>2</v>
      </c>
      <c r="J278" s="9" t="s">
        <v>2065</v>
      </c>
      <c r="K278" s="9">
        <v>1</v>
      </c>
    </row>
    <row r="279" spans="7:11" x14ac:dyDescent="0.4">
      <c r="G279" s="9" t="s">
        <v>1467</v>
      </c>
      <c r="H279" s="9">
        <v>2</v>
      </c>
      <c r="J279" s="9" t="s">
        <v>2066</v>
      </c>
      <c r="K279" s="9">
        <v>1</v>
      </c>
    </row>
    <row r="280" spans="7:11" x14ac:dyDescent="0.4">
      <c r="G280" s="9" t="s">
        <v>1468</v>
      </c>
      <c r="H280" s="9">
        <v>2</v>
      </c>
      <c r="J280" s="9" t="s">
        <v>2067</v>
      </c>
      <c r="K280" s="9">
        <v>1</v>
      </c>
    </row>
    <row r="281" spans="7:11" x14ac:dyDescent="0.4">
      <c r="G281" s="9" t="s">
        <v>1469</v>
      </c>
      <c r="H281" s="9">
        <v>2</v>
      </c>
      <c r="J281" s="9" t="s">
        <v>2068</v>
      </c>
      <c r="K281" s="9">
        <v>1</v>
      </c>
    </row>
    <row r="282" spans="7:11" x14ac:dyDescent="0.4">
      <c r="G282" s="9" t="s">
        <v>1470</v>
      </c>
      <c r="H282" s="9">
        <v>2</v>
      </c>
      <c r="J282" s="9" t="s">
        <v>2069</v>
      </c>
      <c r="K282" s="9">
        <v>1</v>
      </c>
    </row>
    <row r="283" spans="7:11" x14ac:dyDescent="0.4">
      <c r="G283" s="9" t="s">
        <v>1471</v>
      </c>
      <c r="H283" s="9">
        <v>2</v>
      </c>
      <c r="J283" s="9" t="s">
        <v>2070</v>
      </c>
      <c r="K283" s="9">
        <v>1</v>
      </c>
    </row>
    <row r="284" spans="7:11" x14ac:dyDescent="0.4">
      <c r="G284" s="9" t="s">
        <v>1472</v>
      </c>
      <c r="H284" s="9">
        <v>2</v>
      </c>
      <c r="J284" s="9" t="s">
        <v>2071</v>
      </c>
      <c r="K284" s="9">
        <v>1</v>
      </c>
    </row>
    <row r="285" spans="7:11" x14ac:dyDescent="0.4">
      <c r="G285" s="9" t="s">
        <v>1473</v>
      </c>
      <c r="H285" s="9">
        <v>2</v>
      </c>
      <c r="J285" s="9" t="s">
        <v>2072</v>
      </c>
      <c r="K285" s="9">
        <v>1</v>
      </c>
    </row>
    <row r="286" spans="7:11" x14ac:dyDescent="0.4">
      <c r="G286" s="9" t="s">
        <v>1474</v>
      </c>
      <c r="H286" s="9">
        <v>2</v>
      </c>
      <c r="J286" s="9" t="s">
        <v>2073</v>
      </c>
      <c r="K286" s="9">
        <v>1</v>
      </c>
    </row>
    <row r="287" spans="7:11" x14ac:dyDescent="0.4">
      <c r="G287" s="9" t="s">
        <v>1475</v>
      </c>
      <c r="H287" s="9">
        <v>2</v>
      </c>
      <c r="J287" s="9" t="s">
        <v>2074</v>
      </c>
      <c r="K287" s="9">
        <v>1</v>
      </c>
    </row>
    <row r="288" spans="7:11" x14ac:dyDescent="0.4">
      <c r="G288" s="9" t="s">
        <v>1476</v>
      </c>
      <c r="H288" s="9">
        <v>2</v>
      </c>
      <c r="J288" s="9" t="s">
        <v>2075</v>
      </c>
      <c r="K288" s="9">
        <v>1</v>
      </c>
    </row>
    <row r="289" spans="7:11" x14ac:dyDescent="0.4">
      <c r="G289" s="9" t="s">
        <v>1477</v>
      </c>
      <c r="H289" s="9">
        <v>2</v>
      </c>
      <c r="J289" s="9" t="s">
        <v>2076</v>
      </c>
      <c r="K289" s="9">
        <v>1</v>
      </c>
    </row>
    <row r="290" spans="7:11" x14ac:dyDescent="0.4">
      <c r="G290" s="9" t="s">
        <v>1478</v>
      </c>
      <c r="H290" s="9">
        <v>2</v>
      </c>
      <c r="J290" s="9" t="s">
        <v>2077</v>
      </c>
      <c r="K290" s="9">
        <v>1</v>
      </c>
    </row>
    <row r="291" spans="7:11" x14ac:dyDescent="0.4">
      <c r="G291" s="9" t="s">
        <v>1479</v>
      </c>
      <c r="H291" s="9">
        <v>2</v>
      </c>
      <c r="J291" s="9" t="s">
        <v>2078</v>
      </c>
      <c r="K291" s="9">
        <v>1</v>
      </c>
    </row>
    <row r="292" spans="7:11" x14ac:dyDescent="0.4">
      <c r="G292" s="9" t="s">
        <v>1480</v>
      </c>
      <c r="H292" s="9">
        <v>2</v>
      </c>
      <c r="J292" s="9" t="s">
        <v>2079</v>
      </c>
      <c r="K292" s="9">
        <v>1</v>
      </c>
    </row>
    <row r="293" spans="7:11" x14ac:dyDescent="0.4">
      <c r="G293" s="9" t="s">
        <v>1481</v>
      </c>
      <c r="H293" s="9">
        <v>2</v>
      </c>
      <c r="J293" s="9" t="s">
        <v>2080</v>
      </c>
      <c r="K293" s="9">
        <v>1</v>
      </c>
    </row>
    <row r="294" spans="7:11" x14ac:dyDescent="0.4">
      <c r="G294" s="9" t="s">
        <v>1482</v>
      </c>
      <c r="H294" s="9">
        <v>2</v>
      </c>
      <c r="J294" s="9" t="s">
        <v>2081</v>
      </c>
      <c r="K294" s="9">
        <v>1</v>
      </c>
    </row>
    <row r="295" spans="7:11" x14ac:dyDescent="0.4">
      <c r="G295" s="9" t="s">
        <v>1483</v>
      </c>
      <c r="H295" s="9">
        <v>2</v>
      </c>
      <c r="J295" s="9" t="s">
        <v>2082</v>
      </c>
      <c r="K295" s="9">
        <v>1</v>
      </c>
    </row>
    <row r="296" spans="7:11" x14ac:dyDescent="0.4">
      <c r="G296" s="9" t="s">
        <v>1484</v>
      </c>
      <c r="H296" s="9">
        <v>2</v>
      </c>
      <c r="J296" s="9" t="s">
        <v>2083</v>
      </c>
      <c r="K296" s="9">
        <v>1</v>
      </c>
    </row>
    <row r="297" spans="7:11" x14ac:dyDescent="0.4">
      <c r="G297" s="9" t="s">
        <v>1485</v>
      </c>
      <c r="H297" s="9">
        <v>2</v>
      </c>
      <c r="J297" s="9" t="s">
        <v>2084</v>
      </c>
      <c r="K297" s="9">
        <v>1</v>
      </c>
    </row>
    <row r="298" spans="7:11" x14ac:dyDescent="0.4">
      <c r="G298" s="9" t="s">
        <v>1486</v>
      </c>
      <c r="H298" s="9">
        <v>2</v>
      </c>
      <c r="J298" s="9" t="s">
        <v>2085</v>
      </c>
      <c r="K298" s="9">
        <v>1</v>
      </c>
    </row>
    <row r="299" spans="7:11" x14ac:dyDescent="0.4">
      <c r="G299" s="9" t="s">
        <v>1487</v>
      </c>
      <c r="H299" s="9">
        <v>2</v>
      </c>
      <c r="J299" s="9" t="s">
        <v>2086</v>
      </c>
      <c r="K299" s="9">
        <v>1</v>
      </c>
    </row>
    <row r="300" spans="7:11" x14ac:dyDescent="0.4">
      <c r="G300" s="9" t="s">
        <v>1488</v>
      </c>
      <c r="H300" s="9">
        <v>2</v>
      </c>
      <c r="J300" s="9" t="s">
        <v>2087</v>
      </c>
      <c r="K300" s="9">
        <v>1</v>
      </c>
    </row>
    <row r="301" spans="7:11" x14ac:dyDescent="0.4">
      <c r="G301" s="9" t="s">
        <v>1489</v>
      </c>
      <c r="H301" s="9">
        <v>2</v>
      </c>
      <c r="J301" s="9" t="s">
        <v>2088</v>
      </c>
      <c r="K301" s="9">
        <v>1</v>
      </c>
    </row>
    <row r="302" spans="7:11" x14ac:dyDescent="0.4">
      <c r="G302" s="9" t="s">
        <v>1490</v>
      </c>
      <c r="H302" s="9">
        <v>2</v>
      </c>
      <c r="J302" s="9" t="s">
        <v>2089</v>
      </c>
      <c r="K302" s="9">
        <v>1</v>
      </c>
    </row>
    <row r="303" spans="7:11" x14ac:dyDescent="0.4">
      <c r="G303" s="9" t="s">
        <v>1491</v>
      </c>
      <c r="H303" s="9">
        <v>2</v>
      </c>
      <c r="J303" s="9" t="s">
        <v>2090</v>
      </c>
      <c r="K303" s="9">
        <v>1</v>
      </c>
    </row>
    <row r="304" spans="7:11" x14ac:dyDescent="0.4">
      <c r="G304" s="9" t="s">
        <v>1492</v>
      </c>
      <c r="H304" s="9">
        <v>2</v>
      </c>
      <c r="J304" s="9" t="s">
        <v>1307</v>
      </c>
      <c r="K304" s="9">
        <v>1</v>
      </c>
    </row>
    <row r="305" spans="7:11" x14ac:dyDescent="0.4">
      <c r="G305" s="9" t="s">
        <v>1493</v>
      </c>
      <c r="H305" s="9">
        <v>2</v>
      </c>
      <c r="J305" s="9" t="s">
        <v>2091</v>
      </c>
      <c r="K305" s="9">
        <v>1</v>
      </c>
    </row>
    <row r="306" spans="7:11" x14ac:dyDescent="0.4">
      <c r="G306" s="9" t="s">
        <v>1494</v>
      </c>
      <c r="H306" s="9">
        <v>2</v>
      </c>
      <c r="J306" s="9" t="s">
        <v>2092</v>
      </c>
      <c r="K306" s="9">
        <v>1</v>
      </c>
    </row>
    <row r="307" spans="7:11" x14ac:dyDescent="0.4">
      <c r="G307" s="9" t="s">
        <v>1495</v>
      </c>
      <c r="H307" s="9">
        <v>2</v>
      </c>
      <c r="J307" s="9" t="s">
        <v>2093</v>
      </c>
      <c r="K307" s="9">
        <v>1</v>
      </c>
    </row>
    <row r="308" spans="7:11" x14ac:dyDescent="0.4">
      <c r="G308" s="9" t="s">
        <v>1496</v>
      </c>
      <c r="H308" s="9">
        <v>2</v>
      </c>
      <c r="J308" s="9" t="s">
        <v>2094</v>
      </c>
      <c r="K308" s="9">
        <v>1</v>
      </c>
    </row>
    <row r="309" spans="7:11" x14ac:dyDescent="0.4">
      <c r="G309" s="9" t="s">
        <v>1497</v>
      </c>
      <c r="H309" s="9">
        <v>2</v>
      </c>
      <c r="J309" s="9" t="s">
        <v>2095</v>
      </c>
      <c r="K309" s="9">
        <v>1</v>
      </c>
    </row>
    <row r="310" spans="7:11" x14ac:dyDescent="0.4">
      <c r="G310" s="9" t="s">
        <v>1498</v>
      </c>
      <c r="H310" s="9">
        <v>2</v>
      </c>
      <c r="J310" s="9" t="s">
        <v>2096</v>
      </c>
      <c r="K310" s="9">
        <v>1</v>
      </c>
    </row>
    <row r="311" spans="7:11" x14ac:dyDescent="0.4">
      <c r="G311" s="9" t="s">
        <v>1499</v>
      </c>
      <c r="H311" s="9">
        <v>2</v>
      </c>
      <c r="J311" s="9" t="s">
        <v>2097</v>
      </c>
      <c r="K311" s="9">
        <v>1</v>
      </c>
    </row>
    <row r="312" spans="7:11" x14ac:dyDescent="0.4">
      <c r="G312" s="9" t="s">
        <v>1500</v>
      </c>
      <c r="H312" s="9">
        <v>2</v>
      </c>
      <c r="J312" s="9" t="s">
        <v>2098</v>
      </c>
      <c r="K312" s="9">
        <v>1</v>
      </c>
    </row>
    <row r="313" spans="7:11" x14ac:dyDescent="0.4">
      <c r="G313" s="9" t="s">
        <v>1501</v>
      </c>
      <c r="H313" s="9">
        <v>2</v>
      </c>
      <c r="J313" s="9" t="s">
        <v>2099</v>
      </c>
      <c r="K313" s="9">
        <v>1</v>
      </c>
    </row>
    <row r="314" spans="7:11" x14ac:dyDescent="0.4">
      <c r="G314" s="9" t="s">
        <v>1502</v>
      </c>
      <c r="H314" s="9">
        <v>2</v>
      </c>
      <c r="J314" s="9" t="s">
        <v>2100</v>
      </c>
      <c r="K314" s="9">
        <v>1</v>
      </c>
    </row>
    <row r="315" spans="7:11" x14ac:dyDescent="0.4">
      <c r="G315" s="9" t="s">
        <v>1503</v>
      </c>
      <c r="H315" s="9">
        <v>2</v>
      </c>
      <c r="J315" s="9" t="s">
        <v>2101</v>
      </c>
      <c r="K315" s="9">
        <v>1</v>
      </c>
    </row>
    <row r="316" spans="7:11" x14ac:dyDescent="0.4">
      <c r="G316" s="9" t="s">
        <v>1504</v>
      </c>
      <c r="H316" s="9">
        <v>2</v>
      </c>
      <c r="J316" s="9" t="s">
        <v>2102</v>
      </c>
      <c r="K316" s="9">
        <v>1</v>
      </c>
    </row>
    <row r="317" spans="7:11" x14ac:dyDescent="0.4">
      <c r="G317" s="9" t="s">
        <v>1505</v>
      </c>
      <c r="H317" s="9">
        <v>2</v>
      </c>
      <c r="J317" s="9" t="s">
        <v>2103</v>
      </c>
      <c r="K317" s="9">
        <v>1</v>
      </c>
    </row>
    <row r="318" spans="7:11" x14ac:dyDescent="0.4">
      <c r="G318" s="9" t="s">
        <v>1506</v>
      </c>
      <c r="H318" s="9">
        <v>2</v>
      </c>
      <c r="J318" s="9" t="s">
        <v>2104</v>
      </c>
      <c r="K318" s="9">
        <v>1</v>
      </c>
    </row>
    <row r="319" spans="7:11" x14ac:dyDescent="0.4">
      <c r="G319" s="9" t="s">
        <v>1507</v>
      </c>
      <c r="H319" s="9">
        <v>2</v>
      </c>
      <c r="J319" s="9" t="s">
        <v>2105</v>
      </c>
      <c r="K319" s="9">
        <v>1</v>
      </c>
    </row>
    <row r="320" spans="7:11" x14ac:dyDescent="0.4">
      <c r="G320" s="9" t="s">
        <v>1508</v>
      </c>
      <c r="H320" s="9">
        <v>2</v>
      </c>
      <c r="J320" s="9" t="s">
        <v>2106</v>
      </c>
      <c r="K320" s="9">
        <v>1</v>
      </c>
    </row>
    <row r="321" spans="7:11" x14ac:dyDescent="0.4">
      <c r="G321" s="9" t="s">
        <v>1509</v>
      </c>
      <c r="H321" s="9">
        <v>2</v>
      </c>
      <c r="J321" s="9" t="s">
        <v>2107</v>
      </c>
      <c r="K321" s="9">
        <v>1</v>
      </c>
    </row>
    <row r="322" spans="7:11" x14ac:dyDescent="0.4">
      <c r="G322" s="9" t="s">
        <v>1510</v>
      </c>
      <c r="H322" s="9">
        <v>2</v>
      </c>
      <c r="J322" s="9" t="s">
        <v>2108</v>
      </c>
      <c r="K322" s="9">
        <v>1</v>
      </c>
    </row>
    <row r="323" spans="7:11" x14ac:dyDescent="0.4">
      <c r="G323" s="9" t="s">
        <v>1511</v>
      </c>
      <c r="H323" s="9">
        <v>2</v>
      </c>
      <c r="J323" s="9" t="s">
        <v>2109</v>
      </c>
      <c r="K323" s="9">
        <v>1</v>
      </c>
    </row>
    <row r="324" spans="7:11" x14ac:dyDescent="0.4">
      <c r="G324" s="9" t="s">
        <v>1512</v>
      </c>
      <c r="H324" s="9">
        <v>2</v>
      </c>
      <c r="J324" s="9" t="s">
        <v>2110</v>
      </c>
      <c r="K324" s="9">
        <v>1</v>
      </c>
    </row>
    <row r="325" spans="7:11" x14ac:dyDescent="0.4">
      <c r="G325" s="9" t="s">
        <v>1513</v>
      </c>
      <c r="H325" s="9">
        <v>2</v>
      </c>
      <c r="J325" s="9" t="s">
        <v>2111</v>
      </c>
      <c r="K325" s="9">
        <v>1</v>
      </c>
    </row>
    <row r="326" spans="7:11" x14ac:dyDescent="0.4">
      <c r="G326" s="9" t="s">
        <v>1514</v>
      </c>
      <c r="H326" s="9">
        <v>2</v>
      </c>
      <c r="J326" s="9" t="s">
        <v>2112</v>
      </c>
      <c r="K326" s="9">
        <v>1</v>
      </c>
    </row>
    <row r="327" spans="7:11" x14ac:dyDescent="0.4">
      <c r="G327" s="9" t="s">
        <v>1515</v>
      </c>
      <c r="H327" s="9">
        <v>2</v>
      </c>
      <c r="J327" s="9" t="s">
        <v>2113</v>
      </c>
      <c r="K327" s="9">
        <v>1</v>
      </c>
    </row>
    <row r="328" spans="7:11" x14ac:dyDescent="0.4">
      <c r="G328" s="9" t="s">
        <v>1516</v>
      </c>
      <c r="H328" s="9">
        <v>2</v>
      </c>
      <c r="J328" s="9" t="s">
        <v>2114</v>
      </c>
      <c r="K328" s="9">
        <v>1</v>
      </c>
    </row>
    <row r="329" spans="7:11" x14ac:dyDescent="0.4">
      <c r="G329" s="9" t="s">
        <v>1517</v>
      </c>
      <c r="H329" s="9">
        <v>2</v>
      </c>
      <c r="J329" s="9" t="s">
        <v>2115</v>
      </c>
      <c r="K329" s="9">
        <v>1</v>
      </c>
    </row>
    <row r="330" spans="7:11" x14ac:dyDescent="0.4">
      <c r="G330" s="9" t="s">
        <v>1518</v>
      </c>
      <c r="H330" s="9">
        <v>2</v>
      </c>
      <c r="J330" s="9" t="s">
        <v>2116</v>
      </c>
      <c r="K330" s="9">
        <v>1</v>
      </c>
    </row>
    <row r="331" spans="7:11" x14ac:dyDescent="0.4">
      <c r="G331" s="9" t="s">
        <v>1519</v>
      </c>
      <c r="H331" s="9">
        <v>2</v>
      </c>
      <c r="J331" s="9" t="s">
        <v>2117</v>
      </c>
      <c r="K331" s="9">
        <v>1</v>
      </c>
    </row>
    <row r="332" spans="7:11" x14ac:dyDescent="0.4">
      <c r="G332" s="9" t="s">
        <v>1520</v>
      </c>
      <c r="H332" s="9">
        <v>2</v>
      </c>
      <c r="J332" s="9" t="s">
        <v>2118</v>
      </c>
      <c r="K332" s="9">
        <v>1</v>
      </c>
    </row>
    <row r="333" spans="7:11" x14ac:dyDescent="0.4">
      <c r="G333" s="9" t="s">
        <v>1521</v>
      </c>
      <c r="H333" s="9">
        <v>2</v>
      </c>
      <c r="J333" s="9" t="s">
        <v>2119</v>
      </c>
      <c r="K333" s="9">
        <v>1</v>
      </c>
    </row>
    <row r="334" spans="7:11" x14ac:dyDescent="0.4">
      <c r="G334" s="9" t="s">
        <v>1522</v>
      </c>
      <c r="H334" s="9">
        <v>2</v>
      </c>
      <c r="J334" s="9" t="s">
        <v>2120</v>
      </c>
      <c r="K334" s="9">
        <v>1</v>
      </c>
    </row>
    <row r="335" spans="7:11" x14ac:dyDescent="0.4">
      <c r="G335" s="9" t="s">
        <v>1523</v>
      </c>
      <c r="H335" s="9">
        <v>2</v>
      </c>
      <c r="J335" s="9" t="s">
        <v>2121</v>
      </c>
      <c r="K335" s="9">
        <v>1</v>
      </c>
    </row>
    <row r="336" spans="7:11" x14ac:dyDescent="0.4">
      <c r="G336" s="9" t="s">
        <v>1524</v>
      </c>
      <c r="H336" s="9">
        <v>2</v>
      </c>
      <c r="J336" s="9" t="s">
        <v>2122</v>
      </c>
      <c r="K336" s="9">
        <v>1</v>
      </c>
    </row>
    <row r="337" spans="7:11" x14ac:dyDescent="0.4">
      <c r="G337" s="9" t="s">
        <v>1525</v>
      </c>
      <c r="H337" s="9">
        <v>2</v>
      </c>
      <c r="J337" s="9" t="s">
        <v>2123</v>
      </c>
      <c r="K337" s="9">
        <v>1</v>
      </c>
    </row>
    <row r="338" spans="7:11" x14ac:dyDescent="0.4">
      <c r="G338" s="9" t="s">
        <v>1526</v>
      </c>
      <c r="H338" s="9">
        <v>2</v>
      </c>
      <c r="J338" s="9" t="s">
        <v>2124</v>
      </c>
      <c r="K338" s="9">
        <v>1</v>
      </c>
    </row>
    <row r="339" spans="7:11" x14ac:dyDescent="0.4">
      <c r="G339" s="9" t="s">
        <v>1527</v>
      </c>
      <c r="H339" s="9">
        <v>2</v>
      </c>
      <c r="J339" s="9" t="s">
        <v>2125</v>
      </c>
      <c r="K339" s="9">
        <v>1</v>
      </c>
    </row>
    <row r="340" spans="7:11" x14ac:dyDescent="0.4">
      <c r="G340" s="9" t="s">
        <v>1528</v>
      </c>
      <c r="H340" s="9">
        <v>2</v>
      </c>
      <c r="J340" s="9" t="s">
        <v>2126</v>
      </c>
      <c r="K340" s="9">
        <v>1</v>
      </c>
    </row>
    <row r="341" spans="7:11" x14ac:dyDescent="0.4">
      <c r="G341" s="9" t="s">
        <v>1529</v>
      </c>
      <c r="H341" s="9">
        <v>2</v>
      </c>
      <c r="J341" s="9" t="s">
        <v>2127</v>
      </c>
      <c r="K341" s="9">
        <v>1</v>
      </c>
    </row>
    <row r="342" spans="7:11" x14ac:dyDescent="0.4">
      <c r="G342" s="9" t="s">
        <v>1530</v>
      </c>
      <c r="H342" s="9">
        <v>2</v>
      </c>
      <c r="J342" s="9" t="s">
        <v>2128</v>
      </c>
      <c r="K342" s="9">
        <v>1</v>
      </c>
    </row>
    <row r="343" spans="7:11" x14ac:dyDescent="0.4">
      <c r="G343" s="9" t="s">
        <v>1531</v>
      </c>
      <c r="H343" s="9">
        <v>2</v>
      </c>
      <c r="J343" s="9" t="s">
        <v>2129</v>
      </c>
      <c r="K343" s="9">
        <v>1</v>
      </c>
    </row>
    <row r="344" spans="7:11" x14ac:dyDescent="0.4">
      <c r="G344" s="9" t="s">
        <v>1532</v>
      </c>
      <c r="H344" s="9">
        <v>2</v>
      </c>
      <c r="J344" s="9" t="s">
        <v>2130</v>
      </c>
      <c r="K344" s="9">
        <v>1</v>
      </c>
    </row>
    <row r="345" spans="7:11" x14ac:dyDescent="0.4">
      <c r="G345" s="9" t="s">
        <v>1533</v>
      </c>
      <c r="H345" s="9">
        <v>2</v>
      </c>
      <c r="J345" s="9" t="s">
        <v>2131</v>
      </c>
      <c r="K345" s="9">
        <v>1</v>
      </c>
    </row>
    <row r="346" spans="7:11" x14ac:dyDescent="0.4">
      <c r="G346" s="9" t="s">
        <v>1534</v>
      </c>
      <c r="H346" s="9">
        <v>2</v>
      </c>
      <c r="J346" s="9" t="s">
        <v>2132</v>
      </c>
      <c r="K346" s="9">
        <v>1</v>
      </c>
    </row>
    <row r="347" spans="7:11" x14ac:dyDescent="0.4">
      <c r="G347" s="9" t="s">
        <v>1535</v>
      </c>
      <c r="H347" s="9">
        <v>2</v>
      </c>
      <c r="J347" s="9" t="s">
        <v>2133</v>
      </c>
      <c r="K347" s="9">
        <v>1</v>
      </c>
    </row>
    <row r="348" spans="7:11" x14ac:dyDescent="0.4">
      <c r="G348" s="9" t="s">
        <v>1536</v>
      </c>
      <c r="H348" s="9">
        <v>2</v>
      </c>
      <c r="J348" s="9" t="s">
        <v>2134</v>
      </c>
      <c r="K348" s="9">
        <v>1</v>
      </c>
    </row>
    <row r="349" spans="7:11" x14ac:dyDescent="0.4">
      <c r="G349" s="9" t="s">
        <v>1537</v>
      </c>
      <c r="H349" s="9">
        <v>2</v>
      </c>
      <c r="J349" s="9" t="s">
        <v>2135</v>
      </c>
      <c r="K349" s="9">
        <v>1</v>
      </c>
    </row>
    <row r="350" spans="7:11" x14ac:dyDescent="0.4">
      <c r="G350" s="9" t="s">
        <v>1538</v>
      </c>
      <c r="H350" s="9">
        <v>2</v>
      </c>
      <c r="J350" s="9" t="s">
        <v>2136</v>
      </c>
      <c r="K350" s="9">
        <v>1</v>
      </c>
    </row>
    <row r="351" spans="7:11" x14ac:dyDescent="0.4">
      <c r="G351" s="9" t="s">
        <v>1539</v>
      </c>
      <c r="H351" s="9">
        <v>2</v>
      </c>
      <c r="J351" s="9" t="s">
        <v>2137</v>
      </c>
      <c r="K351" s="9">
        <v>1</v>
      </c>
    </row>
    <row r="352" spans="7:11" x14ac:dyDescent="0.4">
      <c r="G352" s="9" t="s">
        <v>1540</v>
      </c>
      <c r="H352" s="9">
        <v>2</v>
      </c>
      <c r="J352" s="9" t="s">
        <v>2138</v>
      </c>
      <c r="K352" s="9">
        <v>1</v>
      </c>
    </row>
    <row r="353" spans="7:11" x14ac:dyDescent="0.4">
      <c r="G353" s="9" t="s">
        <v>1541</v>
      </c>
      <c r="H353" s="9">
        <v>2</v>
      </c>
      <c r="J353" s="9" t="s">
        <v>2139</v>
      </c>
      <c r="K353" s="9">
        <v>1</v>
      </c>
    </row>
    <row r="354" spans="7:11" x14ac:dyDescent="0.4">
      <c r="G354" s="9" t="s">
        <v>1542</v>
      </c>
      <c r="H354" s="9">
        <v>2</v>
      </c>
      <c r="J354" s="9" t="s">
        <v>2140</v>
      </c>
      <c r="K354" s="9">
        <v>1</v>
      </c>
    </row>
    <row r="355" spans="7:11" x14ac:dyDescent="0.4">
      <c r="G355" s="9" t="s">
        <v>1543</v>
      </c>
      <c r="H355" s="9">
        <v>2</v>
      </c>
      <c r="J355" s="9" t="s">
        <v>2141</v>
      </c>
      <c r="K355" s="9">
        <v>1</v>
      </c>
    </row>
    <row r="356" spans="7:11" x14ac:dyDescent="0.4">
      <c r="G356" s="9" t="s">
        <v>1544</v>
      </c>
      <c r="H356" s="9">
        <v>3</v>
      </c>
      <c r="J356" s="9" t="s">
        <v>2142</v>
      </c>
      <c r="K356" s="9">
        <v>1</v>
      </c>
    </row>
    <row r="357" spans="7:11" x14ac:dyDescent="0.4">
      <c r="G357" s="9" t="s">
        <v>1545</v>
      </c>
      <c r="H357" s="9">
        <v>3</v>
      </c>
      <c r="J357" s="9" t="s">
        <v>2143</v>
      </c>
      <c r="K357" s="9">
        <v>1</v>
      </c>
    </row>
    <row r="358" spans="7:11" x14ac:dyDescent="0.4">
      <c r="G358" s="9" t="s">
        <v>1546</v>
      </c>
      <c r="H358" s="9">
        <v>3</v>
      </c>
      <c r="J358" s="9" t="s">
        <v>2144</v>
      </c>
      <c r="K358" s="9">
        <v>1</v>
      </c>
    </row>
    <row r="359" spans="7:11" x14ac:dyDescent="0.4">
      <c r="G359" s="9" t="s">
        <v>1547</v>
      </c>
      <c r="H359" s="9">
        <v>3</v>
      </c>
      <c r="J359" s="9" t="s">
        <v>2145</v>
      </c>
      <c r="K359" s="9">
        <v>1</v>
      </c>
    </row>
    <row r="360" spans="7:11" x14ac:dyDescent="0.4">
      <c r="G360" s="9" t="s">
        <v>1548</v>
      </c>
      <c r="H360" s="9">
        <v>3</v>
      </c>
      <c r="J360" s="9" t="s">
        <v>2146</v>
      </c>
      <c r="K360" s="9">
        <v>1</v>
      </c>
    </row>
    <row r="361" spans="7:11" x14ac:dyDescent="0.4">
      <c r="G361" s="9" t="s">
        <v>1549</v>
      </c>
      <c r="H361" s="9">
        <v>3</v>
      </c>
      <c r="J361" s="9" t="s">
        <v>2147</v>
      </c>
      <c r="K361" s="9">
        <v>1</v>
      </c>
    </row>
    <row r="362" spans="7:11" x14ac:dyDescent="0.4">
      <c r="G362" s="9" t="s">
        <v>1550</v>
      </c>
      <c r="H362" s="9">
        <v>3</v>
      </c>
      <c r="J362" s="9" t="s">
        <v>2148</v>
      </c>
      <c r="K362" s="9">
        <v>1</v>
      </c>
    </row>
    <row r="363" spans="7:11" x14ac:dyDescent="0.4">
      <c r="G363" s="9" t="s">
        <v>1551</v>
      </c>
      <c r="H363" s="9">
        <v>3</v>
      </c>
      <c r="J363" s="9" t="s">
        <v>2149</v>
      </c>
      <c r="K363" s="9">
        <v>1</v>
      </c>
    </row>
    <row r="364" spans="7:11" x14ac:dyDescent="0.4">
      <c r="G364" s="9" t="s">
        <v>1552</v>
      </c>
      <c r="H364" s="9">
        <v>3</v>
      </c>
      <c r="J364" s="9" t="s">
        <v>2150</v>
      </c>
      <c r="K364" s="9">
        <v>1</v>
      </c>
    </row>
    <row r="365" spans="7:11" x14ac:dyDescent="0.4">
      <c r="G365" s="9" t="s">
        <v>1553</v>
      </c>
      <c r="H365" s="9">
        <v>3</v>
      </c>
      <c r="J365" s="9" t="s">
        <v>2151</v>
      </c>
      <c r="K365" s="9">
        <v>1</v>
      </c>
    </row>
    <row r="366" spans="7:11" x14ac:dyDescent="0.4">
      <c r="G366" s="9" t="s">
        <v>1554</v>
      </c>
      <c r="H366" s="9">
        <v>3</v>
      </c>
      <c r="J366" s="9" t="s">
        <v>2152</v>
      </c>
      <c r="K366" s="9">
        <v>1</v>
      </c>
    </row>
    <row r="367" spans="7:11" x14ac:dyDescent="0.4">
      <c r="G367" s="9" t="s">
        <v>1555</v>
      </c>
      <c r="H367" s="9">
        <v>3</v>
      </c>
      <c r="J367" s="9" t="s">
        <v>2153</v>
      </c>
      <c r="K367" s="9">
        <v>1</v>
      </c>
    </row>
    <row r="368" spans="7:11" x14ac:dyDescent="0.4">
      <c r="G368" s="9" t="s">
        <v>1556</v>
      </c>
      <c r="H368" s="9">
        <v>3</v>
      </c>
      <c r="J368" s="9" t="s">
        <v>2154</v>
      </c>
      <c r="K368" s="9">
        <v>1</v>
      </c>
    </row>
    <row r="369" spans="7:11" x14ac:dyDescent="0.4">
      <c r="G369" s="9" t="s">
        <v>1557</v>
      </c>
      <c r="H369" s="9">
        <v>3</v>
      </c>
      <c r="J369" s="9" t="s">
        <v>2155</v>
      </c>
      <c r="K369" s="9">
        <v>1</v>
      </c>
    </row>
    <row r="370" spans="7:11" x14ac:dyDescent="0.4">
      <c r="G370" s="9" t="s">
        <v>1558</v>
      </c>
      <c r="H370" s="9">
        <v>3</v>
      </c>
      <c r="J370" s="9" t="s">
        <v>2156</v>
      </c>
      <c r="K370" s="9">
        <v>1</v>
      </c>
    </row>
    <row r="371" spans="7:11" x14ac:dyDescent="0.4">
      <c r="G371" s="9" t="s">
        <v>1559</v>
      </c>
      <c r="H371" s="9">
        <v>3</v>
      </c>
      <c r="J371" s="9" t="s">
        <v>2157</v>
      </c>
      <c r="K371" s="9">
        <v>1</v>
      </c>
    </row>
    <row r="372" spans="7:11" x14ac:dyDescent="0.4">
      <c r="G372" s="9" t="s">
        <v>1560</v>
      </c>
      <c r="H372" s="9">
        <v>3</v>
      </c>
      <c r="J372" s="9" t="s">
        <v>2158</v>
      </c>
      <c r="K372" s="9">
        <v>1</v>
      </c>
    </row>
    <row r="373" spans="7:11" x14ac:dyDescent="0.4">
      <c r="G373" s="9" t="s">
        <v>1561</v>
      </c>
      <c r="H373" s="9">
        <v>3</v>
      </c>
      <c r="J373" s="9" t="s">
        <v>2159</v>
      </c>
      <c r="K373" s="9">
        <v>1</v>
      </c>
    </row>
    <row r="374" spans="7:11" x14ac:dyDescent="0.4">
      <c r="G374" s="9" t="s">
        <v>1562</v>
      </c>
      <c r="H374" s="9">
        <v>3</v>
      </c>
      <c r="J374" s="9" t="s">
        <v>2160</v>
      </c>
      <c r="K374" s="9">
        <v>1</v>
      </c>
    </row>
    <row r="375" spans="7:11" x14ac:dyDescent="0.4">
      <c r="G375" s="9" t="s">
        <v>1563</v>
      </c>
      <c r="H375" s="9">
        <v>3</v>
      </c>
      <c r="J375" s="9" t="s">
        <v>2161</v>
      </c>
      <c r="K375" s="9">
        <v>1</v>
      </c>
    </row>
    <row r="376" spans="7:11" x14ac:dyDescent="0.4">
      <c r="G376" s="9" t="s">
        <v>1564</v>
      </c>
      <c r="H376" s="9">
        <v>3</v>
      </c>
      <c r="J376" s="9" t="s">
        <v>2162</v>
      </c>
      <c r="K376" s="9">
        <v>1</v>
      </c>
    </row>
    <row r="377" spans="7:11" x14ac:dyDescent="0.4">
      <c r="G377" s="9" t="s">
        <v>1565</v>
      </c>
      <c r="H377" s="9">
        <v>3</v>
      </c>
      <c r="J377" s="9" t="s">
        <v>2163</v>
      </c>
      <c r="K377" s="9">
        <v>1</v>
      </c>
    </row>
    <row r="378" spans="7:11" x14ac:dyDescent="0.4">
      <c r="G378" s="9" t="s">
        <v>1566</v>
      </c>
      <c r="H378" s="9">
        <v>3</v>
      </c>
      <c r="J378" s="9" t="s">
        <v>2164</v>
      </c>
      <c r="K378" s="9">
        <v>1</v>
      </c>
    </row>
    <row r="379" spans="7:11" x14ac:dyDescent="0.4">
      <c r="G379" s="9" t="s">
        <v>1567</v>
      </c>
      <c r="H379" s="9">
        <v>3</v>
      </c>
      <c r="J379" s="9" t="s">
        <v>2165</v>
      </c>
      <c r="K379" s="9">
        <v>1</v>
      </c>
    </row>
    <row r="380" spans="7:11" x14ac:dyDescent="0.4">
      <c r="G380" s="9" t="s">
        <v>1568</v>
      </c>
      <c r="H380" s="9">
        <v>3</v>
      </c>
      <c r="J380" s="9" t="s">
        <v>2166</v>
      </c>
      <c r="K380" s="9">
        <v>1</v>
      </c>
    </row>
    <row r="381" spans="7:11" x14ac:dyDescent="0.4">
      <c r="G381" s="9" t="s">
        <v>1569</v>
      </c>
      <c r="H381" s="9">
        <v>3</v>
      </c>
      <c r="J381" s="9" t="s">
        <v>2167</v>
      </c>
      <c r="K381" s="9">
        <v>1</v>
      </c>
    </row>
    <row r="382" spans="7:11" x14ac:dyDescent="0.4">
      <c r="G382" s="9" t="s">
        <v>1570</v>
      </c>
      <c r="H382" s="9">
        <v>3</v>
      </c>
      <c r="J382" s="9" t="s">
        <v>2168</v>
      </c>
      <c r="K382" s="9">
        <v>1</v>
      </c>
    </row>
    <row r="383" spans="7:11" x14ac:dyDescent="0.4">
      <c r="G383" s="9" t="s">
        <v>1571</v>
      </c>
      <c r="H383" s="9">
        <v>3</v>
      </c>
      <c r="J383" s="9" t="s">
        <v>2169</v>
      </c>
      <c r="K383" s="9">
        <v>1</v>
      </c>
    </row>
    <row r="384" spans="7:11" x14ac:dyDescent="0.4">
      <c r="G384" s="9" t="s">
        <v>1572</v>
      </c>
      <c r="H384" s="9">
        <v>3</v>
      </c>
      <c r="J384" s="9" t="s">
        <v>2170</v>
      </c>
      <c r="K384" s="9">
        <v>1</v>
      </c>
    </row>
    <row r="385" spans="7:11" x14ac:dyDescent="0.4">
      <c r="G385" s="9" t="s">
        <v>1573</v>
      </c>
      <c r="H385" s="9">
        <v>3</v>
      </c>
      <c r="J385" s="9" t="s">
        <v>2171</v>
      </c>
      <c r="K385" s="9">
        <v>1</v>
      </c>
    </row>
    <row r="386" spans="7:11" x14ac:dyDescent="0.4">
      <c r="G386" s="9" t="s">
        <v>1574</v>
      </c>
      <c r="H386" s="9">
        <v>3</v>
      </c>
      <c r="J386" s="9" t="s">
        <v>2172</v>
      </c>
      <c r="K386" s="9">
        <v>1</v>
      </c>
    </row>
    <row r="387" spans="7:11" x14ac:dyDescent="0.4">
      <c r="G387" s="9" t="s">
        <v>1575</v>
      </c>
      <c r="H387" s="9">
        <v>3</v>
      </c>
      <c r="J387" s="9" t="s">
        <v>2173</v>
      </c>
      <c r="K387" s="9">
        <v>1</v>
      </c>
    </row>
    <row r="388" spans="7:11" x14ac:dyDescent="0.4">
      <c r="G388" s="9" t="s">
        <v>1576</v>
      </c>
      <c r="H388" s="9">
        <v>3</v>
      </c>
      <c r="J388" s="9" t="s">
        <v>2174</v>
      </c>
      <c r="K388" s="9">
        <v>1</v>
      </c>
    </row>
    <row r="389" spans="7:11" x14ac:dyDescent="0.4">
      <c r="G389" s="9" t="s">
        <v>1577</v>
      </c>
      <c r="H389" s="9">
        <v>3</v>
      </c>
      <c r="J389" s="9" t="s">
        <v>2175</v>
      </c>
      <c r="K389" s="9">
        <v>1</v>
      </c>
    </row>
    <row r="390" spans="7:11" x14ac:dyDescent="0.4">
      <c r="G390" s="9" t="s">
        <v>1578</v>
      </c>
      <c r="H390" s="9">
        <v>3</v>
      </c>
      <c r="J390" s="9" t="s">
        <v>2176</v>
      </c>
      <c r="K390" s="9">
        <v>1</v>
      </c>
    </row>
    <row r="391" spans="7:11" x14ac:dyDescent="0.4">
      <c r="G391" s="9" t="s">
        <v>1579</v>
      </c>
      <c r="H391" s="9">
        <v>3</v>
      </c>
      <c r="J391" s="9" t="s">
        <v>2177</v>
      </c>
      <c r="K391" s="9">
        <v>1</v>
      </c>
    </row>
    <row r="392" spans="7:11" x14ac:dyDescent="0.4">
      <c r="G392" s="9" t="s">
        <v>1580</v>
      </c>
      <c r="H392" s="9">
        <v>3</v>
      </c>
      <c r="J392" s="9" t="s">
        <v>2178</v>
      </c>
      <c r="K392" s="9">
        <v>1</v>
      </c>
    </row>
    <row r="393" spans="7:11" x14ac:dyDescent="0.4">
      <c r="G393" s="9" t="s">
        <v>1581</v>
      </c>
      <c r="H393" s="9">
        <v>3</v>
      </c>
      <c r="J393" s="9" t="s">
        <v>2179</v>
      </c>
      <c r="K393" s="9">
        <v>1</v>
      </c>
    </row>
    <row r="394" spans="7:11" x14ac:dyDescent="0.4">
      <c r="G394" s="9" t="s">
        <v>1582</v>
      </c>
      <c r="H394" s="9">
        <v>3</v>
      </c>
      <c r="J394" s="9" t="s">
        <v>2180</v>
      </c>
      <c r="K394" s="9">
        <v>1</v>
      </c>
    </row>
    <row r="395" spans="7:11" x14ac:dyDescent="0.4">
      <c r="G395" s="9" t="s">
        <v>1583</v>
      </c>
      <c r="H395" s="9">
        <v>3</v>
      </c>
      <c r="J395" s="9" t="s">
        <v>2181</v>
      </c>
      <c r="K395" s="9">
        <v>1</v>
      </c>
    </row>
    <row r="396" spans="7:11" x14ac:dyDescent="0.4">
      <c r="G396" s="9" t="s">
        <v>1584</v>
      </c>
      <c r="H396" s="9">
        <v>3</v>
      </c>
      <c r="J396" s="9" t="s">
        <v>2182</v>
      </c>
      <c r="K396" s="9">
        <v>1</v>
      </c>
    </row>
    <row r="397" spans="7:11" x14ac:dyDescent="0.4">
      <c r="G397" s="9" t="s">
        <v>1585</v>
      </c>
      <c r="H397" s="9">
        <v>3</v>
      </c>
      <c r="J397" s="9" t="s">
        <v>2183</v>
      </c>
      <c r="K397" s="9">
        <v>1</v>
      </c>
    </row>
    <row r="398" spans="7:11" x14ac:dyDescent="0.4">
      <c r="G398" s="9" t="s">
        <v>1586</v>
      </c>
      <c r="H398" s="9">
        <v>3</v>
      </c>
      <c r="J398" s="9" t="s">
        <v>2184</v>
      </c>
      <c r="K398" s="9">
        <v>1</v>
      </c>
    </row>
    <row r="399" spans="7:11" x14ac:dyDescent="0.4">
      <c r="G399" s="9" t="s">
        <v>1587</v>
      </c>
      <c r="H399" s="9">
        <v>3</v>
      </c>
      <c r="J399" s="9" t="s">
        <v>2185</v>
      </c>
      <c r="K399" s="9">
        <v>1</v>
      </c>
    </row>
    <row r="400" spans="7:11" x14ac:dyDescent="0.4">
      <c r="G400" s="9" t="s">
        <v>1588</v>
      </c>
      <c r="H400" s="9">
        <v>3</v>
      </c>
      <c r="J400" s="9" t="s">
        <v>2186</v>
      </c>
      <c r="K400" s="9">
        <v>1</v>
      </c>
    </row>
    <row r="401" spans="7:11" x14ac:dyDescent="0.4">
      <c r="G401" s="9" t="s">
        <v>1589</v>
      </c>
      <c r="H401" s="9">
        <v>3</v>
      </c>
      <c r="J401" s="9" t="s">
        <v>2187</v>
      </c>
      <c r="K401" s="9">
        <v>1</v>
      </c>
    </row>
    <row r="402" spans="7:11" x14ac:dyDescent="0.4">
      <c r="G402" s="9" t="s">
        <v>1590</v>
      </c>
      <c r="H402" s="9">
        <v>3</v>
      </c>
      <c r="J402" s="9" t="s">
        <v>2188</v>
      </c>
      <c r="K402" s="9">
        <v>1</v>
      </c>
    </row>
    <row r="403" spans="7:11" x14ac:dyDescent="0.4">
      <c r="G403" s="9" t="s">
        <v>1591</v>
      </c>
      <c r="H403" s="9">
        <v>3</v>
      </c>
      <c r="J403" s="9" t="s">
        <v>2189</v>
      </c>
      <c r="K403" s="9">
        <v>1</v>
      </c>
    </row>
    <row r="404" spans="7:11" x14ac:dyDescent="0.4">
      <c r="G404" s="9" t="s">
        <v>1592</v>
      </c>
      <c r="H404" s="9">
        <v>3</v>
      </c>
      <c r="J404" s="9" t="s">
        <v>2190</v>
      </c>
      <c r="K404" s="9">
        <v>1</v>
      </c>
    </row>
    <row r="405" spans="7:11" x14ac:dyDescent="0.4">
      <c r="G405" s="9" t="s">
        <v>1593</v>
      </c>
      <c r="H405" s="9">
        <v>3</v>
      </c>
      <c r="J405" s="9" t="s">
        <v>2191</v>
      </c>
      <c r="K405" s="9">
        <v>1</v>
      </c>
    </row>
    <row r="406" spans="7:11" x14ac:dyDescent="0.4">
      <c r="G406" s="9" t="s">
        <v>1594</v>
      </c>
      <c r="H406" s="9">
        <v>3</v>
      </c>
      <c r="J406" s="9" t="s">
        <v>2192</v>
      </c>
      <c r="K406" s="9">
        <v>1</v>
      </c>
    </row>
    <row r="407" spans="7:11" x14ac:dyDescent="0.4">
      <c r="G407" s="9" t="s">
        <v>1595</v>
      </c>
      <c r="H407" s="9">
        <v>3</v>
      </c>
      <c r="J407" s="9" t="s">
        <v>2193</v>
      </c>
      <c r="K407" s="9">
        <v>1</v>
      </c>
    </row>
    <row r="408" spans="7:11" x14ac:dyDescent="0.4">
      <c r="G408" s="9" t="s">
        <v>1596</v>
      </c>
      <c r="H408" s="9">
        <v>3</v>
      </c>
      <c r="J408" s="9" t="s">
        <v>2194</v>
      </c>
      <c r="K408" s="9">
        <v>1</v>
      </c>
    </row>
    <row r="409" spans="7:11" x14ac:dyDescent="0.4">
      <c r="G409" s="9" t="s">
        <v>1597</v>
      </c>
      <c r="H409" s="9">
        <v>3</v>
      </c>
      <c r="J409" s="9" t="s">
        <v>2195</v>
      </c>
      <c r="K409" s="9">
        <v>1</v>
      </c>
    </row>
    <row r="410" spans="7:11" x14ac:dyDescent="0.4">
      <c r="G410" s="9" t="s">
        <v>1598</v>
      </c>
      <c r="H410" s="9">
        <v>3</v>
      </c>
      <c r="J410" s="9" t="s">
        <v>2196</v>
      </c>
      <c r="K410" s="9">
        <v>1</v>
      </c>
    </row>
    <row r="411" spans="7:11" x14ac:dyDescent="0.4">
      <c r="G411" s="9" t="s">
        <v>1599</v>
      </c>
      <c r="H411" s="9">
        <v>3</v>
      </c>
      <c r="J411" s="9" t="s">
        <v>2197</v>
      </c>
      <c r="K411" s="9">
        <v>1</v>
      </c>
    </row>
    <row r="412" spans="7:11" x14ac:dyDescent="0.4">
      <c r="G412" s="9" t="s">
        <v>1600</v>
      </c>
      <c r="H412" s="9">
        <v>3</v>
      </c>
      <c r="J412" s="9" t="s">
        <v>2198</v>
      </c>
      <c r="K412" s="9">
        <v>1</v>
      </c>
    </row>
    <row r="413" spans="7:11" x14ac:dyDescent="0.4">
      <c r="G413" s="9" t="s">
        <v>1601</v>
      </c>
      <c r="H413" s="9">
        <v>3</v>
      </c>
      <c r="J413" s="9" t="s">
        <v>2199</v>
      </c>
      <c r="K413" s="9">
        <v>1</v>
      </c>
    </row>
    <row r="414" spans="7:11" x14ac:dyDescent="0.4">
      <c r="G414" s="9" t="s">
        <v>1602</v>
      </c>
      <c r="H414" s="9">
        <v>4</v>
      </c>
      <c r="J414" s="9" t="s">
        <v>2200</v>
      </c>
      <c r="K414" s="9">
        <v>1</v>
      </c>
    </row>
    <row r="415" spans="7:11" x14ac:dyDescent="0.4">
      <c r="G415" s="9" t="s">
        <v>1603</v>
      </c>
      <c r="H415" s="9">
        <v>4</v>
      </c>
      <c r="J415" s="9" t="s">
        <v>2201</v>
      </c>
      <c r="K415" s="9">
        <v>1</v>
      </c>
    </row>
    <row r="416" spans="7:11" x14ac:dyDescent="0.4">
      <c r="G416" s="9" t="s">
        <v>1604</v>
      </c>
      <c r="H416" s="9">
        <v>4</v>
      </c>
      <c r="J416" s="9" t="s">
        <v>2202</v>
      </c>
      <c r="K416" s="9">
        <v>1</v>
      </c>
    </row>
    <row r="417" spans="7:11" x14ac:dyDescent="0.4">
      <c r="G417" s="9" t="s">
        <v>1605</v>
      </c>
      <c r="H417" s="9">
        <v>4</v>
      </c>
      <c r="J417" s="9" t="s">
        <v>2203</v>
      </c>
      <c r="K417" s="9">
        <v>1</v>
      </c>
    </row>
    <row r="418" spans="7:11" x14ac:dyDescent="0.4">
      <c r="G418" s="9" t="s">
        <v>1606</v>
      </c>
      <c r="H418" s="9">
        <v>4</v>
      </c>
      <c r="J418" s="9" t="s">
        <v>2204</v>
      </c>
      <c r="K418" s="9">
        <v>1</v>
      </c>
    </row>
    <row r="419" spans="7:11" x14ac:dyDescent="0.4">
      <c r="G419" s="9" t="s">
        <v>1607</v>
      </c>
      <c r="H419" s="9">
        <v>4</v>
      </c>
      <c r="J419" s="9" t="s">
        <v>2205</v>
      </c>
      <c r="K419" s="9">
        <v>1</v>
      </c>
    </row>
    <row r="420" spans="7:11" x14ac:dyDescent="0.4">
      <c r="G420" s="9" t="s">
        <v>1608</v>
      </c>
      <c r="H420" s="9">
        <v>4</v>
      </c>
      <c r="J420" s="9" t="s">
        <v>2206</v>
      </c>
      <c r="K420" s="9">
        <v>1</v>
      </c>
    </row>
    <row r="421" spans="7:11" x14ac:dyDescent="0.4">
      <c r="G421" s="9" t="s">
        <v>1609</v>
      </c>
      <c r="H421" s="9">
        <v>4</v>
      </c>
      <c r="J421" s="9" t="s">
        <v>2207</v>
      </c>
      <c r="K421" s="9">
        <v>1</v>
      </c>
    </row>
    <row r="422" spans="7:11" x14ac:dyDescent="0.4">
      <c r="G422" s="9" t="s">
        <v>1610</v>
      </c>
      <c r="H422" s="9">
        <v>4</v>
      </c>
      <c r="J422" s="9" t="s">
        <v>1252</v>
      </c>
      <c r="K422" s="9">
        <v>1</v>
      </c>
    </row>
    <row r="423" spans="7:11" x14ac:dyDescent="0.4">
      <c r="G423" s="9" t="s">
        <v>1611</v>
      </c>
      <c r="H423" s="9">
        <v>4</v>
      </c>
      <c r="J423" s="9" t="s">
        <v>2208</v>
      </c>
      <c r="K423" s="9">
        <v>1</v>
      </c>
    </row>
    <row r="424" spans="7:11" x14ac:dyDescent="0.4">
      <c r="G424" s="9" t="s">
        <v>1612</v>
      </c>
      <c r="H424" s="9">
        <v>4</v>
      </c>
      <c r="J424" s="9" t="s">
        <v>2209</v>
      </c>
      <c r="K424" s="9">
        <v>1</v>
      </c>
    </row>
    <row r="425" spans="7:11" x14ac:dyDescent="0.4">
      <c r="G425" s="9" t="s">
        <v>1613</v>
      </c>
      <c r="H425" s="9">
        <v>4</v>
      </c>
      <c r="J425" s="9" t="s">
        <v>2210</v>
      </c>
      <c r="K425" s="9">
        <v>1</v>
      </c>
    </row>
    <row r="426" spans="7:11" x14ac:dyDescent="0.4">
      <c r="G426" s="9" t="s">
        <v>1614</v>
      </c>
      <c r="H426" s="9">
        <v>4</v>
      </c>
      <c r="J426" s="9" t="s">
        <v>2211</v>
      </c>
      <c r="K426" s="9">
        <v>1</v>
      </c>
    </row>
    <row r="427" spans="7:11" x14ac:dyDescent="0.4">
      <c r="G427" s="9" t="s">
        <v>1615</v>
      </c>
      <c r="H427" s="9">
        <v>4</v>
      </c>
      <c r="J427" s="9" t="s">
        <v>2212</v>
      </c>
      <c r="K427" s="9">
        <v>1</v>
      </c>
    </row>
    <row r="428" spans="7:11" x14ac:dyDescent="0.4">
      <c r="G428" s="9" t="s">
        <v>1616</v>
      </c>
      <c r="H428" s="9">
        <v>4</v>
      </c>
      <c r="J428" s="9" t="s">
        <v>2213</v>
      </c>
      <c r="K428" s="9">
        <v>1</v>
      </c>
    </row>
    <row r="429" spans="7:11" x14ac:dyDescent="0.4">
      <c r="G429" s="9" t="s">
        <v>1617</v>
      </c>
      <c r="H429" s="9">
        <v>4</v>
      </c>
      <c r="J429" s="9" t="s">
        <v>2214</v>
      </c>
      <c r="K429" s="9">
        <v>1</v>
      </c>
    </row>
    <row r="430" spans="7:11" x14ac:dyDescent="0.4">
      <c r="G430" s="9" t="s">
        <v>1618</v>
      </c>
      <c r="H430" s="9">
        <v>4</v>
      </c>
      <c r="J430" s="9" t="s">
        <v>2215</v>
      </c>
      <c r="K430" s="9">
        <v>1</v>
      </c>
    </row>
    <row r="431" spans="7:11" x14ac:dyDescent="0.4">
      <c r="G431" s="9" t="s">
        <v>1619</v>
      </c>
      <c r="H431" s="9">
        <v>4</v>
      </c>
      <c r="J431" s="9" t="s">
        <v>2216</v>
      </c>
      <c r="K431" s="9">
        <v>1</v>
      </c>
    </row>
    <row r="432" spans="7:11" x14ac:dyDescent="0.4">
      <c r="G432" s="9" t="s">
        <v>1620</v>
      </c>
      <c r="H432" s="9">
        <v>4</v>
      </c>
      <c r="J432" s="9" t="s">
        <v>2217</v>
      </c>
      <c r="K432" s="9">
        <v>1</v>
      </c>
    </row>
    <row r="433" spans="7:11" x14ac:dyDescent="0.4">
      <c r="G433" s="9" t="s">
        <v>1621</v>
      </c>
      <c r="H433" s="9">
        <v>4</v>
      </c>
      <c r="J433" s="9" t="s">
        <v>2218</v>
      </c>
      <c r="K433" s="9">
        <v>1</v>
      </c>
    </row>
    <row r="434" spans="7:11" x14ac:dyDescent="0.4">
      <c r="G434" s="9" t="s">
        <v>1622</v>
      </c>
      <c r="H434" s="9">
        <v>4</v>
      </c>
      <c r="J434" s="9" t="s">
        <v>2219</v>
      </c>
      <c r="K434" s="9">
        <v>1</v>
      </c>
    </row>
    <row r="435" spans="7:11" x14ac:dyDescent="0.4">
      <c r="G435" s="9" t="s">
        <v>1623</v>
      </c>
      <c r="H435" s="9">
        <v>4</v>
      </c>
      <c r="J435" s="9" t="s">
        <v>2220</v>
      </c>
      <c r="K435" s="9">
        <v>1</v>
      </c>
    </row>
    <row r="436" spans="7:11" x14ac:dyDescent="0.4">
      <c r="G436" s="9" t="s">
        <v>1624</v>
      </c>
      <c r="H436" s="9">
        <v>4</v>
      </c>
      <c r="J436" s="9" t="s">
        <v>2221</v>
      </c>
      <c r="K436" s="9">
        <v>1</v>
      </c>
    </row>
    <row r="437" spans="7:11" x14ac:dyDescent="0.4">
      <c r="G437" s="9" t="s">
        <v>1625</v>
      </c>
      <c r="H437" s="9">
        <v>4</v>
      </c>
      <c r="J437" s="9" t="s">
        <v>2222</v>
      </c>
      <c r="K437" s="9">
        <v>1</v>
      </c>
    </row>
    <row r="438" spans="7:11" x14ac:dyDescent="0.4">
      <c r="G438" s="9" t="s">
        <v>1626</v>
      </c>
      <c r="H438" s="9">
        <v>4</v>
      </c>
      <c r="J438" s="9" t="s">
        <v>2223</v>
      </c>
      <c r="K438" s="9">
        <v>1</v>
      </c>
    </row>
    <row r="439" spans="7:11" x14ac:dyDescent="0.4">
      <c r="G439" s="9" t="s">
        <v>1627</v>
      </c>
      <c r="H439" s="9">
        <v>4</v>
      </c>
      <c r="J439" s="9" t="s">
        <v>2224</v>
      </c>
      <c r="K439" s="9">
        <v>1</v>
      </c>
    </row>
    <row r="440" spans="7:11" x14ac:dyDescent="0.4">
      <c r="G440" s="9" t="s">
        <v>1628</v>
      </c>
      <c r="H440" s="9">
        <v>4</v>
      </c>
      <c r="J440" s="9" t="s">
        <v>2225</v>
      </c>
      <c r="K440" s="9">
        <v>1</v>
      </c>
    </row>
    <row r="441" spans="7:11" x14ac:dyDescent="0.4">
      <c r="G441" s="9" t="s">
        <v>1629</v>
      </c>
      <c r="H441" s="9">
        <v>4</v>
      </c>
      <c r="J441" s="9" t="s">
        <v>2226</v>
      </c>
      <c r="K441" s="9">
        <v>1</v>
      </c>
    </row>
    <row r="442" spans="7:11" x14ac:dyDescent="0.4">
      <c r="G442" s="9" t="s">
        <v>1630</v>
      </c>
      <c r="H442" s="9">
        <v>4</v>
      </c>
      <c r="J442" s="9" t="s">
        <v>2227</v>
      </c>
      <c r="K442" s="9">
        <v>1</v>
      </c>
    </row>
    <row r="443" spans="7:11" x14ac:dyDescent="0.4">
      <c r="G443" s="9" t="s">
        <v>1631</v>
      </c>
      <c r="H443" s="9">
        <v>5</v>
      </c>
      <c r="J443" s="9" t="s">
        <v>2228</v>
      </c>
      <c r="K443" s="9">
        <v>1</v>
      </c>
    </row>
    <row r="444" spans="7:11" x14ac:dyDescent="0.4">
      <c r="G444" s="9" t="s">
        <v>1632</v>
      </c>
      <c r="H444" s="9">
        <v>5</v>
      </c>
      <c r="J444" s="9" t="s">
        <v>2229</v>
      </c>
      <c r="K444" s="9">
        <v>1</v>
      </c>
    </row>
    <row r="445" spans="7:11" x14ac:dyDescent="0.4">
      <c r="G445" s="9" t="s">
        <v>1633</v>
      </c>
      <c r="H445" s="9">
        <v>5</v>
      </c>
      <c r="J445" s="9" t="s">
        <v>2230</v>
      </c>
      <c r="K445" s="9">
        <v>1</v>
      </c>
    </row>
    <row r="446" spans="7:11" x14ac:dyDescent="0.4">
      <c r="G446" s="9" t="s">
        <v>1634</v>
      </c>
      <c r="H446" s="9">
        <v>5</v>
      </c>
      <c r="J446" s="9" t="s">
        <v>2231</v>
      </c>
      <c r="K446" s="9">
        <v>1</v>
      </c>
    </row>
    <row r="447" spans="7:11" x14ac:dyDescent="0.4">
      <c r="G447" s="9" t="s">
        <v>1635</v>
      </c>
      <c r="H447" s="9">
        <v>5</v>
      </c>
      <c r="J447" s="9" t="s">
        <v>2232</v>
      </c>
      <c r="K447" s="9">
        <v>1</v>
      </c>
    </row>
    <row r="448" spans="7:11" x14ac:dyDescent="0.4">
      <c r="G448" s="9" t="s">
        <v>1636</v>
      </c>
      <c r="H448" s="9">
        <v>5</v>
      </c>
      <c r="J448" s="9" t="s">
        <v>2233</v>
      </c>
      <c r="K448" s="9">
        <v>1</v>
      </c>
    </row>
    <row r="449" spans="7:11" x14ac:dyDescent="0.4">
      <c r="G449" s="9" t="s">
        <v>1637</v>
      </c>
      <c r="H449" s="9">
        <v>5</v>
      </c>
      <c r="J449" s="9" t="s">
        <v>2234</v>
      </c>
      <c r="K449" s="9">
        <v>1</v>
      </c>
    </row>
    <row r="450" spans="7:11" x14ac:dyDescent="0.4">
      <c r="G450" s="9" t="s">
        <v>1638</v>
      </c>
      <c r="H450" s="9">
        <v>5</v>
      </c>
      <c r="J450" s="9" t="s">
        <v>2235</v>
      </c>
      <c r="K450" s="9">
        <v>1</v>
      </c>
    </row>
    <row r="451" spans="7:11" x14ac:dyDescent="0.4">
      <c r="G451" s="9" t="s">
        <v>1639</v>
      </c>
      <c r="H451" s="9">
        <v>5</v>
      </c>
      <c r="J451" s="9" t="s">
        <v>2236</v>
      </c>
      <c r="K451" s="9">
        <v>1</v>
      </c>
    </row>
    <row r="452" spans="7:11" x14ac:dyDescent="0.4">
      <c r="G452" s="9" t="s">
        <v>1640</v>
      </c>
      <c r="H452" s="9">
        <v>5</v>
      </c>
      <c r="J452" s="9" t="s">
        <v>2237</v>
      </c>
      <c r="K452" s="9">
        <v>1</v>
      </c>
    </row>
    <row r="453" spans="7:11" x14ac:dyDescent="0.4">
      <c r="G453" s="9" t="s">
        <v>1641</v>
      </c>
      <c r="H453" s="9">
        <v>5</v>
      </c>
      <c r="J453" s="9" t="s">
        <v>2238</v>
      </c>
      <c r="K453" s="9">
        <v>1</v>
      </c>
    </row>
    <row r="454" spans="7:11" x14ac:dyDescent="0.4">
      <c r="G454" s="9" t="s">
        <v>1642</v>
      </c>
      <c r="H454" s="9">
        <v>5</v>
      </c>
      <c r="J454" s="9" t="s">
        <v>2239</v>
      </c>
      <c r="K454" s="9">
        <v>1</v>
      </c>
    </row>
    <row r="455" spans="7:11" x14ac:dyDescent="0.4">
      <c r="G455" s="9" t="s">
        <v>1643</v>
      </c>
      <c r="H455" s="9">
        <v>5</v>
      </c>
      <c r="J455" s="9" t="s">
        <v>2240</v>
      </c>
      <c r="K455" s="9">
        <v>1</v>
      </c>
    </row>
    <row r="456" spans="7:11" x14ac:dyDescent="0.4">
      <c r="G456" s="9" t="s">
        <v>1644</v>
      </c>
      <c r="H456" s="9">
        <v>5</v>
      </c>
      <c r="J456" s="9" t="s">
        <v>2241</v>
      </c>
      <c r="K456" s="9">
        <v>1</v>
      </c>
    </row>
    <row r="457" spans="7:11" x14ac:dyDescent="0.4">
      <c r="G457" s="9" t="s">
        <v>1645</v>
      </c>
      <c r="H457" s="9">
        <v>5</v>
      </c>
      <c r="J457" s="9" t="s">
        <v>2242</v>
      </c>
      <c r="K457" s="9">
        <v>1</v>
      </c>
    </row>
    <row r="458" spans="7:11" x14ac:dyDescent="0.4">
      <c r="G458" s="9" t="s">
        <v>1646</v>
      </c>
      <c r="H458" s="9">
        <v>6</v>
      </c>
      <c r="J458" s="9" t="s">
        <v>2243</v>
      </c>
      <c r="K458" s="9">
        <v>1</v>
      </c>
    </row>
    <row r="459" spans="7:11" x14ac:dyDescent="0.4">
      <c r="G459" s="9" t="s">
        <v>1647</v>
      </c>
      <c r="H459" s="9">
        <v>6</v>
      </c>
      <c r="J459" s="9" t="s">
        <v>2244</v>
      </c>
      <c r="K459" s="9">
        <v>1</v>
      </c>
    </row>
    <row r="460" spans="7:11" x14ac:dyDescent="0.4">
      <c r="G460" s="9" t="s">
        <v>1648</v>
      </c>
      <c r="H460" s="9">
        <v>6</v>
      </c>
      <c r="J460" s="9" t="s">
        <v>2245</v>
      </c>
      <c r="K460" s="9">
        <v>1</v>
      </c>
    </row>
    <row r="461" spans="7:11" x14ac:dyDescent="0.4">
      <c r="G461" s="9" t="s">
        <v>1649</v>
      </c>
      <c r="H461" s="9">
        <v>6</v>
      </c>
      <c r="J461" s="9" t="s">
        <v>2246</v>
      </c>
      <c r="K461" s="9">
        <v>1</v>
      </c>
    </row>
    <row r="462" spans="7:11" x14ac:dyDescent="0.4">
      <c r="G462" s="9" t="s">
        <v>1650</v>
      </c>
      <c r="H462" s="9">
        <v>6</v>
      </c>
      <c r="J462" s="9" t="s">
        <v>2247</v>
      </c>
      <c r="K462" s="9">
        <v>1</v>
      </c>
    </row>
    <row r="463" spans="7:11" x14ac:dyDescent="0.4">
      <c r="G463" s="9" t="s">
        <v>1651</v>
      </c>
      <c r="H463" s="9">
        <v>6</v>
      </c>
      <c r="J463" s="9" t="s">
        <v>2248</v>
      </c>
      <c r="K463" s="9">
        <v>1</v>
      </c>
    </row>
    <row r="464" spans="7:11" x14ac:dyDescent="0.4">
      <c r="G464" s="9" t="s">
        <v>1652</v>
      </c>
      <c r="H464" s="9">
        <v>6</v>
      </c>
      <c r="J464" s="9" t="s">
        <v>2249</v>
      </c>
      <c r="K464" s="9">
        <v>1</v>
      </c>
    </row>
    <row r="465" spans="7:11" x14ac:dyDescent="0.4">
      <c r="G465" s="9" t="s">
        <v>1653</v>
      </c>
      <c r="H465" s="9">
        <v>6</v>
      </c>
      <c r="J465" s="9" t="s">
        <v>2250</v>
      </c>
      <c r="K465" s="9">
        <v>1</v>
      </c>
    </row>
    <row r="466" spans="7:11" x14ac:dyDescent="0.4">
      <c r="G466" s="9" t="s">
        <v>1654</v>
      </c>
      <c r="H466" s="9">
        <v>6</v>
      </c>
      <c r="J466" s="9" t="s">
        <v>2251</v>
      </c>
      <c r="K466" s="9">
        <v>1</v>
      </c>
    </row>
    <row r="467" spans="7:11" x14ac:dyDescent="0.4">
      <c r="G467" s="9" t="s">
        <v>1655</v>
      </c>
      <c r="H467" s="9">
        <v>6</v>
      </c>
      <c r="J467" s="9" t="s">
        <v>2252</v>
      </c>
      <c r="K467" s="9">
        <v>1</v>
      </c>
    </row>
    <row r="468" spans="7:11" x14ac:dyDescent="0.4">
      <c r="G468" s="9" t="s">
        <v>1656</v>
      </c>
      <c r="H468" s="9">
        <v>6</v>
      </c>
      <c r="J468" s="9" t="s">
        <v>2253</v>
      </c>
      <c r="K468" s="9">
        <v>1</v>
      </c>
    </row>
    <row r="469" spans="7:11" x14ac:dyDescent="0.4">
      <c r="G469" s="9" t="s">
        <v>1657</v>
      </c>
      <c r="H469" s="9">
        <v>6</v>
      </c>
      <c r="J469" s="9" t="s">
        <v>2254</v>
      </c>
      <c r="K469" s="9">
        <v>1</v>
      </c>
    </row>
    <row r="470" spans="7:11" x14ac:dyDescent="0.4">
      <c r="G470" s="9" t="s">
        <v>1658</v>
      </c>
      <c r="H470" s="9">
        <v>6</v>
      </c>
      <c r="J470" s="9" t="s">
        <v>2255</v>
      </c>
      <c r="K470" s="9">
        <v>1</v>
      </c>
    </row>
    <row r="471" spans="7:11" x14ac:dyDescent="0.4">
      <c r="G471" s="9" t="s">
        <v>1659</v>
      </c>
      <c r="H471" s="9">
        <v>6</v>
      </c>
      <c r="J471" s="9" t="s">
        <v>2256</v>
      </c>
      <c r="K471" s="9">
        <v>1</v>
      </c>
    </row>
    <row r="472" spans="7:11" x14ac:dyDescent="0.4">
      <c r="G472" s="9" t="s">
        <v>1660</v>
      </c>
      <c r="H472" s="9">
        <v>6</v>
      </c>
      <c r="J472" s="9" t="s">
        <v>2257</v>
      </c>
      <c r="K472" s="9">
        <v>1</v>
      </c>
    </row>
    <row r="473" spans="7:11" x14ac:dyDescent="0.4">
      <c r="G473" s="9" t="s">
        <v>1661</v>
      </c>
      <c r="H473" s="9">
        <v>6</v>
      </c>
      <c r="J473" s="9" t="s">
        <v>2258</v>
      </c>
      <c r="K473" s="9">
        <v>1</v>
      </c>
    </row>
    <row r="474" spans="7:11" x14ac:dyDescent="0.4">
      <c r="G474" s="9" t="s">
        <v>1662</v>
      </c>
      <c r="H474" s="9">
        <v>7</v>
      </c>
      <c r="J474" s="9" t="s">
        <v>2259</v>
      </c>
      <c r="K474" s="9">
        <v>1</v>
      </c>
    </row>
    <row r="475" spans="7:11" x14ac:dyDescent="0.4">
      <c r="G475" s="9" t="s">
        <v>1663</v>
      </c>
      <c r="H475" s="9">
        <v>7</v>
      </c>
      <c r="J475" s="9" t="s">
        <v>2260</v>
      </c>
      <c r="K475" s="9">
        <v>1</v>
      </c>
    </row>
    <row r="476" spans="7:11" x14ac:dyDescent="0.4">
      <c r="G476" s="9" t="s">
        <v>1664</v>
      </c>
      <c r="H476" s="9">
        <v>7</v>
      </c>
      <c r="J476" s="9" t="s">
        <v>2261</v>
      </c>
      <c r="K476" s="9">
        <v>1</v>
      </c>
    </row>
    <row r="477" spans="7:11" x14ac:dyDescent="0.4">
      <c r="G477" s="9" t="s">
        <v>1665</v>
      </c>
      <c r="H477" s="9">
        <v>7</v>
      </c>
      <c r="J477" s="9" t="s">
        <v>2262</v>
      </c>
      <c r="K477" s="9">
        <v>1</v>
      </c>
    </row>
    <row r="478" spans="7:11" x14ac:dyDescent="0.4">
      <c r="G478" s="9" t="s">
        <v>1666</v>
      </c>
      <c r="H478" s="9">
        <v>7</v>
      </c>
      <c r="J478" s="9" t="s">
        <v>2263</v>
      </c>
      <c r="K478" s="9">
        <v>1</v>
      </c>
    </row>
    <row r="479" spans="7:11" x14ac:dyDescent="0.4">
      <c r="G479" s="9" t="s">
        <v>1667</v>
      </c>
      <c r="H479" s="9">
        <v>7</v>
      </c>
      <c r="J479" s="9" t="s">
        <v>2264</v>
      </c>
      <c r="K479" s="9">
        <v>1</v>
      </c>
    </row>
    <row r="480" spans="7:11" x14ac:dyDescent="0.4">
      <c r="G480" s="9" t="s">
        <v>1668</v>
      </c>
      <c r="H480" s="9">
        <v>7</v>
      </c>
      <c r="J480" s="9" t="s">
        <v>2265</v>
      </c>
      <c r="K480" s="9">
        <v>1</v>
      </c>
    </row>
    <row r="481" spans="7:11" x14ac:dyDescent="0.4">
      <c r="G481" s="9" t="s">
        <v>1669</v>
      </c>
      <c r="H481" s="9">
        <v>7</v>
      </c>
      <c r="J481" s="9" t="s">
        <v>2266</v>
      </c>
      <c r="K481" s="9">
        <v>1</v>
      </c>
    </row>
    <row r="482" spans="7:11" x14ac:dyDescent="0.4">
      <c r="G482" s="9" t="s">
        <v>1670</v>
      </c>
      <c r="H482" s="9">
        <v>7</v>
      </c>
      <c r="J482" s="9" t="s">
        <v>2267</v>
      </c>
      <c r="K482" s="9">
        <v>1</v>
      </c>
    </row>
    <row r="483" spans="7:11" x14ac:dyDescent="0.4">
      <c r="G483" s="9" t="s">
        <v>1671</v>
      </c>
      <c r="H483" s="9">
        <v>7</v>
      </c>
      <c r="J483" s="9" t="s">
        <v>2268</v>
      </c>
      <c r="K483" s="9">
        <v>1</v>
      </c>
    </row>
    <row r="484" spans="7:11" x14ac:dyDescent="0.4">
      <c r="G484" s="9" t="s">
        <v>1672</v>
      </c>
      <c r="H484" s="9">
        <v>7</v>
      </c>
      <c r="J484" s="9" t="s">
        <v>2269</v>
      </c>
      <c r="K484" s="9">
        <v>1</v>
      </c>
    </row>
    <row r="485" spans="7:11" x14ac:dyDescent="0.4">
      <c r="G485" s="9" t="s">
        <v>1673</v>
      </c>
      <c r="H485" s="9">
        <v>8</v>
      </c>
      <c r="J485" s="9" t="s">
        <v>2270</v>
      </c>
      <c r="K485" s="9">
        <v>1</v>
      </c>
    </row>
    <row r="486" spans="7:11" x14ac:dyDescent="0.4">
      <c r="G486" s="9" t="s">
        <v>1674</v>
      </c>
      <c r="H486" s="9">
        <v>8</v>
      </c>
      <c r="J486" s="9" t="s">
        <v>2271</v>
      </c>
      <c r="K486" s="9">
        <v>1</v>
      </c>
    </row>
    <row r="487" spans="7:11" x14ac:dyDescent="0.4">
      <c r="G487" s="9" t="s">
        <v>1675</v>
      </c>
      <c r="H487" s="9">
        <v>8</v>
      </c>
      <c r="J487" s="9" t="s">
        <v>2272</v>
      </c>
      <c r="K487" s="9">
        <v>1</v>
      </c>
    </row>
    <row r="488" spans="7:11" x14ac:dyDescent="0.4">
      <c r="G488" s="9" t="s">
        <v>1676</v>
      </c>
      <c r="H488" s="9">
        <v>8</v>
      </c>
      <c r="J488" s="9" t="s">
        <v>2273</v>
      </c>
      <c r="K488" s="9">
        <v>1</v>
      </c>
    </row>
    <row r="489" spans="7:11" x14ac:dyDescent="0.4">
      <c r="G489" s="9" t="s">
        <v>1677</v>
      </c>
      <c r="H489" s="9">
        <v>8</v>
      </c>
      <c r="J489" s="9" t="s">
        <v>2274</v>
      </c>
      <c r="K489" s="9">
        <v>1</v>
      </c>
    </row>
    <row r="490" spans="7:11" x14ac:dyDescent="0.4">
      <c r="G490" s="9" t="s">
        <v>1678</v>
      </c>
      <c r="H490" s="9">
        <v>8</v>
      </c>
      <c r="J490" s="9" t="s">
        <v>2275</v>
      </c>
      <c r="K490" s="9">
        <v>1</v>
      </c>
    </row>
    <row r="491" spans="7:11" x14ac:dyDescent="0.4">
      <c r="G491" s="9" t="s">
        <v>1679</v>
      </c>
      <c r="H491" s="9">
        <v>8</v>
      </c>
      <c r="J491" s="9" t="s">
        <v>2276</v>
      </c>
      <c r="K491" s="9">
        <v>1</v>
      </c>
    </row>
    <row r="492" spans="7:11" x14ac:dyDescent="0.4">
      <c r="G492" s="9" t="s">
        <v>1680</v>
      </c>
      <c r="H492" s="9">
        <v>9</v>
      </c>
      <c r="J492" s="9" t="s">
        <v>2277</v>
      </c>
      <c r="K492" s="9">
        <v>1</v>
      </c>
    </row>
    <row r="493" spans="7:11" x14ac:dyDescent="0.4">
      <c r="G493" s="9" t="s">
        <v>1681</v>
      </c>
      <c r="H493" s="9">
        <v>9</v>
      </c>
      <c r="J493" s="9" t="s">
        <v>2278</v>
      </c>
      <c r="K493" s="9">
        <v>1</v>
      </c>
    </row>
    <row r="494" spans="7:11" x14ac:dyDescent="0.4">
      <c r="G494" s="9" t="s">
        <v>1682</v>
      </c>
      <c r="H494" s="9">
        <v>9</v>
      </c>
      <c r="J494" s="9" t="s">
        <v>2279</v>
      </c>
      <c r="K494" s="9">
        <v>1</v>
      </c>
    </row>
    <row r="495" spans="7:11" x14ac:dyDescent="0.4">
      <c r="G495" s="9" t="s">
        <v>1683</v>
      </c>
      <c r="H495" s="9">
        <v>9</v>
      </c>
      <c r="J495" s="9" t="s">
        <v>2280</v>
      </c>
      <c r="K495" s="9">
        <v>1</v>
      </c>
    </row>
    <row r="496" spans="7:11" x14ac:dyDescent="0.4">
      <c r="G496" s="9" t="s">
        <v>1684</v>
      </c>
      <c r="H496" s="9">
        <v>9</v>
      </c>
      <c r="J496" s="9" t="s">
        <v>2281</v>
      </c>
      <c r="K496" s="9">
        <v>1</v>
      </c>
    </row>
    <row r="497" spans="7:11" x14ac:dyDescent="0.4">
      <c r="G497" s="9" t="s">
        <v>1685</v>
      </c>
      <c r="H497" s="9">
        <v>9</v>
      </c>
      <c r="J497" s="9" t="s">
        <v>2282</v>
      </c>
      <c r="K497" s="9">
        <v>1</v>
      </c>
    </row>
    <row r="498" spans="7:11" x14ac:dyDescent="0.4">
      <c r="G498" s="9" t="s">
        <v>1686</v>
      </c>
      <c r="H498" s="9">
        <v>9</v>
      </c>
      <c r="J498" s="9" t="s">
        <v>2283</v>
      </c>
      <c r="K498" s="9">
        <v>1</v>
      </c>
    </row>
    <row r="499" spans="7:11" x14ac:dyDescent="0.4">
      <c r="G499" s="9" t="s">
        <v>1687</v>
      </c>
      <c r="H499" s="9">
        <v>9</v>
      </c>
      <c r="J499" s="9" t="s">
        <v>2284</v>
      </c>
      <c r="K499" s="9">
        <v>1</v>
      </c>
    </row>
    <row r="500" spans="7:11" x14ac:dyDescent="0.4">
      <c r="G500" s="9" t="s">
        <v>1688</v>
      </c>
      <c r="H500" s="9">
        <v>9</v>
      </c>
      <c r="J500" s="9" t="s">
        <v>2285</v>
      </c>
      <c r="K500" s="9">
        <v>1</v>
      </c>
    </row>
    <row r="501" spans="7:11" x14ac:dyDescent="0.4">
      <c r="G501" s="9" t="s">
        <v>1689</v>
      </c>
      <c r="H501" s="9">
        <v>9</v>
      </c>
      <c r="J501" s="9" t="s">
        <v>2286</v>
      </c>
      <c r="K501" s="9">
        <v>1</v>
      </c>
    </row>
    <row r="502" spans="7:11" x14ac:dyDescent="0.4">
      <c r="G502" s="9" t="s">
        <v>1690</v>
      </c>
      <c r="H502" s="9">
        <v>9</v>
      </c>
      <c r="J502" s="9" t="s">
        <v>2287</v>
      </c>
      <c r="K502" s="9">
        <v>1</v>
      </c>
    </row>
    <row r="503" spans="7:11" x14ac:dyDescent="0.4">
      <c r="G503" s="9" t="s">
        <v>1691</v>
      </c>
      <c r="H503" s="9">
        <v>9</v>
      </c>
      <c r="J503" s="9" t="s">
        <v>2288</v>
      </c>
      <c r="K503" s="9">
        <v>1</v>
      </c>
    </row>
    <row r="504" spans="7:11" x14ac:dyDescent="0.4">
      <c r="G504" s="9" t="s">
        <v>1692</v>
      </c>
      <c r="H504" s="9">
        <v>9</v>
      </c>
      <c r="J504" s="9" t="s">
        <v>2289</v>
      </c>
      <c r="K504" s="9">
        <v>1</v>
      </c>
    </row>
    <row r="505" spans="7:11" x14ac:dyDescent="0.4">
      <c r="G505" s="9" t="s">
        <v>1693</v>
      </c>
      <c r="H505" s="9">
        <v>9</v>
      </c>
      <c r="J505" s="9" t="s">
        <v>2290</v>
      </c>
      <c r="K505" s="9">
        <v>1</v>
      </c>
    </row>
    <row r="506" spans="7:11" x14ac:dyDescent="0.4">
      <c r="G506" s="9" t="s">
        <v>1694</v>
      </c>
      <c r="H506" s="9">
        <v>10</v>
      </c>
      <c r="J506" s="9" t="s">
        <v>2291</v>
      </c>
      <c r="K506" s="9">
        <v>1</v>
      </c>
    </row>
    <row r="507" spans="7:11" x14ac:dyDescent="0.4">
      <c r="G507" s="9" t="s">
        <v>1695</v>
      </c>
      <c r="H507" s="9">
        <v>10</v>
      </c>
      <c r="J507" s="9" t="s">
        <v>2292</v>
      </c>
      <c r="K507" s="9">
        <v>1</v>
      </c>
    </row>
    <row r="508" spans="7:11" x14ac:dyDescent="0.4">
      <c r="G508" s="9" t="s">
        <v>1696</v>
      </c>
      <c r="H508" s="9">
        <v>10</v>
      </c>
      <c r="J508" s="9" t="s">
        <v>2293</v>
      </c>
      <c r="K508" s="9">
        <v>1</v>
      </c>
    </row>
    <row r="509" spans="7:11" x14ac:dyDescent="0.4">
      <c r="G509" s="9" t="s">
        <v>1697</v>
      </c>
      <c r="H509" s="9">
        <v>10</v>
      </c>
      <c r="J509" s="9" t="s">
        <v>2294</v>
      </c>
      <c r="K509" s="9">
        <v>1</v>
      </c>
    </row>
    <row r="510" spans="7:11" x14ac:dyDescent="0.4">
      <c r="G510" s="9" t="s">
        <v>1698</v>
      </c>
      <c r="H510" s="9">
        <v>10</v>
      </c>
      <c r="J510" s="9" t="s">
        <v>2295</v>
      </c>
      <c r="K510" s="9">
        <v>1</v>
      </c>
    </row>
    <row r="511" spans="7:11" x14ac:dyDescent="0.4">
      <c r="G511" s="9" t="s">
        <v>1699</v>
      </c>
      <c r="H511" s="9">
        <v>10</v>
      </c>
      <c r="J511" s="9" t="s">
        <v>2296</v>
      </c>
      <c r="K511" s="9">
        <v>1</v>
      </c>
    </row>
    <row r="512" spans="7:11" x14ac:dyDescent="0.4">
      <c r="G512" s="9" t="s">
        <v>1700</v>
      </c>
      <c r="H512" s="9">
        <v>10</v>
      </c>
      <c r="J512" s="9" t="s">
        <v>2297</v>
      </c>
      <c r="K512" s="9">
        <v>1</v>
      </c>
    </row>
    <row r="513" spans="7:11" x14ac:dyDescent="0.4">
      <c r="G513" s="9" t="s">
        <v>1701</v>
      </c>
      <c r="H513" s="9">
        <v>10</v>
      </c>
      <c r="J513" s="9" t="s">
        <v>2298</v>
      </c>
      <c r="K513" s="9">
        <v>1</v>
      </c>
    </row>
    <row r="514" spans="7:11" x14ac:dyDescent="0.4">
      <c r="G514" s="9" t="s">
        <v>1702</v>
      </c>
      <c r="H514" s="9">
        <v>10</v>
      </c>
      <c r="J514" s="9" t="s">
        <v>2299</v>
      </c>
      <c r="K514" s="9">
        <v>1</v>
      </c>
    </row>
    <row r="515" spans="7:11" x14ac:dyDescent="0.4">
      <c r="G515" s="9" t="s">
        <v>1703</v>
      </c>
      <c r="H515" s="9">
        <v>10</v>
      </c>
      <c r="J515" s="9" t="s">
        <v>2300</v>
      </c>
      <c r="K515" s="9">
        <v>1</v>
      </c>
    </row>
    <row r="516" spans="7:11" x14ac:dyDescent="0.4">
      <c r="G516" s="9" t="s">
        <v>1704</v>
      </c>
      <c r="H516" s="9">
        <v>11</v>
      </c>
      <c r="J516" s="9" t="s">
        <v>2301</v>
      </c>
      <c r="K516" s="9">
        <v>1</v>
      </c>
    </row>
    <row r="517" spans="7:11" x14ac:dyDescent="0.4">
      <c r="G517" s="9" t="s">
        <v>1705</v>
      </c>
      <c r="H517" s="9">
        <v>11</v>
      </c>
      <c r="J517" s="9" t="s">
        <v>2302</v>
      </c>
      <c r="K517" s="9">
        <v>1</v>
      </c>
    </row>
    <row r="518" spans="7:11" x14ac:dyDescent="0.4">
      <c r="G518" s="9" t="s">
        <v>1706</v>
      </c>
      <c r="H518" s="9">
        <v>11</v>
      </c>
      <c r="J518" s="9" t="s">
        <v>2303</v>
      </c>
      <c r="K518" s="9">
        <v>1</v>
      </c>
    </row>
    <row r="519" spans="7:11" x14ac:dyDescent="0.4">
      <c r="G519" s="9" t="s">
        <v>1707</v>
      </c>
      <c r="H519" s="9">
        <v>11</v>
      </c>
      <c r="J519" s="9" t="s">
        <v>2304</v>
      </c>
      <c r="K519" s="9">
        <v>1</v>
      </c>
    </row>
    <row r="520" spans="7:11" x14ac:dyDescent="0.4">
      <c r="G520" s="9" t="s">
        <v>1708</v>
      </c>
      <c r="H520" s="9">
        <v>11</v>
      </c>
      <c r="J520" s="9" t="s">
        <v>2305</v>
      </c>
      <c r="K520" s="9">
        <v>1</v>
      </c>
    </row>
    <row r="521" spans="7:11" x14ac:dyDescent="0.4">
      <c r="G521" s="9" t="s">
        <v>1709</v>
      </c>
      <c r="H521" s="9">
        <v>11</v>
      </c>
      <c r="J521" s="9" t="s">
        <v>2306</v>
      </c>
      <c r="K521" s="9">
        <v>1</v>
      </c>
    </row>
    <row r="522" spans="7:11" x14ac:dyDescent="0.4">
      <c r="G522" s="9" t="s">
        <v>1710</v>
      </c>
      <c r="H522" s="9">
        <v>11</v>
      </c>
      <c r="J522" s="9" t="s">
        <v>2307</v>
      </c>
      <c r="K522" s="9">
        <v>1</v>
      </c>
    </row>
    <row r="523" spans="7:11" x14ac:dyDescent="0.4">
      <c r="G523" s="9" t="s">
        <v>1711</v>
      </c>
      <c r="H523" s="9">
        <v>11</v>
      </c>
      <c r="J523" s="9" t="s">
        <v>1487</v>
      </c>
      <c r="K523" s="9">
        <v>1</v>
      </c>
    </row>
    <row r="524" spans="7:11" x14ac:dyDescent="0.4">
      <c r="G524" s="9" t="s">
        <v>1712</v>
      </c>
      <c r="H524" s="9">
        <v>11</v>
      </c>
      <c r="J524" s="9" t="s">
        <v>2308</v>
      </c>
      <c r="K524" s="9">
        <v>1</v>
      </c>
    </row>
    <row r="525" spans="7:11" x14ac:dyDescent="0.4">
      <c r="G525" s="9" t="s">
        <v>1713</v>
      </c>
      <c r="H525" s="9">
        <v>11</v>
      </c>
      <c r="J525" s="9" t="s">
        <v>2309</v>
      </c>
      <c r="K525" s="9">
        <v>1</v>
      </c>
    </row>
    <row r="526" spans="7:11" x14ac:dyDescent="0.4">
      <c r="G526" s="9" t="s">
        <v>1714</v>
      </c>
      <c r="H526" s="9">
        <v>12</v>
      </c>
      <c r="J526" s="9" t="s">
        <v>2310</v>
      </c>
      <c r="K526" s="9">
        <v>1</v>
      </c>
    </row>
    <row r="527" spans="7:11" x14ac:dyDescent="0.4">
      <c r="G527" s="9" t="s">
        <v>1715</v>
      </c>
      <c r="H527" s="9">
        <v>12</v>
      </c>
      <c r="J527" s="9" t="s">
        <v>2311</v>
      </c>
      <c r="K527" s="9">
        <v>1</v>
      </c>
    </row>
    <row r="528" spans="7:11" x14ac:dyDescent="0.4">
      <c r="G528" s="9" t="s">
        <v>1716</v>
      </c>
      <c r="H528" s="9">
        <v>12</v>
      </c>
      <c r="J528" s="9" t="s">
        <v>2312</v>
      </c>
      <c r="K528" s="9">
        <v>1</v>
      </c>
    </row>
    <row r="529" spans="7:11" x14ac:dyDescent="0.4">
      <c r="G529" s="9" t="s">
        <v>1717</v>
      </c>
      <c r="H529" s="9">
        <v>12</v>
      </c>
      <c r="J529" s="9" t="s">
        <v>2313</v>
      </c>
      <c r="K529" s="9">
        <v>1</v>
      </c>
    </row>
    <row r="530" spans="7:11" x14ac:dyDescent="0.4">
      <c r="G530" s="9" t="s">
        <v>1718</v>
      </c>
      <c r="H530" s="9">
        <v>12</v>
      </c>
      <c r="J530" s="9" t="s">
        <v>2314</v>
      </c>
      <c r="K530" s="9">
        <v>1</v>
      </c>
    </row>
    <row r="531" spans="7:11" x14ac:dyDescent="0.4">
      <c r="G531" s="9" t="s">
        <v>1719</v>
      </c>
      <c r="H531" s="9">
        <v>12</v>
      </c>
      <c r="J531" s="9" t="s">
        <v>2315</v>
      </c>
      <c r="K531" s="9">
        <v>1</v>
      </c>
    </row>
    <row r="532" spans="7:11" x14ac:dyDescent="0.4">
      <c r="G532" s="9" t="s">
        <v>1720</v>
      </c>
      <c r="H532" s="9">
        <v>12</v>
      </c>
      <c r="J532" s="9" t="s">
        <v>2316</v>
      </c>
      <c r="K532" s="9">
        <v>1</v>
      </c>
    </row>
    <row r="533" spans="7:11" x14ac:dyDescent="0.4">
      <c r="G533" s="9" t="s">
        <v>1721</v>
      </c>
      <c r="H533" s="9">
        <v>13</v>
      </c>
      <c r="J533" s="9" t="s">
        <v>2317</v>
      </c>
      <c r="K533" s="9">
        <v>1</v>
      </c>
    </row>
    <row r="534" spans="7:11" x14ac:dyDescent="0.4">
      <c r="G534" s="9" t="s">
        <v>1722</v>
      </c>
      <c r="H534" s="9">
        <v>13</v>
      </c>
      <c r="J534" s="9" t="s">
        <v>2318</v>
      </c>
      <c r="K534" s="9">
        <v>1</v>
      </c>
    </row>
    <row r="535" spans="7:11" x14ac:dyDescent="0.4">
      <c r="G535" s="9" t="s">
        <v>1723</v>
      </c>
      <c r="H535" s="9">
        <v>13</v>
      </c>
      <c r="J535" s="9" t="s">
        <v>2319</v>
      </c>
      <c r="K535" s="9">
        <v>1</v>
      </c>
    </row>
    <row r="536" spans="7:11" x14ac:dyDescent="0.4">
      <c r="G536" s="9" t="s">
        <v>1724</v>
      </c>
      <c r="H536" s="9">
        <v>13</v>
      </c>
      <c r="J536" s="9" t="s">
        <v>2320</v>
      </c>
      <c r="K536" s="9">
        <v>1</v>
      </c>
    </row>
    <row r="537" spans="7:11" x14ac:dyDescent="0.4">
      <c r="G537" s="9" t="s">
        <v>1725</v>
      </c>
      <c r="H537" s="9">
        <v>13</v>
      </c>
      <c r="J537" s="9" t="s">
        <v>2321</v>
      </c>
      <c r="K537" s="9">
        <v>1</v>
      </c>
    </row>
    <row r="538" spans="7:11" x14ac:dyDescent="0.4">
      <c r="G538" s="9" t="s">
        <v>1726</v>
      </c>
      <c r="H538" s="9">
        <v>13</v>
      </c>
      <c r="J538" s="9" t="s">
        <v>2322</v>
      </c>
      <c r="K538" s="9">
        <v>1</v>
      </c>
    </row>
    <row r="539" spans="7:11" x14ac:dyDescent="0.4">
      <c r="G539" s="9" t="s">
        <v>1727</v>
      </c>
      <c r="H539" s="9">
        <v>13</v>
      </c>
      <c r="J539" s="9" t="s">
        <v>2323</v>
      </c>
      <c r="K539" s="9">
        <v>1</v>
      </c>
    </row>
    <row r="540" spans="7:11" x14ac:dyDescent="0.4">
      <c r="G540" s="9" t="s">
        <v>1728</v>
      </c>
      <c r="H540" s="9">
        <v>13</v>
      </c>
      <c r="J540" s="9" t="s">
        <v>2324</v>
      </c>
      <c r="K540" s="9">
        <v>1</v>
      </c>
    </row>
    <row r="541" spans="7:11" x14ac:dyDescent="0.4">
      <c r="G541" s="9" t="s">
        <v>1729</v>
      </c>
      <c r="H541" s="9">
        <v>14</v>
      </c>
      <c r="J541" s="9" t="s">
        <v>2325</v>
      </c>
      <c r="K541" s="9">
        <v>1</v>
      </c>
    </row>
    <row r="542" spans="7:11" x14ac:dyDescent="0.4">
      <c r="G542" s="9" t="s">
        <v>1730</v>
      </c>
      <c r="H542" s="9">
        <v>14</v>
      </c>
      <c r="J542" s="9" t="s">
        <v>2326</v>
      </c>
      <c r="K542" s="9">
        <v>1</v>
      </c>
    </row>
    <row r="543" spans="7:11" x14ac:dyDescent="0.4">
      <c r="G543" s="9" t="s">
        <v>1731</v>
      </c>
      <c r="H543" s="9">
        <v>14</v>
      </c>
      <c r="J543" s="9" t="s">
        <v>2327</v>
      </c>
      <c r="K543" s="9">
        <v>1</v>
      </c>
    </row>
    <row r="544" spans="7:11" x14ac:dyDescent="0.4">
      <c r="G544" s="9" t="s">
        <v>1732</v>
      </c>
      <c r="H544" s="9">
        <v>14</v>
      </c>
      <c r="J544" s="9" t="s">
        <v>2328</v>
      </c>
      <c r="K544" s="9">
        <v>1</v>
      </c>
    </row>
    <row r="545" spans="7:11" x14ac:dyDescent="0.4">
      <c r="G545" s="9" t="s">
        <v>1733</v>
      </c>
      <c r="H545" s="9">
        <v>15</v>
      </c>
      <c r="J545" s="9" t="s">
        <v>2329</v>
      </c>
      <c r="K545" s="9">
        <v>1</v>
      </c>
    </row>
    <row r="546" spans="7:11" x14ac:dyDescent="0.4">
      <c r="G546" s="9" t="s">
        <v>1734</v>
      </c>
      <c r="H546" s="9">
        <v>15</v>
      </c>
      <c r="J546" s="9" t="s">
        <v>2330</v>
      </c>
      <c r="K546" s="9">
        <v>1</v>
      </c>
    </row>
    <row r="547" spans="7:11" x14ac:dyDescent="0.4">
      <c r="G547" s="9" t="s">
        <v>1735</v>
      </c>
      <c r="H547" s="9">
        <v>15</v>
      </c>
      <c r="J547" s="9" t="s">
        <v>2331</v>
      </c>
      <c r="K547" s="9">
        <v>1</v>
      </c>
    </row>
    <row r="548" spans="7:11" x14ac:dyDescent="0.4">
      <c r="G548" s="9" t="s">
        <v>1736</v>
      </c>
      <c r="H548" s="9">
        <v>15</v>
      </c>
      <c r="J548" s="9" t="s">
        <v>2332</v>
      </c>
      <c r="K548" s="9">
        <v>1</v>
      </c>
    </row>
    <row r="549" spans="7:11" x14ac:dyDescent="0.4">
      <c r="G549" s="9" t="s">
        <v>1737</v>
      </c>
      <c r="H549" s="9">
        <v>15</v>
      </c>
      <c r="J549" s="9" t="s">
        <v>2333</v>
      </c>
      <c r="K549" s="9">
        <v>1</v>
      </c>
    </row>
    <row r="550" spans="7:11" x14ac:dyDescent="0.4">
      <c r="G550" s="9" t="s">
        <v>1738</v>
      </c>
      <c r="H550" s="9">
        <v>15</v>
      </c>
      <c r="J550" s="9" t="s">
        <v>2334</v>
      </c>
      <c r="K550" s="9">
        <v>1</v>
      </c>
    </row>
    <row r="551" spans="7:11" x14ac:dyDescent="0.4">
      <c r="G551" s="9" t="s">
        <v>1739</v>
      </c>
      <c r="H551" s="9">
        <v>15</v>
      </c>
      <c r="J551" s="9" t="s">
        <v>2335</v>
      </c>
      <c r="K551" s="9">
        <v>1</v>
      </c>
    </row>
    <row r="552" spans="7:11" x14ac:dyDescent="0.4">
      <c r="G552" s="9" t="s">
        <v>1740</v>
      </c>
      <c r="H552" s="9">
        <v>15</v>
      </c>
      <c r="J552" s="9" t="s">
        <v>2336</v>
      </c>
      <c r="K552" s="9">
        <v>1</v>
      </c>
    </row>
    <row r="553" spans="7:11" x14ac:dyDescent="0.4">
      <c r="G553" s="9" t="s">
        <v>1741</v>
      </c>
      <c r="H553" s="9">
        <v>15</v>
      </c>
      <c r="J553" s="9" t="s">
        <v>2337</v>
      </c>
      <c r="K553" s="9">
        <v>1</v>
      </c>
    </row>
    <row r="554" spans="7:11" x14ac:dyDescent="0.4">
      <c r="G554" s="9" t="s">
        <v>1742</v>
      </c>
      <c r="H554" s="9">
        <v>15</v>
      </c>
      <c r="J554" s="9" t="s">
        <v>2338</v>
      </c>
      <c r="K554" s="9">
        <v>1</v>
      </c>
    </row>
    <row r="555" spans="7:11" x14ac:dyDescent="0.4">
      <c r="G555" s="9" t="s">
        <v>1743</v>
      </c>
      <c r="H555" s="9">
        <v>16</v>
      </c>
      <c r="J555" s="9" t="s">
        <v>2339</v>
      </c>
      <c r="K555" s="9">
        <v>1</v>
      </c>
    </row>
    <row r="556" spans="7:11" x14ac:dyDescent="0.4">
      <c r="G556" s="9" t="s">
        <v>1744</v>
      </c>
      <c r="H556" s="9">
        <v>16</v>
      </c>
      <c r="J556" s="9" t="s">
        <v>2340</v>
      </c>
      <c r="K556" s="9">
        <v>1</v>
      </c>
    </row>
    <row r="557" spans="7:11" x14ac:dyDescent="0.4">
      <c r="G557" s="9" t="s">
        <v>1745</v>
      </c>
      <c r="H557" s="9">
        <v>16</v>
      </c>
      <c r="J557" s="9" t="s">
        <v>2341</v>
      </c>
      <c r="K557" s="9">
        <v>1</v>
      </c>
    </row>
    <row r="558" spans="7:11" x14ac:dyDescent="0.4">
      <c r="G558" s="9" t="s">
        <v>1746</v>
      </c>
      <c r="H558" s="9">
        <v>16</v>
      </c>
      <c r="J558" s="9" t="s">
        <v>2342</v>
      </c>
      <c r="K558" s="9">
        <v>1</v>
      </c>
    </row>
    <row r="559" spans="7:11" x14ac:dyDescent="0.4">
      <c r="G559" s="9" t="s">
        <v>1747</v>
      </c>
      <c r="H559" s="9">
        <v>16</v>
      </c>
      <c r="J559" s="9" t="s">
        <v>2343</v>
      </c>
      <c r="K559" s="9">
        <v>1</v>
      </c>
    </row>
    <row r="560" spans="7:11" x14ac:dyDescent="0.4">
      <c r="G560" s="9" t="s">
        <v>1748</v>
      </c>
      <c r="H560" s="9">
        <v>16</v>
      </c>
      <c r="J560" s="9" t="s">
        <v>2344</v>
      </c>
      <c r="K560" s="9">
        <v>1</v>
      </c>
    </row>
    <row r="561" spans="7:11" x14ac:dyDescent="0.4">
      <c r="G561" s="9" t="s">
        <v>1749</v>
      </c>
      <c r="H561" s="9">
        <v>17</v>
      </c>
      <c r="J561" s="9" t="s">
        <v>2345</v>
      </c>
      <c r="K561" s="9">
        <v>1</v>
      </c>
    </row>
    <row r="562" spans="7:11" x14ac:dyDescent="0.4">
      <c r="G562" s="9" t="s">
        <v>1750</v>
      </c>
      <c r="H562" s="9">
        <v>19</v>
      </c>
      <c r="J562" s="9" t="s">
        <v>2346</v>
      </c>
      <c r="K562" s="9">
        <v>1</v>
      </c>
    </row>
    <row r="563" spans="7:11" x14ac:dyDescent="0.4">
      <c r="G563" s="9" t="s">
        <v>1751</v>
      </c>
      <c r="H563" s="9">
        <v>20</v>
      </c>
      <c r="J563" s="9" t="s">
        <v>2347</v>
      </c>
      <c r="K563" s="9">
        <v>1</v>
      </c>
    </row>
    <row r="564" spans="7:11" x14ac:dyDescent="0.4">
      <c r="G564" s="9" t="s">
        <v>1752</v>
      </c>
      <c r="H564" s="9">
        <v>20</v>
      </c>
      <c r="J564" s="9" t="s">
        <v>2348</v>
      </c>
      <c r="K564" s="9">
        <v>1</v>
      </c>
    </row>
    <row r="565" spans="7:11" x14ac:dyDescent="0.4">
      <c r="G565" s="9" t="s">
        <v>1753</v>
      </c>
      <c r="H565" s="9">
        <v>21</v>
      </c>
      <c r="J565" s="9" t="s">
        <v>2349</v>
      </c>
      <c r="K565" s="9">
        <v>1</v>
      </c>
    </row>
    <row r="566" spans="7:11" x14ac:dyDescent="0.4">
      <c r="G566" s="9" t="s">
        <v>1754</v>
      </c>
      <c r="H566" s="9">
        <v>21</v>
      </c>
      <c r="J566" s="9" t="s">
        <v>2350</v>
      </c>
      <c r="K566" s="9">
        <v>1</v>
      </c>
    </row>
    <row r="567" spans="7:11" x14ac:dyDescent="0.4">
      <c r="G567" s="9" t="s">
        <v>1755</v>
      </c>
      <c r="H567" s="9">
        <v>21</v>
      </c>
      <c r="J567" s="9" t="s">
        <v>2351</v>
      </c>
      <c r="K567" s="9">
        <v>1</v>
      </c>
    </row>
    <row r="568" spans="7:11" x14ac:dyDescent="0.4">
      <c r="G568" s="9" t="s">
        <v>1756</v>
      </c>
      <c r="H568" s="9">
        <v>22</v>
      </c>
      <c r="J568" s="9" t="s">
        <v>2352</v>
      </c>
      <c r="K568" s="9">
        <v>1</v>
      </c>
    </row>
    <row r="569" spans="7:11" x14ac:dyDescent="0.4">
      <c r="G569" s="9" t="s">
        <v>1757</v>
      </c>
      <c r="H569" s="9">
        <v>23</v>
      </c>
      <c r="J569" s="9" t="s">
        <v>2353</v>
      </c>
      <c r="K569" s="9">
        <v>1</v>
      </c>
    </row>
    <row r="570" spans="7:11" x14ac:dyDescent="0.4">
      <c r="G570" s="9" t="s">
        <v>1758</v>
      </c>
      <c r="H570" s="9">
        <v>23</v>
      </c>
      <c r="J570" s="9" t="s">
        <v>2354</v>
      </c>
      <c r="K570" s="9">
        <v>1</v>
      </c>
    </row>
    <row r="571" spans="7:11" x14ac:dyDescent="0.4">
      <c r="G571" s="9" t="s">
        <v>1759</v>
      </c>
      <c r="H571" s="9">
        <v>24</v>
      </c>
      <c r="J571" s="9" t="s">
        <v>2355</v>
      </c>
      <c r="K571" s="9">
        <v>1</v>
      </c>
    </row>
    <row r="572" spans="7:11" x14ac:dyDescent="0.4">
      <c r="G572" s="9" t="s">
        <v>1760</v>
      </c>
      <c r="H572" s="9">
        <v>24</v>
      </c>
      <c r="J572" s="9" t="s">
        <v>2356</v>
      </c>
      <c r="K572" s="9">
        <v>1</v>
      </c>
    </row>
    <row r="573" spans="7:11" x14ac:dyDescent="0.4">
      <c r="G573" s="9" t="s">
        <v>1761</v>
      </c>
      <c r="H573" s="9">
        <v>25</v>
      </c>
      <c r="J573" s="9" t="s">
        <v>2357</v>
      </c>
      <c r="K573" s="9">
        <v>1</v>
      </c>
    </row>
    <row r="574" spans="7:11" x14ac:dyDescent="0.4">
      <c r="G574" s="9" t="s">
        <v>1762</v>
      </c>
      <c r="H574" s="9">
        <v>25</v>
      </c>
      <c r="J574" s="9" t="s">
        <v>2358</v>
      </c>
      <c r="K574" s="9">
        <v>1</v>
      </c>
    </row>
    <row r="575" spans="7:11" x14ac:dyDescent="0.4">
      <c r="G575" s="9" t="s">
        <v>1763</v>
      </c>
      <c r="H575" s="9">
        <v>28</v>
      </c>
      <c r="J575" s="9" t="s">
        <v>2359</v>
      </c>
      <c r="K575" s="9">
        <v>1</v>
      </c>
    </row>
    <row r="576" spans="7:11" x14ac:dyDescent="0.4">
      <c r="G576" s="9" t="s">
        <v>1764</v>
      </c>
      <c r="H576" s="9">
        <v>28</v>
      </c>
      <c r="J576" s="9" t="s">
        <v>2360</v>
      </c>
      <c r="K576" s="9">
        <v>1</v>
      </c>
    </row>
    <row r="577" spans="7:11" x14ac:dyDescent="0.4">
      <c r="G577" s="9" t="s">
        <v>1765</v>
      </c>
      <c r="H577" s="9">
        <v>29</v>
      </c>
      <c r="J577" s="9" t="s">
        <v>2361</v>
      </c>
      <c r="K577" s="9">
        <v>1</v>
      </c>
    </row>
    <row r="578" spans="7:11" x14ac:dyDescent="0.4">
      <c r="G578" s="9" t="s">
        <v>1766</v>
      </c>
      <c r="H578" s="9">
        <v>29</v>
      </c>
      <c r="J578" s="9" t="s">
        <v>2362</v>
      </c>
      <c r="K578" s="9">
        <v>1</v>
      </c>
    </row>
    <row r="579" spans="7:11" x14ac:dyDescent="0.4">
      <c r="G579" s="9" t="s">
        <v>1767</v>
      </c>
      <c r="H579" s="9">
        <v>29</v>
      </c>
      <c r="J579" s="9" t="s">
        <v>2363</v>
      </c>
      <c r="K579" s="9">
        <v>1</v>
      </c>
    </row>
    <row r="580" spans="7:11" x14ac:dyDescent="0.4">
      <c r="G580" s="9" t="s">
        <v>1768</v>
      </c>
      <c r="H580" s="9">
        <v>30</v>
      </c>
      <c r="J580" s="9" t="s">
        <v>2364</v>
      </c>
      <c r="K580" s="9">
        <v>1</v>
      </c>
    </row>
    <row r="581" spans="7:11" x14ac:dyDescent="0.4">
      <c r="G581" s="9" t="s">
        <v>1769</v>
      </c>
      <c r="H581" s="9">
        <v>31</v>
      </c>
      <c r="J581" s="9" t="s">
        <v>2365</v>
      </c>
      <c r="K581" s="9">
        <v>1</v>
      </c>
    </row>
    <row r="582" spans="7:11" x14ac:dyDescent="0.4">
      <c r="G582" s="9" t="s">
        <v>1770</v>
      </c>
      <c r="H582" s="9">
        <v>31</v>
      </c>
      <c r="J582" s="9" t="s">
        <v>2366</v>
      </c>
      <c r="K582" s="9">
        <v>1</v>
      </c>
    </row>
    <row r="583" spans="7:11" x14ac:dyDescent="0.4">
      <c r="G583" s="9" t="s">
        <v>1771</v>
      </c>
      <c r="H583" s="9">
        <v>33</v>
      </c>
      <c r="J583" s="9" t="s">
        <v>2367</v>
      </c>
      <c r="K583" s="9">
        <v>1</v>
      </c>
    </row>
    <row r="584" spans="7:11" x14ac:dyDescent="0.4">
      <c r="G584" s="9" t="s">
        <v>1772</v>
      </c>
      <c r="H584" s="9">
        <v>34</v>
      </c>
      <c r="J584" s="9" t="s">
        <v>2368</v>
      </c>
      <c r="K584" s="9">
        <v>1</v>
      </c>
    </row>
    <row r="585" spans="7:11" x14ac:dyDescent="0.4">
      <c r="G585" s="9" t="s">
        <v>1773</v>
      </c>
      <c r="H585" s="9">
        <v>34</v>
      </c>
      <c r="J585" s="9" t="s">
        <v>2369</v>
      </c>
      <c r="K585" s="9">
        <v>1</v>
      </c>
    </row>
    <row r="586" spans="7:11" x14ac:dyDescent="0.4">
      <c r="G586" s="9" t="s">
        <v>1774</v>
      </c>
      <c r="H586" s="9">
        <v>34</v>
      </c>
      <c r="J586" s="9" t="s">
        <v>2370</v>
      </c>
      <c r="K586" s="9">
        <v>1</v>
      </c>
    </row>
    <row r="587" spans="7:11" x14ac:dyDescent="0.4">
      <c r="G587" s="9" t="s">
        <v>1775</v>
      </c>
      <c r="H587" s="9">
        <v>37</v>
      </c>
      <c r="J587" s="9" t="s">
        <v>2371</v>
      </c>
      <c r="K587" s="9">
        <v>1</v>
      </c>
    </row>
    <row r="588" spans="7:11" x14ac:dyDescent="0.4">
      <c r="G588" s="9" t="s">
        <v>1776</v>
      </c>
      <c r="H588" s="9">
        <v>38</v>
      </c>
      <c r="J588" s="9" t="s">
        <v>2372</v>
      </c>
      <c r="K588" s="9">
        <v>1</v>
      </c>
    </row>
    <row r="589" spans="7:11" x14ac:dyDescent="0.4">
      <c r="G589" s="9" t="s">
        <v>1777</v>
      </c>
      <c r="H589" s="9">
        <v>39</v>
      </c>
      <c r="J589" s="9" t="s">
        <v>2373</v>
      </c>
      <c r="K589" s="9">
        <v>1</v>
      </c>
    </row>
    <row r="590" spans="7:11" x14ac:dyDescent="0.4">
      <c r="G590" s="9" t="s">
        <v>1778</v>
      </c>
      <c r="H590" s="9">
        <v>39</v>
      </c>
      <c r="J590" s="9" t="s">
        <v>2374</v>
      </c>
      <c r="K590" s="9">
        <v>1</v>
      </c>
    </row>
    <row r="591" spans="7:11" x14ac:dyDescent="0.4">
      <c r="G591" s="9" t="s">
        <v>1779</v>
      </c>
      <c r="H591" s="9">
        <v>40</v>
      </c>
      <c r="J591" s="9" t="s">
        <v>2375</v>
      </c>
      <c r="K591" s="9">
        <v>1</v>
      </c>
    </row>
    <row r="592" spans="7:11" x14ac:dyDescent="0.4">
      <c r="G592" s="9" t="s">
        <v>1780</v>
      </c>
      <c r="H592" s="9">
        <v>41</v>
      </c>
      <c r="J592" s="9" t="s">
        <v>2376</v>
      </c>
      <c r="K592" s="9">
        <v>1</v>
      </c>
    </row>
    <row r="593" spans="7:11" x14ac:dyDescent="0.4">
      <c r="G593" s="9" t="s">
        <v>1781</v>
      </c>
      <c r="H593" s="9">
        <v>41</v>
      </c>
      <c r="J593" s="9" t="s">
        <v>2377</v>
      </c>
      <c r="K593" s="9">
        <v>1</v>
      </c>
    </row>
    <row r="594" spans="7:11" x14ac:dyDescent="0.4">
      <c r="G594" s="9" t="s">
        <v>1782</v>
      </c>
      <c r="H594" s="9">
        <v>42</v>
      </c>
      <c r="J594" s="9" t="s">
        <v>2378</v>
      </c>
      <c r="K594" s="9">
        <v>1</v>
      </c>
    </row>
    <row r="595" spans="7:11" x14ac:dyDescent="0.4">
      <c r="G595" s="9" t="s">
        <v>1783</v>
      </c>
      <c r="H595" s="9">
        <v>43</v>
      </c>
      <c r="J595" s="9" t="s">
        <v>2379</v>
      </c>
      <c r="K595" s="9">
        <v>1</v>
      </c>
    </row>
    <row r="596" spans="7:11" x14ac:dyDescent="0.4">
      <c r="G596" s="9" t="s">
        <v>1784</v>
      </c>
      <c r="H596" s="9">
        <v>43</v>
      </c>
      <c r="J596" s="9" t="s">
        <v>2380</v>
      </c>
      <c r="K596" s="9">
        <v>1</v>
      </c>
    </row>
    <row r="597" spans="7:11" x14ac:dyDescent="0.4">
      <c r="G597" s="9" t="s">
        <v>1785</v>
      </c>
      <c r="H597" s="9">
        <v>44</v>
      </c>
      <c r="J597" s="9" t="s">
        <v>2381</v>
      </c>
      <c r="K597" s="9">
        <v>1</v>
      </c>
    </row>
    <row r="598" spans="7:11" x14ac:dyDescent="0.4">
      <c r="G598" s="9" t="s">
        <v>1786</v>
      </c>
      <c r="H598" s="9">
        <v>45</v>
      </c>
      <c r="J598" s="9" t="s">
        <v>2382</v>
      </c>
      <c r="K598" s="9">
        <v>1</v>
      </c>
    </row>
    <row r="599" spans="7:11" x14ac:dyDescent="0.4">
      <c r="G599" s="9" t="s">
        <v>1787</v>
      </c>
      <c r="H599" s="9">
        <v>45</v>
      </c>
      <c r="J599" s="9" t="s">
        <v>2383</v>
      </c>
      <c r="K599" s="9">
        <v>1</v>
      </c>
    </row>
    <row r="600" spans="7:11" x14ac:dyDescent="0.4">
      <c r="G600" s="9" t="s">
        <v>1788</v>
      </c>
      <c r="H600" s="9">
        <v>47</v>
      </c>
      <c r="J600" s="9" t="s">
        <v>2384</v>
      </c>
      <c r="K600" s="9">
        <v>1</v>
      </c>
    </row>
    <row r="601" spans="7:11" x14ac:dyDescent="0.4">
      <c r="G601" s="9" t="s">
        <v>1789</v>
      </c>
      <c r="H601" s="9">
        <v>62</v>
      </c>
      <c r="J601" s="9" t="s">
        <v>2385</v>
      </c>
      <c r="K601" s="9">
        <v>1</v>
      </c>
    </row>
    <row r="602" spans="7:11" x14ac:dyDescent="0.4">
      <c r="G602" s="9" t="s">
        <v>1790</v>
      </c>
      <c r="H602" s="9">
        <v>67</v>
      </c>
      <c r="J602" s="9" t="s">
        <v>2386</v>
      </c>
      <c r="K602" s="9">
        <v>1</v>
      </c>
    </row>
    <row r="603" spans="7:11" x14ac:dyDescent="0.4">
      <c r="G603" s="9" t="s">
        <v>1791</v>
      </c>
      <c r="H603" s="9">
        <v>72</v>
      </c>
      <c r="J603" s="9" t="s">
        <v>2387</v>
      </c>
      <c r="K603" s="9">
        <v>1</v>
      </c>
    </row>
    <row r="604" spans="7:11" x14ac:dyDescent="0.4">
      <c r="G604" s="9" t="s">
        <v>1792</v>
      </c>
      <c r="H604" s="9">
        <v>76</v>
      </c>
      <c r="J604" s="9" t="s">
        <v>2388</v>
      </c>
      <c r="K604" s="9">
        <v>1</v>
      </c>
    </row>
    <row r="605" spans="7:11" x14ac:dyDescent="0.4">
      <c r="G605" s="9" t="s">
        <v>1793</v>
      </c>
      <c r="H605" s="9">
        <v>77</v>
      </c>
      <c r="J605" s="9" t="s">
        <v>2389</v>
      </c>
      <c r="K605" s="9">
        <v>1</v>
      </c>
    </row>
    <row r="606" spans="7:11" x14ac:dyDescent="0.4">
      <c r="G606" s="9" t="s">
        <v>1794</v>
      </c>
      <c r="H606" s="9">
        <v>79</v>
      </c>
      <c r="J606" s="9" t="s">
        <v>2390</v>
      </c>
      <c r="K606" s="9">
        <v>1</v>
      </c>
    </row>
    <row r="607" spans="7:11" x14ac:dyDescent="0.4">
      <c r="G607" s="9" t="s">
        <v>1795</v>
      </c>
      <c r="H607" s="9">
        <v>85</v>
      </c>
      <c r="J607" s="9" t="s">
        <v>2391</v>
      </c>
      <c r="K607" s="9">
        <v>1</v>
      </c>
    </row>
    <row r="608" spans="7:11" x14ac:dyDescent="0.4">
      <c r="G608" s="9" t="s">
        <v>1796</v>
      </c>
      <c r="H608" s="9">
        <v>105</v>
      </c>
      <c r="J608" s="9" t="s">
        <v>2392</v>
      </c>
      <c r="K608" s="9">
        <v>1</v>
      </c>
    </row>
    <row r="609" spans="10:11" x14ac:dyDescent="0.4">
      <c r="J609" s="9" t="s">
        <v>2393</v>
      </c>
      <c r="K609" s="9">
        <v>1</v>
      </c>
    </row>
    <row r="610" spans="10:11" x14ac:dyDescent="0.4">
      <c r="J610" s="9" t="s">
        <v>2394</v>
      </c>
      <c r="K610" s="9">
        <v>1</v>
      </c>
    </row>
    <row r="611" spans="10:11" x14ac:dyDescent="0.4">
      <c r="J611" s="9" t="s">
        <v>2395</v>
      </c>
      <c r="K611" s="9">
        <v>1</v>
      </c>
    </row>
    <row r="612" spans="10:11" x14ac:dyDescent="0.4">
      <c r="J612" s="9" t="s">
        <v>2396</v>
      </c>
      <c r="K612" s="9">
        <v>1</v>
      </c>
    </row>
    <row r="613" spans="10:11" x14ac:dyDescent="0.4">
      <c r="J613" s="9" t="s">
        <v>2397</v>
      </c>
      <c r="K613" s="9">
        <v>1</v>
      </c>
    </row>
    <row r="614" spans="10:11" x14ac:dyDescent="0.4">
      <c r="J614" s="9" t="s">
        <v>2398</v>
      </c>
      <c r="K614" s="9">
        <v>1</v>
      </c>
    </row>
    <row r="615" spans="10:11" x14ac:dyDescent="0.4">
      <c r="J615" s="9" t="s">
        <v>2399</v>
      </c>
      <c r="K615" s="9">
        <v>1</v>
      </c>
    </row>
    <row r="616" spans="10:11" x14ac:dyDescent="0.4">
      <c r="J616" s="9" t="s">
        <v>2400</v>
      </c>
      <c r="K616" s="9">
        <v>1</v>
      </c>
    </row>
    <row r="617" spans="10:11" x14ac:dyDescent="0.4">
      <c r="J617" s="9" t="s">
        <v>2401</v>
      </c>
      <c r="K617" s="9">
        <v>1</v>
      </c>
    </row>
    <row r="618" spans="10:11" x14ac:dyDescent="0.4">
      <c r="J618" s="9" t="s">
        <v>2402</v>
      </c>
      <c r="K618" s="9">
        <v>1</v>
      </c>
    </row>
    <row r="619" spans="10:11" x14ac:dyDescent="0.4">
      <c r="J619" s="9" t="s">
        <v>1290</v>
      </c>
      <c r="K619" s="9">
        <v>1</v>
      </c>
    </row>
    <row r="620" spans="10:11" x14ac:dyDescent="0.4">
      <c r="J620" s="9" t="s">
        <v>2403</v>
      </c>
      <c r="K620" s="9">
        <v>1</v>
      </c>
    </row>
    <row r="621" spans="10:11" x14ac:dyDescent="0.4">
      <c r="J621" s="9" t="s">
        <v>2404</v>
      </c>
      <c r="K621" s="9">
        <v>1</v>
      </c>
    </row>
    <row r="622" spans="10:11" x14ac:dyDescent="0.4">
      <c r="J622" s="9" t="s">
        <v>2405</v>
      </c>
      <c r="K622" s="9">
        <v>1</v>
      </c>
    </row>
    <row r="623" spans="10:11" x14ac:dyDescent="0.4">
      <c r="J623" s="9" t="s">
        <v>2406</v>
      </c>
      <c r="K623" s="9">
        <v>1</v>
      </c>
    </row>
    <row r="624" spans="10:11" x14ac:dyDescent="0.4">
      <c r="J624" s="9" t="s">
        <v>2407</v>
      </c>
      <c r="K624" s="9">
        <v>1</v>
      </c>
    </row>
    <row r="625" spans="10:11" x14ac:dyDescent="0.4">
      <c r="J625" s="9" t="s">
        <v>2408</v>
      </c>
      <c r="K625" s="9">
        <v>1</v>
      </c>
    </row>
    <row r="626" spans="10:11" x14ac:dyDescent="0.4">
      <c r="J626" s="9" t="s">
        <v>2409</v>
      </c>
      <c r="K626" s="9">
        <v>1</v>
      </c>
    </row>
    <row r="627" spans="10:11" x14ac:dyDescent="0.4">
      <c r="J627" s="9" t="s">
        <v>2410</v>
      </c>
      <c r="K627" s="9">
        <v>1</v>
      </c>
    </row>
    <row r="628" spans="10:11" x14ac:dyDescent="0.4">
      <c r="J628" s="9" t="s">
        <v>2411</v>
      </c>
      <c r="K628" s="9">
        <v>1</v>
      </c>
    </row>
    <row r="629" spans="10:11" x14ac:dyDescent="0.4">
      <c r="J629" s="9" t="s">
        <v>2412</v>
      </c>
      <c r="K629" s="9">
        <v>1</v>
      </c>
    </row>
    <row r="630" spans="10:11" x14ac:dyDescent="0.4">
      <c r="J630" s="9" t="s">
        <v>2413</v>
      </c>
      <c r="K630" s="9">
        <v>1</v>
      </c>
    </row>
    <row r="631" spans="10:11" x14ac:dyDescent="0.4">
      <c r="J631" s="9" t="s">
        <v>2414</v>
      </c>
      <c r="K631" s="9">
        <v>1</v>
      </c>
    </row>
    <row r="632" spans="10:11" x14ac:dyDescent="0.4">
      <c r="J632" s="9" t="s">
        <v>2415</v>
      </c>
      <c r="K632" s="9">
        <v>1</v>
      </c>
    </row>
    <row r="633" spans="10:11" x14ac:dyDescent="0.4">
      <c r="J633" s="9" t="s">
        <v>2416</v>
      </c>
      <c r="K633" s="9">
        <v>1</v>
      </c>
    </row>
    <row r="634" spans="10:11" x14ac:dyDescent="0.4">
      <c r="J634" s="9" t="s">
        <v>2417</v>
      </c>
      <c r="K634" s="9">
        <v>1</v>
      </c>
    </row>
    <row r="635" spans="10:11" x14ac:dyDescent="0.4">
      <c r="J635" s="9" t="s">
        <v>2418</v>
      </c>
      <c r="K635" s="9">
        <v>1</v>
      </c>
    </row>
    <row r="636" spans="10:11" x14ac:dyDescent="0.4">
      <c r="J636" s="9" t="s">
        <v>2419</v>
      </c>
      <c r="K636" s="9">
        <v>1</v>
      </c>
    </row>
    <row r="637" spans="10:11" x14ac:dyDescent="0.4">
      <c r="J637" s="9" t="s">
        <v>2420</v>
      </c>
      <c r="K637" s="9">
        <v>1</v>
      </c>
    </row>
    <row r="638" spans="10:11" x14ac:dyDescent="0.4">
      <c r="J638" s="9" t="s">
        <v>2421</v>
      </c>
      <c r="K638" s="9">
        <v>1</v>
      </c>
    </row>
    <row r="639" spans="10:11" x14ac:dyDescent="0.4">
      <c r="J639" s="9" t="s">
        <v>2422</v>
      </c>
      <c r="K639" s="9">
        <v>1</v>
      </c>
    </row>
    <row r="640" spans="10:11" x14ac:dyDescent="0.4">
      <c r="J640" s="9" t="s">
        <v>2423</v>
      </c>
      <c r="K640" s="9">
        <v>1</v>
      </c>
    </row>
    <row r="641" spans="10:11" x14ac:dyDescent="0.4">
      <c r="J641" s="9" t="s">
        <v>1232</v>
      </c>
      <c r="K641" s="9">
        <v>1</v>
      </c>
    </row>
    <row r="642" spans="10:11" x14ac:dyDescent="0.4">
      <c r="J642" s="9" t="s">
        <v>2424</v>
      </c>
      <c r="K642" s="9">
        <v>1</v>
      </c>
    </row>
    <row r="643" spans="10:11" x14ac:dyDescent="0.4">
      <c r="J643" s="9" t="s">
        <v>2425</v>
      </c>
      <c r="K643" s="9">
        <v>1</v>
      </c>
    </row>
    <row r="644" spans="10:11" x14ac:dyDescent="0.4">
      <c r="J644" s="9" t="s">
        <v>2426</v>
      </c>
      <c r="K644" s="9">
        <v>1</v>
      </c>
    </row>
    <row r="645" spans="10:11" x14ac:dyDescent="0.4">
      <c r="J645" s="9" t="s">
        <v>2427</v>
      </c>
      <c r="K645" s="9">
        <v>1</v>
      </c>
    </row>
    <row r="646" spans="10:11" x14ac:dyDescent="0.4">
      <c r="J646" s="9" t="s">
        <v>2428</v>
      </c>
      <c r="K646" s="9">
        <v>1</v>
      </c>
    </row>
    <row r="647" spans="10:11" x14ac:dyDescent="0.4">
      <c r="J647" s="9" t="s">
        <v>2429</v>
      </c>
      <c r="K647" s="9">
        <v>1</v>
      </c>
    </row>
    <row r="648" spans="10:11" x14ac:dyDescent="0.4">
      <c r="J648" s="9" t="s">
        <v>2430</v>
      </c>
      <c r="K648" s="9">
        <v>1</v>
      </c>
    </row>
    <row r="649" spans="10:11" x14ac:dyDescent="0.4">
      <c r="J649" s="9" t="s">
        <v>2431</v>
      </c>
      <c r="K649" s="9">
        <v>1</v>
      </c>
    </row>
    <row r="650" spans="10:11" x14ac:dyDescent="0.4">
      <c r="J650" s="9" t="s">
        <v>2432</v>
      </c>
      <c r="K650" s="9">
        <v>1</v>
      </c>
    </row>
    <row r="651" spans="10:11" x14ac:dyDescent="0.4">
      <c r="J651" s="9" t="s">
        <v>2433</v>
      </c>
      <c r="K651" s="9">
        <v>1</v>
      </c>
    </row>
    <row r="652" spans="10:11" x14ac:dyDescent="0.4">
      <c r="J652" s="9" t="s">
        <v>2434</v>
      </c>
      <c r="K652" s="9">
        <v>1</v>
      </c>
    </row>
    <row r="653" spans="10:11" x14ac:dyDescent="0.4">
      <c r="J653" s="9" t="s">
        <v>2435</v>
      </c>
      <c r="K653" s="9">
        <v>1</v>
      </c>
    </row>
    <row r="654" spans="10:11" x14ac:dyDescent="0.4">
      <c r="J654" s="9" t="s">
        <v>2436</v>
      </c>
      <c r="K654" s="9">
        <v>1</v>
      </c>
    </row>
    <row r="655" spans="10:11" x14ac:dyDescent="0.4">
      <c r="J655" s="9" t="s">
        <v>2437</v>
      </c>
      <c r="K655" s="9">
        <v>1</v>
      </c>
    </row>
    <row r="656" spans="10:11" x14ac:dyDescent="0.4">
      <c r="J656" s="9" t="s">
        <v>2438</v>
      </c>
      <c r="K656" s="9">
        <v>1</v>
      </c>
    </row>
    <row r="657" spans="10:11" x14ac:dyDescent="0.4">
      <c r="J657" s="9" t="s">
        <v>2439</v>
      </c>
      <c r="K657" s="9">
        <v>1</v>
      </c>
    </row>
    <row r="658" spans="10:11" x14ac:dyDescent="0.4">
      <c r="J658" s="9" t="s">
        <v>2440</v>
      </c>
      <c r="K658" s="9">
        <v>1</v>
      </c>
    </row>
    <row r="659" spans="10:11" x14ac:dyDescent="0.4">
      <c r="J659" s="9" t="s">
        <v>2441</v>
      </c>
      <c r="K659" s="9">
        <v>1</v>
      </c>
    </row>
    <row r="660" spans="10:11" x14ac:dyDescent="0.4">
      <c r="J660" s="9" t="s">
        <v>2442</v>
      </c>
      <c r="K660" s="9">
        <v>1</v>
      </c>
    </row>
    <row r="661" spans="10:11" x14ac:dyDescent="0.4">
      <c r="J661" s="9" t="s">
        <v>2443</v>
      </c>
      <c r="K661" s="9">
        <v>1</v>
      </c>
    </row>
    <row r="662" spans="10:11" x14ac:dyDescent="0.4">
      <c r="J662" s="9" t="s">
        <v>2444</v>
      </c>
      <c r="K662" s="9">
        <v>1</v>
      </c>
    </row>
    <row r="663" spans="10:11" x14ac:dyDescent="0.4">
      <c r="J663" s="9" t="s">
        <v>2445</v>
      </c>
      <c r="K663" s="9">
        <v>1</v>
      </c>
    </row>
    <row r="664" spans="10:11" x14ac:dyDescent="0.4">
      <c r="J664" s="9" t="s">
        <v>2446</v>
      </c>
      <c r="K664" s="9">
        <v>1</v>
      </c>
    </row>
    <row r="665" spans="10:11" x14ac:dyDescent="0.4">
      <c r="J665" s="9" t="s">
        <v>2447</v>
      </c>
      <c r="K665" s="9">
        <v>1</v>
      </c>
    </row>
    <row r="666" spans="10:11" x14ac:dyDescent="0.4">
      <c r="J666" s="9" t="s">
        <v>2448</v>
      </c>
      <c r="K666" s="9">
        <v>1</v>
      </c>
    </row>
    <row r="667" spans="10:11" x14ac:dyDescent="0.4">
      <c r="J667" s="9" t="s">
        <v>2449</v>
      </c>
      <c r="K667" s="9">
        <v>1</v>
      </c>
    </row>
    <row r="668" spans="10:11" x14ac:dyDescent="0.4">
      <c r="J668" s="9" t="s">
        <v>2450</v>
      </c>
      <c r="K668" s="9">
        <v>1</v>
      </c>
    </row>
    <row r="669" spans="10:11" x14ac:dyDescent="0.4">
      <c r="J669" s="9" t="s">
        <v>2451</v>
      </c>
      <c r="K669" s="9">
        <v>1</v>
      </c>
    </row>
    <row r="670" spans="10:11" x14ac:dyDescent="0.4">
      <c r="J670" s="9" t="s">
        <v>2452</v>
      </c>
      <c r="K670" s="9">
        <v>1</v>
      </c>
    </row>
    <row r="671" spans="10:11" x14ac:dyDescent="0.4">
      <c r="J671" s="9" t="s">
        <v>2453</v>
      </c>
      <c r="K671" s="9">
        <v>1</v>
      </c>
    </row>
    <row r="672" spans="10:11" x14ac:dyDescent="0.4">
      <c r="J672" s="9" t="s">
        <v>2454</v>
      </c>
      <c r="K672" s="9">
        <v>1</v>
      </c>
    </row>
    <row r="673" spans="10:11" x14ac:dyDescent="0.4">
      <c r="J673" s="9" t="s">
        <v>2455</v>
      </c>
      <c r="K673" s="9">
        <v>1</v>
      </c>
    </row>
    <row r="674" spans="10:11" x14ac:dyDescent="0.4">
      <c r="J674" s="9" t="s">
        <v>2456</v>
      </c>
      <c r="K674" s="9">
        <v>1</v>
      </c>
    </row>
    <row r="675" spans="10:11" x14ac:dyDescent="0.4">
      <c r="J675" s="9" t="s">
        <v>2457</v>
      </c>
      <c r="K675" s="9">
        <v>1</v>
      </c>
    </row>
    <row r="676" spans="10:11" x14ac:dyDescent="0.4">
      <c r="J676" s="9" t="s">
        <v>2458</v>
      </c>
      <c r="K676" s="9">
        <v>1</v>
      </c>
    </row>
    <row r="677" spans="10:11" x14ac:dyDescent="0.4">
      <c r="J677" s="9" t="s">
        <v>2459</v>
      </c>
      <c r="K677" s="9">
        <v>1</v>
      </c>
    </row>
    <row r="678" spans="10:11" x14ac:dyDescent="0.4">
      <c r="J678" s="9" t="s">
        <v>2460</v>
      </c>
      <c r="K678" s="9">
        <v>1</v>
      </c>
    </row>
    <row r="679" spans="10:11" x14ac:dyDescent="0.4">
      <c r="J679" s="9" t="s">
        <v>2461</v>
      </c>
      <c r="K679" s="9">
        <v>1</v>
      </c>
    </row>
    <row r="680" spans="10:11" x14ac:dyDescent="0.4">
      <c r="J680" s="9" t="s">
        <v>2462</v>
      </c>
      <c r="K680" s="9">
        <v>1</v>
      </c>
    </row>
    <row r="681" spans="10:11" x14ac:dyDescent="0.4">
      <c r="J681" s="9" t="s">
        <v>2463</v>
      </c>
      <c r="K681" s="9">
        <v>1</v>
      </c>
    </row>
    <row r="682" spans="10:11" x14ac:dyDescent="0.4">
      <c r="J682" s="9" t="s">
        <v>2464</v>
      </c>
      <c r="K682" s="9">
        <v>1</v>
      </c>
    </row>
    <row r="683" spans="10:11" x14ac:dyDescent="0.4">
      <c r="J683" s="9" t="s">
        <v>2465</v>
      </c>
      <c r="K683" s="9">
        <v>1</v>
      </c>
    </row>
    <row r="684" spans="10:11" x14ac:dyDescent="0.4">
      <c r="J684" s="9" t="s">
        <v>2466</v>
      </c>
      <c r="K684" s="9">
        <v>1</v>
      </c>
    </row>
    <row r="685" spans="10:11" x14ac:dyDescent="0.4">
      <c r="J685" s="9" t="s">
        <v>2467</v>
      </c>
      <c r="K685" s="9">
        <v>1</v>
      </c>
    </row>
    <row r="686" spans="10:11" x14ac:dyDescent="0.4">
      <c r="J686" s="9" t="s">
        <v>2468</v>
      </c>
      <c r="K686" s="9">
        <v>1</v>
      </c>
    </row>
    <row r="687" spans="10:11" x14ac:dyDescent="0.4">
      <c r="J687" s="9" t="s">
        <v>2469</v>
      </c>
      <c r="K687" s="9">
        <v>1</v>
      </c>
    </row>
    <row r="688" spans="10:11" x14ac:dyDescent="0.4">
      <c r="J688" s="9" t="s">
        <v>2470</v>
      </c>
      <c r="K688" s="9">
        <v>1</v>
      </c>
    </row>
    <row r="689" spans="10:11" x14ac:dyDescent="0.4">
      <c r="J689" s="9" t="s">
        <v>2471</v>
      </c>
      <c r="K689" s="9">
        <v>1</v>
      </c>
    </row>
    <row r="690" spans="10:11" x14ac:dyDescent="0.4">
      <c r="J690" s="9" t="s">
        <v>2472</v>
      </c>
      <c r="K690" s="9">
        <v>1</v>
      </c>
    </row>
    <row r="691" spans="10:11" x14ac:dyDescent="0.4">
      <c r="J691" s="9" t="s">
        <v>2473</v>
      </c>
      <c r="K691" s="9">
        <v>1</v>
      </c>
    </row>
    <row r="692" spans="10:11" x14ac:dyDescent="0.4">
      <c r="J692" s="9" t="s">
        <v>2474</v>
      </c>
      <c r="K692" s="9">
        <v>1</v>
      </c>
    </row>
    <row r="693" spans="10:11" x14ac:dyDescent="0.4">
      <c r="J693" s="9" t="s">
        <v>2475</v>
      </c>
      <c r="K693" s="9">
        <v>1</v>
      </c>
    </row>
    <row r="694" spans="10:11" x14ac:dyDescent="0.4">
      <c r="J694" s="9" t="s">
        <v>2476</v>
      </c>
      <c r="K694" s="9">
        <v>1</v>
      </c>
    </row>
    <row r="695" spans="10:11" x14ac:dyDescent="0.4">
      <c r="J695" s="9" t="s">
        <v>2477</v>
      </c>
      <c r="K695" s="9">
        <v>1</v>
      </c>
    </row>
    <row r="696" spans="10:11" x14ac:dyDescent="0.4">
      <c r="J696" s="9" t="s">
        <v>2478</v>
      </c>
      <c r="K696" s="9">
        <v>1</v>
      </c>
    </row>
    <row r="697" spans="10:11" x14ac:dyDescent="0.4">
      <c r="J697" s="9" t="s">
        <v>2479</v>
      </c>
      <c r="K697" s="9">
        <v>1</v>
      </c>
    </row>
    <row r="698" spans="10:11" x14ac:dyDescent="0.4">
      <c r="J698" s="9" t="s">
        <v>2480</v>
      </c>
      <c r="K698" s="9">
        <v>1</v>
      </c>
    </row>
    <row r="699" spans="10:11" x14ac:dyDescent="0.4">
      <c r="J699" s="9" t="s">
        <v>2481</v>
      </c>
      <c r="K699" s="9">
        <v>1</v>
      </c>
    </row>
    <row r="700" spans="10:11" x14ac:dyDescent="0.4">
      <c r="J700" s="9" t="s">
        <v>2482</v>
      </c>
      <c r="K700" s="9">
        <v>1</v>
      </c>
    </row>
    <row r="701" spans="10:11" x14ac:dyDescent="0.4">
      <c r="J701" s="9" t="s">
        <v>2483</v>
      </c>
      <c r="K701" s="9">
        <v>1</v>
      </c>
    </row>
    <row r="702" spans="10:11" x14ac:dyDescent="0.4">
      <c r="J702" s="9" t="s">
        <v>2484</v>
      </c>
      <c r="K702" s="9">
        <v>1</v>
      </c>
    </row>
    <row r="703" spans="10:11" x14ac:dyDescent="0.4">
      <c r="J703" s="9" t="s">
        <v>2485</v>
      </c>
      <c r="K703" s="9">
        <v>1</v>
      </c>
    </row>
    <row r="704" spans="10:11" x14ac:dyDescent="0.4">
      <c r="J704" s="9" t="s">
        <v>2486</v>
      </c>
      <c r="K704" s="9">
        <v>1</v>
      </c>
    </row>
    <row r="705" spans="10:11" x14ac:dyDescent="0.4">
      <c r="J705" s="9" t="s">
        <v>2487</v>
      </c>
      <c r="K705" s="9">
        <v>1</v>
      </c>
    </row>
    <row r="706" spans="10:11" x14ac:dyDescent="0.4">
      <c r="J706" s="9" t="s">
        <v>2488</v>
      </c>
      <c r="K706" s="9">
        <v>1</v>
      </c>
    </row>
    <row r="707" spans="10:11" x14ac:dyDescent="0.4">
      <c r="J707" s="9" t="s">
        <v>2489</v>
      </c>
      <c r="K707" s="9">
        <v>1</v>
      </c>
    </row>
    <row r="708" spans="10:11" x14ac:dyDescent="0.4">
      <c r="J708" s="9" t="s">
        <v>2490</v>
      </c>
      <c r="K708" s="9">
        <v>1</v>
      </c>
    </row>
    <row r="709" spans="10:11" x14ac:dyDescent="0.4">
      <c r="J709" s="9" t="s">
        <v>2491</v>
      </c>
      <c r="K709" s="9">
        <v>1</v>
      </c>
    </row>
    <row r="710" spans="10:11" x14ac:dyDescent="0.4">
      <c r="J710" s="9" t="s">
        <v>2492</v>
      </c>
      <c r="K710" s="9">
        <v>1</v>
      </c>
    </row>
    <row r="711" spans="10:11" x14ac:dyDescent="0.4">
      <c r="J711" s="9" t="s">
        <v>2493</v>
      </c>
      <c r="K711" s="9">
        <v>1</v>
      </c>
    </row>
    <row r="712" spans="10:11" x14ac:dyDescent="0.4">
      <c r="J712" s="9" t="s">
        <v>2494</v>
      </c>
      <c r="K712" s="9">
        <v>1</v>
      </c>
    </row>
    <row r="713" spans="10:11" x14ac:dyDescent="0.4">
      <c r="J713" s="9" t="s">
        <v>2495</v>
      </c>
      <c r="K713" s="9">
        <v>1</v>
      </c>
    </row>
    <row r="714" spans="10:11" x14ac:dyDescent="0.4">
      <c r="J714" s="9" t="s">
        <v>2496</v>
      </c>
      <c r="K714" s="9">
        <v>1</v>
      </c>
    </row>
    <row r="715" spans="10:11" x14ac:dyDescent="0.4">
      <c r="J715" s="9" t="s">
        <v>2497</v>
      </c>
      <c r="K715" s="9">
        <v>1</v>
      </c>
    </row>
    <row r="716" spans="10:11" x14ac:dyDescent="0.4">
      <c r="J716" s="9" t="s">
        <v>2498</v>
      </c>
      <c r="K716" s="9">
        <v>1</v>
      </c>
    </row>
    <row r="717" spans="10:11" x14ac:dyDescent="0.4">
      <c r="J717" s="9" t="s">
        <v>2499</v>
      </c>
      <c r="K717" s="9">
        <v>1</v>
      </c>
    </row>
    <row r="718" spans="10:11" x14ac:dyDescent="0.4">
      <c r="J718" s="9" t="s">
        <v>2500</v>
      </c>
      <c r="K718" s="9">
        <v>1</v>
      </c>
    </row>
    <row r="719" spans="10:11" x14ac:dyDescent="0.4">
      <c r="J719" s="9" t="s">
        <v>2501</v>
      </c>
      <c r="K719" s="9">
        <v>1</v>
      </c>
    </row>
    <row r="720" spans="10:11" x14ac:dyDescent="0.4">
      <c r="J720" s="9" t="s">
        <v>2502</v>
      </c>
      <c r="K720" s="9">
        <v>1</v>
      </c>
    </row>
    <row r="721" spans="10:11" x14ac:dyDescent="0.4">
      <c r="J721" s="9" t="s">
        <v>2503</v>
      </c>
      <c r="K721" s="9">
        <v>1</v>
      </c>
    </row>
    <row r="722" spans="10:11" x14ac:dyDescent="0.4">
      <c r="J722" s="9" t="s">
        <v>2504</v>
      </c>
      <c r="K722" s="9">
        <v>1</v>
      </c>
    </row>
    <row r="723" spans="10:11" x14ac:dyDescent="0.4">
      <c r="J723" s="9" t="s">
        <v>2505</v>
      </c>
      <c r="K723" s="9">
        <v>1</v>
      </c>
    </row>
    <row r="724" spans="10:11" x14ac:dyDescent="0.4">
      <c r="J724" s="9" t="s">
        <v>2506</v>
      </c>
      <c r="K724" s="9">
        <v>1</v>
      </c>
    </row>
    <row r="725" spans="10:11" x14ac:dyDescent="0.4">
      <c r="J725" s="9" t="s">
        <v>1478</v>
      </c>
      <c r="K725" s="9">
        <v>1</v>
      </c>
    </row>
    <row r="726" spans="10:11" x14ac:dyDescent="0.4">
      <c r="J726" s="9" t="s">
        <v>2507</v>
      </c>
      <c r="K726" s="9">
        <v>1</v>
      </c>
    </row>
    <row r="727" spans="10:11" x14ac:dyDescent="0.4">
      <c r="J727" s="9" t="s">
        <v>2508</v>
      </c>
      <c r="K727" s="9">
        <v>1</v>
      </c>
    </row>
    <row r="728" spans="10:11" x14ac:dyDescent="0.4">
      <c r="J728" s="9" t="s">
        <v>2509</v>
      </c>
      <c r="K728" s="9">
        <v>1</v>
      </c>
    </row>
    <row r="729" spans="10:11" x14ac:dyDescent="0.4">
      <c r="J729" s="9" t="s">
        <v>2510</v>
      </c>
      <c r="K729" s="9">
        <v>1</v>
      </c>
    </row>
    <row r="730" spans="10:11" x14ac:dyDescent="0.4">
      <c r="J730" s="9" t="s">
        <v>2511</v>
      </c>
      <c r="K730" s="9">
        <v>1</v>
      </c>
    </row>
    <row r="731" spans="10:11" x14ac:dyDescent="0.4">
      <c r="J731" s="9" t="s">
        <v>2512</v>
      </c>
      <c r="K731" s="9">
        <v>1</v>
      </c>
    </row>
    <row r="732" spans="10:11" x14ac:dyDescent="0.4">
      <c r="J732" s="9" t="s">
        <v>2513</v>
      </c>
      <c r="K732" s="9">
        <v>1</v>
      </c>
    </row>
    <row r="733" spans="10:11" x14ac:dyDescent="0.4">
      <c r="J733" s="9" t="s">
        <v>2514</v>
      </c>
      <c r="K733" s="9">
        <v>1</v>
      </c>
    </row>
    <row r="734" spans="10:11" x14ac:dyDescent="0.4">
      <c r="J734" s="9" t="s">
        <v>2515</v>
      </c>
      <c r="K734" s="9">
        <v>1</v>
      </c>
    </row>
    <row r="735" spans="10:11" x14ac:dyDescent="0.4">
      <c r="J735" s="9" t="s">
        <v>2516</v>
      </c>
      <c r="K735" s="9">
        <v>1</v>
      </c>
    </row>
    <row r="736" spans="10:11" x14ac:dyDescent="0.4">
      <c r="J736" s="9" t="s">
        <v>2517</v>
      </c>
      <c r="K736" s="9">
        <v>1</v>
      </c>
    </row>
    <row r="737" spans="10:11" x14ac:dyDescent="0.4">
      <c r="J737" s="9" t="s">
        <v>2518</v>
      </c>
      <c r="K737" s="9">
        <v>1</v>
      </c>
    </row>
    <row r="738" spans="10:11" x14ac:dyDescent="0.4">
      <c r="J738" s="9" t="s">
        <v>2519</v>
      </c>
      <c r="K738" s="9">
        <v>1</v>
      </c>
    </row>
    <row r="739" spans="10:11" x14ac:dyDescent="0.4">
      <c r="J739" s="9" t="s">
        <v>2520</v>
      </c>
      <c r="K739" s="9">
        <v>1</v>
      </c>
    </row>
    <row r="740" spans="10:11" x14ac:dyDescent="0.4">
      <c r="J740" s="9" t="s">
        <v>2521</v>
      </c>
      <c r="K740" s="9">
        <v>1</v>
      </c>
    </row>
    <row r="741" spans="10:11" x14ac:dyDescent="0.4">
      <c r="J741" s="9" t="s">
        <v>2522</v>
      </c>
      <c r="K741" s="9">
        <v>1</v>
      </c>
    </row>
    <row r="742" spans="10:11" x14ac:dyDescent="0.4">
      <c r="J742" s="9" t="s">
        <v>2523</v>
      </c>
      <c r="K742" s="9">
        <v>1</v>
      </c>
    </row>
    <row r="743" spans="10:11" x14ac:dyDescent="0.4">
      <c r="J743" s="9" t="s">
        <v>2524</v>
      </c>
      <c r="K743" s="9">
        <v>1</v>
      </c>
    </row>
    <row r="744" spans="10:11" x14ac:dyDescent="0.4">
      <c r="J744" s="9" t="s">
        <v>2525</v>
      </c>
      <c r="K744" s="9">
        <v>1</v>
      </c>
    </row>
    <row r="745" spans="10:11" x14ac:dyDescent="0.4">
      <c r="J745" s="9" t="s">
        <v>2526</v>
      </c>
      <c r="K745" s="9">
        <v>1</v>
      </c>
    </row>
    <row r="746" spans="10:11" x14ac:dyDescent="0.4">
      <c r="J746" s="9" t="s">
        <v>2527</v>
      </c>
      <c r="K746" s="9">
        <v>1</v>
      </c>
    </row>
    <row r="747" spans="10:11" x14ac:dyDescent="0.4">
      <c r="J747" s="9" t="s">
        <v>2528</v>
      </c>
      <c r="K747" s="9">
        <v>1</v>
      </c>
    </row>
    <row r="748" spans="10:11" x14ac:dyDescent="0.4">
      <c r="J748" s="9" t="s">
        <v>2529</v>
      </c>
      <c r="K748" s="9">
        <v>1</v>
      </c>
    </row>
    <row r="749" spans="10:11" x14ac:dyDescent="0.4">
      <c r="J749" s="9" t="s">
        <v>2530</v>
      </c>
      <c r="K749" s="9">
        <v>1</v>
      </c>
    </row>
    <row r="750" spans="10:11" x14ac:dyDescent="0.4">
      <c r="J750" s="9" t="s">
        <v>2531</v>
      </c>
      <c r="K750" s="9">
        <v>1</v>
      </c>
    </row>
    <row r="751" spans="10:11" x14ac:dyDescent="0.4">
      <c r="J751" s="9" t="s">
        <v>2532</v>
      </c>
      <c r="K751" s="9">
        <v>1</v>
      </c>
    </row>
    <row r="752" spans="10:11" x14ac:dyDescent="0.4">
      <c r="J752" s="9" t="s">
        <v>2533</v>
      </c>
      <c r="K752" s="9">
        <v>1</v>
      </c>
    </row>
    <row r="753" spans="10:11" x14ac:dyDescent="0.4">
      <c r="J753" s="9" t="s">
        <v>2534</v>
      </c>
      <c r="K753" s="9">
        <v>1</v>
      </c>
    </row>
    <row r="754" spans="10:11" x14ac:dyDescent="0.4">
      <c r="J754" s="9" t="s">
        <v>2535</v>
      </c>
      <c r="K754" s="9">
        <v>1</v>
      </c>
    </row>
    <row r="755" spans="10:11" x14ac:dyDescent="0.4">
      <c r="J755" s="9" t="s">
        <v>2536</v>
      </c>
      <c r="K755" s="9">
        <v>1</v>
      </c>
    </row>
    <row r="756" spans="10:11" x14ac:dyDescent="0.4">
      <c r="J756" s="9" t="s">
        <v>2537</v>
      </c>
      <c r="K756" s="9">
        <v>1</v>
      </c>
    </row>
    <row r="757" spans="10:11" x14ac:dyDescent="0.4">
      <c r="J757" s="9" t="s">
        <v>2538</v>
      </c>
      <c r="K757" s="9">
        <v>1</v>
      </c>
    </row>
    <row r="758" spans="10:11" x14ac:dyDescent="0.4">
      <c r="J758" s="9" t="s">
        <v>2539</v>
      </c>
      <c r="K758" s="9">
        <v>1</v>
      </c>
    </row>
    <row r="759" spans="10:11" x14ac:dyDescent="0.4">
      <c r="J759" s="9" t="s">
        <v>2540</v>
      </c>
      <c r="K759" s="9">
        <v>1</v>
      </c>
    </row>
    <row r="760" spans="10:11" x14ac:dyDescent="0.4">
      <c r="J760" s="9" t="s">
        <v>2541</v>
      </c>
      <c r="K760" s="9">
        <v>1</v>
      </c>
    </row>
    <row r="761" spans="10:11" x14ac:dyDescent="0.4">
      <c r="J761" s="9" t="s">
        <v>2542</v>
      </c>
      <c r="K761" s="9">
        <v>1</v>
      </c>
    </row>
    <row r="762" spans="10:11" x14ac:dyDescent="0.4">
      <c r="J762" s="9" t="s">
        <v>2543</v>
      </c>
      <c r="K762" s="9">
        <v>1</v>
      </c>
    </row>
    <row r="763" spans="10:11" x14ac:dyDescent="0.4">
      <c r="J763" s="9" t="s">
        <v>2544</v>
      </c>
      <c r="K763" s="9">
        <v>1</v>
      </c>
    </row>
    <row r="764" spans="10:11" x14ac:dyDescent="0.4">
      <c r="J764" s="9" t="s">
        <v>2545</v>
      </c>
      <c r="K764" s="9">
        <v>1</v>
      </c>
    </row>
    <row r="765" spans="10:11" x14ac:dyDescent="0.4">
      <c r="J765" s="9" t="s">
        <v>2546</v>
      </c>
      <c r="K765" s="9">
        <v>1</v>
      </c>
    </row>
    <row r="766" spans="10:11" x14ac:dyDescent="0.4">
      <c r="J766" s="9" t="s">
        <v>2547</v>
      </c>
      <c r="K766" s="9">
        <v>1</v>
      </c>
    </row>
    <row r="767" spans="10:11" x14ac:dyDescent="0.4">
      <c r="J767" s="9" t="s">
        <v>2548</v>
      </c>
      <c r="K767" s="9">
        <v>1</v>
      </c>
    </row>
    <row r="768" spans="10:11" x14ac:dyDescent="0.4">
      <c r="J768" s="9" t="s">
        <v>2549</v>
      </c>
      <c r="K768" s="9">
        <v>1</v>
      </c>
    </row>
    <row r="769" spans="10:11" x14ac:dyDescent="0.4">
      <c r="J769" s="9" t="s">
        <v>2550</v>
      </c>
      <c r="K769" s="9">
        <v>1</v>
      </c>
    </row>
    <row r="770" spans="10:11" x14ac:dyDescent="0.4">
      <c r="J770" s="9" t="s">
        <v>2551</v>
      </c>
      <c r="K770" s="9">
        <v>1</v>
      </c>
    </row>
    <row r="771" spans="10:11" x14ac:dyDescent="0.4">
      <c r="J771" s="9" t="s">
        <v>2552</v>
      </c>
      <c r="K771" s="9">
        <v>1</v>
      </c>
    </row>
    <row r="772" spans="10:11" x14ac:dyDescent="0.4">
      <c r="J772" s="9" t="s">
        <v>2553</v>
      </c>
      <c r="K772" s="9">
        <v>1</v>
      </c>
    </row>
    <row r="773" spans="10:11" x14ac:dyDescent="0.4">
      <c r="J773" s="9" t="s">
        <v>2554</v>
      </c>
      <c r="K773" s="9">
        <v>1</v>
      </c>
    </row>
    <row r="774" spans="10:11" x14ac:dyDescent="0.4">
      <c r="J774" s="9" t="s">
        <v>2555</v>
      </c>
      <c r="K774" s="9">
        <v>1</v>
      </c>
    </row>
    <row r="775" spans="10:11" x14ac:dyDescent="0.4">
      <c r="J775" s="9" t="s">
        <v>2556</v>
      </c>
      <c r="K775" s="9">
        <v>1</v>
      </c>
    </row>
    <row r="776" spans="10:11" x14ac:dyDescent="0.4">
      <c r="J776" s="9" t="s">
        <v>2557</v>
      </c>
      <c r="K776" s="9">
        <v>1</v>
      </c>
    </row>
    <row r="777" spans="10:11" x14ac:dyDescent="0.4">
      <c r="J777" s="9" t="s">
        <v>2558</v>
      </c>
      <c r="K777" s="9">
        <v>1</v>
      </c>
    </row>
    <row r="778" spans="10:11" x14ac:dyDescent="0.4">
      <c r="J778" s="9" t="s">
        <v>2559</v>
      </c>
      <c r="K778" s="9">
        <v>1</v>
      </c>
    </row>
    <row r="779" spans="10:11" x14ac:dyDescent="0.4">
      <c r="J779" s="9" t="s">
        <v>2560</v>
      </c>
      <c r="K779" s="9">
        <v>1</v>
      </c>
    </row>
    <row r="780" spans="10:11" x14ac:dyDescent="0.4">
      <c r="J780" s="9" t="s">
        <v>2561</v>
      </c>
      <c r="K780" s="9">
        <v>1</v>
      </c>
    </row>
    <row r="781" spans="10:11" x14ac:dyDescent="0.4">
      <c r="J781" s="9" t="s">
        <v>2562</v>
      </c>
      <c r="K781" s="9">
        <v>1</v>
      </c>
    </row>
    <row r="782" spans="10:11" x14ac:dyDescent="0.4">
      <c r="J782" s="9" t="s">
        <v>2563</v>
      </c>
      <c r="K782" s="9">
        <v>1</v>
      </c>
    </row>
    <row r="783" spans="10:11" x14ac:dyDescent="0.4">
      <c r="J783" s="9" t="s">
        <v>2564</v>
      </c>
      <c r="K783" s="9">
        <v>1</v>
      </c>
    </row>
    <row r="784" spans="10:11" x14ac:dyDescent="0.4">
      <c r="J784" s="9" t="s">
        <v>2565</v>
      </c>
      <c r="K784" s="9">
        <v>1</v>
      </c>
    </row>
    <row r="785" spans="10:11" x14ac:dyDescent="0.4">
      <c r="J785" s="9" t="s">
        <v>2566</v>
      </c>
      <c r="K785" s="9">
        <v>1</v>
      </c>
    </row>
    <row r="786" spans="10:11" x14ac:dyDescent="0.4">
      <c r="J786" s="9" t="s">
        <v>2567</v>
      </c>
      <c r="K786" s="9">
        <v>1</v>
      </c>
    </row>
    <row r="787" spans="10:11" x14ac:dyDescent="0.4">
      <c r="J787" s="9" t="s">
        <v>2568</v>
      </c>
      <c r="K787" s="9">
        <v>1</v>
      </c>
    </row>
    <row r="788" spans="10:11" x14ac:dyDescent="0.4">
      <c r="J788" s="9" t="s">
        <v>2569</v>
      </c>
      <c r="K788" s="9">
        <v>1</v>
      </c>
    </row>
    <row r="789" spans="10:11" x14ac:dyDescent="0.4">
      <c r="J789" s="9" t="s">
        <v>2570</v>
      </c>
      <c r="K789" s="9">
        <v>1</v>
      </c>
    </row>
    <row r="790" spans="10:11" x14ac:dyDescent="0.4">
      <c r="J790" s="9" t="s">
        <v>2571</v>
      </c>
      <c r="K790" s="9">
        <v>1</v>
      </c>
    </row>
    <row r="791" spans="10:11" x14ac:dyDescent="0.4">
      <c r="J791" s="9" t="s">
        <v>2572</v>
      </c>
      <c r="K791" s="9">
        <v>1</v>
      </c>
    </row>
    <row r="792" spans="10:11" x14ac:dyDescent="0.4">
      <c r="J792" s="9" t="s">
        <v>2573</v>
      </c>
      <c r="K792" s="9">
        <v>1</v>
      </c>
    </row>
    <row r="793" spans="10:11" x14ac:dyDescent="0.4">
      <c r="J793" s="9" t="s">
        <v>2574</v>
      </c>
      <c r="K793" s="9">
        <v>1</v>
      </c>
    </row>
    <row r="794" spans="10:11" x14ac:dyDescent="0.4">
      <c r="J794" s="9" t="s">
        <v>2575</v>
      </c>
      <c r="K794" s="9">
        <v>1</v>
      </c>
    </row>
    <row r="795" spans="10:11" x14ac:dyDescent="0.4">
      <c r="J795" s="9" t="s">
        <v>2576</v>
      </c>
      <c r="K795" s="9">
        <v>1</v>
      </c>
    </row>
    <row r="796" spans="10:11" x14ac:dyDescent="0.4">
      <c r="J796" s="9" t="s">
        <v>2577</v>
      </c>
      <c r="K796" s="9">
        <v>1</v>
      </c>
    </row>
    <row r="797" spans="10:11" x14ac:dyDescent="0.4">
      <c r="J797" s="9" t="s">
        <v>2578</v>
      </c>
      <c r="K797" s="9">
        <v>1</v>
      </c>
    </row>
    <row r="798" spans="10:11" x14ac:dyDescent="0.4">
      <c r="J798" s="9" t="s">
        <v>2579</v>
      </c>
      <c r="K798" s="9">
        <v>1</v>
      </c>
    </row>
    <row r="799" spans="10:11" x14ac:dyDescent="0.4">
      <c r="J799" s="9" t="s">
        <v>2580</v>
      </c>
      <c r="K799" s="9">
        <v>1</v>
      </c>
    </row>
    <row r="800" spans="10:11" x14ac:dyDescent="0.4">
      <c r="J800" s="9" t="s">
        <v>2581</v>
      </c>
      <c r="K800" s="9">
        <v>1</v>
      </c>
    </row>
    <row r="801" spans="10:11" x14ac:dyDescent="0.4">
      <c r="J801" s="9" t="s">
        <v>2582</v>
      </c>
      <c r="K801" s="9">
        <v>1</v>
      </c>
    </row>
    <row r="802" spans="10:11" x14ac:dyDescent="0.4">
      <c r="J802" s="9" t="s">
        <v>2583</v>
      </c>
      <c r="K802" s="9">
        <v>1</v>
      </c>
    </row>
    <row r="803" spans="10:11" x14ac:dyDescent="0.4">
      <c r="J803" s="9" t="s">
        <v>2584</v>
      </c>
      <c r="K803" s="9">
        <v>1</v>
      </c>
    </row>
    <row r="804" spans="10:11" x14ac:dyDescent="0.4">
      <c r="J804" s="9" t="s">
        <v>2585</v>
      </c>
      <c r="K804" s="9">
        <v>1</v>
      </c>
    </row>
    <row r="805" spans="10:11" x14ac:dyDescent="0.4">
      <c r="J805" s="9" t="s">
        <v>2586</v>
      </c>
      <c r="K805" s="9">
        <v>1</v>
      </c>
    </row>
    <row r="806" spans="10:11" x14ac:dyDescent="0.4">
      <c r="J806" s="9" t="s">
        <v>2587</v>
      </c>
      <c r="K806" s="9">
        <v>1</v>
      </c>
    </row>
    <row r="807" spans="10:11" x14ac:dyDescent="0.4">
      <c r="J807" s="9" t="s">
        <v>2588</v>
      </c>
      <c r="K807" s="9">
        <v>1</v>
      </c>
    </row>
    <row r="808" spans="10:11" x14ac:dyDescent="0.4">
      <c r="J808" s="9" t="s">
        <v>2589</v>
      </c>
      <c r="K808" s="9">
        <v>1</v>
      </c>
    </row>
    <row r="809" spans="10:11" x14ac:dyDescent="0.4">
      <c r="J809" s="9" t="s">
        <v>2590</v>
      </c>
      <c r="K809" s="9">
        <v>1</v>
      </c>
    </row>
    <row r="810" spans="10:11" x14ac:dyDescent="0.4">
      <c r="J810" s="9" t="s">
        <v>2591</v>
      </c>
      <c r="K810" s="9">
        <v>1</v>
      </c>
    </row>
    <row r="811" spans="10:11" x14ac:dyDescent="0.4">
      <c r="J811" s="9" t="s">
        <v>2592</v>
      </c>
      <c r="K811" s="9">
        <v>1</v>
      </c>
    </row>
    <row r="812" spans="10:11" x14ac:dyDescent="0.4">
      <c r="J812" s="9" t="s">
        <v>2593</v>
      </c>
      <c r="K812" s="9">
        <v>1</v>
      </c>
    </row>
    <row r="813" spans="10:11" x14ac:dyDescent="0.4">
      <c r="J813" s="9" t="s">
        <v>2594</v>
      </c>
      <c r="K813" s="9">
        <v>1</v>
      </c>
    </row>
    <row r="814" spans="10:11" x14ac:dyDescent="0.4">
      <c r="J814" s="9" t="s">
        <v>2595</v>
      </c>
      <c r="K814" s="9">
        <v>1</v>
      </c>
    </row>
    <row r="815" spans="10:11" x14ac:dyDescent="0.4">
      <c r="J815" s="9" t="s">
        <v>2596</v>
      </c>
      <c r="K815" s="9">
        <v>1</v>
      </c>
    </row>
    <row r="816" spans="10:11" x14ac:dyDescent="0.4">
      <c r="J816" s="9" t="s">
        <v>2597</v>
      </c>
      <c r="K816" s="9">
        <v>1</v>
      </c>
    </row>
    <row r="817" spans="10:11" x14ac:dyDescent="0.4">
      <c r="J817" s="9" t="s">
        <v>2598</v>
      </c>
      <c r="K817" s="9">
        <v>1</v>
      </c>
    </row>
    <row r="818" spans="10:11" x14ac:dyDescent="0.4">
      <c r="J818" s="9" t="s">
        <v>2599</v>
      </c>
      <c r="K818" s="9">
        <v>1</v>
      </c>
    </row>
    <row r="819" spans="10:11" x14ac:dyDescent="0.4">
      <c r="J819" s="9" t="s">
        <v>2600</v>
      </c>
      <c r="K819" s="9">
        <v>1</v>
      </c>
    </row>
    <row r="820" spans="10:11" x14ac:dyDescent="0.4">
      <c r="J820" s="9" t="s">
        <v>2601</v>
      </c>
      <c r="K820" s="9">
        <v>1</v>
      </c>
    </row>
    <row r="821" spans="10:11" x14ac:dyDescent="0.4">
      <c r="J821" s="9" t="s">
        <v>2602</v>
      </c>
      <c r="K821" s="9">
        <v>1</v>
      </c>
    </row>
    <row r="822" spans="10:11" x14ac:dyDescent="0.4">
      <c r="J822" s="9" t="s">
        <v>2603</v>
      </c>
      <c r="K822" s="9">
        <v>1</v>
      </c>
    </row>
    <row r="823" spans="10:11" x14ac:dyDescent="0.4">
      <c r="J823" s="9" t="s">
        <v>2604</v>
      </c>
      <c r="K823" s="9">
        <v>1</v>
      </c>
    </row>
    <row r="824" spans="10:11" x14ac:dyDescent="0.4">
      <c r="J824" s="9" t="s">
        <v>2605</v>
      </c>
      <c r="K824" s="9">
        <v>1</v>
      </c>
    </row>
    <row r="825" spans="10:11" x14ac:dyDescent="0.4">
      <c r="J825" s="9" t="s">
        <v>2606</v>
      </c>
      <c r="K825" s="9">
        <v>1</v>
      </c>
    </row>
    <row r="826" spans="10:11" x14ac:dyDescent="0.4">
      <c r="J826" s="9" t="s">
        <v>2607</v>
      </c>
      <c r="K826" s="9">
        <v>1</v>
      </c>
    </row>
    <row r="827" spans="10:11" x14ac:dyDescent="0.4">
      <c r="J827" s="9" t="s">
        <v>2608</v>
      </c>
      <c r="K827" s="9">
        <v>1</v>
      </c>
    </row>
    <row r="828" spans="10:11" x14ac:dyDescent="0.4">
      <c r="J828" s="9" t="s">
        <v>2609</v>
      </c>
      <c r="K828" s="9">
        <v>1</v>
      </c>
    </row>
    <row r="829" spans="10:11" x14ac:dyDescent="0.4">
      <c r="J829" s="9" t="s">
        <v>2610</v>
      </c>
      <c r="K829" s="9">
        <v>1</v>
      </c>
    </row>
    <row r="830" spans="10:11" x14ac:dyDescent="0.4">
      <c r="J830" s="9" t="s">
        <v>2611</v>
      </c>
      <c r="K830" s="9">
        <v>1</v>
      </c>
    </row>
    <row r="831" spans="10:11" x14ac:dyDescent="0.4">
      <c r="J831" s="9" t="s">
        <v>2612</v>
      </c>
      <c r="K831" s="9">
        <v>1</v>
      </c>
    </row>
    <row r="832" spans="10:11" x14ac:dyDescent="0.4">
      <c r="J832" s="9" t="s">
        <v>2613</v>
      </c>
      <c r="K832" s="9">
        <v>1</v>
      </c>
    </row>
    <row r="833" spans="10:11" x14ac:dyDescent="0.4">
      <c r="J833" s="9" t="s">
        <v>2614</v>
      </c>
      <c r="K833" s="9">
        <v>1</v>
      </c>
    </row>
    <row r="834" spans="10:11" x14ac:dyDescent="0.4">
      <c r="J834" s="9" t="s">
        <v>2615</v>
      </c>
      <c r="K834" s="9">
        <v>1</v>
      </c>
    </row>
    <row r="835" spans="10:11" x14ac:dyDescent="0.4">
      <c r="J835" s="9" t="s">
        <v>2616</v>
      </c>
      <c r="K835" s="9">
        <v>1</v>
      </c>
    </row>
    <row r="836" spans="10:11" x14ac:dyDescent="0.4">
      <c r="J836" s="9" t="s">
        <v>2617</v>
      </c>
      <c r="K836" s="9">
        <v>1</v>
      </c>
    </row>
    <row r="837" spans="10:11" x14ac:dyDescent="0.4">
      <c r="J837" s="9" t="s">
        <v>2618</v>
      </c>
      <c r="K837" s="9">
        <v>1</v>
      </c>
    </row>
    <row r="838" spans="10:11" x14ac:dyDescent="0.4">
      <c r="J838" s="9" t="s">
        <v>2619</v>
      </c>
      <c r="K838" s="9">
        <v>1</v>
      </c>
    </row>
    <row r="839" spans="10:11" x14ac:dyDescent="0.4">
      <c r="J839" s="9" t="s">
        <v>2620</v>
      </c>
      <c r="K839" s="9">
        <v>1</v>
      </c>
    </row>
    <row r="840" spans="10:11" x14ac:dyDescent="0.4">
      <c r="J840" s="9" t="s">
        <v>2621</v>
      </c>
      <c r="K840" s="9">
        <v>1</v>
      </c>
    </row>
    <row r="841" spans="10:11" x14ac:dyDescent="0.4">
      <c r="J841" s="9" t="s">
        <v>2622</v>
      </c>
      <c r="K841" s="9">
        <v>1</v>
      </c>
    </row>
    <row r="842" spans="10:11" x14ac:dyDescent="0.4">
      <c r="J842" s="9" t="s">
        <v>2623</v>
      </c>
      <c r="K842" s="9">
        <v>1</v>
      </c>
    </row>
    <row r="843" spans="10:11" x14ac:dyDescent="0.4">
      <c r="J843" s="9" t="s">
        <v>2624</v>
      </c>
      <c r="K843" s="9">
        <v>1</v>
      </c>
    </row>
    <row r="844" spans="10:11" x14ac:dyDescent="0.4">
      <c r="J844" s="9" t="s">
        <v>2625</v>
      </c>
      <c r="K844" s="9">
        <v>1</v>
      </c>
    </row>
    <row r="845" spans="10:11" x14ac:dyDescent="0.4">
      <c r="J845" s="9" t="s">
        <v>2626</v>
      </c>
      <c r="K845" s="9">
        <v>1</v>
      </c>
    </row>
    <row r="846" spans="10:11" x14ac:dyDescent="0.4">
      <c r="J846" s="9" t="s">
        <v>2627</v>
      </c>
      <c r="K846" s="9">
        <v>1</v>
      </c>
    </row>
    <row r="847" spans="10:11" x14ac:dyDescent="0.4">
      <c r="J847" s="9" t="s">
        <v>2628</v>
      </c>
      <c r="K847" s="9">
        <v>1</v>
      </c>
    </row>
    <row r="848" spans="10:11" x14ac:dyDescent="0.4">
      <c r="J848" s="9" t="s">
        <v>2629</v>
      </c>
      <c r="K848" s="9">
        <v>1</v>
      </c>
    </row>
    <row r="849" spans="10:11" x14ac:dyDescent="0.4">
      <c r="J849" s="9" t="s">
        <v>2630</v>
      </c>
      <c r="K849" s="9">
        <v>1</v>
      </c>
    </row>
    <row r="850" spans="10:11" x14ac:dyDescent="0.4">
      <c r="J850" s="9" t="s">
        <v>2631</v>
      </c>
      <c r="K850" s="9">
        <v>1</v>
      </c>
    </row>
    <row r="851" spans="10:11" x14ac:dyDescent="0.4">
      <c r="J851" s="9" t="s">
        <v>2632</v>
      </c>
      <c r="K851" s="9">
        <v>1</v>
      </c>
    </row>
    <row r="852" spans="10:11" x14ac:dyDescent="0.4">
      <c r="J852" s="9" t="s">
        <v>2633</v>
      </c>
      <c r="K852" s="9">
        <v>1</v>
      </c>
    </row>
    <row r="853" spans="10:11" x14ac:dyDescent="0.4">
      <c r="J853" s="9" t="s">
        <v>2634</v>
      </c>
      <c r="K853" s="9">
        <v>1</v>
      </c>
    </row>
    <row r="854" spans="10:11" x14ac:dyDescent="0.4">
      <c r="J854" s="9" t="s">
        <v>2635</v>
      </c>
      <c r="K854" s="9">
        <v>1</v>
      </c>
    </row>
    <row r="855" spans="10:11" x14ac:dyDescent="0.4">
      <c r="J855" s="9" t="s">
        <v>2636</v>
      </c>
      <c r="K855" s="9">
        <v>1</v>
      </c>
    </row>
    <row r="856" spans="10:11" x14ac:dyDescent="0.4">
      <c r="J856" s="9" t="s">
        <v>2637</v>
      </c>
      <c r="K856" s="9">
        <v>1</v>
      </c>
    </row>
    <row r="857" spans="10:11" x14ac:dyDescent="0.4">
      <c r="J857" s="9" t="s">
        <v>2638</v>
      </c>
      <c r="K857" s="9">
        <v>1</v>
      </c>
    </row>
    <row r="858" spans="10:11" x14ac:dyDescent="0.4">
      <c r="J858" s="9" t="s">
        <v>2639</v>
      </c>
      <c r="K858" s="9">
        <v>1</v>
      </c>
    </row>
    <row r="859" spans="10:11" x14ac:dyDescent="0.4">
      <c r="J859" s="9" t="s">
        <v>2640</v>
      </c>
      <c r="K859" s="9">
        <v>1</v>
      </c>
    </row>
    <row r="860" spans="10:11" x14ac:dyDescent="0.4">
      <c r="J860" s="9" t="s">
        <v>2641</v>
      </c>
      <c r="K860" s="9">
        <v>1</v>
      </c>
    </row>
    <row r="861" spans="10:11" x14ac:dyDescent="0.4">
      <c r="J861" s="9" t="s">
        <v>2642</v>
      </c>
      <c r="K861" s="9">
        <v>1</v>
      </c>
    </row>
    <row r="862" spans="10:11" x14ac:dyDescent="0.4">
      <c r="J862" s="9" t="s">
        <v>2643</v>
      </c>
      <c r="K862" s="9">
        <v>1</v>
      </c>
    </row>
    <row r="863" spans="10:11" x14ac:dyDescent="0.4">
      <c r="J863" s="9" t="s">
        <v>2644</v>
      </c>
      <c r="K863" s="9">
        <v>1</v>
      </c>
    </row>
    <row r="864" spans="10:11" x14ac:dyDescent="0.4">
      <c r="J864" s="9" t="s">
        <v>2645</v>
      </c>
      <c r="K864" s="9">
        <v>1</v>
      </c>
    </row>
    <row r="865" spans="10:11" x14ac:dyDescent="0.4">
      <c r="J865" s="9" t="s">
        <v>1311</v>
      </c>
      <c r="K865" s="9">
        <v>1</v>
      </c>
    </row>
    <row r="866" spans="10:11" x14ac:dyDescent="0.4">
      <c r="J866" s="9" t="s">
        <v>2646</v>
      </c>
      <c r="K866" s="9">
        <v>1</v>
      </c>
    </row>
    <row r="867" spans="10:11" x14ac:dyDescent="0.4">
      <c r="J867" s="9" t="s">
        <v>2647</v>
      </c>
      <c r="K867" s="9">
        <v>1</v>
      </c>
    </row>
    <row r="868" spans="10:11" x14ac:dyDescent="0.4">
      <c r="J868" s="9" t="s">
        <v>2648</v>
      </c>
      <c r="K868" s="9">
        <v>1</v>
      </c>
    </row>
    <row r="869" spans="10:11" x14ac:dyDescent="0.4">
      <c r="J869" s="9" t="s">
        <v>2649</v>
      </c>
      <c r="K869" s="9">
        <v>1</v>
      </c>
    </row>
    <row r="870" spans="10:11" x14ac:dyDescent="0.4">
      <c r="J870" s="9" t="s">
        <v>2650</v>
      </c>
      <c r="K870" s="9">
        <v>1</v>
      </c>
    </row>
    <row r="871" spans="10:11" x14ac:dyDescent="0.4">
      <c r="J871" s="9" t="s">
        <v>2651</v>
      </c>
      <c r="K871" s="9">
        <v>1</v>
      </c>
    </row>
    <row r="872" spans="10:11" x14ac:dyDescent="0.4">
      <c r="J872" s="9" t="s">
        <v>2652</v>
      </c>
      <c r="K872" s="9">
        <v>1</v>
      </c>
    </row>
    <row r="873" spans="10:11" x14ac:dyDescent="0.4">
      <c r="J873" s="9" t="s">
        <v>2653</v>
      </c>
      <c r="K873" s="9">
        <v>1</v>
      </c>
    </row>
    <row r="874" spans="10:11" x14ac:dyDescent="0.4">
      <c r="J874" s="9" t="s">
        <v>2654</v>
      </c>
      <c r="K874" s="9">
        <v>1</v>
      </c>
    </row>
    <row r="875" spans="10:11" x14ac:dyDescent="0.4">
      <c r="J875" s="9" t="s">
        <v>2655</v>
      </c>
      <c r="K875" s="9">
        <v>1</v>
      </c>
    </row>
    <row r="876" spans="10:11" x14ac:dyDescent="0.4">
      <c r="J876" s="9" t="s">
        <v>2656</v>
      </c>
      <c r="K876" s="9">
        <v>1</v>
      </c>
    </row>
    <row r="877" spans="10:11" x14ac:dyDescent="0.4">
      <c r="J877" s="9" t="s">
        <v>2657</v>
      </c>
      <c r="K877" s="9">
        <v>1</v>
      </c>
    </row>
    <row r="878" spans="10:11" x14ac:dyDescent="0.4">
      <c r="J878" s="9" t="s">
        <v>2658</v>
      </c>
      <c r="K878" s="9">
        <v>1</v>
      </c>
    </row>
    <row r="879" spans="10:11" x14ac:dyDescent="0.4">
      <c r="J879" s="9" t="s">
        <v>2659</v>
      </c>
      <c r="K879" s="9">
        <v>1</v>
      </c>
    </row>
    <row r="880" spans="10:11" x14ac:dyDescent="0.4">
      <c r="J880" s="9" t="s">
        <v>2660</v>
      </c>
      <c r="K880" s="9">
        <v>1</v>
      </c>
    </row>
    <row r="881" spans="10:11" x14ac:dyDescent="0.4">
      <c r="J881" s="9" t="s">
        <v>2661</v>
      </c>
      <c r="K881" s="9">
        <v>1</v>
      </c>
    </row>
    <row r="882" spans="10:11" x14ac:dyDescent="0.4">
      <c r="J882" s="9" t="s">
        <v>2662</v>
      </c>
      <c r="K882" s="9">
        <v>1</v>
      </c>
    </row>
    <row r="883" spans="10:11" x14ac:dyDescent="0.4">
      <c r="J883" s="9" t="s">
        <v>2663</v>
      </c>
      <c r="K883" s="9">
        <v>1</v>
      </c>
    </row>
    <row r="884" spans="10:11" x14ac:dyDescent="0.4">
      <c r="J884" s="9" t="s">
        <v>2664</v>
      </c>
      <c r="K884" s="9">
        <v>1</v>
      </c>
    </row>
    <row r="885" spans="10:11" x14ac:dyDescent="0.4">
      <c r="J885" s="9" t="s">
        <v>2665</v>
      </c>
      <c r="K885" s="9">
        <v>1</v>
      </c>
    </row>
    <row r="886" spans="10:11" x14ac:dyDescent="0.4">
      <c r="J886" s="9" t="s">
        <v>2666</v>
      </c>
      <c r="K886" s="9">
        <v>1</v>
      </c>
    </row>
    <row r="887" spans="10:11" x14ac:dyDescent="0.4">
      <c r="J887" s="9" t="s">
        <v>2667</v>
      </c>
      <c r="K887" s="9">
        <v>1</v>
      </c>
    </row>
    <row r="888" spans="10:11" x14ac:dyDescent="0.4">
      <c r="J888" s="9" t="s">
        <v>2668</v>
      </c>
      <c r="K888" s="9">
        <v>1</v>
      </c>
    </row>
    <row r="889" spans="10:11" x14ac:dyDescent="0.4">
      <c r="J889" s="9" t="s">
        <v>2669</v>
      </c>
      <c r="K889" s="9">
        <v>1</v>
      </c>
    </row>
    <row r="890" spans="10:11" x14ac:dyDescent="0.4">
      <c r="J890" s="9" t="s">
        <v>2670</v>
      </c>
      <c r="K890" s="9">
        <v>1</v>
      </c>
    </row>
    <row r="891" spans="10:11" x14ac:dyDescent="0.4">
      <c r="J891" s="9" t="s">
        <v>2671</v>
      </c>
      <c r="K891" s="9">
        <v>1</v>
      </c>
    </row>
    <row r="892" spans="10:11" x14ac:dyDescent="0.4">
      <c r="J892" s="9" t="s">
        <v>2672</v>
      </c>
      <c r="K892" s="9">
        <v>1</v>
      </c>
    </row>
    <row r="893" spans="10:11" x14ac:dyDescent="0.4">
      <c r="J893" s="9" t="s">
        <v>2673</v>
      </c>
      <c r="K893" s="9">
        <v>1</v>
      </c>
    </row>
    <row r="894" spans="10:11" x14ac:dyDescent="0.4">
      <c r="J894" s="9" t="s">
        <v>2674</v>
      </c>
      <c r="K894" s="9">
        <v>1</v>
      </c>
    </row>
    <row r="895" spans="10:11" x14ac:dyDescent="0.4">
      <c r="J895" s="9" t="s">
        <v>2675</v>
      </c>
      <c r="K895" s="9">
        <v>1</v>
      </c>
    </row>
    <row r="896" spans="10:11" x14ac:dyDescent="0.4">
      <c r="J896" s="9" t="s">
        <v>2676</v>
      </c>
      <c r="K896" s="9">
        <v>1</v>
      </c>
    </row>
    <row r="897" spans="10:11" x14ac:dyDescent="0.4">
      <c r="J897" s="9" t="s">
        <v>2677</v>
      </c>
      <c r="K897" s="9">
        <v>1</v>
      </c>
    </row>
    <row r="898" spans="10:11" x14ac:dyDescent="0.4">
      <c r="J898" s="9" t="s">
        <v>1229</v>
      </c>
      <c r="K898" s="9">
        <v>1</v>
      </c>
    </row>
    <row r="899" spans="10:11" x14ac:dyDescent="0.4">
      <c r="J899" s="9" t="s">
        <v>2678</v>
      </c>
      <c r="K899" s="9">
        <v>1</v>
      </c>
    </row>
    <row r="900" spans="10:11" x14ac:dyDescent="0.4">
      <c r="J900" s="9" t="s">
        <v>2679</v>
      </c>
      <c r="K900" s="9">
        <v>1</v>
      </c>
    </row>
    <row r="901" spans="10:11" x14ac:dyDescent="0.4">
      <c r="J901" s="9" t="s">
        <v>2680</v>
      </c>
      <c r="K901" s="9">
        <v>1</v>
      </c>
    </row>
    <row r="902" spans="10:11" x14ac:dyDescent="0.4">
      <c r="J902" s="9" t="s">
        <v>2681</v>
      </c>
      <c r="K902" s="9">
        <v>1</v>
      </c>
    </row>
    <row r="903" spans="10:11" x14ac:dyDescent="0.4">
      <c r="J903" s="9" t="s">
        <v>2682</v>
      </c>
      <c r="K903" s="9">
        <v>1</v>
      </c>
    </row>
    <row r="904" spans="10:11" x14ac:dyDescent="0.4">
      <c r="J904" s="9" t="s">
        <v>2683</v>
      </c>
      <c r="K904" s="9">
        <v>1</v>
      </c>
    </row>
    <row r="905" spans="10:11" x14ac:dyDescent="0.4">
      <c r="J905" s="9" t="s">
        <v>2684</v>
      </c>
      <c r="K905" s="9">
        <v>1</v>
      </c>
    </row>
    <row r="906" spans="10:11" x14ac:dyDescent="0.4">
      <c r="J906" s="9" t="s">
        <v>2685</v>
      </c>
      <c r="K906" s="9">
        <v>1</v>
      </c>
    </row>
    <row r="907" spans="10:11" x14ac:dyDescent="0.4">
      <c r="J907" s="9" t="s">
        <v>2686</v>
      </c>
      <c r="K907" s="9">
        <v>1</v>
      </c>
    </row>
    <row r="908" spans="10:11" x14ac:dyDescent="0.4">
      <c r="J908" s="9" t="s">
        <v>2687</v>
      </c>
      <c r="K908" s="9">
        <v>1</v>
      </c>
    </row>
    <row r="909" spans="10:11" x14ac:dyDescent="0.4">
      <c r="J909" s="9" t="s">
        <v>2688</v>
      </c>
      <c r="K909" s="9">
        <v>1</v>
      </c>
    </row>
    <row r="910" spans="10:11" x14ac:dyDescent="0.4">
      <c r="J910" s="9" t="s">
        <v>2689</v>
      </c>
      <c r="K910" s="9">
        <v>1</v>
      </c>
    </row>
    <row r="911" spans="10:11" x14ac:dyDescent="0.4">
      <c r="J911" s="9" t="s">
        <v>2690</v>
      </c>
      <c r="K911" s="9">
        <v>1</v>
      </c>
    </row>
    <row r="912" spans="10:11" x14ac:dyDescent="0.4">
      <c r="J912" s="9" t="s">
        <v>2691</v>
      </c>
      <c r="K912" s="9">
        <v>1</v>
      </c>
    </row>
    <row r="913" spans="10:11" x14ac:dyDescent="0.4">
      <c r="J913" s="9" t="s">
        <v>2692</v>
      </c>
      <c r="K913" s="9">
        <v>1</v>
      </c>
    </row>
    <row r="914" spans="10:11" x14ac:dyDescent="0.4">
      <c r="J914" s="9" t="s">
        <v>2693</v>
      </c>
      <c r="K914" s="9">
        <v>1</v>
      </c>
    </row>
    <row r="915" spans="10:11" x14ac:dyDescent="0.4">
      <c r="J915" s="9" t="s">
        <v>2694</v>
      </c>
      <c r="K915" s="9">
        <v>1</v>
      </c>
    </row>
    <row r="916" spans="10:11" x14ac:dyDescent="0.4">
      <c r="J916" s="9" t="s">
        <v>2695</v>
      </c>
      <c r="K916" s="9">
        <v>1</v>
      </c>
    </row>
    <row r="917" spans="10:11" x14ac:dyDescent="0.4">
      <c r="J917" s="9" t="s">
        <v>2696</v>
      </c>
      <c r="K917" s="9">
        <v>1</v>
      </c>
    </row>
    <row r="918" spans="10:11" x14ac:dyDescent="0.4">
      <c r="J918" s="9" t="s">
        <v>2697</v>
      </c>
      <c r="K918" s="9">
        <v>1</v>
      </c>
    </row>
    <row r="919" spans="10:11" x14ac:dyDescent="0.4">
      <c r="J919" s="9" t="s">
        <v>2698</v>
      </c>
      <c r="K919" s="9">
        <v>1</v>
      </c>
    </row>
    <row r="920" spans="10:11" x14ac:dyDescent="0.4">
      <c r="J920" s="9" t="s">
        <v>2699</v>
      </c>
      <c r="K920" s="9">
        <v>1</v>
      </c>
    </row>
    <row r="921" spans="10:11" x14ac:dyDescent="0.4">
      <c r="J921" s="9" t="s">
        <v>2700</v>
      </c>
      <c r="K921" s="9">
        <v>1</v>
      </c>
    </row>
    <row r="922" spans="10:11" x14ac:dyDescent="0.4">
      <c r="J922" s="9" t="s">
        <v>2701</v>
      </c>
      <c r="K922" s="9">
        <v>1</v>
      </c>
    </row>
    <row r="923" spans="10:11" x14ac:dyDescent="0.4">
      <c r="J923" s="9" t="s">
        <v>2702</v>
      </c>
      <c r="K923" s="9">
        <v>1</v>
      </c>
    </row>
    <row r="924" spans="10:11" x14ac:dyDescent="0.4">
      <c r="J924" s="9" t="s">
        <v>2703</v>
      </c>
      <c r="K924" s="9">
        <v>1</v>
      </c>
    </row>
    <row r="925" spans="10:11" x14ac:dyDescent="0.4">
      <c r="J925" s="9" t="s">
        <v>2704</v>
      </c>
      <c r="K925" s="9">
        <v>1</v>
      </c>
    </row>
    <row r="926" spans="10:11" x14ac:dyDescent="0.4">
      <c r="J926" s="9" t="s">
        <v>2705</v>
      </c>
      <c r="K926" s="9">
        <v>1</v>
      </c>
    </row>
    <row r="927" spans="10:11" x14ac:dyDescent="0.4">
      <c r="J927" s="9" t="s">
        <v>2706</v>
      </c>
      <c r="K927" s="9">
        <v>1</v>
      </c>
    </row>
    <row r="928" spans="10:11" x14ac:dyDescent="0.4">
      <c r="J928" s="9" t="s">
        <v>2707</v>
      </c>
      <c r="K928" s="9">
        <v>1</v>
      </c>
    </row>
    <row r="929" spans="10:11" x14ac:dyDescent="0.4">
      <c r="J929" s="9" t="s">
        <v>2708</v>
      </c>
      <c r="K929" s="9">
        <v>1</v>
      </c>
    </row>
    <row r="930" spans="10:11" x14ac:dyDescent="0.4">
      <c r="J930" s="9" t="s">
        <v>2709</v>
      </c>
      <c r="K930" s="9">
        <v>1</v>
      </c>
    </row>
    <row r="931" spans="10:11" x14ac:dyDescent="0.4">
      <c r="J931" s="9" t="s">
        <v>2710</v>
      </c>
      <c r="K931" s="9">
        <v>1</v>
      </c>
    </row>
    <row r="932" spans="10:11" x14ac:dyDescent="0.4">
      <c r="J932" s="9" t="s">
        <v>2711</v>
      </c>
      <c r="K932" s="9">
        <v>1</v>
      </c>
    </row>
    <row r="933" spans="10:11" x14ac:dyDescent="0.4">
      <c r="J933" s="9" t="s">
        <v>2712</v>
      </c>
      <c r="K933" s="9">
        <v>1</v>
      </c>
    </row>
    <row r="934" spans="10:11" x14ac:dyDescent="0.4">
      <c r="J934" s="9" t="s">
        <v>2713</v>
      </c>
      <c r="K934" s="9">
        <v>1</v>
      </c>
    </row>
    <row r="935" spans="10:11" x14ac:dyDescent="0.4">
      <c r="J935" s="9" t="s">
        <v>2714</v>
      </c>
      <c r="K935" s="9">
        <v>1</v>
      </c>
    </row>
    <row r="936" spans="10:11" x14ac:dyDescent="0.4">
      <c r="J936" s="9" t="s">
        <v>2715</v>
      </c>
      <c r="K936" s="9">
        <v>1</v>
      </c>
    </row>
    <row r="937" spans="10:11" x14ac:dyDescent="0.4">
      <c r="J937" s="9" t="s">
        <v>2716</v>
      </c>
      <c r="K937" s="9">
        <v>1</v>
      </c>
    </row>
    <row r="938" spans="10:11" x14ac:dyDescent="0.4">
      <c r="J938" s="9" t="s">
        <v>2717</v>
      </c>
      <c r="K938" s="9">
        <v>1</v>
      </c>
    </row>
    <row r="939" spans="10:11" x14ac:dyDescent="0.4">
      <c r="J939" s="9" t="s">
        <v>2718</v>
      </c>
      <c r="K939" s="9">
        <v>1</v>
      </c>
    </row>
    <row r="940" spans="10:11" x14ac:dyDescent="0.4">
      <c r="J940" s="9" t="s">
        <v>2719</v>
      </c>
      <c r="K940" s="9">
        <v>1</v>
      </c>
    </row>
    <row r="941" spans="10:11" x14ac:dyDescent="0.4">
      <c r="J941" s="9" t="s">
        <v>2720</v>
      </c>
      <c r="K941" s="9">
        <v>1</v>
      </c>
    </row>
    <row r="942" spans="10:11" x14ac:dyDescent="0.4">
      <c r="J942" s="9" t="s">
        <v>2721</v>
      </c>
      <c r="K942" s="9">
        <v>1</v>
      </c>
    </row>
    <row r="943" spans="10:11" x14ac:dyDescent="0.4">
      <c r="J943" s="9" t="s">
        <v>2722</v>
      </c>
      <c r="K943" s="9">
        <v>1</v>
      </c>
    </row>
    <row r="944" spans="10:11" x14ac:dyDescent="0.4">
      <c r="J944" s="9" t="s">
        <v>2723</v>
      </c>
      <c r="K944" s="9">
        <v>1</v>
      </c>
    </row>
    <row r="945" spans="10:11" x14ac:dyDescent="0.4">
      <c r="J945" s="9" t="s">
        <v>2724</v>
      </c>
      <c r="K945" s="9">
        <v>1</v>
      </c>
    </row>
    <row r="946" spans="10:11" x14ac:dyDescent="0.4">
      <c r="J946" s="9" t="s">
        <v>2725</v>
      </c>
      <c r="K946" s="9">
        <v>1</v>
      </c>
    </row>
    <row r="947" spans="10:11" x14ac:dyDescent="0.4">
      <c r="J947" s="9" t="s">
        <v>2726</v>
      </c>
      <c r="K947" s="9">
        <v>1</v>
      </c>
    </row>
    <row r="948" spans="10:11" x14ac:dyDescent="0.4">
      <c r="J948" s="9" t="s">
        <v>2727</v>
      </c>
      <c r="K948" s="9">
        <v>1</v>
      </c>
    </row>
    <row r="949" spans="10:11" x14ac:dyDescent="0.4">
      <c r="J949" s="9" t="s">
        <v>2728</v>
      </c>
      <c r="K949" s="9">
        <v>1</v>
      </c>
    </row>
    <row r="950" spans="10:11" x14ac:dyDescent="0.4">
      <c r="J950" s="9" t="s">
        <v>2729</v>
      </c>
      <c r="K950" s="9">
        <v>1</v>
      </c>
    </row>
    <row r="951" spans="10:11" x14ac:dyDescent="0.4">
      <c r="J951" s="9" t="s">
        <v>2730</v>
      </c>
      <c r="K951" s="9">
        <v>1</v>
      </c>
    </row>
    <row r="952" spans="10:11" x14ac:dyDescent="0.4">
      <c r="J952" s="9" t="s">
        <v>2731</v>
      </c>
      <c r="K952" s="9">
        <v>1</v>
      </c>
    </row>
    <row r="953" spans="10:11" x14ac:dyDescent="0.4">
      <c r="J953" s="9" t="s">
        <v>2732</v>
      </c>
      <c r="K953" s="9">
        <v>1</v>
      </c>
    </row>
    <row r="954" spans="10:11" x14ac:dyDescent="0.4">
      <c r="J954" s="9" t="s">
        <v>2733</v>
      </c>
      <c r="K954" s="9">
        <v>1</v>
      </c>
    </row>
    <row r="955" spans="10:11" x14ac:dyDescent="0.4">
      <c r="J955" s="9" t="s">
        <v>2734</v>
      </c>
      <c r="K955" s="9">
        <v>1</v>
      </c>
    </row>
    <row r="956" spans="10:11" x14ac:dyDescent="0.4">
      <c r="J956" s="9" t="s">
        <v>2735</v>
      </c>
      <c r="K956" s="9">
        <v>1</v>
      </c>
    </row>
    <row r="957" spans="10:11" x14ac:dyDescent="0.4">
      <c r="J957" s="9" t="s">
        <v>2736</v>
      </c>
      <c r="K957" s="9">
        <v>1</v>
      </c>
    </row>
    <row r="958" spans="10:11" x14ac:dyDescent="0.4">
      <c r="J958" s="9" t="s">
        <v>2737</v>
      </c>
      <c r="K958" s="9">
        <v>1</v>
      </c>
    </row>
    <row r="959" spans="10:11" x14ac:dyDescent="0.4">
      <c r="J959" s="9" t="s">
        <v>2738</v>
      </c>
      <c r="K959" s="9">
        <v>1</v>
      </c>
    </row>
    <row r="960" spans="10:11" x14ac:dyDescent="0.4">
      <c r="J960" s="9" t="s">
        <v>2739</v>
      </c>
      <c r="K960" s="9">
        <v>1</v>
      </c>
    </row>
    <row r="961" spans="10:11" x14ac:dyDescent="0.4">
      <c r="J961" s="9" t="s">
        <v>1334</v>
      </c>
      <c r="K961" s="9">
        <v>1</v>
      </c>
    </row>
    <row r="962" spans="10:11" x14ac:dyDescent="0.4">
      <c r="J962" s="9" t="s">
        <v>2740</v>
      </c>
      <c r="K962" s="9">
        <v>1</v>
      </c>
    </row>
    <row r="963" spans="10:11" x14ac:dyDescent="0.4">
      <c r="J963" s="9" t="s">
        <v>2741</v>
      </c>
      <c r="K963" s="9">
        <v>1</v>
      </c>
    </row>
    <row r="964" spans="10:11" x14ac:dyDescent="0.4">
      <c r="J964" s="9" t="s">
        <v>2742</v>
      </c>
      <c r="K964" s="9">
        <v>1</v>
      </c>
    </row>
    <row r="965" spans="10:11" x14ac:dyDescent="0.4">
      <c r="J965" s="9" t="s">
        <v>2743</v>
      </c>
      <c r="K965" s="9">
        <v>1</v>
      </c>
    </row>
    <row r="966" spans="10:11" x14ac:dyDescent="0.4">
      <c r="J966" s="9" t="s">
        <v>2744</v>
      </c>
      <c r="K966" s="9">
        <v>1</v>
      </c>
    </row>
    <row r="967" spans="10:11" x14ac:dyDescent="0.4">
      <c r="J967" s="9" t="s">
        <v>2745</v>
      </c>
      <c r="K967" s="9">
        <v>1</v>
      </c>
    </row>
    <row r="968" spans="10:11" x14ac:dyDescent="0.4">
      <c r="J968" s="9" t="s">
        <v>2746</v>
      </c>
      <c r="K968" s="9">
        <v>1</v>
      </c>
    </row>
    <row r="969" spans="10:11" x14ac:dyDescent="0.4">
      <c r="J969" s="9" t="s">
        <v>2747</v>
      </c>
      <c r="K969" s="9">
        <v>1</v>
      </c>
    </row>
    <row r="970" spans="10:11" x14ac:dyDescent="0.4">
      <c r="J970" s="9" t="s">
        <v>2748</v>
      </c>
      <c r="K970" s="9">
        <v>1</v>
      </c>
    </row>
    <row r="971" spans="10:11" x14ac:dyDescent="0.4">
      <c r="J971" s="9" t="s">
        <v>2749</v>
      </c>
      <c r="K971" s="9">
        <v>1</v>
      </c>
    </row>
    <row r="972" spans="10:11" x14ac:dyDescent="0.4">
      <c r="J972" s="9" t="s">
        <v>2750</v>
      </c>
      <c r="K972" s="9">
        <v>1</v>
      </c>
    </row>
    <row r="973" spans="10:11" x14ac:dyDescent="0.4">
      <c r="J973" s="9" t="s">
        <v>2751</v>
      </c>
      <c r="K973" s="9">
        <v>1</v>
      </c>
    </row>
    <row r="974" spans="10:11" x14ac:dyDescent="0.4">
      <c r="J974" s="9" t="s">
        <v>2752</v>
      </c>
      <c r="K974" s="9">
        <v>1</v>
      </c>
    </row>
    <row r="975" spans="10:11" x14ac:dyDescent="0.4">
      <c r="J975" s="9" t="s">
        <v>2753</v>
      </c>
      <c r="K975" s="9">
        <v>1</v>
      </c>
    </row>
    <row r="976" spans="10:11" x14ac:dyDescent="0.4">
      <c r="J976" s="9" t="s">
        <v>2754</v>
      </c>
      <c r="K976" s="9">
        <v>1</v>
      </c>
    </row>
    <row r="977" spans="10:11" x14ac:dyDescent="0.4">
      <c r="J977" s="9" t="s">
        <v>2755</v>
      </c>
      <c r="K977" s="9">
        <v>1</v>
      </c>
    </row>
    <row r="978" spans="10:11" x14ac:dyDescent="0.4">
      <c r="J978" s="9" t="s">
        <v>2756</v>
      </c>
      <c r="K978" s="9">
        <v>1</v>
      </c>
    </row>
    <row r="979" spans="10:11" x14ac:dyDescent="0.4">
      <c r="J979" s="9" t="s">
        <v>2757</v>
      </c>
      <c r="K979" s="9">
        <v>1</v>
      </c>
    </row>
    <row r="980" spans="10:11" x14ac:dyDescent="0.4">
      <c r="J980" s="9" t="s">
        <v>2758</v>
      </c>
      <c r="K980" s="9">
        <v>1</v>
      </c>
    </row>
    <row r="981" spans="10:11" x14ac:dyDescent="0.4">
      <c r="J981" s="9" t="s">
        <v>2759</v>
      </c>
      <c r="K981" s="9">
        <v>1</v>
      </c>
    </row>
    <row r="982" spans="10:11" x14ac:dyDescent="0.4">
      <c r="J982" s="9" t="s">
        <v>2760</v>
      </c>
      <c r="K982" s="9">
        <v>1</v>
      </c>
    </row>
    <row r="983" spans="10:11" x14ac:dyDescent="0.4">
      <c r="J983" s="9" t="s">
        <v>2761</v>
      </c>
      <c r="K983" s="9">
        <v>1</v>
      </c>
    </row>
    <row r="984" spans="10:11" x14ac:dyDescent="0.4">
      <c r="J984" s="9" t="s">
        <v>2762</v>
      </c>
      <c r="K984" s="9">
        <v>1</v>
      </c>
    </row>
    <row r="985" spans="10:11" x14ac:dyDescent="0.4">
      <c r="J985" s="9" t="s">
        <v>2763</v>
      </c>
      <c r="K985" s="9">
        <v>1</v>
      </c>
    </row>
    <row r="986" spans="10:11" x14ac:dyDescent="0.4">
      <c r="J986" s="9" t="s">
        <v>2764</v>
      </c>
      <c r="K986" s="9">
        <v>1</v>
      </c>
    </row>
    <row r="987" spans="10:11" x14ac:dyDescent="0.4">
      <c r="J987" s="9" t="s">
        <v>2765</v>
      </c>
      <c r="K987" s="9">
        <v>1</v>
      </c>
    </row>
    <row r="988" spans="10:11" x14ac:dyDescent="0.4">
      <c r="J988" s="9" t="s">
        <v>2766</v>
      </c>
      <c r="K988" s="9">
        <v>1</v>
      </c>
    </row>
    <row r="989" spans="10:11" x14ac:dyDescent="0.4">
      <c r="J989" s="9" t="s">
        <v>2767</v>
      </c>
      <c r="K989" s="9">
        <v>1</v>
      </c>
    </row>
    <row r="990" spans="10:11" x14ac:dyDescent="0.4">
      <c r="J990" s="9" t="s">
        <v>2768</v>
      </c>
      <c r="K990" s="9">
        <v>1</v>
      </c>
    </row>
    <row r="991" spans="10:11" x14ac:dyDescent="0.4">
      <c r="J991" s="9" t="s">
        <v>2769</v>
      </c>
      <c r="K991" s="9">
        <v>1</v>
      </c>
    </row>
    <row r="992" spans="10:11" x14ac:dyDescent="0.4">
      <c r="J992" s="9" t="s">
        <v>2770</v>
      </c>
      <c r="K992" s="9">
        <v>1</v>
      </c>
    </row>
    <row r="993" spans="10:11" x14ac:dyDescent="0.4">
      <c r="J993" s="9" t="s">
        <v>2771</v>
      </c>
      <c r="K993" s="9">
        <v>1</v>
      </c>
    </row>
    <row r="994" spans="10:11" x14ac:dyDescent="0.4">
      <c r="J994" s="9" t="s">
        <v>2772</v>
      </c>
      <c r="K994" s="9">
        <v>1</v>
      </c>
    </row>
    <row r="995" spans="10:11" x14ac:dyDescent="0.4">
      <c r="J995" s="9" t="s">
        <v>2773</v>
      </c>
      <c r="K995" s="9">
        <v>1</v>
      </c>
    </row>
    <row r="996" spans="10:11" x14ac:dyDescent="0.4">
      <c r="J996" s="9" t="s">
        <v>2774</v>
      </c>
      <c r="K996" s="9">
        <v>1</v>
      </c>
    </row>
    <row r="997" spans="10:11" x14ac:dyDescent="0.4">
      <c r="J997" s="9" t="s">
        <v>2775</v>
      </c>
      <c r="K997" s="9">
        <v>1</v>
      </c>
    </row>
    <row r="998" spans="10:11" x14ac:dyDescent="0.4">
      <c r="J998" s="9" t="s">
        <v>2776</v>
      </c>
      <c r="K998" s="9">
        <v>1</v>
      </c>
    </row>
    <row r="999" spans="10:11" x14ac:dyDescent="0.4">
      <c r="J999" s="9" t="s">
        <v>2777</v>
      </c>
      <c r="K999" s="9">
        <v>1</v>
      </c>
    </row>
    <row r="1000" spans="10:11" x14ac:dyDescent="0.4">
      <c r="J1000" s="9" t="s">
        <v>2778</v>
      </c>
      <c r="K1000" s="9">
        <v>1</v>
      </c>
    </row>
    <row r="1001" spans="10:11" x14ac:dyDescent="0.4">
      <c r="J1001" s="9" t="s">
        <v>1316</v>
      </c>
      <c r="K1001" s="9">
        <v>1</v>
      </c>
    </row>
    <row r="1002" spans="10:11" x14ac:dyDescent="0.4">
      <c r="J1002" s="9" t="s">
        <v>2779</v>
      </c>
      <c r="K1002" s="9">
        <v>1</v>
      </c>
    </row>
    <row r="1003" spans="10:11" x14ac:dyDescent="0.4">
      <c r="J1003" s="9" t="s">
        <v>2780</v>
      </c>
      <c r="K1003" s="9">
        <v>1</v>
      </c>
    </row>
    <row r="1004" spans="10:11" x14ac:dyDescent="0.4">
      <c r="J1004" s="9" t="s">
        <v>2781</v>
      </c>
      <c r="K1004" s="9">
        <v>1</v>
      </c>
    </row>
    <row r="1005" spans="10:11" x14ac:dyDescent="0.4">
      <c r="J1005" s="9" t="s">
        <v>2782</v>
      </c>
      <c r="K1005" s="9">
        <v>1</v>
      </c>
    </row>
    <row r="1006" spans="10:11" x14ac:dyDescent="0.4">
      <c r="J1006" s="9" t="s">
        <v>2783</v>
      </c>
      <c r="K1006" s="9">
        <v>1</v>
      </c>
    </row>
    <row r="1007" spans="10:11" x14ac:dyDescent="0.4">
      <c r="J1007" s="9" t="s">
        <v>2784</v>
      </c>
      <c r="K1007" s="9">
        <v>1</v>
      </c>
    </row>
    <row r="1008" spans="10:11" x14ac:dyDescent="0.4">
      <c r="J1008" s="9" t="s">
        <v>2785</v>
      </c>
      <c r="K1008" s="9">
        <v>1</v>
      </c>
    </row>
    <row r="1009" spans="10:11" x14ac:dyDescent="0.4">
      <c r="J1009" s="9" t="s">
        <v>2786</v>
      </c>
      <c r="K1009" s="9">
        <v>1</v>
      </c>
    </row>
    <row r="1010" spans="10:11" x14ac:dyDescent="0.4">
      <c r="J1010" s="9" t="s">
        <v>2787</v>
      </c>
      <c r="K1010" s="9">
        <v>1</v>
      </c>
    </row>
    <row r="1011" spans="10:11" x14ac:dyDescent="0.4">
      <c r="J1011" s="9" t="s">
        <v>2788</v>
      </c>
      <c r="K1011" s="9">
        <v>1</v>
      </c>
    </row>
    <row r="1012" spans="10:11" x14ac:dyDescent="0.4">
      <c r="J1012" s="9" t="s">
        <v>2789</v>
      </c>
      <c r="K1012" s="9">
        <v>1</v>
      </c>
    </row>
    <row r="1013" spans="10:11" x14ac:dyDescent="0.4">
      <c r="J1013" s="9" t="s">
        <v>2790</v>
      </c>
      <c r="K1013" s="9">
        <v>1</v>
      </c>
    </row>
    <row r="1014" spans="10:11" x14ac:dyDescent="0.4">
      <c r="J1014" s="9" t="s">
        <v>2791</v>
      </c>
      <c r="K1014" s="9">
        <v>1</v>
      </c>
    </row>
    <row r="1015" spans="10:11" x14ac:dyDescent="0.4">
      <c r="J1015" s="9" t="s">
        <v>2792</v>
      </c>
      <c r="K1015" s="9">
        <v>1</v>
      </c>
    </row>
    <row r="1016" spans="10:11" x14ac:dyDescent="0.4">
      <c r="J1016" s="9" t="s">
        <v>2793</v>
      </c>
      <c r="K1016" s="9">
        <v>1</v>
      </c>
    </row>
    <row r="1017" spans="10:11" x14ac:dyDescent="0.4">
      <c r="J1017" s="9" t="s">
        <v>2794</v>
      </c>
      <c r="K1017" s="9">
        <v>1</v>
      </c>
    </row>
    <row r="1018" spans="10:11" x14ac:dyDescent="0.4">
      <c r="J1018" s="9" t="s">
        <v>2795</v>
      </c>
      <c r="K1018" s="9">
        <v>1</v>
      </c>
    </row>
    <row r="1019" spans="10:11" x14ac:dyDescent="0.4">
      <c r="J1019" s="9" t="s">
        <v>2796</v>
      </c>
      <c r="K1019" s="9">
        <v>1</v>
      </c>
    </row>
    <row r="1020" spans="10:11" x14ac:dyDescent="0.4">
      <c r="J1020" s="9" t="s">
        <v>2797</v>
      </c>
      <c r="K1020" s="9">
        <v>1</v>
      </c>
    </row>
    <row r="1021" spans="10:11" x14ac:dyDescent="0.4">
      <c r="J1021" s="9" t="s">
        <v>2798</v>
      </c>
      <c r="K1021" s="9">
        <v>1</v>
      </c>
    </row>
    <row r="1022" spans="10:11" x14ac:dyDescent="0.4">
      <c r="J1022" s="9" t="s">
        <v>2799</v>
      </c>
      <c r="K1022" s="9">
        <v>1</v>
      </c>
    </row>
    <row r="1023" spans="10:11" x14ac:dyDescent="0.4">
      <c r="J1023" s="9" t="s">
        <v>2800</v>
      </c>
      <c r="K1023" s="9">
        <v>1</v>
      </c>
    </row>
    <row r="1024" spans="10:11" x14ac:dyDescent="0.4">
      <c r="J1024" s="9" t="s">
        <v>2801</v>
      </c>
      <c r="K1024" s="9">
        <v>1</v>
      </c>
    </row>
    <row r="1025" spans="10:11" x14ac:dyDescent="0.4">
      <c r="J1025" s="9" t="s">
        <v>2802</v>
      </c>
      <c r="K1025" s="9">
        <v>1</v>
      </c>
    </row>
    <row r="1026" spans="10:11" x14ac:dyDescent="0.4">
      <c r="J1026" s="9" t="s">
        <v>2803</v>
      </c>
      <c r="K1026" s="9">
        <v>1</v>
      </c>
    </row>
    <row r="1027" spans="10:11" x14ac:dyDescent="0.4">
      <c r="J1027" s="9" t="s">
        <v>2804</v>
      </c>
      <c r="K1027" s="9">
        <v>1</v>
      </c>
    </row>
    <row r="1028" spans="10:11" x14ac:dyDescent="0.4">
      <c r="J1028" s="9" t="s">
        <v>2805</v>
      </c>
      <c r="K1028" s="9">
        <v>1</v>
      </c>
    </row>
    <row r="1029" spans="10:11" x14ac:dyDescent="0.4">
      <c r="J1029" s="9" t="s">
        <v>2806</v>
      </c>
      <c r="K1029" s="9">
        <v>1</v>
      </c>
    </row>
    <row r="1030" spans="10:11" x14ac:dyDescent="0.4">
      <c r="J1030" s="9" t="s">
        <v>2807</v>
      </c>
      <c r="K1030" s="9">
        <v>1</v>
      </c>
    </row>
    <row r="1031" spans="10:11" x14ac:dyDescent="0.4">
      <c r="J1031" s="9" t="s">
        <v>2808</v>
      </c>
      <c r="K1031" s="9">
        <v>1</v>
      </c>
    </row>
    <row r="1032" spans="10:11" x14ac:dyDescent="0.4">
      <c r="J1032" s="9" t="s">
        <v>2809</v>
      </c>
      <c r="K1032" s="9">
        <v>1</v>
      </c>
    </row>
    <row r="1033" spans="10:11" x14ac:dyDescent="0.4">
      <c r="J1033" s="9" t="s">
        <v>2810</v>
      </c>
      <c r="K1033" s="9">
        <v>1</v>
      </c>
    </row>
    <row r="1034" spans="10:11" x14ac:dyDescent="0.4">
      <c r="J1034" s="9" t="s">
        <v>2811</v>
      </c>
      <c r="K1034" s="9">
        <v>1</v>
      </c>
    </row>
    <row r="1035" spans="10:11" x14ac:dyDescent="0.4">
      <c r="J1035" s="9" t="s">
        <v>2812</v>
      </c>
      <c r="K1035" s="9">
        <v>1</v>
      </c>
    </row>
    <row r="1036" spans="10:11" x14ac:dyDescent="0.4">
      <c r="J1036" s="9" t="s">
        <v>2813</v>
      </c>
      <c r="K1036" s="9">
        <v>1</v>
      </c>
    </row>
    <row r="1037" spans="10:11" x14ac:dyDescent="0.4">
      <c r="J1037" s="9" t="s">
        <v>2814</v>
      </c>
      <c r="K1037" s="9">
        <v>1</v>
      </c>
    </row>
    <row r="1038" spans="10:11" x14ac:dyDescent="0.4">
      <c r="J1038" s="9" t="s">
        <v>2815</v>
      </c>
      <c r="K1038" s="9">
        <v>1</v>
      </c>
    </row>
    <row r="1039" spans="10:11" x14ac:dyDescent="0.4">
      <c r="J1039" s="9" t="s">
        <v>2816</v>
      </c>
      <c r="K1039" s="9">
        <v>1</v>
      </c>
    </row>
    <row r="1040" spans="10:11" x14ac:dyDescent="0.4">
      <c r="J1040" s="9" t="s">
        <v>2817</v>
      </c>
      <c r="K1040" s="9">
        <v>1</v>
      </c>
    </row>
    <row r="1041" spans="10:11" x14ac:dyDescent="0.4">
      <c r="J1041" s="9" t="s">
        <v>2818</v>
      </c>
      <c r="K1041" s="9">
        <v>1</v>
      </c>
    </row>
    <row r="1042" spans="10:11" x14ac:dyDescent="0.4">
      <c r="J1042" s="9" t="s">
        <v>2819</v>
      </c>
      <c r="K1042" s="9">
        <v>1</v>
      </c>
    </row>
    <row r="1043" spans="10:11" x14ac:dyDescent="0.4">
      <c r="J1043" s="9" t="s">
        <v>2820</v>
      </c>
      <c r="K1043" s="9">
        <v>1</v>
      </c>
    </row>
    <row r="1044" spans="10:11" x14ac:dyDescent="0.4">
      <c r="J1044" s="9" t="s">
        <v>2821</v>
      </c>
      <c r="K1044" s="9">
        <v>1</v>
      </c>
    </row>
    <row r="1045" spans="10:11" x14ac:dyDescent="0.4">
      <c r="J1045" s="9" t="s">
        <v>2822</v>
      </c>
      <c r="K1045" s="9">
        <v>1</v>
      </c>
    </row>
    <row r="1046" spans="10:11" x14ac:dyDescent="0.4">
      <c r="J1046" s="9" t="s">
        <v>2823</v>
      </c>
      <c r="K1046" s="9">
        <v>1</v>
      </c>
    </row>
    <row r="1047" spans="10:11" x14ac:dyDescent="0.4">
      <c r="J1047" s="9" t="s">
        <v>2824</v>
      </c>
      <c r="K1047" s="9">
        <v>1</v>
      </c>
    </row>
    <row r="1048" spans="10:11" x14ac:dyDescent="0.4">
      <c r="J1048" s="9" t="s">
        <v>2825</v>
      </c>
      <c r="K1048" s="9">
        <v>1</v>
      </c>
    </row>
    <row r="1049" spans="10:11" x14ac:dyDescent="0.4">
      <c r="J1049" s="9" t="s">
        <v>2826</v>
      </c>
      <c r="K1049" s="9">
        <v>1</v>
      </c>
    </row>
    <row r="1050" spans="10:11" x14ac:dyDescent="0.4">
      <c r="J1050" s="9" t="s">
        <v>2827</v>
      </c>
      <c r="K1050" s="9">
        <v>1</v>
      </c>
    </row>
    <row r="1051" spans="10:11" x14ac:dyDescent="0.4">
      <c r="J1051" s="9" t="s">
        <v>2828</v>
      </c>
      <c r="K1051" s="9">
        <v>1</v>
      </c>
    </row>
    <row r="1052" spans="10:11" x14ac:dyDescent="0.4">
      <c r="J1052" s="9" t="s">
        <v>2829</v>
      </c>
      <c r="K1052" s="9">
        <v>1</v>
      </c>
    </row>
    <row r="1053" spans="10:11" x14ac:dyDescent="0.4">
      <c r="J1053" s="9" t="s">
        <v>2830</v>
      </c>
      <c r="K1053" s="9">
        <v>1</v>
      </c>
    </row>
    <row r="1054" spans="10:11" x14ac:dyDescent="0.4">
      <c r="J1054" s="9" t="s">
        <v>2831</v>
      </c>
      <c r="K1054" s="9">
        <v>1</v>
      </c>
    </row>
    <row r="1055" spans="10:11" x14ac:dyDescent="0.4">
      <c r="J1055" s="9" t="s">
        <v>2832</v>
      </c>
      <c r="K1055" s="9">
        <v>1</v>
      </c>
    </row>
    <row r="1056" spans="10:11" x14ac:dyDescent="0.4">
      <c r="J1056" s="9" t="s">
        <v>2833</v>
      </c>
      <c r="K1056" s="9">
        <v>1</v>
      </c>
    </row>
    <row r="1057" spans="10:11" x14ac:dyDescent="0.4">
      <c r="J1057" s="9" t="s">
        <v>2834</v>
      </c>
      <c r="K1057" s="9">
        <v>1</v>
      </c>
    </row>
    <row r="1058" spans="10:11" x14ac:dyDescent="0.4">
      <c r="J1058" s="9" t="s">
        <v>2835</v>
      </c>
      <c r="K1058" s="9">
        <v>1</v>
      </c>
    </row>
    <row r="1059" spans="10:11" x14ac:dyDescent="0.4">
      <c r="J1059" s="9" t="s">
        <v>2836</v>
      </c>
      <c r="K1059" s="9">
        <v>1</v>
      </c>
    </row>
    <row r="1060" spans="10:11" x14ac:dyDescent="0.4">
      <c r="J1060" s="9" t="s">
        <v>2837</v>
      </c>
      <c r="K1060" s="9">
        <v>1</v>
      </c>
    </row>
    <row r="1061" spans="10:11" x14ac:dyDescent="0.4">
      <c r="J1061" s="9" t="s">
        <v>2838</v>
      </c>
      <c r="K1061" s="9">
        <v>1</v>
      </c>
    </row>
    <row r="1062" spans="10:11" x14ac:dyDescent="0.4">
      <c r="J1062" s="9" t="s">
        <v>2839</v>
      </c>
      <c r="K1062" s="9">
        <v>1</v>
      </c>
    </row>
    <row r="1063" spans="10:11" x14ac:dyDescent="0.4">
      <c r="J1063" s="9" t="s">
        <v>2840</v>
      </c>
      <c r="K1063" s="9">
        <v>1</v>
      </c>
    </row>
    <row r="1064" spans="10:11" x14ac:dyDescent="0.4">
      <c r="J1064" s="9" t="s">
        <v>2841</v>
      </c>
      <c r="K1064" s="9">
        <v>1</v>
      </c>
    </row>
    <row r="1065" spans="10:11" x14ac:dyDescent="0.4">
      <c r="J1065" s="9" t="s">
        <v>2842</v>
      </c>
      <c r="K1065" s="9">
        <v>1</v>
      </c>
    </row>
    <row r="1066" spans="10:11" x14ac:dyDescent="0.4">
      <c r="J1066" s="9" t="s">
        <v>2843</v>
      </c>
      <c r="K1066" s="9">
        <v>1</v>
      </c>
    </row>
    <row r="1067" spans="10:11" x14ac:dyDescent="0.4">
      <c r="J1067" s="9" t="s">
        <v>2844</v>
      </c>
      <c r="K1067" s="9">
        <v>1</v>
      </c>
    </row>
    <row r="1068" spans="10:11" x14ac:dyDescent="0.4">
      <c r="J1068" s="9" t="s">
        <v>2845</v>
      </c>
      <c r="K1068" s="9">
        <v>1</v>
      </c>
    </row>
    <row r="1069" spans="10:11" x14ac:dyDescent="0.4">
      <c r="J1069" s="9" t="s">
        <v>2846</v>
      </c>
      <c r="K1069" s="9">
        <v>1</v>
      </c>
    </row>
    <row r="1070" spans="10:11" x14ac:dyDescent="0.4">
      <c r="J1070" s="9" t="s">
        <v>2847</v>
      </c>
      <c r="K1070" s="9">
        <v>1</v>
      </c>
    </row>
    <row r="1071" spans="10:11" x14ac:dyDescent="0.4">
      <c r="J1071" s="9" t="s">
        <v>2848</v>
      </c>
      <c r="K1071" s="9">
        <v>1</v>
      </c>
    </row>
    <row r="1072" spans="10:11" x14ac:dyDescent="0.4">
      <c r="J1072" s="9" t="s">
        <v>2849</v>
      </c>
      <c r="K1072" s="9">
        <v>1</v>
      </c>
    </row>
    <row r="1073" spans="10:11" x14ac:dyDescent="0.4">
      <c r="J1073" s="9" t="s">
        <v>2850</v>
      </c>
      <c r="K1073" s="9">
        <v>1</v>
      </c>
    </row>
    <row r="1074" spans="10:11" x14ac:dyDescent="0.4">
      <c r="J1074" s="9" t="s">
        <v>2851</v>
      </c>
      <c r="K1074" s="9">
        <v>1</v>
      </c>
    </row>
    <row r="1075" spans="10:11" x14ac:dyDescent="0.4">
      <c r="J1075" s="9" t="s">
        <v>2852</v>
      </c>
      <c r="K1075" s="9">
        <v>1</v>
      </c>
    </row>
    <row r="1076" spans="10:11" x14ac:dyDescent="0.4">
      <c r="J1076" s="9" t="s">
        <v>2853</v>
      </c>
      <c r="K1076" s="9">
        <v>1</v>
      </c>
    </row>
    <row r="1077" spans="10:11" x14ac:dyDescent="0.4">
      <c r="J1077" s="9" t="s">
        <v>2854</v>
      </c>
      <c r="K1077" s="9">
        <v>1</v>
      </c>
    </row>
    <row r="1078" spans="10:11" x14ac:dyDescent="0.4">
      <c r="J1078" s="9" t="s">
        <v>2855</v>
      </c>
      <c r="K1078" s="9">
        <v>1</v>
      </c>
    </row>
    <row r="1079" spans="10:11" x14ac:dyDescent="0.4">
      <c r="J1079" s="9" t="s">
        <v>2856</v>
      </c>
      <c r="K1079" s="9">
        <v>1</v>
      </c>
    </row>
    <row r="1080" spans="10:11" x14ac:dyDescent="0.4">
      <c r="J1080" s="9" t="s">
        <v>2857</v>
      </c>
      <c r="K1080" s="9">
        <v>1</v>
      </c>
    </row>
    <row r="1081" spans="10:11" x14ac:dyDescent="0.4">
      <c r="J1081" s="9" t="s">
        <v>2858</v>
      </c>
      <c r="K1081" s="9">
        <v>1</v>
      </c>
    </row>
    <row r="1082" spans="10:11" x14ac:dyDescent="0.4">
      <c r="J1082" s="9" t="s">
        <v>2859</v>
      </c>
      <c r="K1082" s="9">
        <v>1</v>
      </c>
    </row>
    <row r="1083" spans="10:11" x14ac:dyDescent="0.4">
      <c r="J1083" s="9" t="s">
        <v>2860</v>
      </c>
      <c r="K1083" s="9">
        <v>1</v>
      </c>
    </row>
    <row r="1084" spans="10:11" x14ac:dyDescent="0.4">
      <c r="J1084" s="9" t="s">
        <v>2861</v>
      </c>
      <c r="K1084" s="9">
        <v>1</v>
      </c>
    </row>
    <row r="1085" spans="10:11" x14ac:dyDescent="0.4">
      <c r="J1085" s="9" t="s">
        <v>2862</v>
      </c>
      <c r="K1085" s="9">
        <v>1</v>
      </c>
    </row>
    <row r="1086" spans="10:11" x14ac:dyDescent="0.4">
      <c r="J1086" s="9" t="s">
        <v>2863</v>
      </c>
      <c r="K1086" s="9">
        <v>1</v>
      </c>
    </row>
    <row r="1087" spans="10:11" x14ac:dyDescent="0.4">
      <c r="J1087" s="9" t="s">
        <v>2864</v>
      </c>
      <c r="K1087" s="9">
        <v>1</v>
      </c>
    </row>
    <row r="1088" spans="10:11" x14ac:dyDescent="0.4">
      <c r="J1088" s="9" t="s">
        <v>2865</v>
      </c>
      <c r="K1088" s="9">
        <v>1</v>
      </c>
    </row>
    <row r="1089" spans="10:11" x14ac:dyDescent="0.4">
      <c r="J1089" s="9" t="s">
        <v>2866</v>
      </c>
      <c r="K1089" s="9">
        <v>1</v>
      </c>
    </row>
    <row r="1090" spans="10:11" x14ac:dyDescent="0.4">
      <c r="J1090" s="9" t="s">
        <v>2867</v>
      </c>
      <c r="K1090" s="9">
        <v>1</v>
      </c>
    </row>
    <row r="1091" spans="10:11" x14ac:dyDescent="0.4">
      <c r="J1091" s="9" t="s">
        <v>2868</v>
      </c>
      <c r="K1091" s="9">
        <v>1</v>
      </c>
    </row>
    <row r="1092" spans="10:11" x14ac:dyDescent="0.4">
      <c r="J1092" s="9" t="s">
        <v>2869</v>
      </c>
      <c r="K1092" s="9">
        <v>1</v>
      </c>
    </row>
    <row r="1093" spans="10:11" x14ac:dyDescent="0.4">
      <c r="J1093" s="9" t="s">
        <v>2870</v>
      </c>
      <c r="K1093" s="9">
        <v>1</v>
      </c>
    </row>
    <row r="1094" spans="10:11" x14ac:dyDescent="0.4">
      <c r="J1094" s="9" t="s">
        <v>2871</v>
      </c>
      <c r="K1094" s="9">
        <v>1</v>
      </c>
    </row>
    <row r="1095" spans="10:11" x14ac:dyDescent="0.4">
      <c r="J1095" s="9" t="s">
        <v>2872</v>
      </c>
      <c r="K1095" s="9">
        <v>1</v>
      </c>
    </row>
    <row r="1096" spans="10:11" x14ac:dyDescent="0.4">
      <c r="J1096" s="9" t="s">
        <v>2873</v>
      </c>
      <c r="K1096" s="9">
        <v>1</v>
      </c>
    </row>
    <row r="1097" spans="10:11" x14ac:dyDescent="0.4">
      <c r="J1097" s="9" t="s">
        <v>2874</v>
      </c>
      <c r="K1097" s="9">
        <v>1</v>
      </c>
    </row>
    <row r="1098" spans="10:11" x14ac:dyDescent="0.4">
      <c r="J1098" s="9" t="s">
        <v>2875</v>
      </c>
      <c r="K1098" s="9">
        <v>1</v>
      </c>
    </row>
    <row r="1099" spans="10:11" x14ac:dyDescent="0.4">
      <c r="J1099" s="9" t="s">
        <v>2876</v>
      </c>
      <c r="K1099" s="9">
        <v>1</v>
      </c>
    </row>
    <row r="1100" spans="10:11" x14ac:dyDescent="0.4">
      <c r="J1100" s="9" t="s">
        <v>2877</v>
      </c>
      <c r="K1100" s="9">
        <v>1</v>
      </c>
    </row>
    <row r="1101" spans="10:11" x14ac:dyDescent="0.4">
      <c r="J1101" s="9" t="s">
        <v>2878</v>
      </c>
      <c r="K1101" s="9">
        <v>1</v>
      </c>
    </row>
    <row r="1102" spans="10:11" x14ac:dyDescent="0.4">
      <c r="J1102" s="9" t="s">
        <v>2879</v>
      </c>
      <c r="K1102" s="9">
        <v>1</v>
      </c>
    </row>
    <row r="1103" spans="10:11" x14ac:dyDescent="0.4">
      <c r="J1103" s="9" t="s">
        <v>2880</v>
      </c>
      <c r="K1103" s="9">
        <v>1</v>
      </c>
    </row>
    <row r="1104" spans="10:11" x14ac:dyDescent="0.4">
      <c r="J1104" s="9" t="s">
        <v>2881</v>
      </c>
      <c r="K1104" s="9">
        <v>1</v>
      </c>
    </row>
    <row r="1105" spans="10:11" x14ac:dyDescent="0.4">
      <c r="J1105" s="9" t="s">
        <v>2882</v>
      </c>
      <c r="K1105" s="9">
        <v>1</v>
      </c>
    </row>
    <row r="1106" spans="10:11" x14ac:dyDescent="0.4">
      <c r="J1106" s="9" t="s">
        <v>2883</v>
      </c>
      <c r="K1106" s="9">
        <v>1</v>
      </c>
    </row>
    <row r="1107" spans="10:11" x14ac:dyDescent="0.4">
      <c r="J1107" s="9" t="s">
        <v>2884</v>
      </c>
      <c r="K1107" s="9">
        <v>1</v>
      </c>
    </row>
    <row r="1108" spans="10:11" x14ac:dyDescent="0.4">
      <c r="J1108" s="9" t="s">
        <v>2885</v>
      </c>
      <c r="K1108" s="9">
        <v>1</v>
      </c>
    </row>
    <row r="1109" spans="10:11" x14ac:dyDescent="0.4">
      <c r="J1109" s="9" t="s">
        <v>2886</v>
      </c>
      <c r="K1109" s="9">
        <v>1</v>
      </c>
    </row>
    <row r="1110" spans="10:11" x14ac:dyDescent="0.4">
      <c r="J1110" s="9" t="s">
        <v>2887</v>
      </c>
      <c r="K1110" s="9">
        <v>1</v>
      </c>
    </row>
    <row r="1111" spans="10:11" x14ac:dyDescent="0.4">
      <c r="J1111" s="9" t="s">
        <v>2888</v>
      </c>
      <c r="K1111" s="9">
        <v>1</v>
      </c>
    </row>
    <row r="1112" spans="10:11" x14ac:dyDescent="0.4">
      <c r="J1112" s="9" t="s">
        <v>2889</v>
      </c>
      <c r="K1112" s="9">
        <v>1</v>
      </c>
    </row>
    <row r="1113" spans="10:11" x14ac:dyDescent="0.4">
      <c r="J1113" s="9" t="s">
        <v>2890</v>
      </c>
      <c r="K1113" s="9">
        <v>1</v>
      </c>
    </row>
    <row r="1114" spans="10:11" x14ac:dyDescent="0.4">
      <c r="J1114" s="9" t="s">
        <v>2891</v>
      </c>
      <c r="K1114" s="9">
        <v>1</v>
      </c>
    </row>
    <row r="1115" spans="10:11" x14ac:dyDescent="0.4">
      <c r="J1115" s="9" t="s">
        <v>2892</v>
      </c>
      <c r="K1115" s="9">
        <v>1</v>
      </c>
    </row>
    <row r="1116" spans="10:11" x14ac:dyDescent="0.4">
      <c r="J1116" s="9" t="s">
        <v>2893</v>
      </c>
      <c r="K1116" s="9">
        <v>1</v>
      </c>
    </row>
    <row r="1117" spans="10:11" x14ac:dyDescent="0.4">
      <c r="J1117" s="9" t="s">
        <v>2894</v>
      </c>
      <c r="K1117" s="9">
        <v>1</v>
      </c>
    </row>
    <row r="1118" spans="10:11" x14ac:dyDescent="0.4">
      <c r="J1118" s="9" t="s">
        <v>2895</v>
      </c>
      <c r="K1118" s="9">
        <v>1</v>
      </c>
    </row>
    <row r="1119" spans="10:11" x14ac:dyDescent="0.4">
      <c r="J1119" s="9" t="s">
        <v>2896</v>
      </c>
      <c r="K1119" s="9">
        <v>1</v>
      </c>
    </row>
    <row r="1120" spans="10:11" x14ac:dyDescent="0.4">
      <c r="J1120" s="9" t="s">
        <v>2897</v>
      </c>
      <c r="K1120" s="9">
        <v>1</v>
      </c>
    </row>
    <row r="1121" spans="10:11" x14ac:dyDescent="0.4">
      <c r="J1121" s="9" t="s">
        <v>2898</v>
      </c>
      <c r="K1121" s="9">
        <v>1</v>
      </c>
    </row>
    <row r="1122" spans="10:11" x14ac:dyDescent="0.4">
      <c r="J1122" s="9" t="s">
        <v>2899</v>
      </c>
      <c r="K1122" s="9">
        <v>1</v>
      </c>
    </row>
    <row r="1123" spans="10:11" x14ac:dyDescent="0.4">
      <c r="J1123" s="9" t="s">
        <v>1382</v>
      </c>
      <c r="K1123" s="9">
        <v>1</v>
      </c>
    </row>
    <row r="1124" spans="10:11" x14ac:dyDescent="0.4">
      <c r="J1124" s="9" t="s">
        <v>2900</v>
      </c>
      <c r="K1124" s="9">
        <v>1</v>
      </c>
    </row>
    <row r="1125" spans="10:11" x14ac:dyDescent="0.4">
      <c r="J1125" s="9" t="s">
        <v>2901</v>
      </c>
      <c r="K1125" s="9">
        <v>1</v>
      </c>
    </row>
    <row r="1126" spans="10:11" x14ac:dyDescent="0.4">
      <c r="J1126" s="9" t="s">
        <v>2902</v>
      </c>
      <c r="K1126" s="9">
        <v>1</v>
      </c>
    </row>
    <row r="1127" spans="10:11" x14ac:dyDescent="0.4">
      <c r="J1127" s="9" t="s">
        <v>2903</v>
      </c>
      <c r="K1127" s="9">
        <v>1</v>
      </c>
    </row>
    <row r="1128" spans="10:11" x14ac:dyDescent="0.4">
      <c r="J1128" s="9" t="s">
        <v>2904</v>
      </c>
      <c r="K1128" s="9">
        <v>1</v>
      </c>
    </row>
    <row r="1129" spans="10:11" x14ac:dyDescent="0.4">
      <c r="J1129" s="9" t="s">
        <v>2905</v>
      </c>
      <c r="K1129" s="9">
        <v>1</v>
      </c>
    </row>
    <row r="1130" spans="10:11" x14ac:dyDescent="0.4">
      <c r="J1130" s="9" t="s">
        <v>2906</v>
      </c>
      <c r="K1130" s="9">
        <v>1</v>
      </c>
    </row>
    <row r="1131" spans="10:11" x14ac:dyDescent="0.4">
      <c r="J1131" s="9" t="s">
        <v>2907</v>
      </c>
      <c r="K1131" s="9">
        <v>1</v>
      </c>
    </row>
    <row r="1132" spans="10:11" x14ac:dyDescent="0.4">
      <c r="J1132" s="9" t="s">
        <v>2908</v>
      </c>
      <c r="K1132" s="9">
        <v>1</v>
      </c>
    </row>
    <row r="1133" spans="10:11" x14ac:dyDescent="0.4">
      <c r="J1133" s="9" t="s">
        <v>2909</v>
      </c>
      <c r="K1133" s="9">
        <v>1</v>
      </c>
    </row>
    <row r="1134" spans="10:11" x14ac:dyDescent="0.4">
      <c r="J1134" s="9" t="s">
        <v>2910</v>
      </c>
      <c r="K1134" s="9">
        <v>1</v>
      </c>
    </row>
    <row r="1135" spans="10:11" x14ac:dyDescent="0.4">
      <c r="J1135" s="9" t="s">
        <v>2911</v>
      </c>
      <c r="K1135" s="9">
        <v>1</v>
      </c>
    </row>
    <row r="1136" spans="10:11" x14ac:dyDescent="0.4">
      <c r="J1136" s="9" t="s">
        <v>2912</v>
      </c>
      <c r="K1136" s="9">
        <v>1</v>
      </c>
    </row>
    <row r="1137" spans="10:11" x14ac:dyDescent="0.4">
      <c r="J1137" s="9" t="s">
        <v>2913</v>
      </c>
      <c r="K1137" s="9">
        <v>1</v>
      </c>
    </row>
    <row r="1138" spans="10:11" x14ac:dyDescent="0.4">
      <c r="J1138" s="9" t="s">
        <v>2914</v>
      </c>
      <c r="K1138" s="9">
        <v>1</v>
      </c>
    </row>
    <row r="1139" spans="10:11" x14ac:dyDescent="0.4">
      <c r="J1139" s="9" t="s">
        <v>2915</v>
      </c>
      <c r="K1139" s="9">
        <v>1</v>
      </c>
    </row>
    <row r="1140" spans="10:11" x14ac:dyDescent="0.4">
      <c r="J1140" s="9" t="s">
        <v>2916</v>
      </c>
      <c r="K1140" s="9">
        <v>1</v>
      </c>
    </row>
    <row r="1141" spans="10:11" x14ac:dyDescent="0.4">
      <c r="J1141" s="9" t="s">
        <v>2917</v>
      </c>
      <c r="K1141" s="9">
        <v>1</v>
      </c>
    </row>
    <row r="1142" spans="10:11" x14ac:dyDescent="0.4">
      <c r="J1142" s="9" t="s">
        <v>2918</v>
      </c>
      <c r="K1142" s="9">
        <v>1</v>
      </c>
    </row>
    <row r="1143" spans="10:11" x14ac:dyDescent="0.4">
      <c r="J1143" s="9" t="s">
        <v>2919</v>
      </c>
      <c r="K1143" s="9">
        <v>1</v>
      </c>
    </row>
    <row r="1144" spans="10:11" x14ac:dyDescent="0.4">
      <c r="J1144" s="9" t="s">
        <v>2920</v>
      </c>
      <c r="K1144" s="9">
        <v>1</v>
      </c>
    </row>
    <row r="1145" spans="10:11" x14ac:dyDescent="0.4">
      <c r="J1145" s="9" t="s">
        <v>2921</v>
      </c>
      <c r="K1145" s="9">
        <v>1</v>
      </c>
    </row>
    <row r="1146" spans="10:11" x14ac:dyDescent="0.4">
      <c r="J1146" s="9" t="s">
        <v>2922</v>
      </c>
      <c r="K1146" s="9">
        <v>1</v>
      </c>
    </row>
    <row r="1147" spans="10:11" x14ac:dyDescent="0.4">
      <c r="J1147" s="9" t="s">
        <v>2923</v>
      </c>
      <c r="K1147" s="9">
        <v>1</v>
      </c>
    </row>
    <row r="1148" spans="10:11" x14ac:dyDescent="0.4">
      <c r="J1148" s="9" t="s">
        <v>2924</v>
      </c>
      <c r="K1148" s="9">
        <v>1</v>
      </c>
    </row>
    <row r="1149" spans="10:11" x14ac:dyDescent="0.4">
      <c r="J1149" s="9" t="s">
        <v>2925</v>
      </c>
      <c r="K1149" s="9">
        <v>1</v>
      </c>
    </row>
    <row r="1150" spans="10:11" x14ac:dyDescent="0.4">
      <c r="J1150" s="9" t="s">
        <v>2926</v>
      </c>
      <c r="K1150" s="9">
        <v>1</v>
      </c>
    </row>
    <row r="1151" spans="10:11" x14ac:dyDescent="0.4">
      <c r="J1151" s="9" t="s">
        <v>2927</v>
      </c>
      <c r="K1151" s="9">
        <v>1</v>
      </c>
    </row>
    <row r="1152" spans="10:11" x14ac:dyDescent="0.4">
      <c r="J1152" s="9" t="s">
        <v>2928</v>
      </c>
      <c r="K1152" s="9">
        <v>1</v>
      </c>
    </row>
    <row r="1153" spans="10:11" x14ac:dyDescent="0.4">
      <c r="J1153" s="9" t="s">
        <v>2929</v>
      </c>
      <c r="K1153" s="9">
        <v>1</v>
      </c>
    </row>
    <row r="1154" spans="10:11" x14ac:dyDescent="0.4">
      <c r="J1154" s="9" t="s">
        <v>2930</v>
      </c>
      <c r="K1154" s="9">
        <v>1</v>
      </c>
    </row>
    <row r="1155" spans="10:11" x14ac:dyDescent="0.4">
      <c r="J1155" s="9" t="s">
        <v>2931</v>
      </c>
      <c r="K1155" s="9">
        <v>1</v>
      </c>
    </row>
    <row r="1156" spans="10:11" x14ac:dyDescent="0.4">
      <c r="J1156" s="9" t="s">
        <v>2932</v>
      </c>
      <c r="K1156" s="9">
        <v>1</v>
      </c>
    </row>
    <row r="1157" spans="10:11" x14ac:dyDescent="0.4">
      <c r="J1157" s="9" t="s">
        <v>2933</v>
      </c>
      <c r="K1157" s="9">
        <v>1</v>
      </c>
    </row>
    <row r="1158" spans="10:11" x14ac:dyDescent="0.4">
      <c r="J1158" s="9" t="s">
        <v>2934</v>
      </c>
      <c r="K1158" s="9">
        <v>1</v>
      </c>
    </row>
    <row r="1159" spans="10:11" x14ac:dyDescent="0.4">
      <c r="J1159" s="9" t="s">
        <v>2935</v>
      </c>
      <c r="K1159" s="9">
        <v>1</v>
      </c>
    </row>
    <row r="1160" spans="10:11" x14ac:dyDescent="0.4">
      <c r="J1160" s="9" t="s">
        <v>2936</v>
      </c>
      <c r="K1160" s="9">
        <v>1</v>
      </c>
    </row>
    <row r="1161" spans="10:11" x14ac:dyDescent="0.4">
      <c r="J1161" s="9" t="s">
        <v>2937</v>
      </c>
      <c r="K1161" s="9">
        <v>1</v>
      </c>
    </row>
    <row r="1162" spans="10:11" x14ac:dyDescent="0.4">
      <c r="J1162" s="9" t="s">
        <v>2938</v>
      </c>
      <c r="K1162" s="9">
        <v>1</v>
      </c>
    </row>
    <row r="1163" spans="10:11" x14ac:dyDescent="0.4">
      <c r="J1163" s="9" t="s">
        <v>2939</v>
      </c>
      <c r="K1163" s="9">
        <v>1</v>
      </c>
    </row>
    <row r="1164" spans="10:11" x14ac:dyDescent="0.4">
      <c r="J1164" s="9" t="s">
        <v>2940</v>
      </c>
      <c r="K1164" s="9">
        <v>1</v>
      </c>
    </row>
    <row r="1165" spans="10:11" x14ac:dyDescent="0.4">
      <c r="J1165" s="9" t="s">
        <v>2941</v>
      </c>
      <c r="K1165" s="9">
        <v>1</v>
      </c>
    </row>
    <row r="1166" spans="10:11" x14ac:dyDescent="0.4">
      <c r="J1166" s="9" t="s">
        <v>2942</v>
      </c>
      <c r="K1166" s="9">
        <v>1</v>
      </c>
    </row>
    <row r="1167" spans="10:11" x14ac:dyDescent="0.4">
      <c r="J1167" s="9" t="s">
        <v>2943</v>
      </c>
      <c r="K1167" s="9">
        <v>1</v>
      </c>
    </row>
    <row r="1168" spans="10:11" x14ac:dyDescent="0.4">
      <c r="J1168" s="9" t="s">
        <v>2944</v>
      </c>
      <c r="K1168" s="9">
        <v>1</v>
      </c>
    </row>
    <row r="1169" spans="10:11" x14ac:dyDescent="0.4">
      <c r="J1169" s="9" t="s">
        <v>2945</v>
      </c>
      <c r="K1169" s="9">
        <v>1</v>
      </c>
    </row>
    <row r="1170" spans="10:11" x14ac:dyDescent="0.4">
      <c r="J1170" s="9" t="s">
        <v>2946</v>
      </c>
      <c r="K1170" s="9">
        <v>1</v>
      </c>
    </row>
    <row r="1171" spans="10:11" x14ac:dyDescent="0.4">
      <c r="J1171" s="9" t="s">
        <v>2947</v>
      </c>
      <c r="K1171" s="9">
        <v>1</v>
      </c>
    </row>
    <row r="1172" spans="10:11" x14ac:dyDescent="0.4">
      <c r="J1172" s="9" t="s">
        <v>2948</v>
      </c>
      <c r="K1172" s="9">
        <v>1</v>
      </c>
    </row>
    <row r="1173" spans="10:11" x14ac:dyDescent="0.4">
      <c r="J1173" s="9" t="s">
        <v>2949</v>
      </c>
      <c r="K1173" s="9">
        <v>1</v>
      </c>
    </row>
    <row r="1174" spans="10:11" x14ac:dyDescent="0.4">
      <c r="J1174" s="9" t="s">
        <v>2950</v>
      </c>
      <c r="K1174" s="9">
        <v>1</v>
      </c>
    </row>
    <row r="1175" spans="10:11" x14ac:dyDescent="0.4">
      <c r="J1175" s="9" t="s">
        <v>2951</v>
      </c>
      <c r="K1175" s="9">
        <v>1</v>
      </c>
    </row>
    <row r="1176" spans="10:11" x14ac:dyDescent="0.4">
      <c r="J1176" s="9" t="s">
        <v>2952</v>
      </c>
      <c r="K1176" s="9">
        <v>1</v>
      </c>
    </row>
    <row r="1177" spans="10:11" x14ac:dyDescent="0.4">
      <c r="J1177" s="9" t="s">
        <v>2953</v>
      </c>
      <c r="K1177" s="9">
        <v>1</v>
      </c>
    </row>
    <row r="1178" spans="10:11" x14ac:dyDescent="0.4">
      <c r="J1178" s="9" t="s">
        <v>2954</v>
      </c>
      <c r="K1178" s="9">
        <v>1</v>
      </c>
    </row>
    <row r="1179" spans="10:11" x14ac:dyDescent="0.4">
      <c r="J1179" s="9" t="s">
        <v>2955</v>
      </c>
      <c r="K1179" s="9">
        <v>1</v>
      </c>
    </row>
    <row r="1180" spans="10:11" x14ac:dyDescent="0.4">
      <c r="J1180" s="9" t="s">
        <v>2956</v>
      </c>
      <c r="K1180" s="9">
        <v>1</v>
      </c>
    </row>
    <row r="1181" spans="10:11" x14ac:dyDescent="0.4">
      <c r="J1181" s="9" t="s">
        <v>2957</v>
      </c>
      <c r="K1181" s="9">
        <v>1</v>
      </c>
    </row>
    <row r="1182" spans="10:11" x14ac:dyDescent="0.4">
      <c r="J1182" s="9" t="s">
        <v>2958</v>
      </c>
      <c r="K1182" s="9">
        <v>1</v>
      </c>
    </row>
    <row r="1183" spans="10:11" x14ac:dyDescent="0.4">
      <c r="J1183" s="9" t="s">
        <v>2959</v>
      </c>
      <c r="K1183" s="9">
        <v>1</v>
      </c>
    </row>
    <row r="1184" spans="10:11" x14ac:dyDescent="0.4">
      <c r="J1184" s="9" t="s">
        <v>2960</v>
      </c>
      <c r="K1184" s="9">
        <v>1</v>
      </c>
    </row>
    <row r="1185" spans="10:11" x14ac:dyDescent="0.4">
      <c r="J1185" s="9" t="s">
        <v>2961</v>
      </c>
      <c r="K1185" s="9">
        <v>1</v>
      </c>
    </row>
    <row r="1186" spans="10:11" x14ac:dyDescent="0.4">
      <c r="J1186" s="9" t="s">
        <v>2962</v>
      </c>
      <c r="K1186" s="9">
        <v>1</v>
      </c>
    </row>
    <row r="1187" spans="10:11" x14ac:dyDescent="0.4">
      <c r="J1187" s="9" t="s">
        <v>2963</v>
      </c>
      <c r="K1187" s="9">
        <v>1</v>
      </c>
    </row>
    <row r="1188" spans="10:11" x14ac:dyDescent="0.4">
      <c r="J1188" s="9" t="s">
        <v>2964</v>
      </c>
      <c r="K1188" s="9">
        <v>1</v>
      </c>
    </row>
    <row r="1189" spans="10:11" x14ac:dyDescent="0.4">
      <c r="J1189" s="9" t="s">
        <v>2965</v>
      </c>
      <c r="K1189" s="9">
        <v>1</v>
      </c>
    </row>
    <row r="1190" spans="10:11" x14ac:dyDescent="0.4">
      <c r="J1190" s="9" t="s">
        <v>2966</v>
      </c>
      <c r="K1190" s="9">
        <v>1</v>
      </c>
    </row>
    <row r="1191" spans="10:11" x14ac:dyDescent="0.4">
      <c r="J1191" s="9" t="s">
        <v>2967</v>
      </c>
      <c r="K1191" s="9">
        <v>1</v>
      </c>
    </row>
    <row r="1192" spans="10:11" x14ac:dyDescent="0.4">
      <c r="J1192" s="9" t="s">
        <v>2968</v>
      </c>
      <c r="K1192" s="9">
        <v>1</v>
      </c>
    </row>
    <row r="1193" spans="10:11" x14ac:dyDescent="0.4">
      <c r="J1193" s="9" t="s">
        <v>2969</v>
      </c>
      <c r="K1193" s="9">
        <v>1</v>
      </c>
    </row>
    <row r="1194" spans="10:11" x14ac:dyDescent="0.4">
      <c r="J1194" s="9" t="s">
        <v>2970</v>
      </c>
      <c r="K1194" s="9">
        <v>1</v>
      </c>
    </row>
    <row r="1195" spans="10:11" x14ac:dyDescent="0.4">
      <c r="J1195" s="9" t="s">
        <v>2971</v>
      </c>
      <c r="K1195" s="9">
        <v>1</v>
      </c>
    </row>
    <row r="1196" spans="10:11" x14ac:dyDescent="0.4">
      <c r="J1196" s="9" t="s">
        <v>2972</v>
      </c>
      <c r="K1196" s="9">
        <v>1</v>
      </c>
    </row>
    <row r="1197" spans="10:11" x14ac:dyDescent="0.4">
      <c r="J1197" s="9" t="s">
        <v>2973</v>
      </c>
      <c r="K1197" s="9">
        <v>1</v>
      </c>
    </row>
    <row r="1198" spans="10:11" x14ac:dyDescent="0.4">
      <c r="J1198" s="9" t="s">
        <v>2974</v>
      </c>
      <c r="K1198" s="9">
        <v>1</v>
      </c>
    </row>
    <row r="1199" spans="10:11" x14ac:dyDescent="0.4">
      <c r="J1199" s="9" t="s">
        <v>1365</v>
      </c>
      <c r="K1199" s="9">
        <v>1</v>
      </c>
    </row>
    <row r="1200" spans="10:11" x14ac:dyDescent="0.4">
      <c r="J1200" s="9" t="s">
        <v>2975</v>
      </c>
      <c r="K1200" s="9">
        <v>1</v>
      </c>
    </row>
    <row r="1201" spans="10:11" x14ac:dyDescent="0.4">
      <c r="J1201" s="9" t="s">
        <v>2976</v>
      </c>
      <c r="K1201" s="9">
        <v>1</v>
      </c>
    </row>
    <row r="1202" spans="10:11" x14ac:dyDescent="0.4">
      <c r="J1202" s="9" t="s">
        <v>2977</v>
      </c>
      <c r="K1202" s="9">
        <v>1</v>
      </c>
    </row>
    <row r="1203" spans="10:11" x14ac:dyDescent="0.4">
      <c r="J1203" s="9" t="s">
        <v>2978</v>
      </c>
      <c r="K1203" s="9">
        <v>1</v>
      </c>
    </row>
    <row r="1204" spans="10:11" x14ac:dyDescent="0.4">
      <c r="J1204" s="9" t="s">
        <v>2979</v>
      </c>
      <c r="K1204" s="9">
        <v>1</v>
      </c>
    </row>
    <row r="1205" spans="10:11" x14ac:dyDescent="0.4">
      <c r="J1205" s="9" t="s">
        <v>2980</v>
      </c>
      <c r="K1205" s="9">
        <v>1</v>
      </c>
    </row>
    <row r="1206" spans="10:11" x14ac:dyDescent="0.4">
      <c r="J1206" s="9" t="s">
        <v>2981</v>
      </c>
      <c r="K1206" s="9">
        <v>1</v>
      </c>
    </row>
    <row r="1207" spans="10:11" x14ac:dyDescent="0.4">
      <c r="J1207" s="9" t="s">
        <v>2982</v>
      </c>
      <c r="K1207" s="9">
        <v>1</v>
      </c>
    </row>
    <row r="1208" spans="10:11" x14ac:dyDescent="0.4">
      <c r="J1208" s="9" t="s">
        <v>2983</v>
      </c>
      <c r="K1208" s="9">
        <v>1</v>
      </c>
    </row>
    <row r="1209" spans="10:11" x14ac:dyDescent="0.4">
      <c r="J1209" s="9" t="s">
        <v>2984</v>
      </c>
      <c r="K1209" s="9">
        <v>1</v>
      </c>
    </row>
    <row r="1210" spans="10:11" x14ac:dyDescent="0.4">
      <c r="J1210" s="9" t="s">
        <v>2985</v>
      </c>
      <c r="K1210" s="9">
        <v>1</v>
      </c>
    </row>
    <row r="1211" spans="10:11" x14ac:dyDescent="0.4">
      <c r="J1211" s="9" t="s">
        <v>2986</v>
      </c>
      <c r="K1211" s="9">
        <v>1</v>
      </c>
    </row>
    <row r="1212" spans="10:11" x14ac:dyDescent="0.4">
      <c r="J1212" s="9" t="s">
        <v>2987</v>
      </c>
      <c r="K1212" s="9">
        <v>1</v>
      </c>
    </row>
    <row r="1213" spans="10:11" x14ac:dyDescent="0.4">
      <c r="J1213" s="9" t="s">
        <v>2988</v>
      </c>
      <c r="K1213" s="9">
        <v>1</v>
      </c>
    </row>
    <row r="1214" spans="10:11" x14ac:dyDescent="0.4">
      <c r="J1214" s="9" t="s">
        <v>2989</v>
      </c>
      <c r="K1214" s="9">
        <v>1</v>
      </c>
    </row>
    <row r="1215" spans="10:11" x14ac:dyDescent="0.4">
      <c r="J1215" s="9" t="s">
        <v>2990</v>
      </c>
      <c r="K1215" s="9">
        <v>1</v>
      </c>
    </row>
    <row r="1216" spans="10:11" x14ac:dyDescent="0.4">
      <c r="J1216" s="9" t="s">
        <v>2991</v>
      </c>
      <c r="K1216" s="9">
        <v>1</v>
      </c>
    </row>
    <row r="1217" spans="10:11" x14ac:dyDescent="0.4">
      <c r="J1217" s="9" t="s">
        <v>2992</v>
      </c>
      <c r="K1217" s="9">
        <v>1</v>
      </c>
    </row>
    <row r="1218" spans="10:11" x14ac:dyDescent="0.4">
      <c r="J1218" s="9" t="s">
        <v>2993</v>
      </c>
      <c r="K1218" s="9">
        <v>1</v>
      </c>
    </row>
    <row r="1219" spans="10:11" x14ac:dyDescent="0.4">
      <c r="J1219" s="9" t="s">
        <v>2994</v>
      </c>
      <c r="K1219" s="9">
        <v>1</v>
      </c>
    </row>
    <row r="1220" spans="10:11" x14ac:dyDescent="0.4">
      <c r="J1220" s="9" t="s">
        <v>2995</v>
      </c>
      <c r="K1220" s="9">
        <v>1</v>
      </c>
    </row>
    <row r="1221" spans="10:11" x14ac:dyDescent="0.4">
      <c r="J1221" s="9" t="s">
        <v>2996</v>
      </c>
      <c r="K1221" s="9">
        <v>1</v>
      </c>
    </row>
    <row r="1222" spans="10:11" x14ac:dyDescent="0.4">
      <c r="J1222" s="9" t="s">
        <v>2997</v>
      </c>
      <c r="K1222" s="9">
        <v>1</v>
      </c>
    </row>
    <row r="1223" spans="10:11" x14ac:dyDescent="0.4">
      <c r="J1223" s="9" t="s">
        <v>2998</v>
      </c>
      <c r="K1223" s="9">
        <v>1</v>
      </c>
    </row>
    <row r="1224" spans="10:11" x14ac:dyDescent="0.4">
      <c r="J1224" s="9" t="s">
        <v>2999</v>
      </c>
      <c r="K1224" s="9">
        <v>1</v>
      </c>
    </row>
    <row r="1225" spans="10:11" x14ac:dyDescent="0.4">
      <c r="J1225" s="9" t="s">
        <v>3000</v>
      </c>
      <c r="K1225" s="9">
        <v>1</v>
      </c>
    </row>
    <row r="1226" spans="10:11" x14ac:dyDescent="0.4">
      <c r="J1226" s="9" t="s">
        <v>3001</v>
      </c>
      <c r="K1226" s="9">
        <v>1</v>
      </c>
    </row>
    <row r="1227" spans="10:11" x14ac:dyDescent="0.4">
      <c r="J1227" s="9" t="s">
        <v>3002</v>
      </c>
      <c r="K1227" s="9">
        <v>1</v>
      </c>
    </row>
    <row r="1228" spans="10:11" x14ac:dyDescent="0.4">
      <c r="J1228" s="9" t="s">
        <v>3003</v>
      </c>
      <c r="K1228" s="9">
        <v>1</v>
      </c>
    </row>
    <row r="1229" spans="10:11" x14ac:dyDescent="0.4">
      <c r="J1229" s="9" t="s">
        <v>3004</v>
      </c>
      <c r="K1229" s="9">
        <v>1</v>
      </c>
    </row>
    <row r="1230" spans="10:11" x14ac:dyDescent="0.4">
      <c r="J1230" s="9" t="s">
        <v>3005</v>
      </c>
      <c r="K1230" s="9">
        <v>1</v>
      </c>
    </row>
    <row r="1231" spans="10:11" x14ac:dyDescent="0.4">
      <c r="J1231" s="9" t="s">
        <v>3006</v>
      </c>
      <c r="K1231" s="9">
        <v>1</v>
      </c>
    </row>
    <row r="1232" spans="10:11" x14ac:dyDescent="0.4">
      <c r="J1232" s="9" t="s">
        <v>3007</v>
      </c>
      <c r="K1232" s="9">
        <v>1</v>
      </c>
    </row>
    <row r="1233" spans="10:11" x14ac:dyDescent="0.4">
      <c r="J1233" s="9" t="s">
        <v>3008</v>
      </c>
      <c r="K1233" s="9">
        <v>1</v>
      </c>
    </row>
    <row r="1234" spans="10:11" x14ac:dyDescent="0.4">
      <c r="J1234" s="9" t="s">
        <v>3009</v>
      </c>
      <c r="K1234" s="9">
        <v>1</v>
      </c>
    </row>
    <row r="1235" spans="10:11" x14ac:dyDescent="0.4">
      <c r="J1235" s="9" t="s">
        <v>3010</v>
      </c>
      <c r="K1235" s="9">
        <v>1</v>
      </c>
    </row>
    <row r="1236" spans="10:11" x14ac:dyDescent="0.4">
      <c r="J1236" s="9" t="s">
        <v>3011</v>
      </c>
      <c r="K1236" s="9">
        <v>1</v>
      </c>
    </row>
    <row r="1237" spans="10:11" x14ac:dyDescent="0.4">
      <c r="J1237" s="9" t="s">
        <v>3012</v>
      </c>
      <c r="K1237" s="9">
        <v>1</v>
      </c>
    </row>
    <row r="1238" spans="10:11" x14ac:dyDescent="0.4">
      <c r="J1238" s="9" t="s">
        <v>3013</v>
      </c>
      <c r="K1238" s="9">
        <v>1</v>
      </c>
    </row>
    <row r="1239" spans="10:11" x14ac:dyDescent="0.4">
      <c r="J1239" s="9" t="s">
        <v>3014</v>
      </c>
      <c r="K1239" s="9">
        <v>1</v>
      </c>
    </row>
    <row r="1240" spans="10:11" x14ac:dyDescent="0.4">
      <c r="J1240" s="9" t="s">
        <v>3015</v>
      </c>
      <c r="K1240" s="9">
        <v>1</v>
      </c>
    </row>
    <row r="1241" spans="10:11" x14ac:dyDescent="0.4">
      <c r="J1241" s="9" t="s">
        <v>3016</v>
      </c>
      <c r="K1241" s="9">
        <v>1</v>
      </c>
    </row>
    <row r="1242" spans="10:11" x14ac:dyDescent="0.4">
      <c r="J1242" s="9" t="s">
        <v>3017</v>
      </c>
      <c r="K1242" s="9">
        <v>1</v>
      </c>
    </row>
    <row r="1243" spans="10:11" x14ac:dyDescent="0.4">
      <c r="J1243" s="9" t="s">
        <v>3018</v>
      </c>
      <c r="K1243" s="9">
        <v>1</v>
      </c>
    </row>
    <row r="1244" spans="10:11" x14ac:dyDescent="0.4">
      <c r="J1244" s="9" t="s">
        <v>3019</v>
      </c>
      <c r="K1244" s="9">
        <v>1</v>
      </c>
    </row>
    <row r="1245" spans="10:11" x14ac:dyDescent="0.4">
      <c r="J1245" s="9" t="s">
        <v>3020</v>
      </c>
      <c r="K1245" s="9">
        <v>1</v>
      </c>
    </row>
    <row r="1246" spans="10:11" x14ac:dyDescent="0.4">
      <c r="J1246" s="9" t="s">
        <v>3021</v>
      </c>
      <c r="K1246" s="9">
        <v>1</v>
      </c>
    </row>
    <row r="1247" spans="10:11" x14ac:dyDescent="0.4">
      <c r="J1247" s="9" t="s">
        <v>3022</v>
      </c>
      <c r="K1247" s="9">
        <v>1</v>
      </c>
    </row>
    <row r="1248" spans="10:11" x14ac:dyDescent="0.4">
      <c r="J1248" s="9" t="s">
        <v>3023</v>
      </c>
      <c r="K1248" s="9">
        <v>1</v>
      </c>
    </row>
    <row r="1249" spans="10:11" x14ac:dyDescent="0.4">
      <c r="J1249" s="9" t="s">
        <v>3024</v>
      </c>
      <c r="K1249" s="9">
        <v>1</v>
      </c>
    </row>
    <row r="1250" spans="10:11" x14ac:dyDescent="0.4">
      <c r="J1250" s="9" t="s">
        <v>3025</v>
      </c>
      <c r="K1250" s="9">
        <v>1</v>
      </c>
    </row>
    <row r="1251" spans="10:11" x14ac:dyDescent="0.4">
      <c r="J1251" s="9" t="s">
        <v>3026</v>
      </c>
      <c r="K1251" s="9">
        <v>1</v>
      </c>
    </row>
    <row r="1252" spans="10:11" x14ac:dyDescent="0.4">
      <c r="J1252" s="9" t="s">
        <v>3027</v>
      </c>
      <c r="K1252" s="9">
        <v>1</v>
      </c>
    </row>
    <row r="1253" spans="10:11" x14ac:dyDescent="0.4">
      <c r="J1253" s="9" t="s">
        <v>1402</v>
      </c>
      <c r="K1253" s="9">
        <v>1</v>
      </c>
    </row>
    <row r="1254" spans="10:11" x14ac:dyDescent="0.4">
      <c r="J1254" s="9" t="s">
        <v>3028</v>
      </c>
      <c r="K1254" s="9">
        <v>1</v>
      </c>
    </row>
    <row r="1255" spans="10:11" x14ac:dyDescent="0.4">
      <c r="J1255" s="9" t="s">
        <v>3029</v>
      </c>
      <c r="K1255" s="9">
        <v>1</v>
      </c>
    </row>
    <row r="1256" spans="10:11" x14ac:dyDescent="0.4">
      <c r="J1256" s="9" t="s">
        <v>3030</v>
      </c>
      <c r="K1256" s="9">
        <v>1</v>
      </c>
    </row>
    <row r="1257" spans="10:11" x14ac:dyDescent="0.4">
      <c r="J1257" s="9" t="s">
        <v>3031</v>
      </c>
      <c r="K1257" s="9">
        <v>1</v>
      </c>
    </row>
    <row r="1258" spans="10:11" x14ac:dyDescent="0.4">
      <c r="J1258" s="9" t="s">
        <v>3032</v>
      </c>
      <c r="K1258" s="9">
        <v>1</v>
      </c>
    </row>
    <row r="1259" spans="10:11" x14ac:dyDescent="0.4">
      <c r="J1259" s="9" t="s">
        <v>3033</v>
      </c>
      <c r="K1259" s="9">
        <v>1</v>
      </c>
    </row>
    <row r="1260" spans="10:11" x14ac:dyDescent="0.4">
      <c r="J1260" s="9" t="s">
        <v>3034</v>
      </c>
      <c r="K1260" s="9">
        <v>1</v>
      </c>
    </row>
    <row r="1261" spans="10:11" x14ac:dyDescent="0.4">
      <c r="J1261" s="9" t="s">
        <v>3035</v>
      </c>
      <c r="K1261" s="9">
        <v>1</v>
      </c>
    </row>
    <row r="1262" spans="10:11" x14ac:dyDescent="0.4">
      <c r="J1262" s="9" t="s">
        <v>3036</v>
      </c>
      <c r="K1262" s="9">
        <v>1</v>
      </c>
    </row>
    <row r="1263" spans="10:11" x14ac:dyDescent="0.4">
      <c r="J1263" s="9" t="s">
        <v>3037</v>
      </c>
      <c r="K1263" s="9">
        <v>1</v>
      </c>
    </row>
    <row r="1264" spans="10:11" x14ac:dyDescent="0.4">
      <c r="J1264" s="9" t="s">
        <v>3038</v>
      </c>
      <c r="K1264" s="9">
        <v>1</v>
      </c>
    </row>
    <row r="1265" spans="10:11" x14ac:dyDescent="0.4">
      <c r="J1265" s="9" t="s">
        <v>3039</v>
      </c>
      <c r="K1265" s="9">
        <v>1</v>
      </c>
    </row>
    <row r="1266" spans="10:11" x14ac:dyDescent="0.4">
      <c r="J1266" s="9" t="s">
        <v>3040</v>
      </c>
      <c r="K1266" s="9">
        <v>1</v>
      </c>
    </row>
    <row r="1267" spans="10:11" x14ac:dyDescent="0.4">
      <c r="J1267" s="9" t="s">
        <v>3041</v>
      </c>
      <c r="K1267" s="9">
        <v>1</v>
      </c>
    </row>
    <row r="1268" spans="10:11" x14ac:dyDescent="0.4">
      <c r="J1268" s="9" t="s">
        <v>3042</v>
      </c>
      <c r="K1268" s="9">
        <v>1</v>
      </c>
    </row>
    <row r="1269" spans="10:11" x14ac:dyDescent="0.4">
      <c r="J1269" s="9" t="s">
        <v>3043</v>
      </c>
      <c r="K1269" s="9">
        <v>1</v>
      </c>
    </row>
    <row r="1270" spans="10:11" x14ac:dyDescent="0.4">
      <c r="J1270" s="9" t="s">
        <v>3044</v>
      </c>
      <c r="K1270" s="9">
        <v>1</v>
      </c>
    </row>
    <row r="1271" spans="10:11" x14ac:dyDescent="0.4">
      <c r="J1271" s="9" t="s">
        <v>3045</v>
      </c>
      <c r="K1271" s="9">
        <v>1</v>
      </c>
    </row>
    <row r="1272" spans="10:11" x14ac:dyDescent="0.4">
      <c r="J1272" s="9" t="s">
        <v>3046</v>
      </c>
      <c r="K1272" s="9">
        <v>1</v>
      </c>
    </row>
    <row r="1273" spans="10:11" x14ac:dyDescent="0.4">
      <c r="J1273" s="9" t="s">
        <v>3047</v>
      </c>
      <c r="K1273" s="9">
        <v>1</v>
      </c>
    </row>
    <row r="1274" spans="10:11" x14ac:dyDescent="0.4">
      <c r="J1274" s="9" t="s">
        <v>3048</v>
      </c>
      <c r="K1274" s="9">
        <v>1</v>
      </c>
    </row>
    <row r="1275" spans="10:11" x14ac:dyDescent="0.4">
      <c r="J1275" s="9" t="s">
        <v>3049</v>
      </c>
      <c r="K1275" s="9">
        <v>1</v>
      </c>
    </row>
    <row r="1276" spans="10:11" x14ac:dyDescent="0.4">
      <c r="J1276" s="9" t="s">
        <v>3050</v>
      </c>
      <c r="K1276" s="9">
        <v>1</v>
      </c>
    </row>
    <row r="1277" spans="10:11" x14ac:dyDescent="0.4">
      <c r="J1277" s="9" t="s">
        <v>3051</v>
      </c>
      <c r="K1277" s="9">
        <v>1</v>
      </c>
    </row>
    <row r="1278" spans="10:11" x14ac:dyDescent="0.4">
      <c r="J1278" s="9" t="s">
        <v>3052</v>
      </c>
      <c r="K1278" s="9">
        <v>1</v>
      </c>
    </row>
    <row r="1279" spans="10:11" x14ac:dyDescent="0.4">
      <c r="J1279" s="9" t="s">
        <v>3053</v>
      </c>
      <c r="K1279" s="9">
        <v>1</v>
      </c>
    </row>
    <row r="1280" spans="10:11" x14ac:dyDescent="0.4">
      <c r="J1280" s="9" t="s">
        <v>3054</v>
      </c>
      <c r="K1280" s="9">
        <v>1</v>
      </c>
    </row>
    <row r="1281" spans="10:11" x14ac:dyDescent="0.4">
      <c r="J1281" s="9" t="s">
        <v>3055</v>
      </c>
      <c r="K1281" s="9">
        <v>1</v>
      </c>
    </row>
    <row r="1282" spans="10:11" x14ac:dyDescent="0.4">
      <c r="J1282" s="9" t="s">
        <v>3056</v>
      </c>
      <c r="K1282" s="9">
        <v>1</v>
      </c>
    </row>
    <row r="1283" spans="10:11" x14ac:dyDescent="0.4">
      <c r="J1283" s="9" t="s">
        <v>3057</v>
      </c>
      <c r="K1283" s="9">
        <v>1</v>
      </c>
    </row>
    <row r="1284" spans="10:11" x14ac:dyDescent="0.4">
      <c r="J1284" s="9" t="s">
        <v>3058</v>
      </c>
      <c r="K1284" s="9">
        <v>1</v>
      </c>
    </row>
    <row r="1285" spans="10:11" x14ac:dyDescent="0.4">
      <c r="J1285" s="9" t="s">
        <v>3059</v>
      </c>
      <c r="K1285" s="9">
        <v>1</v>
      </c>
    </row>
    <row r="1286" spans="10:11" x14ac:dyDescent="0.4">
      <c r="J1286" s="9" t="s">
        <v>3060</v>
      </c>
      <c r="K1286" s="9">
        <v>1</v>
      </c>
    </row>
    <row r="1287" spans="10:11" x14ac:dyDescent="0.4">
      <c r="J1287" s="9" t="s">
        <v>3061</v>
      </c>
      <c r="K1287" s="9">
        <v>1</v>
      </c>
    </row>
    <row r="1288" spans="10:11" x14ac:dyDescent="0.4">
      <c r="J1288" s="9" t="s">
        <v>3062</v>
      </c>
      <c r="K1288" s="9">
        <v>1</v>
      </c>
    </row>
    <row r="1289" spans="10:11" x14ac:dyDescent="0.4">
      <c r="J1289" s="9" t="s">
        <v>3063</v>
      </c>
      <c r="K1289" s="9">
        <v>1</v>
      </c>
    </row>
    <row r="1290" spans="10:11" x14ac:dyDescent="0.4">
      <c r="J1290" s="9" t="s">
        <v>3064</v>
      </c>
      <c r="K1290" s="9">
        <v>1</v>
      </c>
    </row>
    <row r="1291" spans="10:11" x14ac:dyDescent="0.4">
      <c r="J1291" s="9" t="s">
        <v>3065</v>
      </c>
      <c r="K1291" s="9">
        <v>1</v>
      </c>
    </row>
    <row r="1292" spans="10:11" x14ac:dyDescent="0.4">
      <c r="J1292" s="9" t="s">
        <v>3066</v>
      </c>
      <c r="K1292" s="9">
        <v>1</v>
      </c>
    </row>
    <row r="1293" spans="10:11" x14ac:dyDescent="0.4">
      <c r="J1293" s="9" t="s">
        <v>3067</v>
      </c>
      <c r="K1293" s="9">
        <v>1</v>
      </c>
    </row>
    <row r="1294" spans="10:11" x14ac:dyDescent="0.4">
      <c r="J1294" s="9" t="s">
        <v>3068</v>
      </c>
      <c r="K1294" s="9">
        <v>1</v>
      </c>
    </row>
    <row r="1295" spans="10:11" x14ac:dyDescent="0.4">
      <c r="J1295" s="9" t="s">
        <v>3069</v>
      </c>
      <c r="K1295" s="9">
        <v>1</v>
      </c>
    </row>
    <row r="1296" spans="10:11" x14ac:dyDescent="0.4">
      <c r="J1296" s="9" t="s">
        <v>3070</v>
      </c>
      <c r="K1296" s="9">
        <v>1</v>
      </c>
    </row>
    <row r="1297" spans="10:11" x14ac:dyDescent="0.4">
      <c r="J1297" s="9" t="s">
        <v>3071</v>
      </c>
      <c r="K1297" s="9">
        <v>1</v>
      </c>
    </row>
    <row r="1298" spans="10:11" x14ac:dyDescent="0.4">
      <c r="J1298" s="9" t="s">
        <v>3072</v>
      </c>
      <c r="K1298" s="9">
        <v>1</v>
      </c>
    </row>
    <row r="1299" spans="10:11" x14ac:dyDescent="0.4">
      <c r="J1299" s="9" t="s">
        <v>3073</v>
      </c>
      <c r="K1299" s="9">
        <v>1</v>
      </c>
    </row>
    <row r="1300" spans="10:11" x14ac:dyDescent="0.4">
      <c r="J1300" s="9" t="s">
        <v>3074</v>
      </c>
      <c r="K1300" s="9">
        <v>1</v>
      </c>
    </row>
    <row r="1301" spans="10:11" x14ac:dyDescent="0.4">
      <c r="J1301" s="9" t="s">
        <v>3075</v>
      </c>
      <c r="K1301" s="9">
        <v>1</v>
      </c>
    </row>
    <row r="1302" spans="10:11" x14ac:dyDescent="0.4">
      <c r="J1302" s="9" t="s">
        <v>3076</v>
      </c>
      <c r="K1302" s="9">
        <v>1</v>
      </c>
    </row>
    <row r="1303" spans="10:11" x14ac:dyDescent="0.4">
      <c r="J1303" s="9" t="s">
        <v>3077</v>
      </c>
      <c r="K1303" s="9">
        <v>1</v>
      </c>
    </row>
    <row r="1304" spans="10:11" x14ac:dyDescent="0.4">
      <c r="J1304" s="9" t="s">
        <v>3078</v>
      </c>
      <c r="K1304" s="9">
        <v>1</v>
      </c>
    </row>
    <row r="1305" spans="10:11" x14ac:dyDescent="0.4">
      <c r="J1305" s="9" t="s">
        <v>3079</v>
      </c>
      <c r="K1305" s="9">
        <v>1</v>
      </c>
    </row>
    <row r="1306" spans="10:11" x14ac:dyDescent="0.4">
      <c r="J1306" s="9" t="s">
        <v>3080</v>
      </c>
      <c r="K1306" s="9">
        <v>1</v>
      </c>
    </row>
    <row r="1307" spans="10:11" x14ac:dyDescent="0.4">
      <c r="J1307" s="9" t="s">
        <v>3081</v>
      </c>
      <c r="K1307" s="9">
        <v>1</v>
      </c>
    </row>
    <row r="1308" spans="10:11" x14ac:dyDescent="0.4">
      <c r="J1308" s="9" t="s">
        <v>3082</v>
      </c>
      <c r="K1308" s="9">
        <v>1</v>
      </c>
    </row>
    <row r="1309" spans="10:11" x14ac:dyDescent="0.4">
      <c r="J1309" s="9" t="s">
        <v>1386</v>
      </c>
      <c r="K1309" s="9">
        <v>1</v>
      </c>
    </row>
    <row r="1310" spans="10:11" x14ac:dyDescent="0.4">
      <c r="J1310" s="9" t="s">
        <v>3083</v>
      </c>
      <c r="K1310" s="9">
        <v>1</v>
      </c>
    </row>
    <row r="1311" spans="10:11" x14ac:dyDescent="0.4">
      <c r="J1311" s="9" t="s">
        <v>3084</v>
      </c>
      <c r="K1311" s="9">
        <v>1</v>
      </c>
    </row>
    <row r="1312" spans="10:11" x14ac:dyDescent="0.4">
      <c r="J1312" s="9" t="s">
        <v>3085</v>
      </c>
      <c r="K1312" s="9">
        <v>1</v>
      </c>
    </row>
    <row r="1313" spans="10:11" x14ac:dyDescent="0.4">
      <c r="J1313" s="9" t="s">
        <v>3086</v>
      </c>
      <c r="K1313" s="9">
        <v>1</v>
      </c>
    </row>
    <row r="1314" spans="10:11" x14ac:dyDescent="0.4">
      <c r="J1314" s="9" t="s">
        <v>3087</v>
      </c>
      <c r="K1314" s="9">
        <v>1</v>
      </c>
    </row>
    <row r="1315" spans="10:11" x14ac:dyDescent="0.4">
      <c r="J1315" s="9" t="s">
        <v>3088</v>
      </c>
      <c r="K1315" s="9">
        <v>1</v>
      </c>
    </row>
    <row r="1316" spans="10:11" x14ac:dyDescent="0.4">
      <c r="J1316" s="9" t="s">
        <v>3089</v>
      </c>
      <c r="K1316" s="9">
        <v>1</v>
      </c>
    </row>
    <row r="1317" spans="10:11" x14ac:dyDescent="0.4">
      <c r="J1317" s="9" t="s">
        <v>3090</v>
      </c>
      <c r="K1317" s="9">
        <v>1</v>
      </c>
    </row>
    <row r="1318" spans="10:11" x14ac:dyDescent="0.4">
      <c r="J1318" s="9" t="s">
        <v>3091</v>
      </c>
      <c r="K1318" s="9">
        <v>1</v>
      </c>
    </row>
    <row r="1319" spans="10:11" x14ac:dyDescent="0.4">
      <c r="J1319" s="9" t="s">
        <v>3092</v>
      </c>
      <c r="K1319" s="9">
        <v>1</v>
      </c>
    </row>
    <row r="1320" spans="10:11" x14ac:dyDescent="0.4">
      <c r="J1320" s="9" t="s">
        <v>3093</v>
      </c>
      <c r="K1320" s="9">
        <v>1</v>
      </c>
    </row>
    <row r="1321" spans="10:11" x14ac:dyDescent="0.4">
      <c r="J1321" s="9" t="s">
        <v>3094</v>
      </c>
      <c r="K1321" s="9">
        <v>1</v>
      </c>
    </row>
    <row r="1322" spans="10:11" x14ac:dyDescent="0.4">
      <c r="J1322" s="9" t="s">
        <v>3095</v>
      </c>
      <c r="K1322" s="9">
        <v>1</v>
      </c>
    </row>
    <row r="1323" spans="10:11" x14ac:dyDescent="0.4">
      <c r="J1323" s="9" t="s">
        <v>3096</v>
      </c>
      <c r="K1323" s="9">
        <v>1</v>
      </c>
    </row>
    <row r="1324" spans="10:11" x14ac:dyDescent="0.4">
      <c r="J1324" s="9" t="s">
        <v>3097</v>
      </c>
      <c r="K1324" s="9">
        <v>1</v>
      </c>
    </row>
    <row r="1325" spans="10:11" x14ac:dyDescent="0.4">
      <c r="J1325" s="9" t="s">
        <v>3098</v>
      </c>
      <c r="K1325" s="9">
        <v>1</v>
      </c>
    </row>
    <row r="1326" spans="10:11" x14ac:dyDescent="0.4">
      <c r="J1326" s="9" t="s">
        <v>3099</v>
      </c>
      <c r="K1326" s="9">
        <v>1</v>
      </c>
    </row>
    <row r="1327" spans="10:11" x14ac:dyDescent="0.4">
      <c r="J1327" s="9" t="s">
        <v>3100</v>
      </c>
      <c r="K1327" s="9">
        <v>1</v>
      </c>
    </row>
    <row r="1328" spans="10:11" x14ac:dyDescent="0.4">
      <c r="J1328" s="9" t="s">
        <v>3101</v>
      </c>
      <c r="K1328" s="9">
        <v>1</v>
      </c>
    </row>
    <row r="1329" spans="10:11" x14ac:dyDescent="0.4">
      <c r="J1329" s="9" t="s">
        <v>3102</v>
      </c>
      <c r="K1329" s="9">
        <v>1</v>
      </c>
    </row>
    <row r="1330" spans="10:11" x14ac:dyDescent="0.4">
      <c r="J1330" s="9" t="s">
        <v>3103</v>
      </c>
      <c r="K1330" s="9">
        <v>1</v>
      </c>
    </row>
    <row r="1331" spans="10:11" x14ac:dyDescent="0.4">
      <c r="J1331" s="9" t="s">
        <v>3104</v>
      </c>
      <c r="K1331" s="9">
        <v>1</v>
      </c>
    </row>
    <row r="1332" spans="10:11" x14ac:dyDescent="0.4">
      <c r="J1332" s="9" t="s">
        <v>3105</v>
      </c>
      <c r="K1332" s="9">
        <v>1</v>
      </c>
    </row>
    <row r="1333" spans="10:11" x14ac:dyDescent="0.4">
      <c r="J1333" s="9" t="s">
        <v>3106</v>
      </c>
      <c r="K1333" s="9">
        <v>1</v>
      </c>
    </row>
    <row r="1334" spans="10:11" x14ac:dyDescent="0.4">
      <c r="J1334" s="9" t="s">
        <v>3107</v>
      </c>
      <c r="K1334" s="9">
        <v>1</v>
      </c>
    </row>
    <row r="1335" spans="10:11" x14ac:dyDescent="0.4">
      <c r="J1335" s="9" t="s">
        <v>3108</v>
      </c>
      <c r="K1335" s="9">
        <v>1</v>
      </c>
    </row>
    <row r="1336" spans="10:11" x14ac:dyDescent="0.4">
      <c r="J1336" s="9" t="s">
        <v>3109</v>
      </c>
      <c r="K1336" s="9">
        <v>1</v>
      </c>
    </row>
    <row r="1337" spans="10:11" x14ac:dyDescent="0.4">
      <c r="J1337" s="9" t="s">
        <v>3110</v>
      </c>
      <c r="K1337" s="9">
        <v>1</v>
      </c>
    </row>
    <row r="1338" spans="10:11" x14ac:dyDescent="0.4">
      <c r="J1338" s="9" t="s">
        <v>3111</v>
      </c>
      <c r="K1338" s="9">
        <v>1</v>
      </c>
    </row>
    <row r="1339" spans="10:11" x14ac:dyDescent="0.4">
      <c r="J1339" s="9" t="s">
        <v>3112</v>
      </c>
      <c r="K1339" s="9">
        <v>1</v>
      </c>
    </row>
    <row r="1340" spans="10:11" x14ac:dyDescent="0.4">
      <c r="J1340" s="9" t="s">
        <v>3113</v>
      </c>
      <c r="K1340" s="9">
        <v>1</v>
      </c>
    </row>
    <row r="1341" spans="10:11" x14ac:dyDescent="0.4">
      <c r="J1341" s="9" t="s">
        <v>3114</v>
      </c>
      <c r="K1341" s="9">
        <v>1</v>
      </c>
    </row>
    <row r="1342" spans="10:11" x14ac:dyDescent="0.4">
      <c r="J1342" s="9" t="s">
        <v>3115</v>
      </c>
      <c r="K1342" s="9">
        <v>1</v>
      </c>
    </row>
    <row r="1343" spans="10:11" x14ac:dyDescent="0.4">
      <c r="J1343" s="9" t="s">
        <v>3116</v>
      </c>
      <c r="K1343" s="9">
        <v>1</v>
      </c>
    </row>
    <row r="1344" spans="10:11" x14ac:dyDescent="0.4">
      <c r="J1344" s="9" t="s">
        <v>3117</v>
      </c>
      <c r="K1344" s="9">
        <v>1</v>
      </c>
    </row>
    <row r="1345" spans="10:11" x14ac:dyDescent="0.4">
      <c r="J1345" s="9" t="s">
        <v>3118</v>
      </c>
      <c r="K1345" s="9">
        <v>1</v>
      </c>
    </row>
    <row r="1346" spans="10:11" x14ac:dyDescent="0.4">
      <c r="J1346" s="9" t="s">
        <v>3119</v>
      </c>
      <c r="K1346" s="9">
        <v>1</v>
      </c>
    </row>
    <row r="1347" spans="10:11" x14ac:dyDescent="0.4">
      <c r="J1347" s="9" t="s">
        <v>3120</v>
      </c>
      <c r="K1347" s="9">
        <v>1</v>
      </c>
    </row>
    <row r="1348" spans="10:11" x14ac:dyDescent="0.4">
      <c r="J1348" s="9" t="s">
        <v>3121</v>
      </c>
      <c r="K1348" s="9">
        <v>1</v>
      </c>
    </row>
    <row r="1349" spans="10:11" x14ac:dyDescent="0.4">
      <c r="J1349" s="9" t="s">
        <v>3122</v>
      </c>
      <c r="K1349" s="9">
        <v>1</v>
      </c>
    </row>
    <row r="1350" spans="10:11" x14ac:dyDescent="0.4">
      <c r="J1350" s="9" t="s">
        <v>3123</v>
      </c>
      <c r="K1350" s="9">
        <v>1</v>
      </c>
    </row>
    <row r="1351" spans="10:11" x14ac:dyDescent="0.4">
      <c r="J1351" s="9" t="s">
        <v>3124</v>
      </c>
      <c r="K1351" s="9">
        <v>1</v>
      </c>
    </row>
    <row r="1352" spans="10:11" x14ac:dyDescent="0.4">
      <c r="J1352" s="9" t="s">
        <v>3125</v>
      </c>
      <c r="K1352" s="9">
        <v>1</v>
      </c>
    </row>
    <row r="1353" spans="10:11" x14ac:dyDescent="0.4">
      <c r="J1353" s="9" t="s">
        <v>3126</v>
      </c>
      <c r="K1353" s="9">
        <v>1</v>
      </c>
    </row>
    <row r="1354" spans="10:11" x14ac:dyDescent="0.4">
      <c r="J1354" s="9" t="s">
        <v>3127</v>
      </c>
      <c r="K1354" s="9">
        <v>1</v>
      </c>
    </row>
    <row r="1355" spans="10:11" x14ac:dyDescent="0.4">
      <c r="J1355" s="9" t="s">
        <v>3128</v>
      </c>
      <c r="K1355" s="9">
        <v>1</v>
      </c>
    </row>
    <row r="1356" spans="10:11" x14ac:dyDescent="0.4">
      <c r="J1356" s="9" t="s">
        <v>3129</v>
      </c>
      <c r="K1356" s="9">
        <v>1</v>
      </c>
    </row>
    <row r="1357" spans="10:11" x14ac:dyDescent="0.4">
      <c r="J1357" s="9" t="s">
        <v>3130</v>
      </c>
      <c r="K1357" s="9">
        <v>1</v>
      </c>
    </row>
    <row r="1358" spans="10:11" x14ac:dyDescent="0.4">
      <c r="J1358" s="9" t="s">
        <v>3131</v>
      </c>
      <c r="K1358" s="9">
        <v>1</v>
      </c>
    </row>
    <row r="1359" spans="10:11" x14ac:dyDescent="0.4">
      <c r="J1359" s="9" t="s">
        <v>3132</v>
      </c>
      <c r="K1359" s="9">
        <v>1</v>
      </c>
    </row>
    <row r="1360" spans="10:11" x14ac:dyDescent="0.4">
      <c r="J1360" s="9" t="s">
        <v>3133</v>
      </c>
      <c r="K1360" s="9">
        <v>1</v>
      </c>
    </row>
    <row r="1361" spans="10:11" x14ac:dyDescent="0.4">
      <c r="J1361" s="9" t="s">
        <v>3134</v>
      </c>
      <c r="K1361" s="9">
        <v>1</v>
      </c>
    </row>
    <row r="1362" spans="10:11" x14ac:dyDescent="0.4">
      <c r="J1362" s="9" t="s">
        <v>3135</v>
      </c>
      <c r="K1362" s="9">
        <v>1</v>
      </c>
    </row>
    <row r="1363" spans="10:11" x14ac:dyDescent="0.4">
      <c r="J1363" s="9" t="s">
        <v>3136</v>
      </c>
      <c r="K1363" s="9">
        <v>1</v>
      </c>
    </row>
    <row r="1364" spans="10:11" x14ac:dyDescent="0.4">
      <c r="J1364" s="9" t="s">
        <v>3137</v>
      </c>
      <c r="K1364" s="9">
        <v>1</v>
      </c>
    </row>
    <row r="1365" spans="10:11" x14ac:dyDescent="0.4">
      <c r="J1365" s="9" t="s">
        <v>3138</v>
      </c>
      <c r="K1365" s="9">
        <v>1</v>
      </c>
    </row>
    <row r="1366" spans="10:11" x14ac:dyDescent="0.4">
      <c r="J1366" s="9" t="s">
        <v>3139</v>
      </c>
      <c r="K1366" s="9">
        <v>1</v>
      </c>
    </row>
    <row r="1367" spans="10:11" x14ac:dyDescent="0.4">
      <c r="J1367" s="9" t="s">
        <v>3140</v>
      </c>
      <c r="K1367" s="9">
        <v>1</v>
      </c>
    </row>
    <row r="1368" spans="10:11" x14ac:dyDescent="0.4">
      <c r="J1368" s="9" t="s">
        <v>3141</v>
      </c>
      <c r="K1368" s="9">
        <v>1</v>
      </c>
    </row>
    <row r="1369" spans="10:11" x14ac:dyDescent="0.4">
      <c r="J1369" s="9" t="s">
        <v>3142</v>
      </c>
      <c r="K1369" s="9">
        <v>1</v>
      </c>
    </row>
    <row r="1370" spans="10:11" x14ac:dyDescent="0.4">
      <c r="J1370" s="9" t="s">
        <v>3143</v>
      </c>
      <c r="K1370" s="9">
        <v>1</v>
      </c>
    </row>
    <row r="1371" spans="10:11" x14ac:dyDescent="0.4">
      <c r="J1371" s="9" t="s">
        <v>3144</v>
      </c>
      <c r="K1371" s="9">
        <v>1</v>
      </c>
    </row>
    <row r="1372" spans="10:11" x14ac:dyDescent="0.4">
      <c r="J1372" s="9" t="s">
        <v>3145</v>
      </c>
      <c r="K1372" s="9">
        <v>1</v>
      </c>
    </row>
    <row r="1373" spans="10:11" x14ac:dyDescent="0.4">
      <c r="J1373" s="9" t="s">
        <v>3146</v>
      </c>
      <c r="K1373" s="9">
        <v>1</v>
      </c>
    </row>
    <row r="1374" spans="10:11" x14ac:dyDescent="0.4">
      <c r="J1374" s="9" t="s">
        <v>3147</v>
      </c>
      <c r="K1374" s="9">
        <v>1</v>
      </c>
    </row>
    <row r="1375" spans="10:11" x14ac:dyDescent="0.4">
      <c r="J1375" s="9" t="s">
        <v>3148</v>
      </c>
      <c r="K1375" s="9">
        <v>1</v>
      </c>
    </row>
    <row r="1376" spans="10:11" x14ac:dyDescent="0.4">
      <c r="J1376" s="9" t="s">
        <v>3149</v>
      </c>
      <c r="K1376" s="9">
        <v>1</v>
      </c>
    </row>
    <row r="1377" spans="10:11" x14ac:dyDescent="0.4">
      <c r="J1377" s="9" t="s">
        <v>3150</v>
      </c>
      <c r="K1377" s="9">
        <v>1</v>
      </c>
    </row>
    <row r="1378" spans="10:11" x14ac:dyDescent="0.4">
      <c r="J1378" s="9" t="s">
        <v>3151</v>
      </c>
      <c r="K1378" s="9">
        <v>1</v>
      </c>
    </row>
    <row r="1379" spans="10:11" x14ac:dyDescent="0.4">
      <c r="J1379" s="9" t="s">
        <v>3152</v>
      </c>
      <c r="K1379" s="9">
        <v>1</v>
      </c>
    </row>
    <row r="1380" spans="10:11" x14ac:dyDescent="0.4">
      <c r="J1380" s="9" t="s">
        <v>3153</v>
      </c>
      <c r="K1380" s="9">
        <v>1</v>
      </c>
    </row>
    <row r="1381" spans="10:11" x14ac:dyDescent="0.4">
      <c r="J1381" s="9" t="s">
        <v>3154</v>
      </c>
      <c r="K1381" s="9">
        <v>1</v>
      </c>
    </row>
    <row r="1382" spans="10:11" x14ac:dyDescent="0.4">
      <c r="J1382" s="9" t="s">
        <v>3155</v>
      </c>
      <c r="K1382" s="9">
        <v>1</v>
      </c>
    </row>
    <row r="1383" spans="10:11" x14ac:dyDescent="0.4">
      <c r="J1383" s="9" t="s">
        <v>3156</v>
      </c>
      <c r="K1383" s="9">
        <v>1</v>
      </c>
    </row>
    <row r="1384" spans="10:11" x14ac:dyDescent="0.4">
      <c r="J1384" s="9" t="s">
        <v>3157</v>
      </c>
      <c r="K1384" s="9">
        <v>1</v>
      </c>
    </row>
    <row r="1385" spans="10:11" x14ac:dyDescent="0.4">
      <c r="J1385" s="9" t="s">
        <v>3158</v>
      </c>
      <c r="K1385" s="9">
        <v>1</v>
      </c>
    </row>
    <row r="1386" spans="10:11" x14ac:dyDescent="0.4">
      <c r="J1386" s="9" t="s">
        <v>3159</v>
      </c>
      <c r="K1386" s="9">
        <v>1</v>
      </c>
    </row>
    <row r="1387" spans="10:11" x14ac:dyDescent="0.4">
      <c r="J1387" s="9" t="s">
        <v>3160</v>
      </c>
      <c r="K1387" s="9">
        <v>1</v>
      </c>
    </row>
    <row r="1388" spans="10:11" x14ac:dyDescent="0.4">
      <c r="J1388" s="9" t="s">
        <v>3161</v>
      </c>
      <c r="K1388" s="9">
        <v>1</v>
      </c>
    </row>
    <row r="1389" spans="10:11" x14ac:dyDescent="0.4">
      <c r="J1389" s="9" t="s">
        <v>3162</v>
      </c>
      <c r="K1389" s="9">
        <v>1</v>
      </c>
    </row>
    <row r="1390" spans="10:11" x14ac:dyDescent="0.4">
      <c r="J1390" s="9" t="s">
        <v>3163</v>
      </c>
      <c r="K1390" s="9">
        <v>1</v>
      </c>
    </row>
    <row r="1391" spans="10:11" x14ac:dyDescent="0.4">
      <c r="J1391" s="9" t="s">
        <v>3164</v>
      </c>
      <c r="K1391" s="9">
        <v>1</v>
      </c>
    </row>
    <row r="1392" spans="10:11" x14ac:dyDescent="0.4">
      <c r="J1392" s="9" t="s">
        <v>3165</v>
      </c>
      <c r="K1392" s="9">
        <v>1</v>
      </c>
    </row>
    <row r="1393" spans="10:11" x14ac:dyDescent="0.4">
      <c r="J1393" s="9" t="s">
        <v>3166</v>
      </c>
      <c r="K1393" s="9">
        <v>1</v>
      </c>
    </row>
    <row r="1394" spans="10:11" x14ac:dyDescent="0.4">
      <c r="J1394" s="9" t="s">
        <v>3167</v>
      </c>
      <c r="K1394" s="9">
        <v>1</v>
      </c>
    </row>
    <row r="1395" spans="10:11" x14ac:dyDescent="0.4">
      <c r="J1395" s="9" t="s">
        <v>3168</v>
      </c>
      <c r="K1395" s="9">
        <v>1</v>
      </c>
    </row>
    <row r="1396" spans="10:11" x14ac:dyDescent="0.4">
      <c r="J1396" s="9" t="s">
        <v>3169</v>
      </c>
      <c r="K1396" s="9">
        <v>1</v>
      </c>
    </row>
    <row r="1397" spans="10:11" x14ac:dyDescent="0.4">
      <c r="J1397" s="9" t="s">
        <v>3170</v>
      </c>
      <c r="K1397" s="9">
        <v>1</v>
      </c>
    </row>
    <row r="1398" spans="10:11" x14ac:dyDescent="0.4">
      <c r="J1398" s="9" t="s">
        <v>3171</v>
      </c>
      <c r="K1398" s="9">
        <v>1</v>
      </c>
    </row>
    <row r="1399" spans="10:11" x14ac:dyDescent="0.4">
      <c r="J1399" s="9" t="s">
        <v>3172</v>
      </c>
      <c r="K1399" s="9">
        <v>1</v>
      </c>
    </row>
    <row r="1400" spans="10:11" x14ac:dyDescent="0.4">
      <c r="J1400" s="9" t="s">
        <v>3173</v>
      </c>
      <c r="K1400" s="9">
        <v>1</v>
      </c>
    </row>
    <row r="1401" spans="10:11" x14ac:dyDescent="0.4">
      <c r="J1401" s="9" t="s">
        <v>3174</v>
      </c>
      <c r="K1401" s="9">
        <v>1</v>
      </c>
    </row>
    <row r="1402" spans="10:11" x14ac:dyDescent="0.4">
      <c r="J1402" s="9" t="s">
        <v>3175</v>
      </c>
      <c r="K1402" s="9">
        <v>1</v>
      </c>
    </row>
    <row r="1403" spans="10:11" x14ac:dyDescent="0.4">
      <c r="J1403" s="9" t="s">
        <v>3176</v>
      </c>
      <c r="K1403" s="9">
        <v>1</v>
      </c>
    </row>
    <row r="1404" spans="10:11" x14ac:dyDescent="0.4">
      <c r="J1404" s="9" t="s">
        <v>3177</v>
      </c>
      <c r="K1404" s="9">
        <v>1</v>
      </c>
    </row>
    <row r="1405" spans="10:11" x14ac:dyDescent="0.4">
      <c r="J1405" s="9" t="s">
        <v>3178</v>
      </c>
      <c r="K1405" s="9">
        <v>1</v>
      </c>
    </row>
    <row r="1406" spans="10:11" x14ac:dyDescent="0.4">
      <c r="J1406" s="9" t="s">
        <v>3179</v>
      </c>
      <c r="K1406" s="9">
        <v>1</v>
      </c>
    </row>
    <row r="1407" spans="10:11" x14ac:dyDescent="0.4">
      <c r="J1407" s="9" t="s">
        <v>3180</v>
      </c>
      <c r="K1407" s="9">
        <v>1</v>
      </c>
    </row>
    <row r="1408" spans="10:11" x14ac:dyDescent="0.4">
      <c r="J1408" s="9" t="s">
        <v>3181</v>
      </c>
      <c r="K1408" s="9">
        <v>1</v>
      </c>
    </row>
    <row r="1409" spans="10:11" x14ac:dyDescent="0.4">
      <c r="J1409" s="9" t="s">
        <v>3182</v>
      </c>
      <c r="K1409" s="9">
        <v>1</v>
      </c>
    </row>
    <row r="1410" spans="10:11" x14ac:dyDescent="0.4">
      <c r="J1410" s="9" t="s">
        <v>3183</v>
      </c>
      <c r="K1410" s="9">
        <v>1</v>
      </c>
    </row>
    <row r="1411" spans="10:11" x14ac:dyDescent="0.4">
      <c r="J1411" s="9" t="s">
        <v>3184</v>
      </c>
      <c r="K1411" s="9">
        <v>1</v>
      </c>
    </row>
    <row r="1412" spans="10:11" x14ac:dyDescent="0.4">
      <c r="J1412" s="9" t="s">
        <v>3185</v>
      </c>
      <c r="K1412" s="9">
        <v>1</v>
      </c>
    </row>
    <row r="1413" spans="10:11" x14ac:dyDescent="0.4">
      <c r="J1413" s="9" t="s">
        <v>3186</v>
      </c>
      <c r="K1413" s="9">
        <v>1</v>
      </c>
    </row>
    <row r="1414" spans="10:11" x14ac:dyDescent="0.4">
      <c r="J1414" s="9" t="s">
        <v>3187</v>
      </c>
      <c r="K1414" s="9">
        <v>1</v>
      </c>
    </row>
    <row r="1415" spans="10:11" x14ac:dyDescent="0.4">
      <c r="J1415" s="9" t="s">
        <v>3188</v>
      </c>
      <c r="K1415" s="9">
        <v>1</v>
      </c>
    </row>
    <row r="1416" spans="10:11" x14ac:dyDescent="0.4">
      <c r="J1416" s="9" t="s">
        <v>3189</v>
      </c>
      <c r="K1416" s="9">
        <v>1</v>
      </c>
    </row>
    <row r="1417" spans="10:11" x14ac:dyDescent="0.4">
      <c r="J1417" s="9" t="s">
        <v>3190</v>
      </c>
      <c r="K1417" s="9">
        <v>1</v>
      </c>
    </row>
    <row r="1418" spans="10:11" x14ac:dyDescent="0.4">
      <c r="J1418" s="9" t="s">
        <v>3191</v>
      </c>
      <c r="K1418" s="9">
        <v>1</v>
      </c>
    </row>
    <row r="1419" spans="10:11" x14ac:dyDescent="0.4">
      <c r="J1419" s="9" t="s">
        <v>3192</v>
      </c>
      <c r="K1419" s="9">
        <v>1</v>
      </c>
    </row>
    <row r="1420" spans="10:11" x14ac:dyDescent="0.4">
      <c r="J1420" s="9" t="s">
        <v>3193</v>
      </c>
      <c r="K1420" s="9">
        <v>1</v>
      </c>
    </row>
    <row r="1421" spans="10:11" x14ac:dyDescent="0.4">
      <c r="J1421" s="9" t="s">
        <v>3194</v>
      </c>
      <c r="K1421" s="9">
        <v>1</v>
      </c>
    </row>
    <row r="1422" spans="10:11" x14ac:dyDescent="0.4">
      <c r="J1422" s="9" t="s">
        <v>3195</v>
      </c>
      <c r="K1422" s="9">
        <v>1</v>
      </c>
    </row>
    <row r="1423" spans="10:11" x14ac:dyDescent="0.4">
      <c r="J1423" s="9" t="s">
        <v>3196</v>
      </c>
      <c r="K1423" s="9">
        <v>1</v>
      </c>
    </row>
    <row r="1424" spans="10:11" x14ac:dyDescent="0.4">
      <c r="J1424" s="9" t="s">
        <v>3197</v>
      </c>
      <c r="K1424" s="9">
        <v>1</v>
      </c>
    </row>
    <row r="1425" spans="10:11" x14ac:dyDescent="0.4">
      <c r="J1425" s="9" t="s">
        <v>3198</v>
      </c>
      <c r="K1425" s="9">
        <v>1</v>
      </c>
    </row>
    <row r="1426" spans="10:11" x14ac:dyDescent="0.4">
      <c r="J1426" s="9" t="s">
        <v>3199</v>
      </c>
      <c r="K1426" s="9">
        <v>1</v>
      </c>
    </row>
    <row r="1427" spans="10:11" x14ac:dyDescent="0.4">
      <c r="J1427" s="9" t="s">
        <v>3200</v>
      </c>
      <c r="K1427" s="9">
        <v>1</v>
      </c>
    </row>
    <row r="1428" spans="10:11" x14ac:dyDescent="0.4">
      <c r="J1428" s="9" t="s">
        <v>3201</v>
      </c>
      <c r="K1428" s="9">
        <v>1</v>
      </c>
    </row>
    <row r="1429" spans="10:11" x14ac:dyDescent="0.4">
      <c r="J1429" s="9" t="s">
        <v>3202</v>
      </c>
      <c r="K1429" s="9">
        <v>1</v>
      </c>
    </row>
    <row r="1430" spans="10:11" x14ac:dyDescent="0.4">
      <c r="J1430" s="9" t="s">
        <v>3203</v>
      </c>
      <c r="K1430" s="9">
        <v>1</v>
      </c>
    </row>
    <row r="1431" spans="10:11" x14ac:dyDescent="0.4">
      <c r="J1431" s="9" t="s">
        <v>1358</v>
      </c>
      <c r="K1431" s="9">
        <v>1</v>
      </c>
    </row>
    <row r="1432" spans="10:11" x14ac:dyDescent="0.4">
      <c r="J1432" s="9" t="s">
        <v>3204</v>
      </c>
      <c r="K1432" s="9">
        <v>1</v>
      </c>
    </row>
    <row r="1433" spans="10:11" x14ac:dyDescent="0.4">
      <c r="J1433" s="9" t="s">
        <v>3205</v>
      </c>
      <c r="K1433" s="9">
        <v>1</v>
      </c>
    </row>
    <row r="1434" spans="10:11" x14ac:dyDescent="0.4">
      <c r="J1434" s="9" t="s">
        <v>3206</v>
      </c>
      <c r="K1434" s="9">
        <v>1</v>
      </c>
    </row>
    <row r="1435" spans="10:11" x14ac:dyDescent="0.4">
      <c r="J1435" s="9" t="s">
        <v>3207</v>
      </c>
      <c r="K1435" s="9">
        <v>1</v>
      </c>
    </row>
    <row r="1436" spans="10:11" x14ac:dyDescent="0.4">
      <c r="J1436" s="9" t="s">
        <v>3208</v>
      </c>
      <c r="K1436" s="9">
        <v>1</v>
      </c>
    </row>
    <row r="1437" spans="10:11" x14ac:dyDescent="0.4">
      <c r="J1437" s="9" t="s">
        <v>3209</v>
      </c>
      <c r="K1437" s="9">
        <v>1</v>
      </c>
    </row>
    <row r="1438" spans="10:11" x14ac:dyDescent="0.4">
      <c r="J1438" s="9" t="s">
        <v>3210</v>
      </c>
      <c r="K1438" s="9">
        <v>1</v>
      </c>
    </row>
    <row r="1439" spans="10:11" x14ac:dyDescent="0.4">
      <c r="J1439" s="9" t="s">
        <v>3211</v>
      </c>
      <c r="K1439" s="9">
        <v>1</v>
      </c>
    </row>
    <row r="1440" spans="10:11" x14ac:dyDescent="0.4">
      <c r="J1440" s="9" t="s">
        <v>3212</v>
      </c>
      <c r="K1440" s="9">
        <v>1</v>
      </c>
    </row>
    <row r="1441" spans="10:11" x14ac:dyDescent="0.4">
      <c r="J1441" s="9" t="s">
        <v>3213</v>
      </c>
      <c r="K1441" s="9">
        <v>1</v>
      </c>
    </row>
    <row r="1442" spans="10:11" x14ac:dyDescent="0.4">
      <c r="J1442" s="9" t="s">
        <v>3214</v>
      </c>
      <c r="K1442" s="9">
        <v>1</v>
      </c>
    </row>
    <row r="1443" spans="10:11" x14ac:dyDescent="0.4">
      <c r="J1443" s="9" t="s">
        <v>3215</v>
      </c>
      <c r="K1443" s="9">
        <v>1</v>
      </c>
    </row>
    <row r="1444" spans="10:11" x14ac:dyDescent="0.4">
      <c r="J1444" s="9" t="s">
        <v>3216</v>
      </c>
      <c r="K1444" s="9">
        <v>1</v>
      </c>
    </row>
    <row r="1445" spans="10:11" x14ac:dyDescent="0.4">
      <c r="J1445" s="9" t="s">
        <v>3217</v>
      </c>
      <c r="K1445" s="9">
        <v>1</v>
      </c>
    </row>
    <row r="1446" spans="10:11" x14ac:dyDescent="0.4">
      <c r="J1446" s="9" t="s">
        <v>3218</v>
      </c>
      <c r="K1446" s="9">
        <v>1</v>
      </c>
    </row>
    <row r="1447" spans="10:11" x14ac:dyDescent="0.4">
      <c r="J1447" s="9" t="s">
        <v>3219</v>
      </c>
      <c r="K1447" s="9">
        <v>1</v>
      </c>
    </row>
    <row r="1448" spans="10:11" x14ac:dyDescent="0.4">
      <c r="J1448" s="9" t="s">
        <v>3220</v>
      </c>
      <c r="K1448" s="9">
        <v>1</v>
      </c>
    </row>
    <row r="1449" spans="10:11" x14ac:dyDescent="0.4">
      <c r="J1449" s="9" t="s">
        <v>3221</v>
      </c>
      <c r="K1449" s="9">
        <v>1</v>
      </c>
    </row>
    <row r="1450" spans="10:11" x14ac:dyDescent="0.4">
      <c r="J1450" s="9" t="s">
        <v>3222</v>
      </c>
      <c r="K1450" s="9">
        <v>1</v>
      </c>
    </row>
    <row r="1451" spans="10:11" x14ac:dyDescent="0.4">
      <c r="J1451" s="9" t="s">
        <v>3223</v>
      </c>
      <c r="K1451" s="9">
        <v>1</v>
      </c>
    </row>
    <row r="1452" spans="10:11" x14ac:dyDescent="0.4">
      <c r="J1452" s="9" t="s">
        <v>3224</v>
      </c>
      <c r="K1452" s="9">
        <v>1</v>
      </c>
    </row>
    <row r="1453" spans="10:11" x14ac:dyDescent="0.4">
      <c r="J1453" s="9" t="s">
        <v>3225</v>
      </c>
      <c r="K1453" s="9">
        <v>1</v>
      </c>
    </row>
    <row r="1454" spans="10:11" x14ac:dyDescent="0.4">
      <c r="J1454" s="9" t="s">
        <v>3226</v>
      </c>
      <c r="K1454" s="9">
        <v>1</v>
      </c>
    </row>
    <row r="1455" spans="10:11" x14ac:dyDescent="0.4">
      <c r="J1455" s="9" t="s">
        <v>3227</v>
      </c>
      <c r="K1455" s="9">
        <v>1</v>
      </c>
    </row>
    <row r="1456" spans="10:11" x14ac:dyDescent="0.4">
      <c r="J1456" s="9" t="s">
        <v>3228</v>
      </c>
      <c r="K1456" s="9">
        <v>1</v>
      </c>
    </row>
    <row r="1457" spans="10:11" x14ac:dyDescent="0.4">
      <c r="J1457" s="9" t="s">
        <v>3229</v>
      </c>
      <c r="K1457" s="9">
        <v>1</v>
      </c>
    </row>
    <row r="1458" spans="10:11" x14ac:dyDescent="0.4">
      <c r="J1458" s="9" t="s">
        <v>3230</v>
      </c>
      <c r="K1458" s="9">
        <v>1</v>
      </c>
    </row>
    <row r="1459" spans="10:11" x14ac:dyDescent="0.4">
      <c r="J1459" s="9" t="s">
        <v>3231</v>
      </c>
      <c r="K1459" s="9">
        <v>1</v>
      </c>
    </row>
    <row r="1460" spans="10:11" x14ac:dyDescent="0.4">
      <c r="J1460" s="9" t="s">
        <v>3232</v>
      </c>
      <c r="K1460" s="9">
        <v>1</v>
      </c>
    </row>
    <row r="1461" spans="10:11" x14ac:dyDescent="0.4">
      <c r="J1461" s="9" t="s">
        <v>3233</v>
      </c>
      <c r="K1461" s="9">
        <v>1</v>
      </c>
    </row>
    <row r="1462" spans="10:11" x14ac:dyDescent="0.4">
      <c r="J1462" s="9" t="s">
        <v>3234</v>
      </c>
      <c r="K1462" s="9">
        <v>1</v>
      </c>
    </row>
    <row r="1463" spans="10:11" x14ac:dyDescent="0.4">
      <c r="J1463" s="9" t="s">
        <v>3235</v>
      </c>
      <c r="K1463" s="9">
        <v>1</v>
      </c>
    </row>
    <row r="1464" spans="10:11" x14ac:dyDescent="0.4">
      <c r="J1464" s="9" t="s">
        <v>3236</v>
      </c>
      <c r="K1464" s="9">
        <v>1</v>
      </c>
    </row>
    <row r="1465" spans="10:11" x14ac:dyDescent="0.4">
      <c r="J1465" s="9" t="s">
        <v>3237</v>
      </c>
      <c r="K1465" s="9">
        <v>1</v>
      </c>
    </row>
    <row r="1466" spans="10:11" x14ac:dyDescent="0.4">
      <c r="J1466" s="9" t="s">
        <v>3238</v>
      </c>
      <c r="K1466" s="9">
        <v>1</v>
      </c>
    </row>
    <row r="1467" spans="10:11" x14ac:dyDescent="0.4">
      <c r="J1467" s="9" t="s">
        <v>3239</v>
      </c>
      <c r="K1467" s="9">
        <v>1</v>
      </c>
    </row>
    <row r="1468" spans="10:11" x14ac:dyDescent="0.4">
      <c r="J1468" s="9" t="s">
        <v>3240</v>
      </c>
      <c r="K1468" s="9">
        <v>1</v>
      </c>
    </row>
    <row r="1469" spans="10:11" x14ac:dyDescent="0.4">
      <c r="J1469" s="9" t="s">
        <v>3241</v>
      </c>
      <c r="K1469" s="9">
        <v>1</v>
      </c>
    </row>
    <row r="1470" spans="10:11" x14ac:dyDescent="0.4">
      <c r="J1470" s="9" t="s">
        <v>3242</v>
      </c>
      <c r="K1470" s="9">
        <v>1</v>
      </c>
    </row>
    <row r="1471" spans="10:11" x14ac:dyDescent="0.4">
      <c r="J1471" s="9" t="s">
        <v>3243</v>
      </c>
      <c r="K1471" s="9">
        <v>1</v>
      </c>
    </row>
    <row r="1472" spans="10:11" x14ac:dyDescent="0.4">
      <c r="J1472" s="9" t="s">
        <v>3244</v>
      </c>
      <c r="K1472" s="9">
        <v>1</v>
      </c>
    </row>
    <row r="1473" spans="10:11" x14ac:dyDescent="0.4">
      <c r="J1473" s="9" t="s">
        <v>3245</v>
      </c>
      <c r="K1473" s="9">
        <v>1</v>
      </c>
    </row>
    <row r="1474" spans="10:11" x14ac:dyDescent="0.4">
      <c r="J1474" s="9" t="s">
        <v>3246</v>
      </c>
      <c r="K1474" s="9">
        <v>1</v>
      </c>
    </row>
    <row r="1475" spans="10:11" x14ac:dyDescent="0.4">
      <c r="J1475" s="9" t="s">
        <v>3247</v>
      </c>
      <c r="K1475" s="9">
        <v>1</v>
      </c>
    </row>
    <row r="1476" spans="10:11" x14ac:dyDescent="0.4">
      <c r="J1476" s="9" t="s">
        <v>3248</v>
      </c>
      <c r="K1476" s="9">
        <v>1</v>
      </c>
    </row>
    <row r="1477" spans="10:11" x14ac:dyDescent="0.4">
      <c r="J1477" s="9" t="s">
        <v>3249</v>
      </c>
      <c r="K1477" s="9">
        <v>1</v>
      </c>
    </row>
    <row r="1478" spans="10:11" x14ac:dyDescent="0.4">
      <c r="J1478" s="9" t="s">
        <v>3250</v>
      </c>
      <c r="K1478" s="9">
        <v>1</v>
      </c>
    </row>
    <row r="1479" spans="10:11" x14ac:dyDescent="0.4">
      <c r="J1479" s="9" t="s">
        <v>3251</v>
      </c>
      <c r="K1479" s="9">
        <v>1</v>
      </c>
    </row>
    <row r="1480" spans="10:11" x14ac:dyDescent="0.4">
      <c r="J1480" s="9" t="s">
        <v>3252</v>
      </c>
      <c r="K1480" s="9">
        <v>1</v>
      </c>
    </row>
    <row r="1481" spans="10:11" x14ac:dyDescent="0.4">
      <c r="J1481" s="9" t="s">
        <v>3253</v>
      </c>
      <c r="K1481" s="9">
        <v>1</v>
      </c>
    </row>
    <row r="1482" spans="10:11" x14ac:dyDescent="0.4">
      <c r="J1482" s="9" t="s">
        <v>3254</v>
      </c>
      <c r="K1482" s="9">
        <v>1</v>
      </c>
    </row>
    <row r="1483" spans="10:11" x14ac:dyDescent="0.4">
      <c r="J1483" s="9" t="s">
        <v>3255</v>
      </c>
      <c r="K1483" s="9">
        <v>1</v>
      </c>
    </row>
    <row r="1484" spans="10:11" x14ac:dyDescent="0.4">
      <c r="J1484" s="9" t="s">
        <v>3256</v>
      </c>
      <c r="K1484" s="9">
        <v>1</v>
      </c>
    </row>
    <row r="1485" spans="10:11" x14ac:dyDescent="0.4">
      <c r="J1485" s="9" t="s">
        <v>3257</v>
      </c>
      <c r="K1485" s="9">
        <v>1</v>
      </c>
    </row>
    <row r="1486" spans="10:11" x14ac:dyDescent="0.4">
      <c r="J1486" s="9" t="s">
        <v>3258</v>
      </c>
      <c r="K1486" s="9">
        <v>1</v>
      </c>
    </row>
    <row r="1487" spans="10:11" x14ac:dyDescent="0.4">
      <c r="J1487" s="9" t="s">
        <v>3259</v>
      </c>
      <c r="K1487" s="9">
        <v>1</v>
      </c>
    </row>
    <row r="1488" spans="10:11" x14ac:dyDescent="0.4">
      <c r="J1488" s="9" t="s">
        <v>3260</v>
      </c>
      <c r="K1488" s="9">
        <v>1</v>
      </c>
    </row>
    <row r="1489" spans="10:11" x14ac:dyDescent="0.4">
      <c r="J1489" s="9" t="s">
        <v>3261</v>
      </c>
      <c r="K1489" s="9">
        <v>1</v>
      </c>
    </row>
    <row r="1490" spans="10:11" x14ac:dyDescent="0.4">
      <c r="J1490" s="9" t="s">
        <v>3262</v>
      </c>
      <c r="K1490" s="9">
        <v>1</v>
      </c>
    </row>
    <row r="1491" spans="10:11" x14ac:dyDescent="0.4">
      <c r="J1491" s="9" t="s">
        <v>3263</v>
      </c>
      <c r="K1491" s="9">
        <v>1</v>
      </c>
    </row>
    <row r="1492" spans="10:11" x14ac:dyDescent="0.4">
      <c r="J1492" s="9" t="s">
        <v>3264</v>
      </c>
      <c r="K1492" s="9">
        <v>1</v>
      </c>
    </row>
    <row r="1493" spans="10:11" x14ac:dyDescent="0.4">
      <c r="J1493" s="9" t="s">
        <v>3265</v>
      </c>
      <c r="K1493" s="9">
        <v>1</v>
      </c>
    </row>
    <row r="1494" spans="10:11" x14ac:dyDescent="0.4">
      <c r="J1494" s="9" t="s">
        <v>3266</v>
      </c>
      <c r="K1494" s="9">
        <v>1</v>
      </c>
    </row>
    <row r="1495" spans="10:11" x14ac:dyDescent="0.4">
      <c r="J1495" s="9" t="s">
        <v>3267</v>
      </c>
      <c r="K1495" s="9">
        <v>1</v>
      </c>
    </row>
    <row r="1496" spans="10:11" x14ac:dyDescent="0.4">
      <c r="J1496" s="9" t="s">
        <v>3268</v>
      </c>
      <c r="K1496" s="9">
        <v>1</v>
      </c>
    </row>
    <row r="1497" spans="10:11" x14ac:dyDescent="0.4">
      <c r="J1497" s="9" t="s">
        <v>3269</v>
      </c>
      <c r="K1497" s="9">
        <v>1</v>
      </c>
    </row>
    <row r="1498" spans="10:11" x14ac:dyDescent="0.4">
      <c r="J1498" s="9" t="s">
        <v>3270</v>
      </c>
      <c r="K1498" s="9">
        <v>1</v>
      </c>
    </row>
    <row r="1499" spans="10:11" x14ac:dyDescent="0.4">
      <c r="J1499" s="9" t="s">
        <v>3271</v>
      </c>
      <c r="K1499" s="9">
        <v>1</v>
      </c>
    </row>
    <row r="1500" spans="10:11" x14ac:dyDescent="0.4">
      <c r="J1500" s="9" t="s">
        <v>3272</v>
      </c>
      <c r="K1500" s="9">
        <v>1</v>
      </c>
    </row>
    <row r="1501" spans="10:11" x14ac:dyDescent="0.4">
      <c r="J1501" s="9" t="s">
        <v>3273</v>
      </c>
      <c r="K1501" s="9">
        <v>1</v>
      </c>
    </row>
    <row r="1502" spans="10:11" x14ac:dyDescent="0.4">
      <c r="J1502" s="9" t="s">
        <v>3274</v>
      </c>
      <c r="K1502" s="9">
        <v>1</v>
      </c>
    </row>
    <row r="1503" spans="10:11" x14ac:dyDescent="0.4">
      <c r="J1503" s="9" t="s">
        <v>3275</v>
      </c>
      <c r="K1503" s="9">
        <v>1</v>
      </c>
    </row>
    <row r="1504" spans="10:11" x14ac:dyDescent="0.4">
      <c r="J1504" s="9" t="s">
        <v>3276</v>
      </c>
      <c r="K1504" s="9">
        <v>1</v>
      </c>
    </row>
    <row r="1505" spans="10:11" x14ac:dyDescent="0.4">
      <c r="J1505" s="9" t="s">
        <v>3277</v>
      </c>
      <c r="K1505" s="9">
        <v>1</v>
      </c>
    </row>
    <row r="1506" spans="10:11" x14ac:dyDescent="0.4">
      <c r="J1506" s="9" t="s">
        <v>3278</v>
      </c>
      <c r="K1506" s="9">
        <v>1</v>
      </c>
    </row>
    <row r="1507" spans="10:11" x14ac:dyDescent="0.4">
      <c r="J1507" s="9" t="s">
        <v>3279</v>
      </c>
      <c r="K1507" s="9">
        <v>1</v>
      </c>
    </row>
    <row r="1508" spans="10:11" x14ac:dyDescent="0.4">
      <c r="J1508" s="9" t="s">
        <v>3280</v>
      </c>
      <c r="K1508" s="9">
        <v>1</v>
      </c>
    </row>
    <row r="1509" spans="10:11" x14ac:dyDescent="0.4">
      <c r="J1509" s="9" t="s">
        <v>3281</v>
      </c>
      <c r="K1509" s="9">
        <v>1</v>
      </c>
    </row>
    <row r="1510" spans="10:11" x14ac:dyDescent="0.4">
      <c r="J1510" s="9" t="s">
        <v>3282</v>
      </c>
      <c r="K1510" s="9">
        <v>1</v>
      </c>
    </row>
    <row r="1511" spans="10:11" x14ac:dyDescent="0.4">
      <c r="J1511" s="9" t="s">
        <v>3283</v>
      </c>
      <c r="K1511" s="9">
        <v>1</v>
      </c>
    </row>
    <row r="1512" spans="10:11" x14ac:dyDescent="0.4">
      <c r="J1512" s="9" t="s">
        <v>3284</v>
      </c>
      <c r="K1512" s="9">
        <v>1</v>
      </c>
    </row>
    <row r="1513" spans="10:11" x14ac:dyDescent="0.4">
      <c r="J1513" s="9" t="s">
        <v>3285</v>
      </c>
      <c r="K1513" s="9">
        <v>1</v>
      </c>
    </row>
    <row r="1514" spans="10:11" x14ac:dyDescent="0.4">
      <c r="J1514" s="9" t="s">
        <v>3286</v>
      </c>
      <c r="K1514" s="9">
        <v>1</v>
      </c>
    </row>
    <row r="1515" spans="10:11" x14ac:dyDescent="0.4">
      <c r="J1515" s="9" t="s">
        <v>3287</v>
      </c>
      <c r="K1515" s="9">
        <v>1</v>
      </c>
    </row>
    <row r="1516" spans="10:11" x14ac:dyDescent="0.4">
      <c r="J1516" s="9" t="s">
        <v>3288</v>
      </c>
      <c r="K1516" s="9">
        <v>1</v>
      </c>
    </row>
    <row r="1517" spans="10:11" x14ac:dyDescent="0.4">
      <c r="J1517" s="9" t="s">
        <v>3289</v>
      </c>
      <c r="K1517" s="9">
        <v>1</v>
      </c>
    </row>
    <row r="1518" spans="10:11" x14ac:dyDescent="0.4">
      <c r="J1518" s="9" t="s">
        <v>3290</v>
      </c>
      <c r="K1518" s="9">
        <v>1</v>
      </c>
    </row>
    <row r="1519" spans="10:11" x14ac:dyDescent="0.4">
      <c r="J1519" s="9" t="s">
        <v>3291</v>
      </c>
      <c r="K1519" s="9">
        <v>1</v>
      </c>
    </row>
    <row r="1520" spans="10:11" x14ac:dyDescent="0.4">
      <c r="J1520" s="9" t="s">
        <v>3292</v>
      </c>
      <c r="K1520" s="9">
        <v>1</v>
      </c>
    </row>
    <row r="1521" spans="10:11" x14ac:dyDescent="0.4">
      <c r="J1521" s="9" t="s">
        <v>3293</v>
      </c>
      <c r="K1521" s="9">
        <v>1</v>
      </c>
    </row>
    <row r="1522" spans="10:11" x14ac:dyDescent="0.4">
      <c r="J1522" s="9" t="s">
        <v>3294</v>
      </c>
      <c r="K1522" s="9">
        <v>1</v>
      </c>
    </row>
    <row r="1523" spans="10:11" x14ac:dyDescent="0.4">
      <c r="J1523" s="9" t="s">
        <v>3295</v>
      </c>
      <c r="K1523" s="9">
        <v>1</v>
      </c>
    </row>
    <row r="1524" spans="10:11" x14ac:dyDescent="0.4">
      <c r="J1524" s="9" t="s">
        <v>3296</v>
      </c>
      <c r="K1524" s="9">
        <v>1</v>
      </c>
    </row>
    <row r="1525" spans="10:11" x14ac:dyDescent="0.4">
      <c r="J1525" s="9" t="s">
        <v>3297</v>
      </c>
      <c r="K1525" s="9">
        <v>1</v>
      </c>
    </row>
    <row r="1526" spans="10:11" x14ac:dyDescent="0.4">
      <c r="J1526" s="9" t="s">
        <v>3298</v>
      </c>
      <c r="K1526" s="9">
        <v>1</v>
      </c>
    </row>
    <row r="1527" spans="10:11" x14ac:dyDescent="0.4">
      <c r="J1527" s="9" t="s">
        <v>3299</v>
      </c>
      <c r="K1527" s="9">
        <v>1</v>
      </c>
    </row>
    <row r="1528" spans="10:11" x14ac:dyDescent="0.4">
      <c r="J1528" s="9" t="s">
        <v>3300</v>
      </c>
      <c r="K1528" s="9">
        <v>1</v>
      </c>
    </row>
    <row r="1529" spans="10:11" x14ac:dyDescent="0.4">
      <c r="J1529" s="9" t="s">
        <v>3301</v>
      </c>
      <c r="K1529" s="9">
        <v>1</v>
      </c>
    </row>
    <row r="1530" spans="10:11" x14ac:dyDescent="0.4">
      <c r="J1530" s="9" t="s">
        <v>3302</v>
      </c>
      <c r="K1530" s="9">
        <v>1</v>
      </c>
    </row>
    <row r="1531" spans="10:11" x14ac:dyDescent="0.4">
      <c r="J1531" s="9" t="s">
        <v>3303</v>
      </c>
      <c r="K1531" s="9">
        <v>1</v>
      </c>
    </row>
    <row r="1532" spans="10:11" x14ac:dyDescent="0.4">
      <c r="J1532" s="9" t="s">
        <v>3304</v>
      </c>
      <c r="K1532" s="9">
        <v>1</v>
      </c>
    </row>
    <row r="1533" spans="10:11" x14ac:dyDescent="0.4">
      <c r="J1533" s="9" t="s">
        <v>3305</v>
      </c>
      <c r="K1533" s="9">
        <v>1</v>
      </c>
    </row>
    <row r="1534" spans="10:11" x14ac:dyDescent="0.4">
      <c r="J1534" s="9" t="s">
        <v>3306</v>
      </c>
      <c r="K1534" s="9">
        <v>1</v>
      </c>
    </row>
    <row r="1535" spans="10:11" x14ac:dyDescent="0.4">
      <c r="J1535" s="9" t="s">
        <v>3307</v>
      </c>
      <c r="K1535" s="9">
        <v>1</v>
      </c>
    </row>
    <row r="1536" spans="10:11" x14ac:dyDescent="0.4">
      <c r="J1536" s="9" t="s">
        <v>3308</v>
      </c>
      <c r="K1536" s="9">
        <v>1</v>
      </c>
    </row>
    <row r="1537" spans="10:11" x14ac:dyDescent="0.4">
      <c r="J1537" s="9" t="s">
        <v>3309</v>
      </c>
      <c r="K1537" s="9">
        <v>1</v>
      </c>
    </row>
    <row r="1538" spans="10:11" x14ac:dyDescent="0.4">
      <c r="J1538" s="9" t="s">
        <v>3310</v>
      </c>
      <c r="K1538" s="9">
        <v>1</v>
      </c>
    </row>
    <row r="1539" spans="10:11" x14ac:dyDescent="0.4">
      <c r="J1539" s="9" t="s">
        <v>3311</v>
      </c>
      <c r="K1539" s="9">
        <v>1</v>
      </c>
    </row>
    <row r="1540" spans="10:11" x14ac:dyDescent="0.4">
      <c r="J1540" s="9" t="s">
        <v>3312</v>
      </c>
      <c r="K1540" s="9">
        <v>1</v>
      </c>
    </row>
    <row r="1541" spans="10:11" x14ac:dyDescent="0.4">
      <c r="J1541" s="9" t="s">
        <v>3313</v>
      </c>
      <c r="K1541" s="9">
        <v>1</v>
      </c>
    </row>
    <row r="1542" spans="10:11" x14ac:dyDescent="0.4">
      <c r="J1542" s="9" t="s">
        <v>3314</v>
      </c>
      <c r="K1542" s="9">
        <v>1</v>
      </c>
    </row>
    <row r="1543" spans="10:11" x14ac:dyDescent="0.4">
      <c r="J1543" s="9" t="s">
        <v>3315</v>
      </c>
      <c r="K1543" s="9">
        <v>1</v>
      </c>
    </row>
    <row r="1544" spans="10:11" x14ac:dyDescent="0.4">
      <c r="J1544" s="9" t="s">
        <v>3316</v>
      </c>
      <c r="K1544" s="9">
        <v>1</v>
      </c>
    </row>
    <row r="1545" spans="10:11" x14ac:dyDescent="0.4">
      <c r="J1545" s="9" t="s">
        <v>1419</v>
      </c>
      <c r="K1545" s="9">
        <v>1</v>
      </c>
    </row>
    <row r="1546" spans="10:11" x14ac:dyDescent="0.4">
      <c r="J1546" s="9" t="s">
        <v>3317</v>
      </c>
      <c r="K1546" s="9">
        <v>1</v>
      </c>
    </row>
    <row r="1547" spans="10:11" x14ac:dyDescent="0.4">
      <c r="J1547" s="9" t="s">
        <v>3318</v>
      </c>
      <c r="K1547" s="9">
        <v>1</v>
      </c>
    </row>
    <row r="1548" spans="10:11" x14ac:dyDescent="0.4">
      <c r="J1548" s="9" t="s">
        <v>3319</v>
      </c>
      <c r="K1548" s="9">
        <v>1</v>
      </c>
    </row>
    <row r="1549" spans="10:11" x14ac:dyDescent="0.4">
      <c r="J1549" s="9" t="s">
        <v>3320</v>
      </c>
      <c r="K1549" s="9">
        <v>1</v>
      </c>
    </row>
    <row r="1550" spans="10:11" x14ac:dyDescent="0.4">
      <c r="J1550" s="9" t="s">
        <v>3321</v>
      </c>
      <c r="K1550" s="9">
        <v>1</v>
      </c>
    </row>
    <row r="1551" spans="10:11" x14ac:dyDescent="0.4">
      <c r="J1551" s="9" t="s">
        <v>3322</v>
      </c>
      <c r="K1551" s="9">
        <v>1</v>
      </c>
    </row>
    <row r="1552" spans="10:11" x14ac:dyDescent="0.4">
      <c r="J1552" s="9" t="s">
        <v>3323</v>
      </c>
      <c r="K1552" s="9">
        <v>1</v>
      </c>
    </row>
    <row r="1553" spans="10:11" x14ac:dyDescent="0.4">
      <c r="J1553" s="9" t="s">
        <v>3324</v>
      </c>
      <c r="K1553" s="9">
        <v>1</v>
      </c>
    </row>
    <row r="1554" spans="10:11" x14ac:dyDescent="0.4">
      <c r="J1554" s="9" t="s">
        <v>3325</v>
      </c>
      <c r="K1554" s="9">
        <v>1</v>
      </c>
    </row>
    <row r="1555" spans="10:11" x14ac:dyDescent="0.4">
      <c r="J1555" s="9" t="s">
        <v>3326</v>
      </c>
      <c r="K1555" s="9">
        <v>1</v>
      </c>
    </row>
    <row r="1556" spans="10:11" x14ac:dyDescent="0.4">
      <c r="J1556" s="9" t="s">
        <v>3327</v>
      </c>
      <c r="K1556" s="9">
        <v>1</v>
      </c>
    </row>
    <row r="1557" spans="10:11" x14ac:dyDescent="0.4">
      <c r="J1557" s="9" t="s">
        <v>3328</v>
      </c>
      <c r="K1557" s="9">
        <v>1</v>
      </c>
    </row>
    <row r="1558" spans="10:11" x14ac:dyDescent="0.4">
      <c r="J1558" s="9" t="s">
        <v>3329</v>
      </c>
      <c r="K1558" s="9">
        <v>1</v>
      </c>
    </row>
    <row r="1559" spans="10:11" x14ac:dyDescent="0.4">
      <c r="J1559" s="9" t="s">
        <v>3330</v>
      </c>
      <c r="K1559" s="9">
        <v>1</v>
      </c>
    </row>
    <row r="1560" spans="10:11" x14ac:dyDescent="0.4">
      <c r="J1560" s="9" t="s">
        <v>3331</v>
      </c>
      <c r="K1560" s="9">
        <v>1</v>
      </c>
    </row>
    <row r="1561" spans="10:11" x14ac:dyDescent="0.4">
      <c r="J1561" s="9" t="s">
        <v>3332</v>
      </c>
      <c r="K1561" s="9">
        <v>1</v>
      </c>
    </row>
    <row r="1562" spans="10:11" x14ac:dyDescent="0.4">
      <c r="J1562" s="9" t="s">
        <v>3333</v>
      </c>
      <c r="K1562" s="9">
        <v>1</v>
      </c>
    </row>
    <row r="1563" spans="10:11" x14ac:dyDescent="0.4">
      <c r="J1563" s="9" t="s">
        <v>3334</v>
      </c>
      <c r="K1563" s="9">
        <v>1</v>
      </c>
    </row>
    <row r="1564" spans="10:11" x14ac:dyDescent="0.4">
      <c r="J1564" s="9" t="s">
        <v>3335</v>
      </c>
      <c r="K1564" s="9">
        <v>1</v>
      </c>
    </row>
    <row r="1565" spans="10:11" x14ac:dyDescent="0.4">
      <c r="J1565" s="9" t="s">
        <v>3336</v>
      </c>
      <c r="K1565" s="9">
        <v>1</v>
      </c>
    </row>
    <row r="1566" spans="10:11" x14ac:dyDescent="0.4">
      <c r="J1566" s="9" t="s">
        <v>3337</v>
      </c>
      <c r="K1566" s="9">
        <v>1</v>
      </c>
    </row>
    <row r="1567" spans="10:11" x14ac:dyDescent="0.4">
      <c r="J1567" s="9" t="s">
        <v>3338</v>
      </c>
      <c r="K1567" s="9">
        <v>1</v>
      </c>
    </row>
    <row r="1568" spans="10:11" x14ac:dyDescent="0.4">
      <c r="J1568" s="9" t="s">
        <v>3339</v>
      </c>
      <c r="K1568" s="9">
        <v>1</v>
      </c>
    </row>
    <row r="1569" spans="10:11" x14ac:dyDescent="0.4">
      <c r="J1569" s="9" t="s">
        <v>3340</v>
      </c>
      <c r="K1569" s="9">
        <v>1</v>
      </c>
    </row>
    <row r="1570" spans="10:11" x14ac:dyDescent="0.4">
      <c r="J1570" s="9" t="s">
        <v>3341</v>
      </c>
      <c r="K1570" s="9">
        <v>1</v>
      </c>
    </row>
    <row r="1571" spans="10:11" x14ac:dyDescent="0.4">
      <c r="J1571" s="9" t="s">
        <v>3342</v>
      </c>
      <c r="K1571" s="9">
        <v>1</v>
      </c>
    </row>
    <row r="1572" spans="10:11" x14ac:dyDescent="0.4">
      <c r="J1572" s="9" t="s">
        <v>3343</v>
      </c>
      <c r="K1572" s="9">
        <v>1</v>
      </c>
    </row>
    <row r="1573" spans="10:11" x14ac:dyDescent="0.4">
      <c r="J1573" s="9" t="s">
        <v>3344</v>
      </c>
      <c r="K1573" s="9">
        <v>1</v>
      </c>
    </row>
    <row r="1574" spans="10:11" x14ac:dyDescent="0.4">
      <c r="J1574" s="9" t="s">
        <v>3345</v>
      </c>
      <c r="K1574" s="9">
        <v>1</v>
      </c>
    </row>
    <row r="1575" spans="10:11" x14ac:dyDescent="0.4">
      <c r="J1575" s="9" t="s">
        <v>3346</v>
      </c>
      <c r="K1575" s="9">
        <v>1</v>
      </c>
    </row>
    <row r="1576" spans="10:11" x14ac:dyDescent="0.4">
      <c r="J1576" s="9" t="s">
        <v>3347</v>
      </c>
      <c r="K1576" s="9">
        <v>1</v>
      </c>
    </row>
    <row r="1577" spans="10:11" x14ac:dyDescent="0.4">
      <c r="J1577" s="9" t="s">
        <v>3348</v>
      </c>
      <c r="K1577" s="9">
        <v>1</v>
      </c>
    </row>
    <row r="1578" spans="10:11" x14ac:dyDescent="0.4">
      <c r="J1578" s="9" t="s">
        <v>3349</v>
      </c>
      <c r="K1578" s="9">
        <v>1</v>
      </c>
    </row>
    <row r="1579" spans="10:11" x14ac:dyDescent="0.4">
      <c r="J1579" s="9" t="s">
        <v>3350</v>
      </c>
      <c r="K1579" s="9">
        <v>1</v>
      </c>
    </row>
    <row r="1580" spans="10:11" x14ac:dyDescent="0.4">
      <c r="J1580" s="9" t="s">
        <v>3351</v>
      </c>
      <c r="K1580" s="9">
        <v>1</v>
      </c>
    </row>
    <row r="1581" spans="10:11" x14ac:dyDescent="0.4">
      <c r="J1581" s="9" t="s">
        <v>3352</v>
      </c>
      <c r="K1581" s="9">
        <v>1</v>
      </c>
    </row>
    <row r="1582" spans="10:11" x14ac:dyDescent="0.4">
      <c r="J1582" s="9" t="s">
        <v>3353</v>
      </c>
      <c r="K1582" s="9">
        <v>1</v>
      </c>
    </row>
    <row r="1583" spans="10:11" x14ac:dyDescent="0.4">
      <c r="J1583" s="9" t="s">
        <v>3354</v>
      </c>
      <c r="K1583" s="9">
        <v>1</v>
      </c>
    </row>
    <row r="1584" spans="10:11" x14ac:dyDescent="0.4">
      <c r="J1584" s="9" t="s">
        <v>3355</v>
      </c>
      <c r="K1584" s="9">
        <v>1</v>
      </c>
    </row>
    <row r="1585" spans="10:11" x14ac:dyDescent="0.4">
      <c r="J1585" s="9" t="s">
        <v>3356</v>
      </c>
      <c r="K1585" s="9">
        <v>1</v>
      </c>
    </row>
    <row r="1586" spans="10:11" x14ac:dyDescent="0.4">
      <c r="J1586" s="9" t="s">
        <v>3357</v>
      </c>
      <c r="K1586" s="9">
        <v>1</v>
      </c>
    </row>
    <row r="1587" spans="10:11" x14ac:dyDescent="0.4">
      <c r="J1587" s="9" t="s">
        <v>3358</v>
      </c>
      <c r="K1587" s="9">
        <v>1</v>
      </c>
    </row>
    <row r="1588" spans="10:11" x14ac:dyDescent="0.4">
      <c r="J1588" s="9" t="s">
        <v>3359</v>
      </c>
      <c r="K1588" s="9">
        <v>1</v>
      </c>
    </row>
    <row r="1589" spans="10:11" x14ac:dyDescent="0.4">
      <c r="J1589" s="9" t="s">
        <v>3360</v>
      </c>
      <c r="K1589" s="9">
        <v>1</v>
      </c>
    </row>
    <row r="1590" spans="10:11" x14ac:dyDescent="0.4">
      <c r="J1590" s="9" t="s">
        <v>3361</v>
      </c>
      <c r="K1590" s="9">
        <v>1</v>
      </c>
    </row>
    <row r="1591" spans="10:11" x14ac:dyDescent="0.4">
      <c r="J1591" s="9" t="s">
        <v>3362</v>
      </c>
      <c r="K1591" s="9">
        <v>1</v>
      </c>
    </row>
    <row r="1592" spans="10:11" x14ac:dyDescent="0.4">
      <c r="J1592" s="9" t="s">
        <v>3363</v>
      </c>
      <c r="K1592" s="9">
        <v>1</v>
      </c>
    </row>
    <row r="1593" spans="10:11" x14ac:dyDescent="0.4">
      <c r="J1593" s="9" t="s">
        <v>3364</v>
      </c>
      <c r="K1593" s="9">
        <v>1</v>
      </c>
    </row>
    <row r="1594" spans="10:11" x14ac:dyDescent="0.4">
      <c r="J1594" s="9" t="s">
        <v>3365</v>
      </c>
      <c r="K1594" s="9">
        <v>1</v>
      </c>
    </row>
    <row r="1595" spans="10:11" x14ac:dyDescent="0.4">
      <c r="J1595" s="9" t="s">
        <v>3366</v>
      </c>
      <c r="K1595" s="9">
        <v>1</v>
      </c>
    </row>
    <row r="1596" spans="10:11" x14ac:dyDescent="0.4">
      <c r="J1596" s="9" t="s">
        <v>3367</v>
      </c>
      <c r="K1596" s="9">
        <v>1</v>
      </c>
    </row>
    <row r="1597" spans="10:11" x14ac:dyDescent="0.4">
      <c r="J1597" s="9" t="s">
        <v>3368</v>
      </c>
      <c r="K1597" s="9">
        <v>1</v>
      </c>
    </row>
    <row r="1598" spans="10:11" x14ac:dyDescent="0.4">
      <c r="J1598" s="9" t="s">
        <v>3369</v>
      </c>
      <c r="K1598" s="9">
        <v>1</v>
      </c>
    </row>
    <row r="1599" spans="10:11" x14ac:dyDescent="0.4">
      <c r="J1599" s="9" t="s">
        <v>3370</v>
      </c>
      <c r="K1599" s="9">
        <v>1</v>
      </c>
    </row>
    <row r="1600" spans="10:11" x14ac:dyDescent="0.4">
      <c r="J1600" s="9" t="s">
        <v>3371</v>
      </c>
      <c r="K1600" s="9">
        <v>1</v>
      </c>
    </row>
    <row r="1601" spans="10:11" x14ac:dyDescent="0.4">
      <c r="J1601" s="9" t="s">
        <v>3372</v>
      </c>
      <c r="K1601" s="9">
        <v>1</v>
      </c>
    </row>
    <row r="1602" spans="10:11" x14ac:dyDescent="0.4">
      <c r="J1602" s="9" t="s">
        <v>3373</v>
      </c>
      <c r="K1602" s="9">
        <v>1</v>
      </c>
    </row>
    <row r="1603" spans="10:11" x14ac:dyDescent="0.4">
      <c r="J1603" s="9" t="s">
        <v>3374</v>
      </c>
      <c r="K1603" s="9">
        <v>1</v>
      </c>
    </row>
    <row r="1604" spans="10:11" x14ac:dyDescent="0.4">
      <c r="J1604" s="9" t="s">
        <v>1249</v>
      </c>
      <c r="K1604" s="9">
        <v>1</v>
      </c>
    </row>
    <row r="1605" spans="10:11" x14ac:dyDescent="0.4">
      <c r="J1605" s="9" t="s">
        <v>3375</v>
      </c>
      <c r="K1605" s="9">
        <v>1</v>
      </c>
    </row>
    <row r="1606" spans="10:11" x14ac:dyDescent="0.4">
      <c r="J1606" s="9" t="s">
        <v>3376</v>
      </c>
      <c r="K1606" s="9">
        <v>1</v>
      </c>
    </row>
    <row r="1607" spans="10:11" x14ac:dyDescent="0.4">
      <c r="J1607" s="9" t="s">
        <v>3377</v>
      </c>
      <c r="K1607" s="9">
        <v>1</v>
      </c>
    </row>
    <row r="1608" spans="10:11" x14ac:dyDescent="0.4">
      <c r="J1608" s="9" t="s">
        <v>3378</v>
      </c>
      <c r="K1608" s="9">
        <v>1</v>
      </c>
    </row>
    <row r="1609" spans="10:11" x14ac:dyDescent="0.4">
      <c r="J1609" s="9" t="s">
        <v>3379</v>
      </c>
      <c r="K1609" s="9">
        <v>1</v>
      </c>
    </row>
    <row r="1610" spans="10:11" x14ac:dyDescent="0.4">
      <c r="J1610" s="9" t="s">
        <v>3380</v>
      </c>
      <c r="K1610" s="9">
        <v>1</v>
      </c>
    </row>
    <row r="1611" spans="10:11" x14ac:dyDescent="0.4">
      <c r="J1611" s="9" t="s">
        <v>3381</v>
      </c>
      <c r="K1611" s="9">
        <v>1</v>
      </c>
    </row>
    <row r="1612" spans="10:11" x14ac:dyDescent="0.4">
      <c r="J1612" s="9" t="s">
        <v>3382</v>
      </c>
      <c r="K1612" s="9">
        <v>1</v>
      </c>
    </row>
    <row r="1613" spans="10:11" x14ac:dyDescent="0.4">
      <c r="J1613" s="9" t="s">
        <v>3383</v>
      </c>
      <c r="K1613" s="9">
        <v>1</v>
      </c>
    </row>
    <row r="1614" spans="10:11" x14ac:dyDescent="0.4">
      <c r="J1614" s="9" t="s">
        <v>3384</v>
      </c>
      <c r="K1614" s="9">
        <v>1</v>
      </c>
    </row>
    <row r="1615" spans="10:11" x14ac:dyDescent="0.4">
      <c r="J1615" s="9" t="s">
        <v>3385</v>
      </c>
      <c r="K1615" s="9">
        <v>1</v>
      </c>
    </row>
    <row r="1616" spans="10:11" x14ac:dyDescent="0.4">
      <c r="J1616" s="9" t="s">
        <v>3386</v>
      </c>
      <c r="K1616" s="9">
        <v>1</v>
      </c>
    </row>
    <row r="1617" spans="10:11" x14ac:dyDescent="0.4">
      <c r="J1617" s="9" t="s">
        <v>3387</v>
      </c>
      <c r="K1617" s="9">
        <v>1</v>
      </c>
    </row>
    <row r="1618" spans="10:11" x14ac:dyDescent="0.4">
      <c r="J1618" s="9" t="s">
        <v>3388</v>
      </c>
      <c r="K1618" s="9">
        <v>1</v>
      </c>
    </row>
    <row r="1619" spans="10:11" x14ac:dyDescent="0.4">
      <c r="J1619" s="9" t="s">
        <v>3389</v>
      </c>
      <c r="K1619" s="9">
        <v>1</v>
      </c>
    </row>
    <row r="1620" spans="10:11" x14ac:dyDescent="0.4">
      <c r="J1620" s="9" t="s">
        <v>1417</v>
      </c>
      <c r="K1620" s="9">
        <v>1</v>
      </c>
    </row>
    <row r="1621" spans="10:11" x14ac:dyDescent="0.4">
      <c r="J1621" s="9" t="s">
        <v>3390</v>
      </c>
      <c r="K1621" s="9">
        <v>1</v>
      </c>
    </row>
    <row r="1622" spans="10:11" x14ac:dyDescent="0.4">
      <c r="J1622" s="9" t="s">
        <v>3391</v>
      </c>
      <c r="K1622" s="9">
        <v>1</v>
      </c>
    </row>
    <row r="1623" spans="10:11" x14ac:dyDescent="0.4">
      <c r="J1623" s="9" t="s">
        <v>3392</v>
      </c>
      <c r="K1623" s="9">
        <v>1</v>
      </c>
    </row>
    <row r="1624" spans="10:11" x14ac:dyDescent="0.4">
      <c r="J1624" s="9" t="s">
        <v>3393</v>
      </c>
      <c r="K1624" s="9">
        <v>1</v>
      </c>
    </row>
    <row r="1625" spans="10:11" x14ac:dyDescent="0.4">
      <c r="J1625" s="9" t="s">
        <v>3394</v>
      </c>
      <c r="K1625" s="9">
        <v>1</v>
      </c>
    </row>
    <row r="1626" spans="10:11" x14ac:dyDescent="0.4">
      <c r="J1626" s="9" t="s">
        <v>3395</v>
      </c>
      <c r="K1626" s="9">
        <v>1</v>
      </c>
    </row>
    <row r="1627" spans="10:11" x14ac:dyDescent="0.4">
      <c r="J1627" s="9" t="s">
        <v>3396</v>
      </c>
      <c r="K1627" s="9">
        <v>1</v>
      </c>
    </row>
    <row r="1628" spans="10:11" x14ac:dyDescent="0.4">
      <c r="J1628" s="9" t="s">
        <v>3397</v>
      </c>
      <c r="K1628" s="9">
        <v>1</v>
      </c>
    </row>
    <row r="1629" spans="10:11" x14ac:dyDescent="0.4">
      <c r="J1629" s="9" t="s">
        <v>3398</v>
      </c>
      <c r="K1629" s="9">
        <v>1</v>
      </c>
    </row>
    <row r="1630" spans="10:11" x14ac:dyDescent="0.4">
      <c r="J1630" s="9" t="s">
        <v>3399</v>
      </c>
      <c r="K1630" s="9">
        <v>1</v>
      </c>
    </row>
    <row r="1631" spans="10:11" x14ac:dyDescent="0.4">
      <c r="J1631" s="9" t="s">
        <v>3400</v>
      </c>
      <c r="K1631" s="9">
        <v>1</v>
      </c>
    </row>
    <row r="1632" spans="10:11" x14ac:dyDescent="0.4">
      <c r="J1632" s="9" t="s">
        <v>3401</v>
      </c>
      <c r="K1632" s="9">
        <v>1</v>
      </c>
    </row>
    <row r="1633" spans="10:11" x14ac:dyDescent="0.4">
      <c r="J1633" s="9" t="s">
        <v>3402</v>
      </c>
      <c r="K1633" s="9">
        <v>1</v>
      </c>
    </row>
    <row r="1634" spans="10:11" x14ac:dyDescent="0.4">
      <c r="J1634" s="9" t="s">
        <v>3403</v>
      </c>
      <c r="K1634" s="9">
        <v>1</v>
      </c>
    </row>
    <row r="1635" spans="10:11" x14ac:dyDescent="0.4">
      <c r="J1635" s="9" t="s">
        <v>3404</v>
      </c>
      <c r="K1635" s="9">
        <v>1</v>
      </c>
    </row>
    <row r="1636" spans="10:11" x14ac:dyDescent="0.4">
      <c r="J1636" s="9" t="s">
        <v>3405</v>
      </c>
      <c r="K1636" s="9">
        <v>1</v>
      </c>
    </row>
    <row r="1637" spans="10:11" x14ac:dyDescent="0.4">
      <c r="J1637" s="9" t="s">
        <v>3406</v>
      </c>
      <c r="K1637" s="9">
        <v>1</v>
      </c>
    </row>
    <row r="1638" spans="10:11" x14ac:dyDescent="0.4">
      <c r="J1638" s="9" t="s">
        <v>3407</v>
      </c>
      <c r="K1638" s="9">
        <v>1</v>
      </c>
    </row>
    <row r="1639" spans="10:11" x14ac:dyDescent="0.4">
      <c r="J1639" s="9" t="s">
        <v>3408</v>
      </c>
      <c r="K1639" s="9">
        <v>1</v>
      </c>
    </row>
    <row r="1640" spans="10:11" x14ac:dyDescent="0.4">
      <c r="J1640" s="9" t="s">
        <v>3409</v>
      </c>
      <c r="K1640" s="9">
        <v>1</v>
      </c>
    </row>
    <row r="1641" spans="10:11" x14ac:dyDescent="0.4">
      <c r="J1641" s="9" t="s">
        <v>3410</v>
      </c>
      <c r="K1641" s="9">
        <v>1</v>
      </c>
    </row>
    <row r="1642" spans="10:11" x14ac:dyDescent="0.4">
      <c r="J1642" s="9" t="s">
        <v>3411</v>
      </c>
      <c r="K1642" s="9">
        <v>1</v>
      </c>
    </row>
    <row r="1643" spans="10:11" x14ac:dyDescent="0.4">
      <c r="J1643" s="9" t="s">
        <v>3412</v>
      </c>
      <c r="K1643" s="9">
        <v>1</v>
      </c>
    </row>
    <row r="1644" spans="10:11" x14ac:dyDescent="0.4">
      <c r="J1644" s="9" t="s">
        <v>3413</v>
      </c>
      <c r="K1644" s="9">
        <v>1</v>
      </c>
    </row>
    <row r="1645" spans="10:11" x14ac:dyDescent="0.4">
      <c r="J1645" s="9" t="s">
        <v>3414</v>
      </c>
      <c r="K1645" s="9">
        <v>1</v>
      </c>
    </row>
    <row r="1646" spans="10:11" x14ac:dyDescent="0.4">
      <c r="J1646" s="9" t="s">
        <v>3415</v>
      </c>
      <c r="K1646" s="9">
        <v>1</v>
      </c>
    </row>
    <row r="1647" spans="10:11" x14ac:dyDescent="0.4">
      <c r="J1647" s="9" t="s">
        <v>3416</v>
      </c>
      <c r="K1647" s="9">
        <v>1</v>
      </c>
    </row>
    <row r="1648" spans="10:11" x14ac:dyDescent="0.4">
      <c r="J1648" s="9" t="s">
        <v>3417</v>
      </c>
      <c r="K1648" s="9">
        <v>1</v>
      </c>
    </row>
    <row r="1649" spans="10:11" x14ac:dyDescent="0.4">
      <c r="J1649" s="9" t="s">
        <v>3418</v>
      </c>
      <c r="K1649" s="9">
        <v>1</v>
      </c>
    </row>
    <row r="1650" spans="10:11" x14ac:dyDescent="0.4">
      <c r="J1650" s="9" t="s">
        <v>3419</v>
      </c>
      <c r="K1650" s="9">
        <v>1</v>
      </c>
    </row>
    <row r="1651" spans="10:11" x14ac:dyDescent="0.4">
      <c r="J1651" s="9" t="s">
        <v>3420</v>
      </c>
      <c r="K1651" s="9">
        <v>1</v>
      </c>
    </row>
    <row r="1652" spans="10:11" x14ac:dyDescent="0.4">
      <c r="J1652" s="9" t="s">
        <v>3421</v>
      </c>
      <c r="K1652" s="9">
        <v>1</v>
      </c>
    </row>
    <row r="1653" spans="10:11" x14ac:dyDescent="0.4">
      <c r="J1653" s="9" t="s">
        <v>3422</v>
      </c>
      <c r="K1653" s="9">
        <v>1</v>
      </c>
    </row>
    <row r="1654" spans="10:11" x14ac:dyDescent="0.4">
      <c r="J1654" s="9" t="s">
        <v>3423</v>
      </c>
      <c r="K1654" s="9">
        <v>1</v>
      </c>
    </row>
    <row r="1655" spans="10:11" x14ac:dyDescent="0.4">
      <c r="J1655" s="9" t="s">
        <v>3424</v>
      </c>
      <c r="K1655" s="9">
        <v>1</v>
      </c>
    </row>
    <row r="1656" spans="10:11" x14ac:dyDescent="0.4">
      <c r="J1656" s="9" t="s">
        <v>3425</v>
      </c>
      <c r="K1656" s="9">
        <v>1</v>
      </c>
    </row>
    <row r="1657" spans="10:11" x14ac:dyDescent="0.4">
      <c r="J1657" s="9" t="s">
        <v>3426</v>
      </c>
      <c r="K1657" s="9">
        <v>1</v>
      </c>
    </row>
    <row r="1658" spans="10:11" x14ac:dyDescent="0.4">
      <c r="J1658" s="9" t="s">
        <v>3427</v>
      </c>
      <c r="K1658" s="9">
        <v>1</v>
      </c>
    </row>
    <row r="1659" spans="10:11" x14ac:dyDescent="0.4">
      <c r="J1659" s="9" t="s">
        <v>3428</v>
      </c>
      <c r="K1659" s="9">
        <v>1</v>
      </c>
    </row>
    <row r="1660" spans="10:11" x14ac:dyDescent="0.4">
      <c r="J1660" s="9" t="s">
        <v>3429</v>
      </c>
      <c r="K1660" s="9">
        <v>1</v>
      </c>
    </row>
    <row r="1661" spans="10:11" x14ac:dyDescent="0.4">
      <c r="J1661" s="9" t="s">
        <v>3430</v>
      </c>
      <c r="K1661" s="9">
        <v>1</v>
      </c>
    </row>
    <row r="1662" spans="10:11" x14ac:dyDescent="0.4">
      <c r="J1662" s="9" t="s">
        <v>3431</v>
      </c>
      <c r="K1662" s="9">
        <v>1</v>
      </c>
    </row>
    <row r="1663" spans="10:11" x14ac:dyDescent="0.4">
      <c r="J1663" s="9" t="s">
        <v>3432</v>
      </c>
      <c r="K1663" s="9">
        <v>1</v>
      </c>
    </row>
    <row r="1664" spans="10:11" x14ac:dyDescent="0.4">
      <c r="J1664" s="9" t="s">
        <v>3433</v>
      </c>
      <c r="K1664" s="9">
        <v>1</v>
      </c>
    </row>
    <row r="1665" spans="10:11" x14ac:dyDescent="0.4">
      <c r="J1665" s="9" t="s">
        <v>3434</v>
      </c>
      <c r="K1665" s="9">
        <v>1</v>
      </c>
    </row>
    <row r="1666" spans="10:11" x14ac:dyDescent="0.4">
      <c r="J1666" s="9" t="s">
        <v>3435</v>
      </c>
      <c r="K1666" s="9">
        <v>1</v>
      </c>
    </row>
    <row r="1667" spans="10:11" x14ac:dyDescent="0.4">
      <c r="J1667" s="9" t="s">
        <v>3436</v>
      </c>
      <c r="K1667" s="9">
        <v>1</v>
      </c>
    </row>
    <row r="1668" spans="10:11" x14ac:dyDescent="0.4">
      <c r="J1668" s="9" t="s">
        <v>3437</v>
      </c>
      <c r="K1668" s="9">
        <v>1</v>
      </c>
    </row>
    <row r="1669" spans="10:11" x14ac:dyDescent="0.4">
      <c r="J1669" s="9" t="s">
        <v>3438</v>
      </c>
      <c r="K1669" s="9">
        <v>1</v>
      </c>
    </row>
    <row r="1670" spans="10:11" x14ac:dyDescent="0.4">
      <c r="J1670" s="9" t="s">
        <v>3439</v>
      </c>
      <c r="K1670" s="9">
        <v>1</v>
      </c>
    </row>
    <row r="1671" spans="10:11" x14ac:dyDescent="0.4">
      <c r="J1671" s="9" t="s">
        <v>3440</v>
      </c>
      <c r="K1671" s="9">
        <v>1</v>
      </c>
    </row>
    <row r="1672" spans="10:11" x14ac:dyDescent="0.4">
      <c r="J1672" s="9" t="s">
        <v>3441</v>
      </c>
      <c r="K1672" s="9">
        <v>1</v>
      </c>
    </row>
    <row r="1673" spans="10:11" x14ac:dyDescent="0.4">
      <c r="J1673" s="9" t="s">
        <v>3442</v>
      </c>
      <c r="K1673" s="9">
        <v>1</v>
      </c>
    </row>
    <row r="1674" spans="10:11" x14ac:dyDescent="0.4">
      <c r="J1674" s="9" t="s">
        <v>3443</v>
      </c>
      <c r="K1674" s="9">
        <v>1</v>
      </c>
    </row>
    <row r="1675" spans="10:11" x14ac:dyDescent="0.4">
      <c r="J1675" s="9" t="s">
        <v>3444</v>
      </c>
      <c r="K1675" s="9">
        <v>1</v>
      </c>
    </row>
    <row r="1676" spans="10:11" x14ac:dyDescent="0.4">
      <c r="J1676" s="9" t="s">
        <v>3445</v>
      </c>
      <c r="K1676" s="9">
        <v>1</v>
      </c>
    </row>
    <row r="1677" spans="10:11" x14ac:dyDescent="0.4">
      <c r="J1677" s="9" t="s">
        <v>3446</v>
      </c>
      <c r="K1677" s="9">
        <v>1</v>
      </c>
    </row>
    <row r="1678" spans="10:11" x14ac:dyDescent="0.4">
      <c r="J1678" s="9" t="s">
        <v>3447</v>
      </c>
      <c r="K1678" s="9">
        <v>1</v>
      </c>
    </row>
    <row r="1679" spans="10:11" x14ac:dyDescent="0.4">
      <c r="J1679" s="9" t="s">
        <v>3448</v>
      </c>
      <c r="K1679" s="9">
        <v>1</v>
      </c>
    </row>
    <row r="1680" spans="10:11" x14ac:dyDescent="0.4">
      <c r="J1680" s="9" t="s">
        <v>3449</v>
      </c>
      <c r="K1680" s="9">
        <v>1</v>
      </c>
    </row>
    <row r="1681" spans="10:11" x14ac:dyDescent="0.4">
      <c r="J1681" s="9" t="s">
        <v>3450</v>
      </c>
      <c r="K1681" s="9">
        <v>1</v>
      </c>
    </row>
    <row r="1682" spans="10:11" x14ac:dyDescent="0.4">
      <c r="J1682" s="9" t="s">
        <v>3451</v>
      </c>
      <c r="K1682" s="9">
        <v>1</v>
      </c>
    </row>
    <row r="1683" spans="10:11" x14ac:dyDescent="0.4">
      <c r="J1683" s="9" t="s">
        <v>3452</v>
      </c>
      <c r="K1683" s="9">
        <v>1</v>
      </c>
    </row>
    <row r="1684" spans="10:11" x14ac:dyDescent="0.4">
      <c r="J1684" s="9" t="s">
        <v>3453</v>
      </c>
      <c r="K1684" s="9">
        <v>1</v>
      </c>
    </row>
    <row r="1685" spans="10:11" x14ac:dyDescent="0.4">
      <c r="J1685" s="9" t="s">
        <v>3454</v>
      </c>
      <c r="K1685" s="9">
        <v>1</v>
      </c>
    </row>
    <row r="1686" spans="10:11" x14ac:dyDescent="0.4">
      <c r="J1686" s="9" t="s">
        <v>3455</v>
      </c>
      <c r="K1686" s="9">
        <v>1</v>
      </c>
    </row>
    <row r="1687" spans="10:11" x14ac:dyDescent="0.4">
      <c r="J1687" s="9" t="s">
        <v>3456</v>
      </c>
      <c r="K1687" s="9">
        <v>1</v>
      </c>
    </row>
    <row r="1688" spans="10:11" x14ac:dyDescent="0.4">
      <c r="J1688" s="9" t="s">
        <v>3457</v>
      </c>
      <c r="K1688" s="9">
        <v>1</v>
      </c>
    </row>
    <row r="1689" spans="10:11" x14ac:dyDescent="0.4">
      <c r="J1689" s="9" t="s">
        <v>3458</v>
      </c>
      <c r="K1689" s="9">
        <v>1</v>
      </c>
    </row>
    <row r="1690" spans="10:11" x14ac:dyDescent="0.4">
      <c r="J1690" s="9" t="s">
        <v>3459</v>
      </c>
      <c r="K1690" s="9">
        <v>1</v>
      </c>
    </row>
    <row r="1691" spans="10:11" x14ac:dyDescent="0.4">
      <c r="J1691" s="9" t="s">
        <v>3460</v>
      </c>
      <c r="K1691" s="9">
        <v>1</v>
      </c>
    </row>
    <row r="1692" spans="10:11" x14ac:dyDescent="0.4">
      <c r="J1692" s="9" t="s">
        <v>3461</v>
      </c>
      <c r="K1692" s="9">
        <v>1</v>
      </c>
    </row>
    <row r="1693" spans="10:11" x14ac:dyDescent="0.4">
      <c r="J1693" s="9" t="s">
        <v>3462</v>
      </c>
      <c r="K1693" s="9">
        <v>1</v>
      </c>
    </row>
    <row r="1694" spans="10:11" x14ac:dyDescent="0.4">
      <c r="J1694" s="9" t="s">
        <v>3463</v>
      </c>
      <c r="K1694" s="9">
        <v>1</v>
      </c>
    </row>
    <row r="1695" spans="10:11" x14ac:dyDescent="0.4">
      <c r="J1695" s="9" t="s">
        <v>3464</v>
      </c>
      <c r="K1695" s="9">
        <v>1</v>
      </c>
    </row>
    <row r="1696" spans="10:11" x14ac:dyDescent="0.4">
      <c r="J1696" s="9" t="s">
        <v>3465</v>
      </c>
      <c r="K1696" s="9">
        <v>1</v>
      </c>
    </row>
    <row r="1697" spans="10:11" x14ac:dyDescent="0.4">
      <c r="J1697" s="9" t="s">
        <v>3466</v>
      </c>
      <c r="K1697" s="9">
        <v>1</v>
      </c>
    </row>
    <row r="1698" spans="10:11" x14ac:dyDescent="0.4">
      <c r="J1698" s="9" t="s">
        <v>3467</v>
      </c>
      <c r="K1698" s="9">
        <v>1</v>
      </c>
    </row>
    <row r="1699" spans="10:11" x14ac:dyDescent="0.4">
      <c r="J1699" s="9" t="s">
        <v>3468</v>
      </c>
      <c r="K1699" s="9">
        <v>1</v>
      </c>
    </row>
    <row r="1700" spans="10:11" x14ac:dyDescent="0.4">
      <c r="J1700" s="9" t="s">
        <v>3469</v>
      </c>
      <c r="K1700" s="9">
        <v>1</v>
      </c>
    </row>
    <row r="1701" spans="10:11" x14ac:dyDescent="0.4">
      <c r="J1701" s="9" t="s">
        <v>3470</v>
      </c>
      <c r="K1701" s="9">
        <v>1</v>
      </c>
    </row>
    <row r="1702" spans="10:11" x14ac:dyDescent="0.4">
      <c r="J1702" s="9" t="s">
        <v>3471</v>
      </c>
      <c r="K1702" s="9">
        <v>1</v>
      </c>
    </row>
    <row r="1703" spans="10:11" x14ac:dyDescent="0.4">
      <c r="J1703" s="9" t="s">
        <v>3472</v>
      </c>
      <c r="K1703" s="9">
        <v>1</v>
      </c>
    </row>
    <row r="1704" spans="10:11" x14ac:dyDescent="0.4">
      <c r="J1704" s="9" t="s">
        <v>3473</v>
      </c>
      <c r="K1704" s="9">
        <v>1</v>
      </c>
    </row>
    <row r="1705" spans="10:11" x14ac:dyDescent="0.4">
      <c r="J1705" s="9" t="s">
        <v>3474</v>
      </c>
      <c r="K1705" s="9">
        <v>1</v>
      </c>
    </row>
    <row r="1706" spans="10:11" x14ac:dyDescent="0.4">
      <c r="J1706" s="9" t="s">
        <v>3475</v>
      </c>
      <c r="K1706" s="9">
        <v>1</v>
      </c>
    </row>
    <row r="1707" spans="10:11" x14ac:dyDescent="0.4">
      <c r="J1707" s="9" t="s">
        <v>3476</v>
      </c>
      <c r="K1707" s="9">
        <v>1</v>
      </c>
    </row>
    <row r="1708" spans="10:11" x14ac:dyDescent="0.4">
      <c r="J1708" s="9" t="s">
        <v>3477</v>
      </c>
      <c r="K1708" s="9">
        <v>1</v>
      </c>
    </row>
    <row r="1709" spans="10:11" x14ac:dyDescent="0.4">
      <c r="J1709" s="9" t="s">
        <v>3478</v>
      </c>
      <c r="K1709" s="9">
        <v>1</v>
      </c>
    </row>
    <row r="1710" spans="10:11" x14ac:dyDescent="0.4">
      <c r="J1710" s="9" t="s">
        <v>3479</v>
      </c>
      <c r="K1710" s="9">
        <v>1</v>
      </c>
    </row>
    <row r="1711" spans="10:11" x14ac:dyDescent="0.4">
      <c r="J1711" s="9" t="s">
        <v>3480</v>
      </c>
      <c r="K1711" s="9">
        <v>1</v>
      </c>
    </row>
    <row r="1712" spans="10:11" x14ac:dyDescent="0.4">
      <c r="J1712" s="9" t="s">
        <v>3481</v>
      </c>
      <c r="K1712" s="9">
        <v>1</v>
      </c>
    </row>
    <row r="1713" spans="10:11" x14ac:dyDescent="0.4">
      <c r="J1713" s="9" t="s">
        <v>3482</v>
      </c>
      <c r="K1713" s="9">
        <v>1</v>
      </c>
    </row>
    <row r="1714" spans="10:11" x14ac:dyDescent="0.4">
      <c r="J1714" s="9" t="s">
        <v>3483</v>
      </c>
      <c r="K1714" s="9">
        <v>1</v>
      </c>
    </row>
    <row r="1715" spans="10:11" x14ac:dyDescent="0.4">
      <c r="J1715" s="9" t="s">
        <v>3484</v>
      </c>
      <c r="K1715" s="9">
        <v>1</v>
      </c>
    </row>
    <row r="1716" spans="10:11" x14ac:dyDescent="0.4">
      <c r="J1716" s="9" t="s">
        <v>3485</v>
      </c>
      <c r="K1716" s="9">
        <v>1</v>
      </c>
    </row>
    <row r="1717" spans="10:11" x14ac:dyDescent="0.4">
      <c r="J1717" s="9" t="s">
        <v>3486</v>
      </c>
      <c r="K1717" s="9">
        <v>1</v>
      </c>
    </row>
    <row r="1718" spans="10:11" x14ac:dyDescent="0.4">
      <c r="J1718" s="9" t="s">
        <v>3487</v>
      </c>
      <c r="K1718" s="9">
        <v>1</v>
      </c>
    </row>
    <row r="1719" spans="10:11" x14ac:dyDescent="0.4">
      <c r="J1719" s="9" t="s">
        <v>3488</v>
      </c>
      <c r="K1719" s="9">
        <v>1</v>
      </c>
    </row>
    <row r="1720" spans="10:11" x14ac:dyDescent="0.4">
      <c r="J1720" s="9" t="s">
        <v>3489</v>
      </c>
      <c r="K1720" s="9">
        <v>1</v>
      </c>
    </row>
    <row r="1721" spans="10:11" x14ac:dyDescent="0.4">
      <c r="J1721" s="9" t="s">
        <v>3490</v>
      </c>
      <c r="K1721" s="9">
        <v>1</v>
      </c>
    </row>
    <row r="1722" spans="10:11" x14ac:dyDescent="0.4">
      <c r="J1722" s="9" t="s">
        <v>3491</v>
      </c>
      <c r="K1722" s="9">
        <v>1</v>
      </c>
    </row>
    <row r="1723" spans="10:11" x14ac:dyDescent="0.4">
      <c r="J1723" s="9" t="s">
        <v>3492</v>
      </c>
      <c r="K1723" s="9">
        <v>1</v>
      </c>
    </row>
    <row r="1724" spans="10:11" x14ac:dyDescent="0.4">
      <c r="J1724" s="9" t="s">
        <v>3493</v>
      </c>
      <c r="K1724" s="9">
        <v>1</v>
      </c>
    </row>
    <row r="1725" spans="10:11" x14ac:dyDescent="0.4">
      <c r="J1725" s="9" t="s">
        <v>3494</v>
      </c>
      <c r="K1725" s="9">
        <v>1</v>
      </c>
    </row>
    <row r="1726" spans="10:11" x14ac:dyDescent="0.4">
      <c r="J1726" s="9" t="s">
        <v>3495</v>
      </c>
      <c r="K1726" s="9">
        <v>1</v>
      </c>
    </row>
    <row r="1727" spans="10:11" x14ac:dyDescent="0.4">
      <c r="J1727" s="9" t="s">
        <v>3496</v>
      </c>
      <c r="K1727" s="9">
        <v>1</v>
      </c>
    </row>
    <row r="1728" spans="10:11" x14ac:dyDescent="0.4">
      <c r="J1728" s="9" t="s">
        <v>3497</v>
      </c>
      <c r="K1728" s="9">
        <v>1</v>
      </c>
    </row>
    <row r="1729" spans="10:11" x14ac:dyDescent="0.4">
      <c r="J1729" s="9" t="s">
        <v>3498</v>
      </c>
      <c r="K1729" s="9">
        <v>1</v>
      </c>
    </row>
    <row r="1730" spans="10:11" x14ac:dyDescent="0.4">
      <c r="J1730" s="9" t="s">
        <v>3499</v>
      </c>
      <c r="K1730" s="9">
        <v>1</v>
      </c>
    </row>
    <row r="1731" spans="10:11" x14ac:dyDescent="0.4">
      <c r="J1731" s="9" t="s">
        <v>3500</v>
      </c>
      <c r="K1731" s="9">
        <v>1</v>
      </c>
    </row>
    <row r="1732" spans="10:11" x14ac:dyDescent="0.4">
      <c r="J1732" s="9" t="s">
        <v>3501</v>
      </c>
      <c r="K1732" s="9">
        <v>1</v>
      </c>
    </row>
    <row r="1733" spans="10:11" x14ac:dyDescent="0.4">
      <c r="J1733" s="9" t="s">
        <v>3502</v>
      </c>
      <c r="K1733" s="9">
        <v>1</v>
      </c>
    </row>
    <row r="1734" spans="10:11" x14ac:dyDescent="0.4">
      <c r="J1734" s="9" t="s">
        <v>3503</v>
      </c>
      <c r="K1734" s="9">
        <v>1</v>
      </c>
    </row>
    <row r="1735" spans="10:11" x14ac:dyDescent="0.4">
      <c r="J1735" s="9" t="s">
        <v>3504</v>
      </c>
      <c r="K1735" s="9">
        <v>1</v>
      </c>
    </row>
    <row r="1736" spans="10:11" x14ac:dyDescent="0.4">
      <c r="J1736" s="9" t="s">
        <v>3505</v>
      </c>
      <c r="K1736" s="9">
        <v>1</v>
      </c>
    </row>
    <row r="1737" spans="10:11" x14ac:dyDescent="0.4">
      <c r="J1737" s="9" t="s">
        <v>3506</v>
      </c>
      <c r="K1737" s="9">
        <v>1</v>
      </c>
    </row>
    <row r="1738" spans="10:11" x14ac:dyDescent="0.4">
      <c r="J1738" s="9" t="s">
        <v>3507</v>
      </c>
      <c r="K1738" s="9">
        <v>1</v>
      </c>
    </row>
    <row r="1739" spans="10:11" x14ac:dyDescent="0.4">
      <c r="J1739" s="9" t="s">
        <v>3508</v>
      </c>
      <c r="K1739" s="9">
        <v>1</v>
      </c>
    </row>
    <row r="1740" spans="10:11" x14ac:dyDescent="0.4">
      <c r="J1740" s="9" t="s">
        <v>3509</v>
      </c>
      <c r="K1740" s="9">
        <v>1</v>
      </c>
    </row>
    <row r="1741" spans="10:11" x14ac:dyDescent="0.4">
      <c r="J1741" s="9" t="s">
        <v>3510</v>
      </c>
      <c r="K1741" s="9">
        <v>1</v>
      </c>
    </row>
    <row r="1742" spans="10:11" x14ac:dyDescent="0.4">
      <c r="J1742" s="9" t="s">
        <v>3511</v>
      </c>
      <c r="K1742" s="9">
        <v>1</v>
      </c>
    </row>
    <row r="1743" spans="10:11" x14ac:dyDescent="0.4">
      <c r="J1743" s="9" t="s">
        <v>3512</v>
      </c>
      <c r="K1743" s="9">
        <v>1</v>
      </c>
    </row>
    <row r="1744" spans="10:11" x14ac:dyDescent="0.4">
      <c r="J1744" s="9" t="s">
        <v>3513</v>
      </c>
      <c r="K1744" s="9">
        <v>1</v>
      </c>
    </row>
    <row r="1745" spans="10:11" x14ac:dyDescent="0.4">
      <c r="J1745" s="9" t="s">
        <v>3514</v>
      </c>
      <c r="K1745" s="9">
        <v>1</v>
      </c>
    </row>
    <row r="1746" spans="10:11" x14ac:dyDescent="0.4">
      <c r="J1746" s="9" t="s">
        <v>1528</v>
      </c>
      <c r="K1746" s="9">
        <v>1</v>
      </c>
    </row>
    <row r="1747" spans="10:11" x14ac:dyDescent="0.4">
      <c r="J1747" s="9" t="s">
        <v>3515</v>
      </c>
      <c r="K1747" s="9">
        <v>1</v>
      </c>
    </row>
    <row r="1748" spans="10:11" x14ac:dyDescent="0.4">
      <c r="J1748" s="9" t="s">
        <v>3516</v>
      </c>
      <c r="K1748" s="9">
        <v>1</v>
      </c>
    </row>
    <row r="1749" spans="10:11" x14ac:dyDescent="0.4">
      <c r="J1749" s="9" t="s">
        <v>3517</v>
      </c>
      <c r="K1749" s="9">
        <v>1</v>
      </c>
    </row>
    <row r="1750" spans="10:11" x14ac:dyDescent="0.4">
      <c r="J1750" s="9" t="s">
        <v>3518</v>
      </c>
      <c r="K1750" s="9">
        <v>1</v>
      </c>
    </row>
    <row r="1751" spans="10:11" x14ac:dyDescent="0.4">
      <c r="J1751" s="9" t="s">
        <v>3519</v>
      </c>
      <c r="K1751" s="9">
        <v>1</v>
      </c>
    </row>
    <row r="1752" spans="10:11" x14ac:dyDescent="0.4">
      <c r="J1752" s="9" t="s">
        <v>3520</v>
      </c>
      <c r="K1752" s="9">
        <v>1</v>
      </c>
    </row>
    <row r="1753" spans="10:11" x14ac:dyDescent="0.4">
      <c r="J1753" s="9" t="s">
        <v>3521</v>
      </c>
      <c r="K1753" s="9">
        <v>1</v>
      </c>
    </row>
    <row r="1754" spans="10:11" x14ac:dyDescent="0.4">
      <c r="J1754" s="9" t="s">
        <v>3522</v>
      </c>
      <c r="K1754" s="9">
        <v>1</v>
      </c>
    </row>
    <row r="1755" spans="10:11" x14ac:dyDescent="0.4">
      <c r="J1755" s="9" t="s">
        <v>3523</v>
      </c>
      <c r="K1755" s="9">
        <v>1</v>
      </c>
    </row>
    <row r="1756" spans="10:11" x14ac:dyDescent="0.4">
      <c r="J1756" s="9" t="s">
        <v>3524</v>
      </c>
      <c r="K1756" s="9">
        <v>1</v>
      </c>
    </row>
    <row r="1757" spans="10:11" x14ac:dyDescent="0.4">
      <c r="J1757" s="9" t="s">
        <v>3525</v>
      </c>
      <c r="K1757" s="9">
        <v>1</v>
      </c>
    </row>
    <row r="1758" spans="10:11" x14ac:dyDescent="0.4">
      <c r="J1758" s="9" t="s">
        <v>3526</v>
      </c>
      <c r="K1758" s="9">
        <v>1</v>
      </c>
    </row>
    <row r="1759" spans="10:11" x14ac:dyDescent="0.4">
      <c r="J1759" s="9" t="s">
        <v>3527</v>
      </c>
      <c r="K1759" s="9">
        <v>1</v>
      </c>
    </row>
    <row r="1760" spans="10:11" x14ac:dyDescent="0.4">
      <c r="J1760" s="9" t="s">
        <v>3528</v>
      </c>
      <c r="K1760" s="9">
        <v>1</v>
      </c>
    </row>
    <row r="1761" spans="10:11" x14ac:dyDescent="0.4">
      <c r="J1761" s="9" t="s">
        <v>3529</v>
      </c>
      <c r="K1761" s="9">
        <v>1</v>
      </c>
    </row>
    <row r="1762" spans="10:11" x14ac:dyDescent="0.4">
      <c r="J1762" s="9" t="s">
        <v>3530</v>
      </c>
      <c r="K1762" s="9">
        <v>1</v>
      </c>
    </row>
    <row r="1763" spans="10:11" x14ac:dyDescent="0.4">
      <c r="J1763" s="9" t="s">
        <v>3531</v>
      </c>
      <c r="K1763" s="9">
        <v>1</v>
      </c>
    </row>
    <row r="1764" spans="10:11" x14ac:dyDescent="0.4">
      <c r="J1764" s="9" t="s">
        <v>3532</v>
      </c>
      <c r="K1764" s="9">
        <v>1</v>
      </c>
    </row>
    <row r="1765" spans="10:11" x14ac:dyDescent="0.4">
      <c r="J1765" s="9" t="s">
        <v>3533</v>
      </c>
      <c r="K1765" s="9">
        <v>1</v>
      </c>
    </row>
    <row r="1766" spans="10:11" x14ac:dyDescent="0.4">
      <c r="J1766" s="9" t="s">
        <v>3534</v>
      </c>
      <c r="K1766" s="9">
        <v>1</v>
      </c>
    </row>
    <row r="1767" spans="10:11" x14ac:dyDescent="0.4">
      <c r="J1767" s="9" t="s">
        <v>3535</v>
      </c>
      <c r="K1767" s="9">
        <v>1</v>
      </c>
    </row>
    <row r="1768" spans="10:11" x14ac:dyDescent="0.4">
      <c r="J1768" s="9" t="s">
        <v>3536</v>
      </c>
      <c r="K1768" s="9">
        <v>1</v>
      </c>
    </row>
    <row r="1769" spans="10:11" x14ac:dyDescent="0.4">
      <c r="J1769" s="9" t="s">
        <v>3537</v>
      </c>
      <c r="K1769" s="9">
        <v>1</v>
      </c>
    </row>
    <row r="1770" spans="10:11" x14ac:dyDescent="0.4">
      <c r="J1770" s="9" t="s">
        <v>3538</v>
      </c>
      <c r="K1770" s="9">
        <v>1</v>
      </c>
    </row>
    <row r="1771" spans="10:11" x14ac:dyDescent="0.4">
      <c r="J1771" s="9" t="s">
        <v>3539</v>
      </c>
      <c r="K1771" s="9">
        <v>1</v>
      </c>
    </row>
    <row r="1772" spans="10:11" x14ac:dyDescent="0.4">
      <c r="J1772" s="9" t="s">
        <v>3540</v>
      </c>
      <c r="K1772" s="9">
        <v>1</v>
      </c>
    </row>
    <row r="1773" spans="10:11" x14ac:dyDescent="0.4">
      <c r="J1773" s="9" t="s">
        <v>3541</v>
      </c>
      <c r="K1773" s="9">
        <v>1</v>
      </c>
    </row>
    <row r="1774" spans="10:11" x14ac:dyDescent="0.4">
      <c r="J1774" s="9" t="s">
        <v>3542</v>
      </c>
      <c r="K1774" s="9">
        <v>1</v>
      </c>
    </row>
    <row r="1775" spans="10:11" x14ac:dyDescent="0.4">
      <c r="J1775" s="9" t="s">
        <v>3543</v>
      </c>
      <c r="K1775" s="9">
        <v>1</v>
      </c>
    </row>
    <row r="1776" spans="10:11" x14ac:dyDescent="0.4">
      <c r="J1776" s="9" t="s">
        <v>3544</v>
      </c>
      <c r="K1776" s="9">
        <v>1</v>
      </c>
    </row>
    <row r="1777" spans="10:11" x14ac:dyDescent="0.4">
      <c r="J1777" s="9" t="s">
        <v>3545</v>
      </c>
      <c r="K1777" s="9">
        <v>1</v>
      </c>
    </row>
    <row r="1778" spans="10:11" x14ac:dyDescent="0.4">
      <c r="J1778" s="9" t="s">
        <v>3546</v>
      </c>
      <c r="K1778" s="9">
        <v>1</v>
      </c>
    </row>
    <row r="1779" spans="10:11" x14ac:dyDescent="0.4">
      <c r="J1779" s="9" t="s">
        <v>1364</v>
      </c>
      <c r="K1779" s="9">
        <v>1</v>
      </c>
    </row>
    <row r="1780" spans="10:11" x14ac:dyDescent="0.4">
      <c r="J1780" s="9" t="s">
        <v>3547</v>
      </c>
      <c r="K1780" s="9">
        <v>1</v>
      </c>
    </row>
    <row r="1781" spans="10:11" x14ac:dyDescent="0.4">
      <c r="J1781" s="9" t="s">
        <v>3548</v>
      </c>
      <c r="K1781" s="9">
        <v>1</v>
      </c>
    </row>
    <row r="1782" spans="10:11" x14ac:dyDescent="0.4">
      <c r="J1782" s="9" t="s">
        <v>3549</v>
      </c>
      <c r="K1782" s="9">
        <v>1</v>
      </c>
    </row>
    <row r="1783" spans="10:11" x14ac:dyDescent="0.4">
      <c r="J1783" s="9" t="s">
        <v>3550</v>
      </c>
      <c r="K1783" s="9">
        <v>1</v>
      </c>
    </row>
    <row r="1784" spans="10:11" x14ac:dyDescent="0.4">
      <c r="J1784" s="9" t="s">
        <v>3551</v>
      </c>
      <c r="K1784" s="9">
        <v>1</v>
      </c>
    </row>
    <row r="1785" spans="10:11" x14ac:dyDescent="0.4">
      <c r="J1785" s="9" t="s">
        <v>3552</v>
      </c>
      <c r="K1785" s="9">
        <v>1</v>
      </c>
    </row>
    <row r="1786" spans="10:11" x14ac:dyDescent="0.4">
      <c r="J1786" s="9" t="s">
        <v>3553</v>
      </c>
      <c r="K1786" s="9">
        <v>1</v>
      </c>
    </row>
    <row r="1787" spans="10:11" x14ac:dyDescent="0.4">
      <c r="J1787" s="9" t="s">
        <v>3554</v>
      </c>
      <c r="K1787" s="9">
        <v>1</v>
      </c>
    </row>
    <row r="1788" spans="10:11" x14ac:dyDescent="0.4">
      <c r="J1788" s="9" t="s">
        <v>3555</v>
      </c>
      <c r="K1788" s="9">
        <v>1</v>
      </c>
    </row>
    <row r="1789" spans="10:11" x14ac:dyDescent="0.4">
      <c r="J1789" s="9" t="s">
        <v>3556</v>
      </c>
      <c r="K1789" s="9">
        <v>1</v>
      </c>
    </row>
    <row r="1790" spans="10:11" x14ac:dyDescent="0.4">
      <c r="J1790" s="9" t="s">
        <v>3557</v>
      </c>
      <c r="K1790" s="9">
        <v>1</v>
      </c>
    </row>
    <row r="1791" spans="10:11" x14ac:dyDescent="0.4">
      <c r="J1791" s="9" t="s">
        <v>3558</v>
      </c>
      <c r="K1791" s="9">
        <v>1</v>
      </c>
    </row>
    <row r="1792" spans="10:11" x14ac:dyDescent="0.4">
      <c r="J1792" s="9" t="s">
        <v>3559</v>
      </c>
      <c r="K1792" s="9">
        <v>1</v>
      </c>
    </row>
    <row r="1793" spans="10:11" x14ac:dyDescent="0.4">
      <c r="J1793" s="9" t="s">
        <v>3560</v>
      </c>
      <c r="K1793" s="9">
        <v>1</v>
      </c>
    </row>
    <row r="1794" spans="10:11" x14ac:dyDescent="0.4">
      <c r="J1794" s="9" t="s">
        <v>3561</v>
      </c>
      <c r="K1794" s="9">
        <v>1</v>
      </c>
    </row>
    <row r="1795" spans="10:11" x14ac:dyDescent="0.4">
      <c r="J1795" s="9" t="s">
        <v>3562</v>
      </c>
      <c r="K1795" s="9">
        <v>1</v>
      </c>
    </row>
    <row r="1796" spans="10:11" x14ac:dyDescent="0.4">
      <c r="J1796" s="9" t="s">
        <v>3563</v>
      </c>
      <c r="K1796" s="9">
        <v>1</v>
      </c>
    </row>
    <row r="1797" spans="10:11" x14ac:dyDescent="0.4">
      <c r="J1797" s="9" t="s">
        <v>3564</v>
      </c>
      <c r="K1797" s="9">
        <v>1</v>
      </c>
    </row>
    <row r="1798" spans="10:11" x14ac:dyDescent="0.4">
      <c r="J1798" s="9" t="s">
        <v>3565</v>
      </c>
      <c r="K1798" s="9">
        <v>1</v>
      </c>
    </row>
    <row r="1799" spans="10:11" x14ac:dyDescent="0.4">
      <c r="J1799" s="9" t="s">
        <v>3566</v>
      </c>
      <c r="K1799" s="9">
        <v>1</v>
      </c>
    </row>
    <row r="1800" spans="10:11" x14ac:dyDescent="0.4">
      <c r="J1800" s="9" t="s">
        <v>3567</v>
      </c>
      <c r="K1800" s="9">
        <v>1</v>
      </c>
    </row>
    <row r="1801" spans="10:11" x14ac:dyDescent="0.4">
      <c r="J1801" s="9" t="s">
        <v>3568</v>
      </c>
      <c r="K1801" s="9">
        <v>1</v>
      </c>
    </row>
    <row r="1802" spans="10:11" x14ac:dyDescent="0.4">
      <c r="J1802" s="9" t="s">
        <v>3569</v>
      </c>
      <c r="K1802" s="9">
        <v>1</v>
      </c>
    </row>
    <row r="1803" spans="10:11" x14ac:dyDescent="0.4">
      <c r="J1803" s="9" t="s">
        <v>3570</v>
      </c>
      <c r="K1803" s="9">
        <v>1</v>
      </c>
    </row>
    <row r="1804" spans="10:11" x14ac:dyDescent="0.4">
      <c r="J1804" s="9" t="s">
        <v>3571</v>
      </c>
      <c r="K1804" s="9">
        <v>1</v>
      </c>
    </row>
    <row r="1805" spans="10:11" x14ac:dyDescent="0.4">
      <c r="J1805" s="9" t="s">
        <v>3572</v>
      </c>
      <c r="K1805" s="9">
        <v>1</v>
      </c>
    </row>
    <row r="1806" spans="10:11" x14ac:dyDescent="0.4">
      <c r="J1806" s="9" t="s">
        <v>3573</v>
      </c>
      <c r="K1806" s="9">
        <v>1</v>
      </c>
    </row>
    <row r="1807" spans="10:11" x14ac:dyDescent="0.4">
      <c r="J1807" s="9" t="s">
        <v>3574</v>
      </c>
      <c r="K1807" s="9">
        <v>1</v>
      </c>
    </row>
    <row r="1808" spans="10:11" x14ac:dyDescent="0.4">
      <c r="J1808" s="9" t="s">
        <v>3575</v>
      </c>
      <c r="K1808" s="9">
        <v>1</v>
      </c>
    </row>
    <row r="1809" spans="10:11" x14ac:dyDescent="0.4">
      <c r="J1809" s="9" t="s">
        <v>3576</v>
      </c>
      <c r="K1809" s="9">
        <v>1</v>
      </c>
    </row>
    <row r="1810" spans="10:11" x14ac:dyDescent="0.4">
      <c r="J1810" s="9" t="s">
        <v>3577</v>
      </c>
      <c r="K1810" s="9">
        <v>1</v>
      </c>
    </row>
    <row r="1811" spans="10:11" x14ac:dyDescent="0.4">
      <c r="J1811" s="9" t="s">
        <v>3578</v>
      </c>
      <c r="K1811" s="9">
        <v>1</v>
      </c>
    </row>
    <row r="1812" spans="10:11" x14ac:dyDescent="0.4">
      <c r="J1812" s="9" t="s">
        <v>3579</v>
      </c>
      <c r="K1812" s="9">
        <v>1</v>
      </c>
    </row>
    <row r="1813" spans="10:11" x14ac:dyDescent="0.4">
      <c r="J1813" s="9" t="s">
        <v>3580</v>
      </c>
      <c r="K1813" s="9">
        <v>1</v>
      </c>
    </row>
    <row r="1814" spans="10:11" x14ac:dyDescent="0.4">
      <c r="J1814" s="9" t="s">
        <v>3581</v>
      </c>
      <c r="K1814" s="9">
        <v>1</v>
      </c>
    </row>
    <row r="1815" spans="10:11" x14ac:dyDescent="0.4">
      <c r="J1815" s="9" t="s">
        <v>3582</v>
      </c>
      <c r="K1815" s="9">
        <v>1</v>
      </c>
    </row>
    <row r="1816" spans="10:11" x14ac:dyDescent="0.4">
      <c r="J1816" s="9" t="s">
        <v>3583</v>
      </c>
      <c r="K1816" s="9">
        <v>1</v>
      </c>
    </row>
    <row r="1817" spans="10:11" x14ac:dyDescent="0.4">
      <c r="J1817" s="9" t="s">
        <v>3584</v>
      </c>
      <c r="K1817" s="9">
        <v>1</v>
      </c>
    </row>
    <row r="1818" spans="10:11" x14ac:dyDescent="0.4">
      <c r="J1818" s="9" t="s">
        <v>3585</v>
      </c>
      <c r="K1818" s="9">
        <v>1</v>
      </c>
    </row>
    <row r="1819" spans="10:11" x14ac:dyDescent="0.4">
      <c r="J1819" s="9" t="s">
        <v>3586</v>
      </c>
      <c r="K1819" s="9">
        <v>1</v>
      </c>
    </row>
    <row r="1820" spans="10:11" x14ac:dyDescent="0.4">
      <c r="J1820" s="9" t="s">
        <v>3587</v>
      </c>
      <c r="K1820" s="9">
        <v>1</v>
      </c>
    </row>
    <row r="1821" spans="10:11" x14ac:dyDescent="0.4">
      <c r="J1821" s="9" t="s">
        <v>3588</v>
      </c>
      <c r="K1821" s="9">
        <v>1</v>
      </c>
    </row>
    <row r="1822" spans="10:11" x14ac:dyDescent="0.4">
      <c r="J1822" s="9" t="s">
        <v>3589</v>
      </c>
      <c r="K1822" s="9">
        <v>1</v>
      </c>
    </row>
    <row r="1823" spans="10:11" x14ac:dyDescent="0.4">
      <c r="J1823" s="9" t="s">
        <v>3590</v>
      </c>
      <c r="K1823" s="9">
        <v>1</v>
      </c>
    </row>
    <row r="1824" spans="10:11" x14ac:dyDescent="0.4">
      <c r="J1824" s="9" t="s">
        <v>3591</v>
      </c>
      <c r="K1824" s="9">
        <v>1</v>
      </c>
    </row>
    <row r="1825" spans="10:11" x14ac:dyDescent="0.4">
      <c r="J1825" s="9" t="s">
        <v>3592</v>
      </c>
      <c r="K1825" s="9">
        <v>1</v>
      </c>
    </row>
    <row r="1826" spans="10:11" x14ac:dyDescent="0.4">
      <c r="J1826" s="9" t="s">
        <v>3593</v>
      </c>
      <c r="K1826" s="9">
        <v>1</v>
      </c>
    </row>
    <row r="1827" spans="10:11" x14ac:dyDescent="0.4">
      <c r="J1827" s="9" t="s">
        <v>3594</v>
      </c>
      <c r="K1827" s="9">
        <v>2</v>
      </c>
    </row>
    <row r="1828" spans="10:11" x14ac:dyDescent="0.4">
      <c r="J1828" s="9" t="s">
        <v>3595</v>
      </c>
      <c r="K1828" s="9">
        <v>2</v>
      </c>
    </row>
    <row r="1829" spans="10:11" x14ac:dyDescent="0.4">
      <c r="J1829" s="9" t="s">
        <v>3596</v>
      </c>
      <c r="K1829" s="9">
        <v>2</v>
      </c>
    </row>
    <row r="1830" spans="10:11" x14ac:dyDescent="0.4">
      <c r="J1830" s="9" t="s">
        <v>3597</v>
      </c>
      <c r="K1830" s="9">
        <v>2</v>
      </c>
    </row>
    <row r="1831" spans="10:11" x14ac:dyDescent="0.4">
      <c r="J1831" s="9" t="s">
        <v>3598</v>
      </c>
      <c r="K1831" s="9">
        <v>2</v>
      </c>
    </row>
    <row r="1832" spans="10:11" x14ac:dyDescent="0.4">
      <c r="J1832" s="9" t="s">
        <v>3599</v>
      </c>
      <c r="K1832" s="9">
        <v>2</v>
      </c>
    </row>
    <row r="1833" spans="10:11" x14ac:dyDescent="0.4">
      <c r="J1833" s="9" t="s">
        <v>1192</v>
      </c>
      <c r="K1833" s="9">
        <v>2</v>
      </c>
    </row>
    <row r="1834" spans="10:11" x14ac:dyDescent="0.4">
      <c r="J1834" s="9" t="s">
        <v>3600</v>
      </c>
      <c r="K1834" s="9">
        <v>2</v>
      </c>
    </row>
    <row r="1835" spans="10:11" x14ac:dyDescent="0.4">
      <c r="J1835" s="9" t="s">
        <v>3601</v>
      </c>
      <c r="K1835" s="9">
        <v>2</v>
      </c>
    </row>
    <row r="1836" spans="10:11" x14ac:dyDescent="0.4">
      <c r="J1836" s="9" t="s">
        <v>3602</v>
      </c>
      <c r="K1836" s="9">
        <v>2</v>
      </c>
    </row>
    <row r="1837" spans="10:11" x14ac:dyDescent="0.4">
      <c r="J1837" s="9" t="s">
        <v>3603</v>
      </c>
      <c r="K1837" s="9">
        <v>2</v>
      </c>
    </row>
    <row r="1838" spans="10:11" x14ac:dyDescent="0.4">
      <c r="J1838" s="9" t="s">
        <v>3604</v>
      </c>
      <c r="K1838" s="9">
        <v>2</v>
      </c>
    </row>
    <row r="1839" spans="10:11" x14ac:dyDescent="0.4">
      <c r="J1839" s="9" t="s">
        <v>3605</v>
      </c>
      <c r="K1839" s="9">
        <v>2</v>
      </c>
    </row>
    <row r="1840" spans="10:11" x14ac:dyDescent="0.4">
      <c r="J1840" s="9" t="s">
        <v>3606</v>
      </c>
      <c r="K1840" s="9">
        <v>2</v>
      </c>
    </row>
    <row r="1841" spans="10:11" x14ac:dyDescent="0.4">
      <c r="J1841" s="9" t="s">
        <v>3607</v>
      </c>
      <c r="K1841" s="9">
        <v>2</v>
      </c>
    </row>
    <row r="1842" spans="10:11" x14ac:dyDescent="0.4">
      <c r="J1842" s="9" t="s">
        <v>3608</v>
      </c>
      <c r="K1842" s="9">
        <v>2</v>
      </c>
    </row>
    <row r="1843" spans="10:11" x14ac:dyDescent="0.4">
      <c r="J1843" s="9" t="s">
        <v>3609</v>
      </c>
      <c r="K1843" s="9">
        <v>2</v>
      </c>
    </row>
    <row r="1844" spans="10:11" x14ac:dyDescent="0.4">
      <c r="J1844" s="9" t="s">
        <v>3610</v>
      </c>
      <c r="K1844" s="9">
        <v>2</v>
      </c>
    </row>
    <row r="1845" spans="10:11" x14ac:dyDescent="0.4">
      <c r="J1845" s="9" t="s">
        <v>3611</v>
      </c>
      <c r="K1845" s="9">
        <v>2</v>
      </c>
    </row>
    <row r="1846" spans="10:11" x14ac:dyDescent="0.4">
      <c r="J1846" s="9" t="s">
        <v>3612</v>
      </c>
      <c r="K1846" s="9">
        <v>2</v>
      </c>
    </row>
    <row r="1847" spans="10:11" x14ac:dyDescent="0.4">
      <c r="J1847" s="9" t="s">
        <v>3613</v>
      </c>
      <c r="K1847" s="9">
        <v>2</v>
      </c>
    </row>
    <row r="1848" spans="10:11" x14ac:dyDescent="0.4">
      <c r="J1848" s="9" t="s">
        <v>3614</v>
      </c>
      <c r="K1848" s="9">
        <v>2</v>
      </c>
    </row>
    <row r="1849" spans="10:11" x14ac:dyDescent="0.4">
      <c r="J1849" s="9" t="s">
        <v>3615</v>
      </c>
      <c r="K1849" s="9">
        <v>2</v>
      </c>
    </row>
    <row r="1850" spans="10:11" x14ac:dyDescent="0.4">
      <c r="J1850" s="9" t="s">
        <v>3616</v>
      </c>
      <c r="K1850" s="9">
        <v>2</v>
      </c>
    </row>
    <row r="1851" spans="10:11" x14ac:dyDescent="0.4">
      <c r="J1851" s="9" t="s">
        <v>3617</v>
      </c>
      <c r="K1851" s="9">
        <v>2</v>
      </c>
    </row>
    <row r="1852" spans="10:11" x14ac:dyDescent="0.4">
      <c r="J1852" s="9" t="s">
        <v>3618</v>
      </c>
      <c r="K1852" s="9">
        <v>2</v>
      </c>
    </row>
    <row r="1853" spans="10:11" x14ac:dyDescent="0.4">
      <c r="J1853" s="9" t="s">
        <v>3619</v>
      </c>
      <c r="K1853" s="9">
        <v>2</v>
      </c>
    </row>
    <row r="1854" spans="10:11" x14ac:dyDescent="0.4">
      <c r="J1854" s="9" t="s">
        <v>3620</v>
      </c>
      <c r="K1854" s="9">
        <v>2</v>
      </c>
    </row>
    <row r="1855" spans="10:11" x14ac:dyDescent="0.4">
      <c r="J1855" s="9" t="s">
        <v>3621</v>
      </c>
      <c r="K1855" s="9">
        <v>2</v>
      </c>
    </row>
    <row r="1856" spans="10:11" x14ac:dyDescent="0.4">
      <c r="J1856" s="9" t="s">
        <v>1462</v>
      </c>
      <c r="K1856" s="9">
        <v>2</v>
      </c>
    </row>
    <row r="1857" spans="10:11" x14ac:dyDescent="0.4">
      <c r="J1857" s="9" t="s">
        <v>3622</v>
      </c>
      <c r="K1857" s="9">
        <v>2</v>
      </c>
    </row>
    <row r="1858" spans="10:11" x14ac:dyDescent="0.4">
      <c r="J1858" s="9" t="s">
        <v>3623</v>
      </c>
      <c r="K1858" s="9">
        <v>2</v>
      </c>
    </row>
    <row r="1859" spans="10:11" x14ac:dyDescent="0.4">
      <c r="J1859" s="9" t="s">
        <v>3624</v>
      </c>
      <c r="K1859" s="9">
        <v>2</v>
      </c>
    </row>
    <row r="1860" spans="10:11" x14ac:dyDescent="0.4">
      <c r="J1860" s="9" t="s">
        <v>3625</v>
      </c>
      <c r="K1860" s="9">
        <v>2</v>
      </c>
    </row>
    <row r="1861" spans="10:11" x14ac:dyDescent="0.4">
      <c r="J1861" s="9" t="s">
        <v>3626</v>
      </c>
      <c r="K1861" s="9">
        <v>2</v>
      </c>
    </row>
    <row r="1862" spans="10:11" x14ac:dyDescent="0.4">
      <c r="J1862" s="9" t="s">
        <v>3627</v>
      </c>
      <c r="K1862" s="9">
        <v>2</v>
      </c>
    </row>
    <row r="1863" spans="10:11" x14ac:dyDescent="0.4">
      <c r="J1863" s="9" t="s">
        <v>3628</v>
      </c>
      <c r="K1863" s="9">
        <v>2</v>
      </c>
    </row>
    <row r="1864" spans="10:11" x14ac:dyDescent="0.4">
      <c r="J1864" s="9" t="s">
        <v>3629</v>
      </c>
      <c r="K1864" s="9">
        <v>2</v>
      </c>
    </row>
    <row r="1865" spans="10:11" x14ac:dyDescent="0.4">
      <c r="J1865" s="9" t="s">
        <v>3630</v>
      </c>
      <c r="K1865" s="9">
        <v>2</v>
      </c>
    </row>
    <row r="1866" spans="10:11" x14ac:dyDescent="0.4">
      <c r="J1866" s="9" t="s">
        <v>3631</v>
      </c>
      <c r="K1866" s="9">
        <v>2</v>
      </c>
    </row>
    <row r="1867" spans="10:11" x14ac:dyDescent="0.4">
      <c r="J1867" s="9" t="s">
        <v>3632</v>
      </c>
      <c r="K1867" s="9">
        <v>2</v>
      </c>
    </row>
    <row r="1868" spans="10:11" x14ac:dyDescent="0.4">
      <c r="J1868" s="9" t="s">
        <v>3633</v>
      </c>
      <c r="K1868" s="9">
        <v>2</v>
      </c>
    </row>
    <row r="1869" spans="10:11" x14ac:dyDescent="0.4">
      <c r="J1869" s="9" t="s">
        <v>3634</v>
      </c>
      <c r="K1869" s="9">
        <v>2</v>
      </c>
    </row>
    <row r="1870" spans="10:11" x14ac:dyDescent="0.4">
      <c r="J1870" s="9" t="s">
        <v>3635</v>
      </c>
      <c r="K1870" s="9">
        <v>2</v>
      </c>
    </row>
    <row r="1871" spans="10:11" x14ac:dyDescent="0.4">
      <c r="J1871" s="9" t="s">
        <v>3636</v>
      </c>
      <c r="K1871" s="9">
        <v>2</v>
      </c>
    </row>
    <row r="1872" spans="10:11" x14ac:dyDescent="0.4">
      <c r="J1872" s="9" t="s">
        <v>3637</v>
      </c>
      <c r="K1872" s="9">
        <v>2</v>
      </c>
    </row>
    <row r="1873" spans="10:11" x14ac:dyDescent="0.4">
      <c r="J1873" s="9" t="s">
        <v>1673</v>
      </c>
      <c r="K1873" s="9">
        <v>2</v>
      </c>
    </row>
    <row r="1874" spans="10:11" x14ac:dyDescent="0.4">
      <c r="J1874" s="9" t="s">
        <v>3638</v>
      </c>
      <c r="K1874" s="9">
        <v>2</v>
      </c>
    </row>
    <row r="1875" spans="10:11" x14ac:dyDescent="0.4">
      <c r="J1875" s="9" t="s">
        <v>3639</v>
      </c>
      <c r="K1875" s="9">
        <v>2</v>
      </c>
    </row>
    <row r="1876" spans="10:11" x14ac:dyDescent="0.4">
      <c r="J1876" s="9" t="s">
        <v>3640</v>
      </c>
      <c r="K1876" s="9">
        <v>2</v>
      </c>
    </row>
    <row r="1877" spans="10:11" x14ac:dyDescent="0.4">
      <c r="J1877" s="9" t="s">
        <v>3641</v>
      </c>
      <c r="K1877" s="9">
        <v>2</v>
      </c>
    </row>
    <row r="1878" spans="10:11" x14ac:dyDescent="0.4">
      <c r="J1878" s="9" t="s">
        <v>3642</v>
      </c>
      <c r="K1878" s="9">
        <v>2</v>
      </c>
    </row>
    <row r="1879" spans="10:11" x14ac:dyDescent="0.4">
      <c r="J1879" s="9" t="s">
        <v>3643</v>
      </c>
      <c r="K1879" s="9">
        <v>2</v>
      </c>
    </row>
    <row r="1880" spans="10:11" x14ac:dyDescent="0.4">
      <c r="J1880" s="9" t="s">
        <v>3644</v>
      </c>
      <c r="K1880" s="9">
        <v>2</v>
      </c>
    </row>
    <row r="1881" spans="10:11" x14ac:dyDescent="0.4">
      <c r="J1881" s="9" t="s">
        <v>3645</v>
      </c>
      <c r="K1881" s="9">
        <v>2</v>
      </c>
    </row>
    <row r="1882" spans="10:11" x14ac:dyDescent="0.4">
      <c r="J1882" s="9" t="s">
        <v>3646</v>
      </c>
      <c r="K1882" s="9">
        <v>2</v>
      </c>
    </row>
    <row r="1883" spans="10:11" x14ac:dyDescent="0.4">
      <c r="J1883" s="9" t="s">
        <v>3647</v>
      </c>
      <c r="K1883" s="9">
        <v>2</v>
      </c>
    </row>
    <row r="1884" spans="10:11" x14ac:dyDescent="0.4">
      <c r="J1884" s="9" t="s">
        <v>3648</v>
      </c>
      <c r="K1884" s="9">
        <v>2</v>
      </c>
    </row>
    <row r="1885" spans="10:11" x14ac:dyDescent="0.4">
      <c r="J1885" s="9" t="s">
        <v>3649</v>
      </c>
      <c r="K1885" s="9">
        <v>2</v>
      </c>
    </row>
    <row r="1886" spans="10:11" x14ac:dyDescent="0.4">
      <c r="J1886" s="9" t="s">
        <v>3650</v>
      </c>
      <c r="K1886" s="9">
        <v>2</v>
      </c>
    </row>
    <row r="1887" spans="10:11" x14ac:dyDescent="0.4">
      <c r="J1887" s="9" t="s">
        <v>3651</v>
      </c>
      <c r="K1887" s="9">
        <v>2</v>
      </c>
    </row>
    <row r="1888" spans="10:11" x14ac:dyDescent="0.4">
      <c r="J1888" s="9" t="s">
        <v>3652</v>
      </c>
      <c r="K1888" s="9">
        <v>2</v>
      </c>
    </row>
    <row r="1889" spans="10:11" x14ac:dyDescent="0.4">
      <c r="J1889" s="9" t="s">
        <v>3653</v>
      </c>
      <c r="K1889" s="9">
        <v>2</v>
      </c>
    </row>
    <row r="1890" spans="10:11" x14ac:dyDescent="0.4">
      <c r="J1890" s="9" t="s">
        <v>3654</v>
      </c>
      <c r="K1890" s="9">
        <v>2</v>
      </c>
    </row>
    <row r="1891" spans="10:11" x14ac:dyDescent="0.4">
      <c r="J1891" s="9" t="s">
        <v>3655</v>
      </c>
      <c r="K1891" s="9">
        <v>2</v>
      </c>
    </row>
    <row r="1892" spans="10:11" x14ac:dyDescent="0.4">
      <c r="J1892" s="9" t="s">
        <v>3656</v>
      </c>
      <c r="K1892" s="9">
        <v>2</v>
      </c>
    </row>
    <row r="1893" spans="10:11" x14ac:dyDescent="0.4">
      <c r="J1893" s="9" t="s">
        <v>3657</v>
      </c>
      <c r="K1893" s="9">
        <v>2</v>
      </c>
    </row>
    <row r="1894" spans="10:11" x14ac:dyDescent="0.4">
      <c r="J1894" s="9" t="s">
        <v>3658</v>
      </c>
      <c r="K1894" s="9">
        <v>2</v>
      </c>
    </row>
    <row r="1895" spans="10:11" x14ac:dyDescent="0.4">
      <c r="J1895" s="9" t="s">
        <v>3659</v>
      </c>
      <c r="K1895" s="9">
        <v>2</v>
      </c>
    </row>
    <row r="1896" spans="10:11" x14ac:dyDescent="0.4">
      <c r="J1896" s="9" t="s">
        <v>3660</v>
      </c>
      <c r="K1896" s="9">
        <v>2</v>
      </c>
    </row>
    <row r="1897" spans="10:11" x14ac:dyDescent="0.4">
      <c r="J1897" s="9" t="s">
        <v>1549</v>
      </c>
      <c r="K1897" s="9">
        <v>2</v>
      </c>
    </row>
    <row r="1898" spans="10:11" x14ac:dyDescent="0.4">
      <c r="J1898" s="9" t="s">
        <v>3661</v>
      </c>
      <c r="K1898" s="9">
        <v>2</v>
      </c>
    </row>
    <row r="1899" spans="10:11" x14ac:dyDescent="0.4">
      <c r="J1899" s="9" t="s">
        <v>3662</v>
      </c>
      <c r="K1899" s="9">
        <v>2</v>
      </c>
    </row>
    <row r="1900" spans="10:11" x14ac:dyDescent="0.4">
      <c r="J1900" s="9" t="s">
        <v>3663</v>
      </c>
      <c r="K1900" s="9">
        <v>2</v>
      </c>
    </row>
    <row r="1901" spans="10:11" x14ac:dyDescent="0.4">
      <c r="J1901" s="9" t="s">
        <v>3664</v>
      </c>
      <c r="K1901" s="9">
        <v>2</v>
      </c>
    </row>
    <row r="1902" spans="10:11" x14ac:dyDescent="0.4">
      <c r="J1902" s="9" t="s">
        <v>3665</v>
      </c>
      <c r="K1902" s="9">
        <v>2</v>
      </c>
    </row>
    <row r="1903" spans="10:11" x14ac:dyDescent="0.4">
      <c r="J1903" s="9" t="s">
        <v>3666</v>
      </c>
      <c r="K1903" s="9">
        <v>2</v>
      </c>
    </row>
    <row r="1904" spans="10:11" x14ac:dyDescent="0.4">
      <c r="J1904" s="9" t="s">
        <v>3667</v>
      </c>
      <c r="K1904" s="9">
        <v>2</v>
      </c>
    </row>
    <row r="1905" spans="10:11" x14ac:dyDescent="0.4">
      <c r="J1905" s="9" t="s">
        <v>3668</v>
      </c>
      <c r="K1905" s="9">
        <v>2</v>
      </c>
    </row>
    <row r="1906" spans="10:11" x14ac:dyDescent="0.4">
      <c r="J1906" s="9" t="s">
        <v>1202</v>
      </c>
      <c r="K1906" s="9">
        <v>2</v>
      </c>
    </row>
    <row r="1907" spans="10:11" x14ac:dyDescent="0.4">
      <c r="J1907" s="9" t="s">
        <v>3669</v>
      </c>
      <c r="K1907" s="9">
        <v>2</v>
      </c>
    </row>
    <row r="1908" spans="10:11" x14ac:dyDescent="0.4">
      <c r="J1908" s="9" t="s">
        <v>3670</v>
      </c>
      <c r="K1908" s="9">
        <v>2</v>
      </c>
    </row>
    <row r="1909" spans="10:11" x14ac:dyDescent="0.4">
      <c r="J1909" s="9" t="s">
        <v>3671</v>
      </c>
      <c r="K1909" s="9">
        <v>2</v>
      </c>
    </row>
    <row r="1910" spans="10:11" x14ac:dyDescent="0.4">
      <c r="J1910" s="9" t="s">
        <v>3672</v>
      </c>
      <c r="K1910" s="9">
        <v>2</v>
      </c>
    </row>
    <row r="1911" spans="10:11" x14ac:dyDescent="0.4">
      <c r="J1911" s="9" t="s">
        <v>3673</v>
      </c>
      <c r="K1911" s="9">
        <v>2</v>
      </c>
    </row>
    <row r="1912" spans="10:11" x14ac:dyDescent="0.4">
      <c r="J1912" s="9" t="s">
        <v>3674</v>
      </c>
      <c r="K1912" s="9">
        <v>2</v>
      </c>
    </row>
    <row r="1913" spans="10:11" x14ac:dyDescent="0.4">
      <c r="J1913" s="9" t="s">
        <v>3675</v>
      </c>
      <c r="K1913" s="9">
        <v>2</v>
      </c>
    </row>
    <row r="1914" spans="10:11" x14ac:dyDescent="0.4">
      <c r="J1914" s="9" t="s">
        <v>3676</v>
      </c>
      <c r="K1914" s="9">
        <v>2</v>
      </c>
    </row>
    <row r="1915" spans="10:11" x14ac:dyDescent="0.4">
      <c r="J1915" s="9" t="s">
        <v>3677</v>
      </c>
      <c r="K1915" s="9">
        <v>2</v>
      </c>
    </row>
    <row r="1916" spans="10:11" x14ac:dyDescent="0.4">
      <c r="J1916" s="9" t="s">
        <v>3678</v>
      </c>
      <c r="K1916" s="9">
        <v>2</v>
      </c>
    </row>
    <row r="1917" spans="10:11" x14ac:dyDescent="0.4">
      <c r="J1917" s="9" t="s">
        <v>3679</v>
      </c>
      <c r="K1917" s="9">
        <v>2</v>
      </c>
    </row>
    <row r="1918" spans="10:11" x14ac:dyDescent="0.4">
      <c r="J1918" s="9" t="s">
        <v>3680</v>
      </c>
      <c r="K1918" s="9">
        <v>2</v>
      </c>
    </row>
    <row r="1919" spans="10:11" x14ac:dyDescent="0.4">
      <c r="J1919" s="9" t="s">
        <v>3681</v>
      </c>
      <c r="K1919" s="9">
        <v>2</v>
      </c>
    </row>
    <row r="1920" spans="10:11" x14ac:dyDescent="0.4">
      <c r="J1920" s="9" t="s">
        <v>3682</v>
      </c>
      <c r="K1920" s="9">
        <v>2</v>
      </c>
    </row>
    <row r="1921" spans="10:11" x14ac:dyDescent="0.4">
      <c r="J1921" s="9" t="s">
        <v>3683</v>
      </c>
      <c r="K1921" s="9">
        <v>2</v>
      </c>
    </row>
    <row r="1922" spans="10:11" x14ac:dyDescent="0.4">
      <c r="J1922" s="9" t="s">
        <v>3684</v>
      </c>
      <c r="K1922" s="9">
        <v>2</v>
      </c>
    </row>
    <row r="1923" spans="10:11" x14ac:dyDescent="0.4">
      <c r="J1923" s="9" t="s">
        <v>3685</v>
      </c>
      <c r="K1923" s="9">
        <v>2</v>
      </c>
    </row>
    <row r="1924" spans="10:11" x14ac:dyDescent="0.4">
      <c r="J1924" s="9" t="s">
        <v>3686</v>
      </c>
      <c r="K1924" s="9">
        <v>2</v>
      </c>
    </row>
    <row r="1925" spans="10:11" x14ac:dyDescent="0.4">
      <c r="J1925" s="9" t="s">
        <v>3687</v>
      </c>
      <c r="K1925" s="9">
        <v>2</v>
      </c>
    </row>
    <row r="1926" spans="10:11" x14ac:dyDescent="0.4">
      <c r="J1926" s="9" t="s">
        <v>3688</v>
      </c>
      <c r="K1926" s="9">
        <v>2</v>
      </c>
    </row>
    <row r="1927" spans="10:11" x14ac:dyDescent="0.4">
      <c r="J1927" s="9" t="s">
        <v>3689</v>
      </c>
      <c r="K1927" s="9">
        <v>2</v>
      </c>
    </row>
    <row r="1928" spans="10:11" x14ac:dyDescent="0.4">
      <c r="J1928" s="9" t="s">
        <v>3690</v>
      </c>
      <c r="K1928" s="9">
        <v>2</v>
      </c>
    </row>
    <row r="1929" spans="10:11" x14ac:dyDescent="0.4">
      <c r="J1929" s="9" t="s">
        <v>1204</v>
      </c>
      <c r="K1929" s="9">
        <v>2</v>
      </c>
    </row>
    <row r="1930" spans="10:11" x14ac:dyDescent="0.4">
      <c r="J1930" s="9" t="s">
        <v>3691</v>
      </c>
      <c r="K1930" s="9">
        <v>2</v>
      </c>
    </row>
    <row r="1931" spans="10:11" x14ac:dyDescent="0.4">
      <c r="J1931" s="9" t="s">
        <v>3692</v>
      </c>
      <c r="K1931" s="9">
        <v>2</v>
      </c>
    </row>
    <row r="1932" spans="10:11" x14ac:dyDescent="0.4">
      <c r="J1932" s="9" t="s">
        <v>3693</v>
      </c>
      <c r="K1932" s="9">
        <v>2</v>
      </c>
    </row>
    <row r="1933" spans="10:11" x14ac:dyDescent="0.4">
      <c r="J1933" s="9" t="s">
        <v>3694</v>
      </c>
      <c r="K1933" s="9">
        <v>2</v>
      </c>
    </row>
    <row r="1934" spans="10:11" x14ac:dyDescent="0.4">
      <c r="J1934" s="9" t="s">
        <v>3695</v>
      </c>
      <c r="K1934" s="9">
        <v>2</v>
      </c>
    </row>
    <row r="1935" spans="10:11" x14ac:dyDescent="0.4">
      <c r="J1935" s="9" t="s">
        <v>3696</v>
      </c>
      <c r="K1935" s="9">
        <v>2</v>
      </c>
    </row>
    <row r="1936" spans="10:11" x14ac:dyDescent="0.4">
      <c r="J1936" s="9" t="s">
        <v>3697</v>
      </c>
      <c r="K1936" s="9">
        <v>2</v>
      </c>
    </row>
    <row r="1937" spans="10:11" x14ac:dyDescent="0.4">
      <c r="J1937" s="9" t="s">
        <v>3698</v>
      </c>
      <c r="K1937" s="9">
        <v>2</v>
      </c>
    </row>
    <row r="1938" spans="10:11" x14ac:dyDescent="0.4">
      <c r="J1938" s="9" t="s">
        <v>3699</v>
      </c>
      <c r="K1938" s="9">
        <v>2</v>
      </c>
    </row>
    <row r="1939" spans="10:11" x14ac:dyDescent="0.4">
      <c r="J1939" s="9" t="s">
        <v>3700</v>
      </c>
      <c r="K1939" s="9">
        <v>2</v>
      </c>
    </row>
    <row r="1940" spans="10:11" x14ac:dyDescent="0.4">
      <c r="J1940" s="9" t="s">
        <v>3701</v>
      </c>
      <c r="K1940" s="9">
        <v>2</v>
      </c>
    </row>
    <row r="1941" spans="10:11" x14ac:dyDescent="0.4">
      <c r="J1941" s="9" t="s">
        <v>3702</v>
      </c>
      <c r="K1941" s="9">
        <v>2</v>
      </c>
    </row>
    <row r="1942" spans="10:11" x14ac:dyDescent="0.4">
      <c r="J1942" s="9" t="s">
        <v>3703</v>
      </c>
      <c r="K1942" s="9">
        <v>2</v>
      </c>
    </row>
    <row r="1943" spans="10:11" x14ac:dyDescent="0.4">
      <c r="J1943" s="9" t="s">
        <v>3704</v>
      </c>
      <c r="K1943" s="9">
        <v>2</v>
      </c>
    </row>
    <row r="1944" spans="10:11" x14ac:dyDescent="0.4">
      <c r="J1944" s="9" t="s">
        <v>3705</v>
      </c>
      <c r="K1944" s="9">
        <v>2</v>
      </c>
    </row>
    <row r="1945" spans="10:11" x14ac:dyDescent="0.4">
      <c r="J1945" s="9" t="s">
        <v>3706</v>
      </c>
      <c r="K1945" s="9">
        <v>2</v>
      </c>
    </row>
    <row r="1946" spans="10:11" x14ac:dyDescent="0.4">
      <c r="J1946" s="9" t="s">
        <v>3707</v>
      </c>
      <c r="K1946" s="9">
        <v>2</v>
      </c>
    </row>
    <row r="1947" spans="10:11" x14ac:dyDescent="0.4">
      <c r="J1947" s="9" t="s">
        <v>3708</v>
      </c>
      <c r="K1947" s="9">
        <v>2</v>
      </c>
    </row>
    <row r="1948" spans="10:11" x14ac:dyDescent="0.4">
      <c r="J1948" s="9" t="s">
        <v>3709</v>
      </c>
      <c r="K1948" s="9">
        <v>2</v>
      </c>
    </row>
    <row r="1949" spans="10:11" x14ac:dyDescent="0.4">
      <c r="J1949" s="9" t="s">
        <v>3710</v>
      </c>
      <c r="K1949" s="9">
        <v>2</v>
      </c>
    </row>
    <row r="1950" spans="10:11" x14ac:dyDescent="0.4">
      <c r="J1950" s="9" t="s">
        <v>3711</v>
      </c>
      <c r="K1950" s="9">
        <v>2</v>
      </c>
    </row>
    <row r="1951" spans="10:11" x14ac:dyDescent="0.4">
      <c r="J1951" s="9" t="s">
        <v>3712</v>
      </c>
      <c r="K1951" s="9">
        <v>2</v>
      </c>
    </row>
    <row r="1952" spans="10:11" x14ac:dyDescent="0.4">
      <c r="J1952" s="9" t="s">
        <v>3713</v>
      </c>
      <c r="K1952" s="9">
        <v>2</v>
      </c>
    </row>
    <row r="1953" spans="10:11" x14ac:dyDescent="0.4">
      <c r="J1953" s="9" t="s">
        <v>3714</v>
      </c>
      <c r="K1953" s="9">
        <v>2</v>
      </c>
    </row>
    <row r="1954" spans="10:11" x14ac:dyDescent="0.4">
      <c r="J1954" s="9" t="s">
        <v>3715</v>
      </c>
      <c r="K1954" s="9">
        <v>2</v>
      </c>
    </row>
    <row r="1955" spans="10:11" x14ac:dyDescent="0.4">
      <c r="J1955" s="9" t="s">
        <v>3716</v>
      </c>
      <c r="K1955" s="9">
        <v>2</v>
      </c>
    </row>
    <row r="1956" spans="10:11" x14ac:dyDescent="0.4">
      <c r="J1956" s="9" t="s">
        <v>1243</v>
      </c>
      <c r="K1956" s="9">
        <v>2</v>
      </c>
    </row>
    <row r="1957" spans="10:11" x14ac:dyDescent="0.4">
      <c r="J1957" s="9" t="s">
        <v>3717</v>
      </c>
      <c r="K1957" s="9">
        <v>2</v>
      </c>
    </row>
    <row r="1958" spans="10:11" x14ac:dyDescent="0.4">
      <c r="J1958" s="9" t="s">
        <v>3718</v>
      </c>
      <c r="K1958" s="9">
        <v>2</v>
      </c>
    </row>
    <row r="1959" spans="10:11" x14ac:dyDescent="0.4">
      <c r="J1959" s="9" t="s">
        <v>3719</v>
      </c>
      <c r="K1959" s="9">
        <v>2</v>
      </c>
    </row>
    <row r="1960" spans="10:11" x14ac:dyDescent="0.4">
      <c r="J1960" s="9" t="s">
        <v>3720</v>
      </c>
      <c r="K1960" s="9">
        <v>2</v>
      </c>
    </row>
    <row r="1961" spans="10:11" x14ac:dyDescent="0.4">
      <c r="J1961" s="9" t="s">
        <v>3721</v>
      </c>
      <c r="K1961" s="9">
        <v>2</v>
      </c>
    </row>
    <row r="1962" spans="10:11" x14ac:dyDescent="0.4">
      <c r="J1962" s="9" t="s">
        <v>3722</v>
      </c>
      <c r="K1962" s="9">
        <v>2</v>
      </c>
    </row>
    <row r="1963" spans="10:11" x14ac:dyDescent="0.4">
      <c r="J1963" s="9" t="s">
        <v>3723</v>
      </c>
      <c r="K1963" s="9">
        <v>2</v>
      </c>
    </row>
    <row r="1964" spans="10:11" x14ac:dyDescent="0.4">
      <c r="J1964" s="9" t="s">
        <v>3724</v>
      </c>
      <c r="K1964" s="9">
        <v>2</v>
      </c>
    </row>
    <row r="1965" spans="10:11" x14ac:dyDescent="0.4">
      <c r="J1965" s="9" t="s">
        <v>3725</v>
      </c>
      <c r="K1965" s="9">
        <v>2</v>
      </c>
    </row>
    <row r="1966" spans="10:11" x14ac:dyDescent="0.4">
      <c r="J1966" s="9" t="s">
        <v>3726</v>
      </c>
      <c r="K1966" s="9">
        <v>2</v>
      </c>
    </row>
    <row r="1967" spans="10:11" x14ac:dyDescent="0.4">
      <c r="J1967" s="9" t="s">
        <v>3727</v>
      </c>
      <c r="K1967" s="9">
        <v>2</v>
      </c>
    </row>
    <row r="1968" spans="10:11" x14ac:dyDescent="0.4">
      <c r="J1968" s="9" t="s">
        <v>3728</v>
      </c>
      <c r="K1968" s="9">
        <v>2</v>
      </c>
    </row>
    <row r="1969" spans="10:11" x14ac:dyDescent="0.4">
      <c r="J1969" s="9" t="s">
        <v>3729</v>
      </c>
      <c r="K1969" s="9">
        <v>2</v>
      </c>
    </row>
    <row r="1970" spans="10:11" x14ac:dyDescent="0.4">
      <c r="J1970" s="9" t="s">
        <v>3730</v>
      </c>
      <c r="K1970" s="9">
        <v>2</v>
      </c>
    </row>
    <row r="1971" spans="10:11" x14ac:dyDescent="0.4">
      <c r="J1971" s="9" t="s">
        <v>3731</v>
      </c>
      <c r="K1971" s="9">
        <v>2</v>
      </c>
    </row>
    <row r="1972" spans="10:11" x14ac:dyDescent="0.4">
      <c r="J1972" s="9" t="s">
        <v>3732</v>
      </c>
      <c r="K1972" s="9">
        <v>2</v>
      </c>
    </row>
    <row r="1973" spans="10:11" x14ac:dyDescent="0.4">
      <c r="J1973" s="9" t="s">
        <v>3733</v>
      </c>
      <c r="K1973" s="9">
        <v>2</v>
      </c>
    </row>
    <row r="1974" spans="10:11" x14ac:dyDescent="0.4">
      <c r="J1974" s="9" t="s">
        <v>3734</v>
      </c>
      <c r="K1974" s="9">
        <v>2</v>
      </c>
    </row>
    <row r="1975" spans="10:11" x14ac:dyDescent="0.4">
      <c r="J1975" s="9" t="s">
        <v>3735</v>
      </c>
      <c r="K1975" s="9">
        <v>2</v>
      </c>
    </row>
    <row r="1976" spans="10:11" x14ac:dyDescent="0.4">
      <c r="J1976" s="9" t="s">
        <v>3736</v>
      </c>
      <c r="K1976" s="9">
        <v>2</v>
      </c>
    </row>
    <row r="1977" spans="10:11" x14ac:dyDescent="0.4">
      <c r="J1977" s="9" t="s">
        <v>3737</v>
      </c>
      <c r="K1977" s="9">
        <v>2</v>
      </c>
    </row>
    <row r="1978" spans="10:11" x14ac:dyDescent="0.4">
      <c r="J1978" s="9" t="s">
        <v>3738</v>
      </c>
      <c r="K1978" s="9">
        <v>2</v>
      </c>
    </row>
    <row r="1979" spans="10:11" x14ac:dyDescent="0.4">
      <c r="J1979" s="9" t="s">
        <v>3739</v>
      </c>
      <c r="K1979" s="9">
        <v>2</v>
      </c>
    </row>
    <row r="1980" spans="10:11" x14ac:dyDescent="0.4">
      <c r="J1980" s="9" t="s">
        <v>3740</v>
      </c>
      <c r="K1980" s="9">
        <v>2</v>
      </c>
    </row>
    <row r="1981" spans="10:11" x14ac:dyDescent="0.4">
      <c r="J1981" s="9" t="s">
        <v>3741</v>
      </c>
      <c r="K1981" s="9">
        <v>2</v>
      </c>
    </row>
    <row r="1982" spans="10:11" x14ac:dyDescent="0.4">
      <c r="J1982" s="9" t="s">
        <v>3742</v>
      </c>
      <c r="K1982" s="9">
        <v>2</v>
      </c>
    </row>
    <row r="1983" spans="10:11" x14ac:dyDescent="0.4">
      <c r="J1983" s="9" t="s">
        <v>3743</v>
      </c>
      <c r="K1983" s="9">
        <v>2</v>
      </c>
    </row>
    <row r="1984" spans="10:11" x14ac:dyDescent="0.4">
      <c r="J1984" s="9" t="s">
        <v>3744</v>
      </c>
      <c r="K1984" s="9">
        <v>2</v>
      </c>
    </row>
    <row r="1985" spans="10:11" x14ac:dyDescent="0.4">
      <c r="J1985" s="9" t="s">
        <v>3745</v>
      </c>
      <c r="K1985" s="9">
        <v>2</v>
      </c>
    </row>
    <row r="1986" spans="10:11" x14ac:dyDescent="0.4">
      <c r="J1986" s="9" t="s">
        <v>1260</v>
      </c>
      <c r="K1986" s="9">
        <v>2</v>
      </c>
    </row>
    <row r="1987" spans="10:11" x14ac:dyDescent="0.4">
      <c r="J1987" s="9" t="s">
        <v>3746</v>
      </c>
      <c r="K1987" s="9">
        <v>2</v>
      </c>
    </row>
    <row r="1988" spans="10:11" x14ac:dyDescent="0.4">
      <c r="J1988" s="9" t="s">
        <v>3747</v>
      </c>
      <c r="K1988" s="9">
        <v>2</v>
      </c>
    </row>
    <row r="1989" spans="10:11" x14ac:dyDescent="0.4">
      <c r="J1989" s="9" t="s">
        <v>3748</v>
      </c>
      <c r="K1989" s="9">
        <v>2</v>
      </c>
    </row>
    <row r="1990" spans="10:11" x14ac:dyDescent="0.4">
      <c r="J1990" s="9" t="s">
        <v>3749</v>
      </c>
      <c r="K1990" s="9">
        <v>2</v>
      </c>
    </row>
    <row r="1991" spans="10:11" x14ac:dyDescent="0.4">
      <c r="J1991" s="9" t="s">
        <v>3750</v>
      </c>
      <c r="K1991" s="9">
        <v>2</v>
      </c>
    </row>
    <row r="1992" spans="10:11" x14ac:dyDescent="0.4">
      <c r="J1992" s="9" t="s">
        <v>3751</v>
      </c>
      <c r="K1992" s="9">
        <v>2</v>
      </c>
    </row>
    <row r="1993" spans="10:11" x14ac:dyDescent="0.4">
      <c r="J1993" s="9" t="s">
        <v>3752</v>
      </c>
      <c r="K1993" s="9">
        <v>2</v>
      </c>
    </row>
    <row r="1994" spans="10:11" x14ac:dyDescent="0.4">
      <c r="J1994" s="9" t="s">
        <v>3753</v>
      </c>
      <c r="K1994" s="9">
        <v>2</v>
      </c>
    </row>
    <row r="1995" spans="10:11" x14ac:dyDescent="0.4">
      <c r="J1995" s="9" t="s">
        <v>3754</v>
      </c>
      <c r="K1995" s="9">
        <v>2</v>
      </c>
    </row>
    <row r="1996" spans="10:11" x14ac:dyDescent="0.4">
      <c r="J1996" s="9" t="s">
        <v>3755</v>
      </c>
      <c r="K1996" s="9">
        <v>2</v>
      </c>
    </row>
    <row r="1997" spans="10:11" x14ac:dyDescent="0.4">
      <c r="J1997" s="9" t="s">
        <v>3756</v>
      </c>
      <c r="K1997" s="9">
        <v>2</v>
      </c>
    </row>
    <row r="1998" spans="10:11" x14ac:dyDescent="0.4">
      <c r="J1998" s="9" t="s">
        <v>3757</v>
      </c>
      <c r="K1998" s="9">
        <v>2</v>
      </c>
    </row>
    <row r="1999" spans="10:11" x14ac:dyDescent="0.4">
      <c r="J1999" s="9" t="s">
        <v>3758</v>
      </c>
      <c r="K1999" s="9">
        <v>2</v>
      </c>
    </row>
    <row r="2000" spans="10:11" x14ac:dyDescent="0.4">
      <c r="J2000" s="9" t="s">
        <v>3759</v>
      </c>
      <c r="K2000" s="9">
        <v>2</v>
      </c>
    </row>
    <row r="2001" spans="10:11" x14ac:dyDescent="0.4">
      <c r="J2001" s="9" t="s">
        <v>3760</v>
      </c>
      <c r="K2001" s="9">
        <v>2</v>
      </c>
    </row>
    <row r="2002" spans="10:11" x14ac:dyDescent="0.4">
      <c r="J2002" s="9" t="s">
        <v>3761</v>
      </c>
      <c r="K2002" s="9">
        <v>2</v>
      </c>
    </row>
    <row r="2003" spans="10:11" x14ac:dyDescent="0.4">
      <c r="J2003" s="9" t="s">
        <v>3762</v>
      </c>
      <c r="K2003" s="9">
        <v>2</v>
      </c>
    </row>
    <row r="2004" spans="10:11" x14ac:dyDescent="0.4">
      <c r="J2004" s="9" t="s">
        <v>3763</v>
      </c>
      <c r="K2004" s="9">
        <v>2</v>
      </c>
    </row>
    <row r="2005" spans="10:11" x14ac:dyDescent="0.4">
      <c r="J2005" s="9" t="s">
        <v>3764</v>
      </c>
      <c r="K2005" s="9">
        <v>2</v>
      </c>
    </row>
    <row r="2006" spans="10:11" x14ac:dyDescent="0.4">
      <c r="J2006" s="9" t="s">
        <v>3765</v>
      </c>
      <c r="K2006" s="9">
        <v>2</v>
      </c>
    </row>
    <row r="2007" spans="10:11" x14ac:dyDescent="0.4">
      <c r="J2007" s="9" t="s">
        <v>3766</v>
      </c>
      <c r="K2007" s="9">
        <v>2</v>
      </c>
    </row>
    <row r="2008" spans="10:11" x14ac:dyDescent="0.4">
      <c r="J2008" s="9" t="s">
        <v>3767</v>
      </c>
      <c r="K2008" s="9">
        <v>2</v>
      </c>
    </row>
    <row r="2009" spans="10:11" x14ac:dyDescent="0.4">
      <c r="J2009" s="9" t="s">
        <v>3768</v>
      </c>
      <c r="K2009" s="9">
        <v>2</v>
      </c>
    </row>
    <row r="2010" spans="10:11" x14ac:dyDescent="0.4">
      <c r="J2010" s="9" t="s">
        <v>3769</v>
      </c>
      <c r="K2010" s="9">
        <v>2</v>
      </c>
    </row>
    <row r="2011" spans="10:11" x14ac:dyDescent="0.4">
      <c r="J2011" s="9" t="s">
        <v>3770</v>
      </c>
      <c r="K2011" s="9">
        <v>2</v>
      </c>
    </row>
    <row r="2012" spans="10:11" x14ac:dyDescent="0.4">
      <c r="J2012" s="9" t="s">
        <v>3771</v>
      </c>
      <c r="K2012" s="9">
        <v>2</v>
      </c>
    </row>
    <row r="2013" spans="10:11" x14ac:dyDescent="0.4">
      <c r="J2013" s="9" t="s">
        <v>3772</v>
      </c>
      <c r="K2013" s="9">
        <v>2</v>
      </c>
    </row>
    <row r="2014" spans="10:11" x14ac:dyDescent="0.4">
      <c r="J2014" s="9" t="s">
        <v>3773</v>
      </c>
      <c r="K2014" s="9">
        <v>2</v>
      </c>
    </row>
    <row r="2015" spans="10:11" x14ac:dyDescent="0.4">
      <c r="J2015" s="9" t="s">
        <v>3774</v>
      </c>
      <c r="K2015" s="9">
        <v>2</v>
      </c>
    </row>
    <row r="2016" spans="10:11" x14ac:dyDescent="0.4">
      <c r="J2016" s="9" t="s">
        <v>3775</v>
      </c>
      <c r="K2016" s="9">
        <v>2</v>
      </c>
    </row>
    <row r="2017" spans="10:11" x14ac:dyDescent="0.4">
      <c r="J2017" s="9" t="s">
        <v>3776</v>
      </c>
      <c r="K2017" s="9">
        <v>2</v>
      </c>
    </row>
    <row r="2018" spans="10:11" x14ac:dyDescent="0.4">
      <c r="J2018" s="9" t="s">
        <v>3777</v>
      </c>
      <c r="K2018" s="9">
        <v>2</v>
      </c>
    </row>
    <row r="2019" spans="10:11" x14ac:dyDescent="0.4">
      <c r="J2019" s="9" t="s">
        <v>3778</v>
      </c>
      <c r="K2019" s="9">
        <v>2</v>
      </c>
    </row>
    <row r="2020" spans="10:11" x14ac:dyDescent="0.4">
      <c r="J2020" s="9" t="s">
        <v>3779</v>
      </c>
      <c r="K2020" s="9">
        <v>2</v>
      </c>
    </row>
    <row r="2021" spans="10:11" x14ac:dyDescent="0.4">
      <c r="J2021" s="9" t="s">
        <v>3780</v>
      </c>
      <c r="K2021" s="9">
        <v>2</v>
      </c>
    </row>
    <row r="2022" spans="10:11" x14ac:dyDescent="0.4">
      <c r="J2022" s="9" t="s">
        <v>3781</v>
      </c>
      <c r="K2022" s="9">
        <v>2</v>
      </c>
    </row>
    <row r="2023" spans="10:11" x14ac:dyDescent="0.4">
      <c r="J2023" s="9" t="s">
        <v>3782</v>
      </c>
      <c r="K2023" s="9">
        <v>2</v>
      </c>
    </row>
    <row r="2024" spans="10:11" x14ac:dyDescent="0.4">
      <c r="J2024" s="9" t="s">
        <v>3783</v>
      </c>
      <c r="K2024" s="9">
        <v>2</v>
      </c>
    </row>
    <row r="2025" spans="10:11" x14ac:dyDescent="0.4">
      <c r="J2025" s="9" t="s">
        <v>3784</v>
      </c>
      <c r="K2025" s="9">
        <v>2</v>
      </c>
    </row>
    <row r="2026" spans="10:11" x14ac:dyDescent="0.4">
      <c r="J2026" s="9" t="s">
        <v>3785</v>
      </c>
      <c r="K2026" s="9">
        <v>2</v>
      </c>
    </row>
    <row r="2027" spans="10:11" x14ac:dyDescent="0.4">
      <c r="J2027" s="9" t="s">
        <v>3786</v>
      </c>
      <c r="K2027" s="9">
        <v>2</v>
      </c>
    </row>
    <row r="2028" spans="10:11" x14ac:dyDescent="0.4">
      <c r="J2028" s="9" t="s">
        <v>3787</v>
      </c>
      <c r="K2028" s="9">
        <v>2</v>
      </c>
    </row>
    <row r="2029" spans="10:11" x14ac:dyDescent="0.4">
      <c r="J2029" s="9" t="s">
        <v>3788</v>
      </c>
      <c r="K2029" s="9">
        <v>2</v>
      </c>
    </row>
    <row r="2030" spans="10:11" x14ac:dyDescent="0.4">
      <c r="J2030" s="9" t="s">
        <v>3789</v>
      </c>
      <c r="K2030" s="9">
        <v>2</v>
      </c>
    </row>
    <row r="2031" spans="10:11" x14ac:dyDescent="0.4">
      <c r="J2031" s="9" t="s">
        <v>3790</v>
      </c>
      <c r="K2031" s="9">
        <v>2</v>
      </c>
    </row>
    <row r="2032" spans="10:11" x14ac:dyDescent="0.4">
      <c r="J2032" s="9" t="s">
        <v>3791</v>
      </c>
      <c r="K2032" s="9">
        <v>2</v>
      </c>
    </row>
    <row r="2033" spans="10:11" x14ac:dyDescent="0.4">
      <c r="J2033" s="9" t="s">
        <v>3792</v>
      </c>
      <c r="K2033" s="9">
        <v>2</v>
      </c>
    </row>
    <row r="2034" spans="10:11" x14ac:dyDescent="0.4">
      <c r="J2034" s="9" t="s">
        <v>3793</v>
      </c>
      <c r="K2034" s="9">
        <v>2</v>
      </c>
    </row>
    <row r="2035" spans="10:11" x14ac:dyDescent="0.4">
      <c r="J2035" s="9" t="s">
        <v>3794</v>
      </c>
      <c r="K2035" s="9">
        <v>2</v>
      </c>
    </row>
    <row r="2036" spans="10:11" x14ac:dyDescent="0.4">
      <c r="J2036" s="9" t="s">
        <v>3795</v>
      </c>
      <c r="K2036" s="9">
        <v>2</v>
      </c>
    </row>
    <row r="2037" spans="10:11" x14ac:dyDescent="0.4">
      <c r="J2037" s="9" t="s">
        <v>3796</v>
      </c>
      <c r="K2037" s="9">
        <v>2</v>
      </c>
    </row>
    <row r="2038" spans="10:11" x14ac:dyDescent="0.4">
      <c r="J2038" s="9" t="s">
        <v>3797</v>
      </c>
      <c r="K2038" s="9">
        <v>2</v>
      </c>
    </row>
    <row r="2039" spans="10:11" x14ac:dyDescent="0.4">
      <c r="J2039" s="9" t="s">
        <v>3798</v>
      </c>
      <c r="K2039" s="9">
        <v>2</v>
      </c>
    </row>
    <row r="2040" spans="10:11" x14ac:dyDescent="0.4">
      <c r="J2040" s="9" t="s">
        <v>3799</v>
      </c>
      <c r="K2040" s="9">
        <v>2</v>
      </c>
    </row>
    <row r="2041" spans="10:11" x14ac:dyDescent="0.4">
      <c r="J2041" s="9" t="s">
        <v>1251</v>
      </c>
      <c r="K2041" s="9">
        <v>2</v>
      </c>
    </row>
    <row r="2042" spans="10:11" x14ac:dyDescent="0.4">
      <c r="J2042" s="9" t="s">
        <v>3800</v>
      </c>
      <c r="K2042" s="9">
        <v>2</v>
      </c>
    </row>
    <row r="2043" spans="10:11" x14ac:dyDescent="0.4">
      <c r="J2043" s="9" t="s">
        <v>3801</v>
      </c>
      <c r="K2043" s="9">
        <v>2</v>
      </c>
    </row>
    <row r="2044" spans="10:11" x14ac:dyDescent="0.4">
      <c r="J2044" s="9" t="s">
        <v>3802</v>
      </c>
      <c r="K2044" s="9">
        <v>2</v>
      </c>
    </row>
    <row r="2045" spans="10:11" x14ac:dyDescent="0.4">
      <c r="J2045" s="9" t="s">
        <v>3803</v>
      </c>
      <c r="K2045" s="9">
        <v>2</v>
      </c>
    </row>
    <row r="2046" spans="10:11" x14ac:dyDescent="0.4">
      <c r="J2046" s="9" t="s">
        <v>3804</v>
      </c>
      <c r="K2046" s="9">
        <v>2</v>
      </c>
    </row>
    <row r="2047" spans="10:11" x14ac:dyDescent="0.4">
      <c r="J2047" s="9" t="s">
        <v>3805</v>
      </c>
      <c r="K2047" s="9">
        <v>2</v>
      </c>
    </row>
    <row r="2048" spans="10:11" x14ac:dyDescent="0.4">
      <c r="J2048" s="9" t="s">
        <v>3806</v>
      </c>
      <c r="K2048" s="9">
        <v>2</v>
      </c>
    </row>
    <row r="2049" spans="10:11" x14ac:dyDescent="0.4">
      <c r="J2049" s="9" t="s">
        <v>3807</v>
      </c>
      <c r="K2049" s="9">
        <v>2</v>
      </c>
    </row>
    <row r="2050" spans="10:11" x14ac:dyDescent="0.4">
      <c r="J2050" s="9" t="s">
        <v>3808</v>
      </c>
      <c r="K2050" s="9">
        <v>2</v>
      </c>
    </row>
    <row r="2051" spans="10:11" x14ac:dyDescent="0.4">
      <c r="J2051" s="9" t="s">
        <v>3809</v>
      </c>
      <c r="K2051" s="9">
        <v>2</v>
      </c>
    </row>
    <row r="2052" spans="10:11" x14ac:dyDescent="0.4">
      <c r="J2052" s="9" t="s">
        <v>3810</v>
      </c>
      <c r="K2052" s="9">
        <v>2</v>
      </c>
    </row>
    <row r="2053" spans="10:11" x14ac:dyDescent="0.4">
      <c r="J2053" s="9" t="s">
        <v>1475</v>
      </c>
      <c r="K2053" s="9">
        <v>2</v>
      </c>
    </row>
    <row r="2054" spans="10:11" x14ac:dyDescent="0.4">
      <c r="J2054" s="9" t="s">
        <v>3811</v>
      </c>
      <c r="K2054" s="9">
        <v>2</v>
      </c>
    </row>
    <row r="2055" spans="10:11" x14ac:dyDescent="0.4">
      <c r="J2055" s="9" t="s">
        <v>3812</v>
      </c>
      <c r="K2055" s="9">
        <v>2</v>
      </c>
    </row>
    <row r="2056" spans="10:11" x14ac:dyDescent="0.4">
      <c r="J2056" s="9" t="s">
        <v>3813</v>
      </c>
      <c r="K2056" s="9">
        <v>2</v>
      </c>
    </row>
    <row r="2057" spans="10:11" x14ac:dyDescent="0.4">
      <c r="J2057" s="9" t="s">
        <v>3814</v>
      </c>
      <c r="K2057" s="9">
        <v>2</v>
      </c>
    </row>
    <row r="2058" spans="10:11" x14ac:dyDescent="0.4">
      <c r="J2058" s="9" t="s">
        <v>3815</v>
      </c>
      <c r="K2058" s="9">
        <v>2</v>
      </c>
    </row>
    <row r="2059" spans="10:11" x14ac:dyDescent="0.4">
      <c r="J2059" s="9" t="s">
        <v>3816</v>
      </c>
      <c r="K2059" s="9">
        <v>2</v>
      </c>
    </row>
    <row r="2060" spans="10:11" x14ac:dyDescent="0.4">
      <c r="J2060" s="9" t="s">
        <v>3817</v>
      </c>
      <c r="K2060" s="9">
        <v>2</v>
      </c>
    </row>
    <row r="2061" spans="10:11" x14ac:dyDescent="0.4">
      <c r="J2061" s="9" t="s">
        <v>3818</v>
      </c>
      <c r="K2061" s="9">
        <v>2</v>
      </c>
    </row>
    <row r="2062" spans="10:11" x14ac:dyDescent="0.4">
      <c r="J2062" s="9" t="s">
        <v>3819</v>
      </c>
      <c r="K2062" s="9">
        <v>2</v>
      </c>
    </row>
    <row r="2063" spans="10:11" x14ac:dyDescent="0.4">
      <c r="J2063" s="9" t="s">
        <v>3820</v>
      </c>
      <c r="K2063" s="9">
        <v>2</v>
      </c>
    </row>
    <row r="2064" spans="10:11" x14ac:dyDescent="0.4">
      <c r="J2064" s="9" t="s">
        <v>3821</v>
      </c>
      <c r="K2064" s="9">
        <v>2</v>
      </c>
    </row>
    <row r="2065" spans="10:11" x14ac:dyDescent="0.4">
      <c r="J2065" s="9" t="s">
        <v>3822</v>
      </c>
      <c r="K2065" s="9">
        <v>2</v>
      </c>
    </row>
    <row r="2066" spans="10:11" x14ac:dyDescent="0.4">
      <c r="J2066" s="9" t="s">
        <v>3823</v>
      </c>
      <c r="K2066" s="9">
        <v>2</v>
      </c>
    </row>
    <row r="2067" spans="10:11" x14ac:dyDescent="0.4">
      <c r="J2067" s="9" t="s">
        <v>3824</v>
      </c>
      <c r="K2067" s="9">
        <v>2</v>
      </c>
    </row>
    <row r="2068" spans="10:11" x14ac:dyDescent="0.4">
      <c r="J2068" s="9" t="s">
        <v>3825</v>
      </c>
      <c r="K2068" s="9">
        <v>2</v>
      </c>
    </row>
    <row r="2069" spans="10:11" x14ac:dyDescent="0.4">
      <c r="J2069" s="9" t="s">
        <v>3826</v>
      </c>
      <c r="K2069" s="9">
        <v>2</v>
      </c>
    </row>
    <row r="2070" spans="10:11" x14ac:dyDescent="0.4">
      <c r="J2070" s="9" t="s">
        <v>3827</v>
      </c>
      <c r="K2070" s="9">
        <v>2</v>
      </c>
    </row>
    <row r="2071" spans="10:11" x14ac:dyDescent="0.4">
      <c r="J2071" s="9" t="s">
        <v>3828</v>
      </c>
      <c r="K2071" s="9">
        <v>2</v>
      </c>
    </row>
    <row r="2072" spans="10:11" x14ac:dyDescent="0.4">
      <c r="J2072" s="9" t="s">
        <v>3829</v>
      </c>
      <c r="K2072" s="9">
        <v>2</v>
      </c>
    </row>
    <row r="2073" spans="10:11" x14ac:dyDescent="0.4">
      <c r="J2073" s="9" t="s">
        <v>3830</v>
      </c>
      <c r="K2073" s="9">
        <v>2</v>
      </c>
    </row>
    <row r="2074" spans="10:11" x14ac:dyDescent="0.4">
      <c r="J2074" s="9" t="s">
        <v>3831</v>
      </c>
      <c r="K2074" s="9">
        <v>2</v>
      </c>
    </row>
    <row r="2075" spans="10:11" x14ac:dyDescent="0.4">
      <c r="J2075" s="9" t="s">
        <v>3832</v>
      </c>
      <c r="K2075" s="9">
        <v>2</v>
      </c>
    </row>
    <row r="2076" spans="10:11" x14ac:dyDescent="0.4">
      <c r="J2076" s="9" t="s">
        <v>3833</v>
      </c>
      <c r="K2076" s="9">
        <v>2</v>
      </c>
    </row>
    <row r="2077" spans="10:11" x14ac:dyDescent="0.4">
      <c r="J2077" s="9" t="s">
        <v>3834</v>
      </c>
      <c r="K2077" s="9">
        <v>2</v>
      </c>
    </row>
    <row r="2078" spans="10:11" x14ac:dyDescent="0.4">
      <c r="J2078" s="9" t="s">
        <v>3835</v>
      </c>
      <c r="K2078" s="9">
        <v>2</v>
      </c>
    </row>
    <row r="2079" spans="10:11" x14ac:dyDescent="0.4">
      <c r="J2079" s="9" t="s">
        <v>3836</v>
      </c>
      <c r="K2079" s="9">
        <v>2</v>
      </c>
    </row>
    <row r="2080" spans="10:11" x14ac:dyDescent="0.4">
      <c r="J2080" s="9" t="s">
        <v>3837</v>
      </c>
      <c r="K2080" s="9">
        <v>2</v>
      </c>
    </row>
    <row r="2081" spans="10:11" x14ac:dyDescent="0.4">
      <c r="J2081" s="9" t="s">
        <v>3838</v>
      </c>
      <c r="K2081" s="9">
        <v>2</v>
      </c>
    </row>
    <row r="2082" spans="10:11" x14ac:dyDescent="0.4">
      <c r="J2082" s="9" t="s">
        <v>3839</v>
      </c>
      <c r="K2082" s="9">
        <v>2</v>
      </c>
    </row>
    <row r="2083" spans="10:11" x14ac:dyDescent="0.4">
      <c r="J2083" s="9" t="s">
        <v>1346</v>
      </c>
      <c r="K2083" s="9">
        <v>2</v>
      </c>
    </row>
    <row r="2084" spans="10:11" x14ac:dyDescent="0.4">
      <c r="J2084" s="9" t="s">
        <v>3840</v>
      </c>
      <c r="K2084" s="9">
        <v>2</v>
      </c>
    </row>
    <row r="2085" spans="10:11" x14ac:dyDescent="0.4">
      <c r="J2085" s="9" t="s">
        <v>3841</v>
      </c>
      <c r="K2085" s="9">
        <v>2</v>
      </c>
    </row>
    <row r="2086" spans="10:11" x14ac:dyDescent="0.4">
      <c r="J2086" s="9" t="s">
        <v>3842</v>
      </c>
      <c r="K2086" s="9">
        <v>2</v>
      </c>
    </row>
    <row r="2087" spans="10:11" x14ac:dyDescent="0.4">
      <c r="J2087" s="9" t="s">
        <v>3843</v>
      </c>
      <c r="K2087" s="9">
        <v>2</v>
      </c>
    </row>
    <row r="2088" spans="10:11" x14ac:dyDescent="0.4">
      <c r="J2088" s="9" t="s">
        <v>3844</v>
      </c>
      <c r="K2088" s="9">
        <v>2</v>
      </c>
    </row>
    <row r="2089" spans="10:11" x14ac:dyDescent="0.4">
      <c r="J2089" s="9" t="s">
        <v>3845</v>
      </c>
      <c r="K2089" s="9">
        <v>2</v>
      </c>
    </row>
    <row r="2090" spans="10:11" x14ac:dyDescent="0.4">
      <c r="J2090" s="9" t="s">
        <v>3846</v>
      </c>
      <c r="K2090" s="9">
        <v>2</v>
      </c>
    </row>
    <row r="2091" spans="10:11" x14ac:dyDescent="0.4">
      <c r="J2091" s="9" t="s">
        <v>3847</v>
      </c>
      <c r="K2091" s="9">
        <v>2</v>
      </c>
    </row>
    <row r="2092" spans="10:11" x14ac:dyDescent="0.4">
      <c r="J2092" s="9" t="s">
        <v>3848</v>
      </c>
      <c r="K2092" s="9">
        <v>2</v>
      </c>
    </row>
    <row r="2093" spans="10:11" x14ac:dyDescent="0.4">
      <c r="J2093" s="9" t="s">
        <v>3849</v>
      </c>
      <c r="K2093" s="9">
        <v>2</v>
      </c>
    </row>
    <row r="2094" spans="10:11" x14ac:dyDescent="0.4">
      <c r="J2094" s="9" t="s">
        <v>3850</v>
      </c>
      <c r="K2094" s="9">
        <v>2</v>
      </c>
    </row>
    <row r="2095" spans="10:11" x14ac:dyDescent="0.4">
      <c r="J2095" s="9" t="s">
        <v>3851</v>
      </c>
      <c r="K2095" s="9">
        <v>2</v>
      </c>
    </row>
    <row r="2096" spans="10:11" x14ac:dyDescent="0.4">
      <c r="J2096" s="9" t="s">
        <v>3852</v>
      </c>
      <c r="K2096" s="9">
        <v>2</v>
      </c>
    </row>
    <row r="2097" spans="10:11" x14ac:dyDescent="0.4">
      <c r="J2097" s="9" t="s">
        <v>3853</v>
      </c>
      <c r="K2097" s="9">
        <v>2</v>
      </c>
    </row>
    <row r="2098" spans="10:11" x14ac:dyDescent="0.4">
      <c r="J2098" s="9" t="s">
        <v>3854</v>
      </c>
      <c r="K2098" s="9">
        <v>2</v>
      </c>
    </row>
    <row r="2099" spans="10:11" x14ac:dyDescent="0.4">
      <c r="J2099" s="9" t="s">
        <v>3855</v>
      </c>
      <c r="K2099" s="9">
        <v>2</v>
      </c>
    </row>
    <row r="2100" spans="10:11" x14ac:dyDescent="0.4">
      <c r="J2100" s="9" t="s">
        <v>1264</v>
      </c>
      <c r="K2100" s="9">
        <v>2</v>
      </c>
    </row>
    <row r="2101" spans="10:11" x14ac:dyDescent="0.4">
      <c r="J2101" s="9" t="s">
        <v>3856</v>
      </c>
      <c r="K2101" s="9">
        <v>2</v>
      </c>
    </row>
    <row r="2102" spans="10:11" x14ac:dyDescent="0.4">
      <c r="J2102" s="9" t="s">
        <v>3857</v>
      </c>
      <c r="K2102" s="9">
        <v>2</v>
      </c>
    </row>
    <row r="2103" spans="10:11" x14ac:dyDescent="0.4">
      <c r="J2103" s="9" t="s">
        <v>3858</v>
      </c>
      <c r="K2103" s="9">
        <v>2</v>
      </c>
    </row>
    <row r="2104" spans="10:11" x14ac:dyDescent="0.4">
      <c r="J2104" s="9" t="s">
        <v>3859</v>
      </c>
      <c r="K2104" s="9">
        <v>2</v>
      </c>
    </row>
    <row r="2105" spans="10:11" x14ac:dyDescent="0.4">
      <c r="J2105" s="9" t="s">
        <v>3860</v>
      </c>
      <c r="K2105" s="9">
        <v>2</v>
      </c>
    </row>
    <row r="2106" spans="10:11" x14ac:dyDescent="0.4">
      <c r="J2106" s="9" t="s">
        <v>3861</v>
      </c>
      <c r="K2106" s="9">
        <v>2</v>
      </c>
    </row>
    <row r="2107" spans="10:11" x14ac:dyDescent="0.4">
      <c r="J2107" s="9" t="s">
        <v>3862</v>
      </c>
      <c r="K2107" s="9">
        <v>2</v>
      </c>
    </row>
    <row r="2108" spans="10:11" x14ac:dyDescent="0.4">
      <c r="J2108" s="9" t="s">
        <v>1238</v>
      </c>
      <c r="K2108" s="9">
        <v>2</v>
      </c>
    </row>
    <row r="2109" spans="10:11" x14ac:dyDescent="0.4">
      <c r="J2109" s="9" t="s">
        <v>3863</v>
      </c>
      <c r="K2109" s="9">
        <v>2</v>
      </c>
    </row>
    <row r="2110" spans="10:11" x14ac:dyDescent="0.4">
      <c r="J2110" s="9" t="s">
        <v>3864</v>
      </c>
      <c r="K2110" s="9">
        <v>2</v>
      </c>
    </row>
    <row r="2111" spans="10:11" x14ac:dyDescent="0.4">
      <c r="J2111" s="9" t="s">
        <v>3865</v>
      </c>
      <c r="K2111" s="9">
        <v>2</v>
      </c>
    </row>
    <row r="2112" spans="10:11" x14ac:dyDescent="0.4">
      <c r="J2112" s="9" t="s">
        <v>3866</v>
      </c>
      <c r="K2112" s="9">
        <v>2</v>
      </c>
    </row>
    <row r="2113" spans="10:11" x14ac:dyDescent="0.4">
      <c r="J2113" s="9" t="s">
        <v>3867</v>
      </c>
      <c r="K2113" s="9">
        <v>2</v>
      </c>
    </row>
    <row r="2114" spans="10:11" x14ac:dyDescent="0.4">
      <c r="J2114" s="9" t="s">
        <v>3868</v>
      </c>
      <c r="K2114" s="9">
        <v>2</v>
      </c>
    </row>
    <row r="2115" spans="10:11" x14ac:dyDescent="0.4">
      <c r="J2115" s="9" t="s">
        <v>3869</v>
      </c>
      <c r="K2115" s="9">
        <v>2</v>
      </c>
    </row>
    <row r="2116" spans="10:11" x14ac:dyDescent="0.4">
      <c r="J2116" s="9" t="s">
        <v>3870</v>
      </c>
      <c r="K2116" s="9">
        <v>2</v>
      </c>
    </row>
    <row r="2117" spans="10:11" x14ac:dyDescent="0.4">
      <c r="J2117" s="9" t="s">
        <v>3871</v>
      </c>
      <c r="K2117" s="9">
        <v>2</v>
      </c>
    </row>
    <row r="2118" spans="10:11" x14ac:dyDescent="0.4">
      <c r="J2118" s="9" t="s">
        <v>3872</v>
      </c>
      <c r="K2118" s="9">
        <v>2</v>
      </c>
    </row>
    <row r="2119" spans="10:11" x14ac:dyDescent="0.4">
      <c r="J2119" s="9" t="s">
        <v>3873</v>
      </c>
      <c r="K2119" s="9">
        <v>2</v>
      </c>
    </row>
    <row r="2120" spans="10:11" x14ac:dyDescent="0.4">
      <c r="J2120" s="9" t="s">
        <v>3874</v>
      </c>
      <c r="K2120" s="9">
        <v>2</v>
      </c>
    </row>
    <row r="2121" spans="10:11" x14ac:dyDescent="0.4">
      <c r="J2121" s="9" t="s">
        <v>3875</v>
      </c>
      <c r="K2121" s="9">
        <v>2</v>
      </c>
    </row>
    <row r="2122" spans="10:11" x14ac:dyDescent="0.4">
      <c r="J2122" s="9" t="s">
        <v>3876</v>
      </c>
      <c r="K2122" s="9">
        <v>2</v>
      </c>
    </row>
    <row r="2123" spans="10:11" x14ac:dyDescent="0.4">
      <c r="J2123" s="9" t="s">
        <v>3877</v>
      </c>
      <c r="K2123" s="9">
        <v>2</v>
      </c>
    </row>
    <row r="2124" spans="10:11" x14ac:dyDescent="0.4">
      <c r="J2124" s="9" t="s">
        <v>3878</v>
      </c>
      <c r="K2124" s="9">
        <v>2</v>
      </c>
    </row>
    <row r="2125" spans="10:11" x14ac:dyDescent="0.4">
      <c r="J2125" s="9" t="s">
        <v>3879</v>
      </c>
      <c r="K2125" s="9">
        <v>2</v>
      </c>
    </row>
    <row r="2126" spans="10:11" x14ac:dyDescent="0.4">
      <c r="J2126" s="9" t="s">
        <v>3880</v>
      </c>
      <c r="K2126" s="9">
        <v>2</v>
      </c>
    </row>
    <row r="2127" spans="10:11" x14ac:dyDescent="0.4">
      <c r="J2127" s="9" t="s">
        <v>3881</v>
      </c>
      <c r="K2127" s="9">
        <v>2</v>
      </c>
    </row>
    <row r="2128" spans="10:11" x14ac:dyDescent="0.4">
      <c r="J2128" s="9" t="s">
        <v>3882</v>
      </c>
      <c r="K2128" s="9">
        <v>2</v>
      </c>
    </row>
    <row r="2129" spans="10:11" x14ac:dyDescent="0.4">
      <c r="J2129" s="9" t="s">
        <v>3883</v>
      </c>
      <c r="K2129" s="9">
        <v>2</v>
      </c>
    </row>
    <row r="2130" spans="10:11" x14ac:dyDescent="0.4">
      <c r="J2130" s="9" t="s">
        <v>3884</v>
      </c>
      <c r="K2130" s="9">
        <v>2</v>
      </c>
    </row>
    <row r="2131" spans="10:11" x14ac:dyDescent="0.4">
      <c r="J2131" s="9" t="s">
        <v>3885</v>
      </c>
      <c r="K2131" s="9">
        <v>2</v>
      </c>
    </row>
    <row r="2132" spans="10:11" x14ac:dyDescent="0.4">
      <c r="J2132" s="9" t="s">
        <v>3886</v>
      </c>
      <c r="K2132" s="9">
        <v>2</v>
      </c>
    </row>
    <row r="2133" spans="10:11" x14ac:dyDescent="0.4">
      <c r="J2133" s="9" t="s">
        <v>3887</v>
      </c>
      <c r="K2133" s="9">
        <v>2</v>
      </c>
    </row>
    <row r="2134" spans="10:11" x14ac:dyDescent="0.4">
      <c r="J2134" s="9" t="s">
        <v>3888</v>
      </c>
      <c r="K2134" s="9">
        <v>2</v>
      </c>
    </row>
    <row r="2135" spans="10:11" x14ac:dyDescent="0.4">
      <c r="J2135" s="9" t="s">
        <v>3889</v>
      </c>
      <c r="K2135" s="9">
        <v>2</v>
      </c>
    </row>
    <row r="2136" spans="10:11" x14ac:dyDescent="0.4">
      <c r="J2136" s="9" t="s">
        <v>3890</v>
      </c>
      <c r="K2136" s="9">
        <v>2</v>
      </c>
    </row>
    <row r="2137" spans="10:11" x14ac:dyDescent="0.4">
      <c r="J2137" s="9" t="s">
        <v>3891</v>
      </c>
      <c r="K2137" s="9">
        <v>2</v>
      </c>
    </row>
    <row r="2138" spans="10:11" x14ac:dyDescent="0.4">
      <c r="J2138" s="9" t="s">
        <v>3892</v>
      </c>
      <c r="K2138" s="9">
        <v>2</v>
      </c>
    </row>
    <row r="2139" spans="10:11" x14ac:dyDescent="0.4">
      <c r="J2139" s="9" t="s">
        <v>3893</v>
      </c>
      <c r="K2139" s="9">
        <v>2</v>
      </c>
    </row>
    <row r="2140" spans="10:11" x14ac:dyDescent="0.4">
      <c r="J2140" s="9" t="s">
        <v>3894</v>
      </c>
      <c r="K2140" s="9">
        <v>2</v>
      </c>
    </row>
    <row r="2141" spans="10:11" x14ac:dyDescent="0.4">
      <c r="J2141" s="9" t="s">
        <v>3895</v>
      </c>
      <c r="K2141" s="9">
        <v>2</v>
      </c>
    </row>
    <row r="2142" spans="10:11" x14ac:dyDescent="0.4">
      <c r="J2142" s="9" t="s">
        <v>3896</v>
      </c>
      <c r="K2142" s="9">
        <v>2</v>
      </c>
    </row>
    <row r="2143" spans="10:11" x14ac:dyDescent="0.4">
      <c r="J2143" s="9" t="s">
        <v>3897</v>
      </c>
      <c r="K2143" s="9">
        <v>2</v>
      </c>
    </row>
    <row r="2144" spans="10:11" x14ac:dyDescent="0.4">
      <c r="J2144" s="9" t="s">
        <v>3898</v>
      </c>
      <c r="K2144" s="9">
        <v>2</v>
      </c>
    </row>
    <row r="2145" spans="10:11" x14ac:dyDescent="0.4">
      <c r="J2145" s="9" t="s">
        <v>3899</v>
      </c>
      <c r="K2145" s="9">
        <v>2</v>
      </c>
    </row>
    <row r="2146" spans="10:11" x14ac:dyDescent="0.4">
      <c r="J2146" s="9" t="s">
        <v>3900</v>
      </c>
      <c r="K2146" s="9">
        <v>2</v>
      </c>
    </row>
    <row r="2147" spans="10:11" x14ac:dyDescent="0.4">
      <c r="J2147" s="9" t="s">
        <v>3901</v>
      </c>
      <c r="K2147" s="9">
        <v>2</v>
      </c>
    </row>
    <row r="2148" spans="10:11" x14ac:dyDescent="0.4">
      <c r="J2148" s="9" t="s">
        <v>3902</v>
      </c>
      <c r="K2148" s="9">
        <v>2</v>
      </c>
    </row>
    <row r="2149" spans="10:11" x14ac:dyDescent="0.4">
      <c r="J2149" s="9" t="s">
        <v>1485</v>
      </c>
      <c r="K2149" s="9">
        <v>2</v>
      </c>
    </row>
    <row r="2150" spans="10:11" x14ac:dyDescent="0.4">
      <c r="J2150" s="9" t="s">
        <v>3903</v>
      </c>
      <c r="K2150" s="9">
        <v>2</v>
      </c>
    </row>
    <row r="2151" spans="10:11" x14ac:dyDescent="0.4">
      <c r="J2151" s="9" t="s">
        <v>3904</v>
      </c>
      <c r="K2151" s="9">
        <v>2</v>
      </c>
    </row>
    <row r="2152" spans="10:11" x14ac:dyDescent="0.4">
      <c r="J2152" s="9" t="s">
        <v>3905</v>
      </c>
      <c r="K2152" s="9">
        <v>2</v>
      </c>
    </row>
    <row r="2153" spans="10:11" x14ac:dyDescent="0.4">
      <c r="J2153" s="9" t="s">
        <v>3906</v>
      </c>
      <c r="K2153" s="9">
        <v>2</v>
      </c>
    </row>
    <row r="2154" spans="10:11" x14ac:dyDescent="0.4">
      <c r="J2154" s="9" t="s">
        <v>3907</v>
      </c>
      <c r="K2154" s="9">
        <v>2</v>
      </c>
    </row>
    <row r="2155" spans="10:11" x14ac:dyDescent="0.4">
      <c r="J2155" s="9" t="s">
        <v>3908</v>
      </c>
      <c r="K2155" s="9">
        <v>2</v>
      </c>
    </row>
    <row r="2156" spans="10:11" x14ac:dyDescent="0.4">
      <c r="J2156" s="9" t="s">
        <v>3909</v>
      </c>
      <c r="K2156" s="9">
        <v>2</v>
      </c>
    </row>
    <row r="2157" spans="10:11" x14ac:dyDescent="0.4">
      <c r="J2157" s="9" t="s">
        <v>3910</v>
      </c>
      <c r="K2157" s="9">
        <v>2</v>
      </c>
    </row>
    <row r="2158" spans="10:11" x14ac:dyDescent="0.4">
      <c r="J2158" s="9" t="s">
        <v>3911</v>
      </c>
      <c r="K2158" s="9">
        <v>2</v>
      </c>
    </row>
    <row r="2159" spans="10:11" x14ac:dyDescent="0.4">
      <c r="J2159" s="9" t="s">
        <v>3912</v>
      </c>
      <c r="K2159" s="9">
        <v>2</v>
      </c>
    </row>
    <row r="2160" spans="10:11" x14ac:dyDescent="0.4">
      <c r="J2160" s="9" t="s">
        <v>3913</v>
      </c>
      <c r="K2160" s="9">
        <v>2</v>
      </c>
    </row>
    <row r="2161" spans="10:11" x14ac:dyDescent="0.4">
      <c r="J2161" s="9" t="s">
        <v>3914</v>
      </c>
      <c r="K2161" s="9">
        <v>2</v>
      </c>
    </row>
    <row r="2162" spans="10:11" x14ac:dyDescent="0.4">
      <c r="J2162" s="9" t="s">
        <v>3915</v>
      </c>
      <c r="K2162" s="9">
        <v>2</v>
      </c>
    </row>
    <row r="2163" spans="10:11" x14ac:dyDescent="0.4">
      <c r="J2163" s="9" t="s">
        <v>3916</v>
      </c>
      <c r="K2163" s="9">
        <v>2</v>
      </c>
    </row>
    <row r="2164" spans="10:11" x14ac:dyDescent="0.4">
      <c r="J2164" s="9" t="s">
        <v>1309</v>
      </c>
      <c r="K2164" s="9">
        <v>2</v>
      </c>
    </row>
    <row r="2165" spans="10:11" x14ac:dyDescent="0.4">
      <c r="J2165" s="9" t="s">
        <v>3917</v>
      </c>
      <c r="K2165" s="9">
        <v>2</v>
      </c>
    </row>
    <row r="2166" spans="10:11" x14ac:dyDescent="0.4">
      <c r="J2166" s="9" t="s">
        <v>3918</v>
      </c>
      <c r="K2166" s="9">
        <v>2</v>
      </c>
    </row>
    <row r="2167" spans="10:11" x14ac:dyDescent="0.4">
      <c r="J2167" s="9" t="s">
        <v>3919</v>
      </c>
      <c r="K2167" s="9">
        <v>2</v>
      </c>
    </row>
    <row r="2168" spans="10:11" x14ac:dyDescent="0.4">
      <c r="J2168" s="9" t="s">
        <v>3920</v>
      </c>
      <c r="K2168" s="9">
        <v>2</v>
      </c>
    </row>
    <row r="2169" spans="10:11" x14ac:dyDescent="0.4">
      <c r="J2169" s="9" t="s">
        <v>3921</v>
      </c>
      <c r="K2169" s="9">
        <v>2</v>
      </c>
    </row>
    <row r="2170" spans="10:11" x14ac:dyDescent="0.4">
      <c r="J2170" s="9" t="s">
        <v>3922</v>
      </c>
      <c r="K2170" s="9">
        <v>2</v>
      </c>
    </row>
    <row r="2171" spans="10:11" x14ac:dyDescent="0.4">
      <c r="J2171" s="9" t="s">
        <v>3923</v>
      </c>
      <c r="K2171" s="9">
        <v>2</v>
      </c>
    </row>
    <row r="2172" spans="10:11" x14ac:dyDescent="0.4">
      <c r="J2172" s="9" t="s">
        <v>3924</v>
      </c>
      <c r="K2172" s="9">
        <v>2</v>
      </c>
    </row>
    <row r="2173" spans="10:11" x14ac:dyDescent="0.4">
      <c r="J2173" s="9" t="s">
        <v>3925</v>
      </c>
      <c r="K2173" s="9">
        <v>2</v>
      </c>
    </row>
    <row r="2174" spans="10:11" x14ac:dyDescent="0.4">
      <c r="J2174" s="9" t="s">
        <v>3926</v>
      </c>
      <c r="K2174" s="9">
        <v>2</v>
      </c>
    </row>
    <row r="2175" spans="10:11" x14ac:dyDescent="0.4">
      <c r="J2175" s="9" t="s">
        <v>3927</v>
      </c>
      <c r="K2175" s="9">
        <v>2</v>
      </c>
    </row>
    <row r="2176" spans="10:11" x14ac:dyDescent="0.4">
      <c r="J2176" s="9" t="s">
        <v>3928</v>
      </c>
      <c r="K2176" s="9">
        <v>2</v>
      </c>
    </row>
    <row r="2177" spans="10:11" x14ac:dyDescent="0.4">
      <c r="J2177" s="9" t="s">
        <v>3929</v>
      </c>
      <c r="K2177" s="9">
        <v>2</v>
      </c>
    </row>
    <row r="2178" spans="10:11" x14ac:dyDescent="0.4">
      <c r="J2178" s="9" t="s">
        <v>3930</v>
      </c>
      <c r="K2178" s="9">
        <v>2</v>
      </c>
    </row>
    <row r="2179" spans="10:11" x14ac:dyDescent="0.4">
      <c r="J2179" s="9" t="s">
        <v>3931</v>
      </c>
      <c r="K2179" s="9">
        <v>2</v>
      </c>
    </row>
    <row r="2180" spans="10:11" x14ac:dyDescent="0.4">
      <c r="J2180" s="9" t="s">
        <v>3932</v>
      </c>
      <c r="K2180" s="9">
        <v>2</v>
      </c>
    </row>
    <row r="2181" spans="10:11" x14ac:dyDescent="0.4">
      <c r="J2181" s="9" t="s">
        <v>3933</v>
      </c>
      <c r="K2181" s="9">
        <v>2</v>
      </c>
    </row>
    <row r="2182" spans="10:11" x14ac:dyDescent="0.4">
      <c r="J2182" s="9" t="s">
        <v>3934</v>
      </c>
      <c r="K2182" s="9">
        <v>2</v>
      </c>
    </row>
    <row r="2183" spans="10:11" x14ac:dyDescent="0.4">
      <c r="J2183" s="9" t="s">
        <v>3935</v>
      </c>
      <c r="K2183" s="9">
        <v>2</v>
      </c>
    </row>
    <row r="2184" spans="10:11" x14ac:dyDescent="0.4">
      <c r="J2184" s="9" t="s">
        <v>3936</v>
      </c>
      <c r="K2184" s="9">
        <v>2</v>
      </c>
    </row>
    <row r="2185" spans="10:11" x14ac:dyDescent="0.4">
      <c r="J2185" s="9" t="s">
        <v>3937</v>
      </c>
      <c r="K2185" s="9">
        <v>2</v>
      </c>
    </row>
    <row r="2186" spans="10:11" x14ac:dyDescent="0.4">
      <c r="J2186" s="9" t="s">
        <v>3938</v>
      </c>
      <c r="K2186" s="9">
        <v>2</v>
      </c>
    </row>
    <row r="2187" spans="10:11" x14ac:dyDescent="0.4">
      <c r="J2187" s="9" t="s">
        <v>3939</v>
      </c>
      <c r="K2187" s="9">
        <v>2</v>
      </c>
    </row>
    <row r="2188" spans="10:11" x14ac:dyDescent="0.4">
      <c r="J2188" s="9" t="s">
        <v>3940</v>
      </c>
      <c r="K2188" s="9">
        <v>2</v>
      </c>
    </row>
    <row r="2189" spans="10:11" x14ac:dyDescent="0.4">
      <c r="J2189" s="9" t="s">
        <v>3941</v>
      </c>
      <c r="K2189" s="9">
        <v>2</v>
      </c>
    </row>
    <row r="2190" spans="10:11" x14ac:dyDescent="0.4">
      <c r="J2190" s="9" t="s">
        <v>3942</v>
      </c>
      <c r="K2190" s="9">
        <v>2</v>
      </c>
    </row>
    <row r="2191" spans="10:11" x14ac:dyDescent="0.4">
      <c r="J2191" s="9" t="s">
        <v>3943</v>
      </c>
      <c r="K2191" s="9">
        <v>2</v>
      </c>
    </row>
    <row r="2192" spans="10:11" x14ac:dyDescent="0.4">
      <c r="J2192" s="9" t="s">
        <v>3944</v>
      </c>
      <c r="K2192" s="9">
        <v>2</v>
      </c>
    </row>
    <row r="2193" spans="10:11" x14ac:dyDescent="0.4">
      <c r="J2193" s="9" t="s">
        <v>3945</v>
      </c>
      <c r="K2193" s="9">
        <v>2</v>
      </c>
    </row>
    <row r="2194" spans="10:11" x14ac:dyDescent="0.4">
      <c r="J2194" s="9" t="s">
        <v>3946</v>
      </c>
      <c r="K2194" s="9">
        <v>2</v>
      </c>
    </row>
    <row r="2195" spans="10:11" x14ac:dyDescent="0.4">
      <c r="J2195" s="9" t="s">
        <v>3947</v>
      </c>
      <c r="K2195" s="9">
        <v>2</v>
      </c>
    </row>
    <row r="2196" spans="10:11" x14ac:dyDescent="0.4">
      <c r="J2196" s="9" t="s">
        <v>3948</v>
      </c>
      <c r="K2196" s="9">
        <v>2</v>
      </c>
    </row>
    <row r="2197" spans="10:11" x14ac:dyDescent="0.4">
      <c r="J2197" s="9" t="s">
        <v>3949</v>
      </c>
      <c r="K2197" s="9">
        <v>2</v>
      </c>
    </row>
    <row r="2198" spans="10:11" x14ac:dyDescent="0.4">
      <c r="J2198" s="9" t="s">
        <v>3950</v>
      </c>
      <c r="K2198" s="9">
        <v>2</v>
      </c>
    </row>
    <row r="2199" spans="10:11" x14ac:dyDescent="0.4">
      <c r="J2199" s="9" t="s">
        <v>3951</v>
      </c>
      <c r="K2199" s="9">
        <v>2</v>
      </c>
    </row>
    <row r="2200" spans="10:11" x14ac:dyDescent="0.4">
      <c r="J2200" s="9" t="s">
        <v>3952</v>
      </c>
      <c r="K2200" s="9">
        <v>2</v>
      </c>
    </row>
    <row r="2201" spans="10:11" x14ac:dyDescent="0.4">
      <c r="J2201" s="9" t="s">
        <v>3953</v>
      </c>
      <c r="K2201" s="9">
        <v>2</v>
      </c>
    </row>
    <row r="2202" spans="10:11" x14ac:dyDescent="0.4">
      <c r="J2202" s="9" t="s">
        <v>3954</v>
      </c>
      <c r="K2202" s="9">
        <v>2</v>
      </c>
    </row>
    <row r="2203" spans="10:11" x14ac:dyDescent="0.4">
      <c r="J2203" s="9" t="s">
        <v>3955</v>
      </c>
      <c r="K2203" s="9">
        <v>2</v>
      </c>
    </row>
    <row r="2204" spans="10:11" x14ac:dyDescent="0.4">
      <c r="J2204" s="9" t="s">
        <v>3956</v>
      </c>
      <c r="K2204" s="9">
        <v>2</v>
      </c>
    </row>
    <row r="2205" spans="10:11" x14ac:dyDescent="0.4">
      <c r="J2205" s="9" t="s">
        <v>3957</v>
      </c>
      <c r="K2205" s="9">
        <v>2</v>
      </c>
    </row>
    <row r="2206" spans="10:11" x14ac:dyDescent="0.4">
      <c r="J2206" s="9" t="s">
        <v>3958</v>
      </c>
      <c r="K2206" s="9">
        <v>2</v>
      </c>
    </row>
    <row r="2207" spans="10:11" x14ac:dyDescent="0.4">
      <c r="J2207" s="9" t="s">
        <v>3959</v>
      </c>
      <c r="K2207" s="9">
        <v>2</v>
      </c>
    </row>
    <row r="2208" spans="10:11" x14ac:dyDescent="0.4">
      <c r="J2208" s="9" t="s">
        <v>3960</v>
      </c>
      <c r="K2208" s="9">
        <v>2</v>
      </c>
    </row>
    <row r="2209" spans="10:11" x14ac:dyDescent="0.4">
      <c r="J2209" s="9" t="s">
        <v>3961</v>
      </c>
      <c r="K2209" s="9">
        <v>2</v>
      </c>
    </row>
    <row r="2210" spans="10:11" x14ac:dyDescent="0.4">
      <c r="J2210" s="9" t="s">
        <v>3962</v>
      </c>
      <c r="K2210" s="9">
        <v>2</v>
      </c>
    </row>
    <row r="2211" spans="10:11" x14ac:dyDescent="0.4">
      <c r="J2211" s="9" t="s">
        <v>1283</v>
      </c>
      <c r="K2211" s="9">
        <v>2</v>
      </c>
    </row>
    <row r="2212" spans="10:11" x14ac:dyDescent="0.4">
      <c r="J2212" s="9" t="s">
        <v>3963</v>
      </c>
      <c r="K2212" s="9">
        <v>2</v>
      </c>
    </row>
    <row r="2213" spans="10:11" x14ac:dyDescent="0.4">
      <c r="J2213" s="9" t="s">
        <v>3964</v>
      </c>
      <c r="K2213" s="9">
        <v>2</v>
      </c>
    </row>
    <row r="2214" spans="10:11" x14ac:dyDescent="0.4">
      <c r="J2214" s="9" t="s">
        <v>3965</v>
      </c>
      <c r="K2214" s="9">
        <v>2</v>
      </c>
    </row>
    <row r="2215" spans="10:11" x14ac:dyDescent="0.4">
      <c r="J2215" s="9" t="s">
        <v>3966</v>
      </c>
      <c r="K2215" s="9">
        <v>2</v>
      </c>
    </row>
    <row r="2216" spans="10:11" x14ac:dyDescent="0.4">
      <c r="J2216" s="9" t="s">
        <v>3967</v>
      </c>
      <c r="K2216" s="9">
        <v>2</v>
      </c>
    </row>
    <row r="2217" spans="10:11" x14ac:dyDescent="0.4">
      <c r="J2217" s="9" t="s">
        <v>3968</v>
      </c>
      <c r="K2217" s="9">
        <v>2</v>
      </c>
    </row>
    <row r="2218" spans="10:11" x14ac:dyDescent="0.4">
      <c r="J2218" s="9" t="s">
        <v>3969</v>
      </c>
      <c r="K2218" s="9">
        <v>2</v>
      </c>
    </row>
    <row r="2219" spans="10:11" x14ac:dyDescent="0.4">
      <c r="J2219" s="9" t="s">
        <v>3970</v>
      </c>
      <c r="K2219" s="9">
        <v>2</v>
      </c>
    </row>
    <row r="2220" spans="10:11" x14ac:dyDescent="0.4">
      <c r="J2220" s="9" t="s">
        <v>3971</v>
      </c>
      <c r="K2220" s="9">
        <v>2</v>
      </c>
    </row>
    <row r="2221" spans="10:11" x14ac:dyDescent="0.4">
      <c r="J2221" s="9" t="s">
        <v>3972</v>
      </c>
      <c r="K2221" s="9">
        <v>2</v>
      </c>
    </row>
    <row r="2222" spans="10:11" x14ac:dyDescent="0.4">
      <c r="J2222" s="9" t="s">
        <v>3973</v>
      </c>
      <c r="K2222" s="9">
        <v>2</v>
      </c>
    </row>
    <row r="2223" spans="10:11" x14ac:dyDescent="0.4">
      <c r="J2223" s="9" t="s">
        <v>3974</v>
      </c>
      <c r="K2223" s="9">
        <v>2</v>
      </c>
    </row>
    <row r="2224" spans="10:11" x14ac:dyDescent="0.4">
      <c r="J2224" s="9" t="s">
        <v>3975</v>
      </c>
      <c r="K2224" s="9">
        <v>2</v>
      </c>
    </row>
    <row r="2225" spans="10:11" x14ac:dyDescent="0.4">
      <c r="J2225" s="9" t="s">
        <v>3976</v>
      </c>
      <c r="K2225" s="9">
        <v>2</v>
      </c>
    </row>
    <row r="2226" spans="10:11" x14ac:dyDescent="0.4">
      <c r="J2226" s="9" t="s">
        <v>3977</v>
      </c>
      <c r="K2226" s="9">
        <v>2</v>
      </c>
    </row>
    <row r="2227" spans="10:11" x14ac:dyDescent="0.4">
      <c r="J2227" s="9" t="s">
        <v>3978</v>
      </c>
      <c r="K2227" s="9">
        <v>2</v>
      </c>
    </row>
    <row r="2228" spans="10:11" x14ac:dyDescent="0.4">
      <c r="J2228" s="9" t="s">
        <v>3979</v>
      </c>
      <c r="K2228" s="9">
        <v>2</v>
      </c>
    </row>
    <row r="2229" spans="10:11" x14ac:dyDescent="0.4">
      <c r="J2229" s="9" t="s">
        <v>3980</v>
      </c>
      <c r="K2229" s="9">
        <v>2</v>
      </c>
    </row>
    <row r="2230" spans="10:11" x14ac:dyDescent="0.4">
      <c r="J2230" s="9" t="s">
        <v>3981</v>
      </c>
      <c r="K2230" s="9">
        <v>2</v>
      </c>
    </row>
    <row r="2231" spans="10:11" x14ac:dyDescent="0.4">
      <c r="J2231" s="9" t="s">
        <v>3982</v>
      </c>
      <c r="K2231" s="9">
        <v>2</v>
      </c>
    </row>
    <row r="2232" spans="10:11" x14ac:dyDescent="0.4">
      <c r="J2232" s="9" t="s">
        <v>3983</v>
      </c>
      <c r="K2232" s="9">
        <v>2</v>
      </c>
    </row>
    <row r="2233" spans="10:11" x14ac:dyDescent="0.4">
      <c r="J2233" s="9" t="s">
        <v>3984</v>
      </c>
      <c r="K2233" s="9">
        <v>2</v>
      </c>
    </row>
    <row r="2234" spans="10:11" x14ac:dyDescent="0.4">
      <c r="J2234" s="9" t="s">
        <v>3985</v>
      </c>
      <c r="K2234" s="9">
        <v>2</v>
      </c>
    </row>
    <row r="2235" spans="10:11" x14ac:dyDescent="0.4">
      <c r="J2235" s="9" t="s">
        <v>3986</v>
      </c>
      <c r="K2235" s="9">
        <v>2</v>
      </c>
    </row>
    <row r="2236" spans="10:11" x14ac:dyDescent="0.4">
      <c r="J2236" s="9" t="s">
        <v>3987</v>
      </c>
      <c r="K2236" s="9">
        <v>2</v>
      </c>
    </row>
    <row r="2237" spans="10:11" x14ac:dyDescent="0.4">
      <c r="J2237" s="9" t="s">
        <v>3988</v>
      </c>
      <c r="K2237" s="9">
        <v>2</v>
      </c>
    </row>
    <row r="2238" spans="10:11" x14ac:dyDescent="0.4">
      <c r="J2238" s="9" t="s">
        <v>3989</v>
      </c>
      <c r="K2238" s="9">
        <v>2</v>
      </c>
    </row>
    <row r="2239" spans="10:11" x14ac:dyDescent="0.4">
      <c r="J2239" s="9" t="s">
        <v>3990</v>
      </c>
      <c r="K2239" s="9">
        <v>2</v>
      </c>
    </row>
    <row r="2240" spans="10:11" x14ac:dyDescent="0.4">
      <c r="J2240" s="9" t="s">
        <v>3991</v>
      </c>
      <c r="K2240" s="9">
        <v>2</v>
      </c>
    </row>
    <row r="2241" spans="10:11" x14ac:dyDescent="0.4">
      <c r="J2241" s="9" t="s">
        <v>1302</v>
      </c>
      <c r="K2241" s="9">
        <v>2</v>
      </c>
    </row>
    <row r="2242" spans="10:11" x14ac:dyDescent="0.4">
      <c r="J2242" s="9" t="s">
        <v>3992</v>
      </c>
      <c r="K2242" s="9">
        <v>2</v>
      </c>
    </row>
    <row r="2243" spans="10:11" x14ac:dyDescent="0.4">
      <c r="J2243" s="9" t="s">
        <v>3993</v>
      </c>
      <c r="K2243" s="9">
        <v>2</v>
      </c>
    </row>
    <row r="2244" spans="10:11" x14ac:dyDescent="0.4">
      <c r="J2244" s="9" t="s">
        <v>1296</v>
      </c>
      <c r="K2244" s="9">
        <v>2</v>
      </c>
    </row>
    <row r="2245" spans="10:11" x14ac:dyDescent="0.4">
      <c r="J2245" s="9" t="s">
        <v>3994</v>
      </c>
      <c r="K2245" s="9">
        <v>2</v>
      </c>
    </row>
    <row r="2246" spans="10:11" x14ac:dyDescent="0.4">
      <c r="J2246" s="9" t="s">
        <v>3995</v>
      </c>
      <c r="K2246" s="9">
        <v>2</v>
      </c>
    </row>
    <row r="2247" spans="10:11" x14ac:dyDescent="0.4">
      <c r="J2247" s="9" t="s">
        <v>3996</v>
      </c>
      <c r="K2247" s="9">
        <v>2</v>
      </c>
    </row>
    <row r="2248" spans="10:11" x14ac:dyDescent="0.4">
      <c r="J2248" s="9" t="s">
        <v>3997</v>
      </c>
      <c r="K2248" s="9">
        <v>2</v>
      </c>
    </row>
    <row r="2249" spans="10:11" x14ac:dyDescent="0.4">
      <c r="J2249" s="9" t="s">
        <v>3998</v>
      </c>
      <c r="K2249" s="9">
        <v>2</v>
      </c>
    </row>
    <row r="2250" spans="10:11" x14ac:dyDescent="0.4">
      <c r="J2250" s="9" t="s">
        <v>3999</v>
      </c>
      <c r="K2250" s="9">
        <v>2</v>
      </c>
    </row>
    <row r="2251" spans="10:11" x14ac:dyDescent="0.4">
      <c r="J2251" s="9" t="s">
        <v>4000</v>
      </c>
      <c r="K2251" s="9">
        <v>2</v>
      </c>
    </row>
    <row r="2252" spans="10:11" x14ac:dyDescent="0.4">
      <c r="J2252" s="9" t="s">
        <v>4001</v>
      </c>
      <c r="K2252" s="9">
        <v>2</v>
      </c>
    </row>
    <row r="2253" spans="10:11" x14ac:dyDescent="0.4">
      <c r="J2253" s="9" t="s">
        <v>4002</v>
      </c>
      <c r="K2253" s="9">
        <v>2</v>
      </c>
    </row>
    <row r="2254" spans="10:11" x14ac:dyDescent="0.4">
      <c r="J2254" s="9" t="s">
        <v>4003</v>
      </c>
      <c r="K2254" s="9">
        <v>2</v>
      </c>
    </row>
    <row r="2255" spans="10:11" x14ac:dyDescent="0.4">
      <c r="J2255" s="9" t="s">
        <v>4004</v>
      </c>
      <c r="K2255" s="9">
        <v>2</v>
      </c>
    </row>
    <row r="2256" spans="10:11" x14ac:dyDescent="0.4">
      <c r="J2256" s="9" t="s">
        <v>4005</v>
      </c>
      <c r="K2256" s="9">
        <v>2</v>
      </c>
    </row>
    <row r="2257" spans="10:11" x14ac:dyDescent="0.4">
      <c r="J2257" s="9" t="s">
        <v>4006</v>
      </c>
      <c r="K2257" s="9">
        <v>2</v>
      </c>
    </row>
    <row r="2258" spans="10:11" x14ac:dyDescent="0.4">
      <c r="J2258" s="9" t="s">
        <v>4007</v>
      </c>
      <c r="K2258" s="9">
        <v>2</v>
      </c>
    </row>
    <row r="2259" spans="10:11" x14ac:dyDescent="0.4">
      <c r="J2259" s="9" t="s">
        <v>4008</v>
      </c>
      <c r="K2259" s="9">
        <v>2</v>
      </c>
    </row>
    <row r="2260" spans="10:11" x14ac:dyDescent="0.4">
      <c r="J2260" s="9" t="s">
        <v>4009</v>
      </c>
      <c r="K2260" s="9">
        <v>2</v>
      </c>
    </row>
    <row r="2261" spans="10:11" x14ac:dyDescent="0.4">
      <c r="J2261" s="9" t="s">
        <v>1344</v>
      </c>
      <c r="K2261" s="9">
        <v>2</v>
      </c>
    </row>
    <row r="2262" spans="10:11" x14ac:dyDescent="0.4">
      <c r="J2262" s="9" t="s">
        <v>4010</v>
      </c>
      <c r="K2262" s="9">
        <v>2</v>
      </c>
    </row>
    <row r="2263" spans="10:11" x14ac:dyDescent="0.4">
      <c r="J2263" s="9" t="s">
        <v>4011</v>
      </c>
      <c r="K2263" s="9">
        <v>2</v>
      </c>
    </row>
    <row r="2264" spans="10:11" x14ac:dyDescent="0.4">
      <c r="J2264" s="9" t="s">
        <v>4012</v>
      </c>
      <c r="K2264" s="9">
        <v>2</v>
      </c>
    </row>
    <row r="2265" spans="10:11" x14ac:dyDescent="0.4">
      <c r="J2265" s="9" t="s">
        <v>4013</v>
      </c>
      <c r="K2265" s="9">
        <v>2</v>
      </c>
    </row>
    <row r="2266" spans="10:11" x14ac:dyDescent="0.4">
      <c r="J2266" s="9" t="s">
        <v>4014</v>
      </c>
      <c r="K2266" s="9">
        <v>2</v>
      </c>
    </row>
    <row r="2267" spans="10:11" x14ac:dyDescent="0.4">
      <c r="J2267" s="9" t="s">
        <v>4015</v>
      </c>
      <c r="K2267" s="9">
        <v>2</v>
      </c>
    </row>
    <row r="2268" spans="10:11" x14ac:dyDescent="0.4">
      <c r="J2268" s="9" t="s">
        <v>4016</v>
      </c>
      <c r="K2268" s="9">
        <v>2</v>
      </c>
    </row>
    <row r="2269" spans="10:11" x14ac:dyDescent="0.4">
      <c r="J2269" s="9" t="s">
        <v>4017</v>
      </c>
      <c r="K2269" s="9">
        <v>2</v>
      </c>
    </row>
    <row r="2270" spans="10:11" x14ac:dyDescent="0.4">
      <c r="J2270" s="9" t="s">
        <v>4018</v>
      </c>
      <c r="K2270" s="9">
        <v>2</v>
      </c>
    </row>
    <row r="2271" spans="10:11" x14ac:dyDescent="0.4">
      <c r="J2271" s="9" t="s">
        <v>1291</v>
      </c>
      <c r="K2271" s="9">
        <v>2</v>
      </c>
    </row>
    <row r="2272" spans="10:11" x14ac:dyDescent="0.4">
      <c r="J2272" s="9" t="s">
        <v>4019</v>
      </c>
      <c r="K2272" s="9">
        <v>2</v>
      </c>
    </row>
    <row r="2273" spans="10:11" x14ac:dyDescent="0.4">
      <c r="J2273" s="9" t="s">
        <v>4020</v>
      </c>
      <c r="K2273" s="9">
        <v>2</v>
      </c>
    </row>
    <row r="2274" spans="10:11" x14ac:dyDescent="0.4">
      <c r="J2274" s="9" t="s">
        <v>4021</v>
      </c>
      <c r="K2274" s="9">
        <v>2</v>
      </c>
    </row>
    <row r="2275" spans="10:11" x14ac:dyDescent="0.4">
      <c r="J2275" s="9" t="s">
        <v>4022</v>
      </c>
      <c r="K2275" s="9">
        <v>2</v>
      </c>
    </row>
    <row r="2276" spans="10:11" x14ac:dyDescent="0.4">
      <c r="J2276" s="9" t="s">
        <v>4023</v>
      </c>
      <c r="K2276" s="9">
        <v>2</v>
      </c>
    </row>
    <row r="2277" spans="10:11" x14ac:dyDescent="0.4">
      <c r="J2277" s="9" t="s">
        <v>4024</v>
      </c>
      <c r="K2277" s="9">
        <v>2</v>
      </c>
    </row>
    <row r="2278" spans="10:11" x14ac:dyDescent="0.4">
      <c r="J2278" s="9" t="s">
        <v>4025</v>
      </c>
      <c r="K2278" s="9">
        <v>2</v>
      </c>
    </row>
    <row r="2279" spans="10:11" x14ac:dyDescent="0.4">
      <c r="J2279" s="9" t="s">
        <v>4026</v>
      </c>
      <c r="K2279" s="9">
        <v>2</v>
      </c>
    </row>
    <row r="2280" spans="10:11" x14ac:dyDescent="0.4">
      <c r="J2280" s="9" t="s">
        <v>4027</v>
      </c>
      <c r="K2280" s="9">
        <v>2</v>
      </c>
    </row>
    <row r="2281" spans="10:11" x14ac:dyDescent="0.4">
      <c r="J2281" s="9" t="s">
        <v>4028</v>
      </c>
      <c r="K2281" s="9">
        <v>2</v>
      </c>
    </row>
    <row r="2282" spans="10:11" x14ac:dyDescent="0.4">
      <c r="J2282" s="9" t="s">
        <v>4029</v>
      </c>
      <c r="K2282" s="9">
        <v>2</v>
      </c>
    </row>
    <row r="2283" spans="10:11" x14ac:dyDescent="0.4">
      <c r="J2283" s="9" t="s">
        <v>4030</v>
      </c>
      <c r="K2283" s="9">
        <v>2</v>
      </c>
    </row>
    <row r="2284" spans="10:11" x14ac:dyDescent="0.4">
      <c r="J2284" s="9" t="s">
        <v>4031</v>
      </c>
      <c r="K2284" s="9">
        <v>2</v>
      </c>
    </row>
    <row r="2285" spans="10:11" x14ac:dyDescent="0.4">
      <c r="J2285" s="9" t="s">
        <v>4032</v>
      </c>
      <c r="K2285" s="9">
        <v>2</v>
      </c>
    </row>
    <row r="2286" spans="10:11" x14ac:dyDescent="0.4">
      <c r="J2286" s="9" t="s">
        <v>4033</v>
      </c>
      <c r="K2286" s="9">
        <v>2</v>
      </c>
    </row>
    <row r="2287" spans="10:11" x14ac:dyDescent="0.4">
      <c r="J2287" s="9" t="s">
        <v>4034</v>
      </c>
      <c r="K2287" s="9">
        <v>2</v>
      </c>
    </row>
    <row r="2288" spans="10:11" x14ac:dyDescent="0.4">
      <c r="J2288" s="9" t="s">
        <v>4035</v>
      </c>
      <c r="K2288" s="9">
        <v>2</v>
      </c>
    </row>
    <row r="2289" spans="10:11" x14ac:dyDescent="0.4">
      <c r="J2289" s="9" t="s">
        <v>4036</v>
      </c>
      <c r="K2289" s="9">
        <v>2</v>
      </c>
    </row>
    <row r="2290" spans="10:11" x14ac:dyDescent="0.4">
      <c r="J2290" s="9" t="s">
        <v>4037</v>
      </c>
      <c r="K2290" s="9">
        <v>2</v>
      </c>
    </row>
    <row r="2291" spans="10:11" x14ac:dyDescent="0.4">
      <c r="J2291" s="9" t="s">
        <v>4038</v>
      </c>
      <c r="K2291" s="9">
        <v>2</v>
      </c>
    </row>
    <row r="2292" spans="10:11" x14ac:dyDescent="0.4">
      <c r="J2292" s="9" t="s">
        <v>4039</v>
      </c>
      <c r="K2292" s="9">
        <v>2</v>
      </c>
    </row>
    <row r="2293" spans="10:11" x14ac:dyDescent="0.4">
      <c r="J2293" s="9" t="s">
        <v>4040</v>
      </c>
      <c r="K2293" s="9">
        <v>2</v>
      </c>
    </row>
    <row r="2294" spans="10:11" x14ac:dyDescent="0.4">
      <c r="J2294" s="9" t="s">
        <v>4041</v>
      </c>
      <c r="K2294" s="9">
        <v>2</v>
      </c>
    </row>
    <row r="2295" spans="10:11" x14ac:dyDescent="0.4">
      <c r="J2295" s="9" t="s">
        <v>4042</v>
      </c>
      <c r="K2295" s="9">
        <v>2</v>
      </c>
    </row>
    <row r="2296" spans="10:11" x14ac:dyDescent="0.4">
      <c r="J2296" s="9" t="s">
        <v>4043</v>
      </c>
      <c r="K2296" s="9">
        <v>2</v>
      </c>
    </row>
    <row r="2297" spans="10:11" x14ac:dyDescent="0.4">
      <c r="J2297" s="9" t="s">
        <v>4044</v>
      </c>
      <c r="K2297" s="9">
        <v>2</v>
      </c>
    </row>
    <row r="2298" spans="10:11" x14ac:dyDescent="0.4">
      <c r="J2298" s="9" t="s">
        <v>4045</v>
      </c>
      <c r="K2298" s="9">
        <v>2</v>
      </c>
    </row>
    <row r="2299" spans="10:11" x14ac:dyDescent="0.4">
      <c r="J2299" s="9" t="s">
        <v>4046</v>
      </c>
      <c r="K2299" s="9">
        <v>2</v>
      </c>
    </row>
    <row r="2300" spans="10:11" x14ac:dyDescent="0.4">
      <c r="J2300" s="9" t="s">
        <v>4047</v>
      </c>
      <c r="K2300" s="9">
        <v>2</v>
      </c>
    </row>
    <row r="2301" spans="10:11" x14ac:dyDescent="0.4">
      <c r="J2301" s="9" t="s">
        <v>4048</v>
      </c>
      <c r="K2301" s="9">
        <v>2</v>
      </c>
    </row>
    <row r="2302" spans="10:11" x14ac:dyDescent="0.4">
      <c r="J2302" s="9" t="s">
        <v>4049</v>
      </c>
      <c r="K2302" s="9">
        <v>2</v>
      </c>
    </row>
    <row r="2303" spans="10:11" x14ac:dyDescent="0.4">
      <c r="J2303" s="9" t="s">
        <v>4050</v>
      </c>
      <c r="K2303" s="9">
        <v>2</v>
      </c>
    </row>
    <row r="2304" spans="10:11" x14ac:dyDescent="0.4">
      <c r="J2304" s="9" t="s">
        <v>4051</v>
      </c>
      <c r="K2304" s="9">
        <v>2</v>
      </c>
    </row>
    <row r="2305" spans="10:11" x14ac:dyDescent="0.4">
      <c r="J2305" s="9" t="s">
        <v>4052</v>
      </c>
      <c r="K2305" s="9">
        <v>2</v>
      </c>
    </row>
    <row r="2306" spans="10:11" x14ac:dyDescent="0.4">
      <c r="J2306" s="9" t="s">
        <v>4053</v>
      </c>
      <c r="K2306" s="9">
        <v>2</v>
      </c>
    </row>
    <row r="2307" spans="10:11" x14ac:dyDescent="0.4">
      <c r="J2307" s="9" t="s">
        <v>4054</v>
      </c>
      <c r="K2307" s="9">
        <v>2</v>
      </c>
    </row>
    <row r="2308" spans="10:11" x14ac:dyDescent="0.4">
      <c r="J2308" s="9" t="s">
        <v>4055</v>
      </c>
      <c r="K2308" s="9">
        <v>2</v>
      </c>
    </row>
    <row r="2309" spans="10:11" x14ac:dyDescent="0.4">
      <c r="J2309" s="9" t="s">
        <v>4056</v>
      </c>
      <c r="K2309" s="9">
        <v>2</v>
      </c>
    </row>
    <row r="2310" spans="10:11" x14ac:dyDescent="0.4">
      <c r="J2310" s="9" t="s">
        <v>4057</v>
      </c>
      <c r="K2310" s="9">
        <v>2</v>
      </c>
    </row>
    <row r="2311" spans="10:11" x14ac:dyDescent="0.4">
      <c r="J2311" s="9" t="s">
        <v>4058</v>
      </c>
      <c r="K2311" s="9">
        <v>2</v>
      </c>
    </row>
    <row r="2312" spans="10:11" x14ac:dyDescent="0.4">
      <c r="J2312" s="9" t="s">
        <v>4059</v>
      </c>
      <c r="K2312" s="9">
        <v>2</v>
      </c>
    </row>
    <row r="2313" spans="10:11" x14ac:dyDescent="0.4">
      <c r="J2313" s="9" t="s">
        <v>1303</v>
      </c>
      <c r="K2313" s="9">
        <v>2</v>
      </c>
    </row>
    <row r="2314" spans="10:11" x14ac:dyDescent="0.4">
      <c r="J2314" s="9" t="s">
        <v>4060</v>
      </c>
      <c r="K2314" s="9">
        <v>2</v>
      </c>
    </row>
    <row r="2315" spans="10:11" x14ac:dyDescent="0.4">
      <c r="J2315" s="9" t="s">
        <v>4061</v>
      </c>
      <c r="K2315" s="9">
        <v>2</v>
      </c>
    </row>
    <row r="2316" spans="10:11" x14ac:dyDescent="0.4">
      <c r="J2316" s="9" t="s">
        <v>4062</v>
      </c>
      <c r="K2316" s="9">
        <v>2</v>
      </c>
    </row>
    <row r="2317" spans="10:11" x14ac:dyDescent="0.4">
      <c r="J2317" s="9" t="s">
        <v>4063</v>
      </c>
      <c r="K2317" s="9">
        <v>2</v>
      </c>
    </row>
    <row r="2318" spans="10:11" x14ac:dyDescent="0.4">
      <c r="J2318" s="9" t="s">
        <v>4064</v>
      </c>
      <c r="K2318" s="9">
        <v>2</v>
      </c>
    </row>
    <row r="2319" spans="10:11" x14ac:dyDescent="0.4">
      <c r="J2319" s="9" t="s">
        <v>4065</v>
      </c>
      <c r="K2319" s="9">
        <v>2</v>
      </c>
    </row>
    <row r="2320" spans="10:11" x14ac:dyDescent="0.4">
      <c r="J2320" s="9" t="s">
        <v>4066</v>
      </c>
      <c r="K2320" s="9">
        <v>2</v>
      </c>
    </row>
    <row r="2321" spans="10:11" x14ac:dyDescent="0.4">
      <c r="J2321" s="9" t="s">
        <v>4067</v>
      </c>
      <c r="K2321" s="9">
        <v>2</v>
      </c>
    </row>
    <row r="2322" spans="10:11" x14ac:dyDescent="0.4">
      <c r="J2322" s="9" t="s">
        <v>4068</v>
      </c>
      <c r="K2322" s="9">
        <v>2</v>
      </c>
    </row>
    <row r="2323" spans="10:11" x14ac:dyDescent="0.4">
      <c r="J2323" s="9" t="s">
        <v>4069</v>
      </c>
      <c r="K2323" s="9">
        <v>2</v>
      </c>
    </row>
    <row r="2324" spans="10:11" x14ac:dyDescent="0.4">
      <c r="J2324" s="9" t="s">
        <v>4070</v>
      </c>
      <c r="K2324" s="9">
        <v>2</v>
      </c>
    </row>
    <row r="2325" spans="10:11" x14ac:dyDescent="0.4">
      <c r="J2325" s="9" t="s">
        <v>4071</v>
      </c>
      <c r="K2325" s="9">
        <v>2</v>
      </c>
    </row>
    <row r="2326" spans="10:11" x14ac:dyDescent="0.4">
      <c r="J2326" s="9" t="s">
        <v>4072</v>
      </c>
      <c r="K2326" s="9">
        <v>2</v>
      </c>
    </row>
    <row r="2327" spans="10:11" x14ac:dyDescent="0.4">
      <c r="J2327" s="9" t="s">
        <v>4073</v>
      </c>
      <c r="K2327" s="9">
        <v>2</v>
      </c>
    </row>
    <row r="2328" spans="10:11" x14ac:dyDescent="0.4">
      <c r="J2328" s="9" t="s">
        <v>4074</v>
      </c>
      <c r="K2328" s="9">
        <v>2</v>
      </c>
    </row>
    <row r="2329" spans="10:11" x14ac:dyDescent="0.4">
      <c r="J2329" s="9" t="s">
        <v>4075</v>
      </c>
      <c r="K2329" s="9">
        <v>2</v>
      </c>
    </row>
    <row r="2330" spans="10:11" x14ac:dyDescent="0.4">
      <c r="J2330" s="9" t="s">
        <v>4076</v>
      </c>
      <c r="K2330" s="9">
        <v>2</v>
      </c>
    </row>
    <row r="2331" spans="10:11" x14ac:dyDescent="0.4">
      <c r="J2331" s="9" t="s">
        <v>4077</v>
      </c>
      <c r="K2331" s="9">
        <v>2</v>
      </c>
    </row>
    <row r="2332" spans="10:11" x14ac:dyDescent="0.4">
      <c r="J2332" s="9" t="s">
        <v>4078</v>
      </c>
      <c r="K2332" s="9">
        <v>2</v>
      </c>
    </row>
    <row r="2333" spans="10:11" x14ac:dyDescent="0.4">
      <c r="J2333" s="9" t="s">
        <v>4079</v>
      </c>
      <c r="K2333" s="9">
        <v>2</v>
      </c>
    </row>
    <row r="2334" spans="10:11" x14ac:dyDescent="0.4">
      <c r="J2334" s="9" t="s">
        <v>4080</v>
      </c>
      <c r="K2334" s="9">
        <v>2</v>
      </c>
    </row>
    <row r="2335" spans="10:11" x14ac:dyDescent="0.4">
      <c r="J2335" s="9" t="s">
        <v>4081</v>
      </c>
      <c r="K2335" s="9">
        <v>2</v>
      </c>
    </row>
    <row r="2336" spans="10:11" x14ac:dyDescent="0.4">
      <c r="J2336" s="9" t="s">
        <v>4082</v>
      </c>
      <c r="K2336" s="9">
        <v>2</v>
      </c>
    </row>
    <row r="2337" spans="10:11" x14ac:dyDescent="0.4">
      <c r="J2337" s="9" t="s">
        <v>4083</v>
      </c>
      <c r="K2337" s="9">
        <v>2</v>
      </c>
    </row>
    <row r="2338" spans="10:11" x14ac:dyDescent="0.4">
      <c r="J2338" s="9" t="s">
        <v>4084</v>
      </c>
      <c r="K2338" s="9">
        <v>2</v>
      </c>
    </row>
    <row r="2339" spans="10:11" x14ac:dyDescent="0.4">
      <c r="J2339" s="9" t="s">
        <v>4085</v>
      </c>
      <c r="K2339" s="9">
        <v>2</v>
      </c>
    </row>
    <row r="2340" spans="10:11" x14ac:dyDescent="0.4">
      <c r="J2340" s="9" t="s">
        <v>4086</v>
      </c>
      <c r="K2340" s="9">
        <v>2</v>
      </c>
    </row>
    <row r="2341" spans="10:11" x14ac:dyDescent="0.4">
      <c r="J2341" s="9" t="s">
        <v>4087</v>
      </c>
      <c r="K2341" s="9">
        <v>2</v>
      </c>
    </row>
    <row r="2342" spans="10:11" x14ac:dyDescent="0.4">
      <c r="J2342" s="9" t="s">
        <v>4088</v>
      </c>
      <c r="K2342" s="9">
        <v>2</v>
      </c>
    </row>
    <row r="2343" spans="10:11" x14ac:dyDescent="0.4">
      <c r="J2343" s="9" t="s">
        <v>1312</v>
      </c>
      <c r="K2343" s="9">
        <v>2</v>
      </c>
    </row>
    <row r="2344" spans="10:11" x14ac:dyDescent="0.4">
      <c r="J2344" s="9" t="s">
        <v>4089</v>
      </c>
      <c r="K2344" s="9">
        <v>2</v>
      </c>
    </row>
    <row r="2345" spans="10:11" x14ac:dyDescent="0.4">
      <c r="J2345" s="9" t="s">
        <v>4090</v>
      </c>
      <c r="K2345" s="9">
        <v>2</v>
      </c>
    </row>
    <row r="2346" spans="10:11" x14ac:dyDescent="0.4">
      <c r="J2346" s="9" t="s">
        <v>4091</v>
      </c>
      <c r="K2346" s="9">
        <v>2</v>
      </c>
    </row>
    <row r="2347" spans="10:11" x14ac:dyDescent="0.4">
      <c r="J2347" s="9" t="s">
        <v>4092</v>
      </c>
      <c r="K2347" s="9">
        <v>2</v>
      </c>
    </row>
    <row r="2348" spans="10:11" x14ac:dyDescent="0.4">
      <c r="J2348" s="9" t="s">
        <v>4093</v>
      </c>
      <c r="K2348" s="9">
        <v>2</v>
      </c>
    </row>
    <row r="2349" spans="10:11" x14ac:dyDescent="0.4">
      <c r="J2349" s="9" t="s">
        <v>4094</v>
      </c>
      <c r="K2349" s="9">
        <v>2</v>
      </c>
    </row>
    <row r="2350" spans="10:11" x14ac:dyDescent="0.4">
      <c r="J2350" s="9" t="s">
        <v>4095</v>
      </c>
      <c r="K2350" s="9">
        <v>2</v>
      </c>
    </row>
    <row r="2351" spans="10:11" x14ac:dyDescent="0.4">
      <c r="J2351" s="9" t="s">
        <v>4096</v>
      </c>
      <c r="K2351" s="9">
        <v>2</v>
      </c>
    </row>
    <row r="2352" spans="10:11" x14ac:dyDescent="0.4">
      <c r="J2352" s="9" t="s">
        <v>4097</v>
      </c>
      <c r="K2352" s="9">
        <v>2</v>
      </c>
    </row>
    <row r="2353" spans="10:11" x14ac:dyDescent="0.4">
      <c r="J2353" s="9" t="s">
        <v>4098</v>
      </c>
      <c r="K2353" s="9">
        <v>2</v>
      </c>
    </row>
    <row r="2354" spans="10:11" x14ac:dyDescent="0.4">
      <c r="J2354" s="9" t="s">
        <v>4099</v>
      </c>
      <c r="K2354" s="9">
        <v>2</v>
      </c>
    </row>
    <row r="2355" spans="10:11" x14ac:dyDescent="0.4">
      <c r="J2355" s="9" t="s">
        <v>4100</v>
      </c>
      <c r="K2355" s="9">
        <v>2</v>
      </c>
    </row>
    <row r="2356" spans="10:11" x14ac:dyDescent="0.4">
      <c r="J2356" s="9" t="s">
        <v>4101</v>
      </c>
      <c r="K2356" s="9">
        <v>2</v>
      </c>
    </row>
    <row r="2357" spans="10:11" x14ac:dyDescent="0.4">
      <c r="J2357" s="9" t="s">
        <v>4102</v>
      </c>
      <c r="K2357" s="9">
        <v>2</v>
      </c>
    </row>
    <row r="2358" spans="10:11" x14ac:dyDescent="0.4">
      <c r="J2358" s="9" t="s">
        <v>4103</v>
      </c>
      <c r="K2358" s="9">
        <v>2</v>
      </c>
    </row>
    <row r="2359" spans="10:11" x14ac:dyDescent="0.4">
      <c r="J2359" s="9" t="s">
        <v>4104</v>
      </c>
      <c r="K2359" s="9">
        <v>2</v>
      </c>
    </row>
    <row r="2360" spans="10:11" x14ac:dyDescent="0.4">
      <c r="J2360" s="9" t="s">
        <v>4105</v>
      </c>
      <c r="K2360" s="9">
        <v>2</v>
      </c>
    </row>
    <row r="2361" spans="10:11" x14ac:dyDescent="0.4">
      <c r="J2361" s="9" t="s">
        <v>4106</v>
      </c>
      <c r="K2361" s="9">
        <v>2</v>
      </c>
    </row>
    <row r="2362" spans="10:11" x14ac:dyDescent="0.4">
      <c r="J2362" s="9" t="s">
        <v>4107</v>
      </c>
      <c r="K2362" s="9">
        <v>2</v>
      </c>
    </row>
    <row r="2363" spans="10:11" x14ac:dyDescent="0.4">
      <c r="J2363" s="9" t="s">
        <v>4108</v>
      </c>
      <c r="K2363" s="9">
        <v>2</v>
      </c>
    </row>
    <row r="2364" spans="10:11" x14ac:dyDescent="0.4">
      <c r="J2364" s="9" t="s">
        <v>4109</v>
      </c>
      <c r="K2364" s="9">
        <v>2</v>
      </c>
    </row>
    <row r="2365" spans="10:11" x14ac:dyDescent="0.4">
      <c r="J2365" s="9" t="s">
        <v>4110</v>
      </c>
      <c r="K2365" s="9">
        <v>2</v>
      </c>
    </row>
    <row r="2366" spans="10:11" x14ac:dyDescent="0.4">
      <c r="J2366" s="9" t="s">
        <v>4111</v>
      </c>
      <c r="K2366" s="9">
        <v>2</v>
      </c>
    </row>
    <row r="2367" spans="10:11" x14ac:dyDescent="0.4">
      <c r="J2367" s="9" t="s">
        <v>4112</v>
      </c>
      <c r="K2367" s="9">
        <v>2</v>
      </c>
    </row>
    <row r="2368" spans="10:11" x14ac:dyDescent="0.4">
      <c r="J2368" s="9" t="s">
        <v>4113</v>
      </c>
      <c r="K2368" s="9">
        <v>2</v>
      </c>
    </row>
    <row r="2369" spans="10:11" x14ac:dyDescent="0.4">
      <c r="J2369" s="9" t="s">
        <v>4114</v>
      </c>
      <c r="K2369" s="9">
        <v>2</v>
      </c>
    </row>
    <row r="2370" spans="10:11" x14ac:dyDescent="0.4">
      <c r="J2370" s="9" t="s">
        <v>4115</v>
      </c>
      <c r="K2370" s="9">
        <v>2</v>
      </c>
    </row>
    <row r="2371" spans="10:11" x14ac:dyDescent="0.4">
      <c r="J2371" s="9" t="s">
        <v>4116</v>
      </c>
      <c r="K2371" s="9">
        <v>2</v>
      </c>
    </row>
    <row r="2372" spans="10:11" x14ac:dyDescent="0.4">
      <c r="J2372" s="9" t="s">
        <v>4117</v>
      </c>
      <c r="K2372" s="9">
        <v>2</v>
      </c>
    </row>
    <row r="2373" spans="10:11" x14ac:dyDescent="0.4">
      <c r="J2373" s="9" t="s">
        <v>4118</v>
      </c>
      <c r="K2373" s="9">
        <v>2</v>
      </c>
    </row>
    <row r="2374" spans="10:11" x14ac:dyDescent="0.4">
      <c r="J2374" s="9" t="s">
        <v>4119</v>
      </c>
      <c r="K2374" s="9">
        <v>2</v>
      </c>
    </row>
    <row r="2375" spans="10:11" x14ac:dyDescent="0.4">
      <c r="J2375" s="9" t="s">
        <v>4120</v>
      </c>
      <c r="K2375" s="9">
        <v>2</v>
      </c>
    </row>
    <row r="2376" spans="10:11" x14ac:dyDescent="0.4">
      <c r="J2376" s="9" t="s">
        <v>4121</v>
      </c>
      <c r="K2376" s="9">
        <v>2</v>
      </c>
    </row>
    <row r="2377" spans="10:11" x14ac:dyDescent="0.4">
      <c r="J2377" s="9" t="s">
        <v>4122</v>
      </c>
      <c r="K2377" s="9">
        <v>2</v>
      </c>
    </row>
    <row r="2378" spans="10:11" x14ac:dyDescent="0.4">
      <c r="J2378" s="9" t="s">
        <v>4123</v>
      </c>
      <c r="K2378" s="9">
        <v>2</v>
      </c>
    </row>
    <row r="2379" spans="10:11" x14ac:dyDescent="0.4">
      <c r="J2379" s="9" t="s">
        <v>4124</v>
      </c>
      <c r="K2379" s="9">
        <v>2</v>
      </c>
    </row>
    <row r="2380" spans="10:11" x14ac:dyDescent="0.4">
      <c r="J2380" s="9" t="s">
        <v>4125</v>
      </c>
      <c r="K2380" s="9">
        <v>2</v>
      </c>
    </row>
    <row r="2381" spans="10:11" x14ac:dyDescent="0.4">
      <c r="J2381" s="9" t="s">
        <v>4126</v>
      </c>
      <c r="K2381" s="9">
        <v>2</v>
      </c>
    </row>
    <row r="2382" spans="10:11" x14ac:dyDescent="0.4">
      <c r="J2382" s="9" t="s">
        <v>4127</v>
      </c>
      <c r="K2382" s="9">
        <v>2</v>
      </c>
    </row>
    <row r="2383" spans="10:11" x14ac:dyDescent="0.4">
      <c r="J2383" s="9" t="s">
        <v>4128</v>
      </c>
      <c r="K2383" s="9">
        <v>2</v>
      </c>
    </row>
    <row r="2384" spans="10:11" x14ac:dyDescent="0.4">
      <c r="J2384" s="9" t="s">
        <v>4129</v>
      </c>
      <c r="K2384" s="9">
        <v>2</v>
      </c>
    </row>
    <row r="2385" spans="10:11" x14ac:dyDescent="0.4">
      <c r="J2385" s="9" t="s">
        <v>4130</v>
      </c>
      <c r="K2385" s="9">
        <v>2</v>
      </c>
    </row>
    <row r="2386" spans="10:11" x14ac:dyDescent="0.4">
      <c r="J2386" s="9" t="s">
        <v>4131</v>
      </c>
      <c r="K2386" s="9">
        <v>2</v>
      </c>
    </row>
    <row r="2387" spans="10:11" x14ac:dyDescent="0.4">
      <c r="J2387" s="9" t="s">
        <v>4132</v>
      </c>
      <c r="K2387" s="9">
        <v>2</v>
      </c>
    </row>
    <row r="2388" spans="10:11" x14ac:dyDescent="0.4">
      <c r="J2388" s="9" t="s">
        <v>4133</v>
      </c>
      <c r="K2388" s="9">
        <v>2</v>
      </c>
    </row>
    <row r="2389" spans="10:11" x14ac:dyDescent="0.4">
      <c r="J2389" s="9" t="s">
        <v>4134</v>
      </c>
      <c r="K2389" s="9">
        <v>2</v>
      </c>
    </row>
    <row r="2390" spans="10:11" x14ac:dyDescent="0.4">
      <c r="J2390" s="9" t="s">
        <v>4135</v>
      </c>
      <c r="K2390" s="9">
        <v>2</v>
      </c>
    </row>
    <row r="2391" spans="10:11" x14ac:dyDescent="0.4">
      <c r="J2391" s="9" t="s">
        <v>4136</v>
      </c>
      <c r="K2391" s="9">
        <v>2</v>
      </c>
    </row>
    <row r="2392" spans="10:11" x14ac:dyDescent="0.4">
      <c r="J2392" s="9" t="s">
        <v>4137</v>
      </c>
      <c r="K2392" s="9">
        <v>2</v>
      </c>
    </row>
    <row r="2393" spans="10:11" x14ac:dyDescent="0.4">
      <c r="J2393" s="9" t="s">
        <v>4138</v>
      </c>
      <c r="K2393" s="9">
        <v>2</v>
      </c>
    </row>
    <row r="2394" spans="10:11" x14ac:dyDescent="0.4">
      <c r="J2394" s="9" t="s">
        <v>4139</v>
      </c>
      <c r="K2394" s="9">
        <v>2</v>
      </c>
    </row>
    <row r="2395" spans="10:11" x14ac:dyDescent="0.4">
      <c r="J2395" s="9" t="s">
        <v>4140</v>
      </c>
      <c r="K2395" s="9">
        <v>2</v>
      </c>
    </row>
    <row r="2396" spans="10:11" x14ac:dyDescent="0.4">
      <c r="J2396" s="9" t="s">
        <v>4141</v>
      </c>
      <c r="K2396" s="9">
        <v>2</v>
      </c>
    </row>
    <row r="2397" spans="10:11" x14ac:dyDescent="0.4">
      <c r="J2397" s="9" t="s">
        <v>4142</v>
      </c>
      <c r="K2397" s="9">
        <v>2</v>
      </c>
    </row>
    <row r="2398" spans="10:11" x14ac:dyDescent="0.4">
      <c r="J2398" s="9" t="s">
        <v>4143</v>
      </c>
      <c r="K2398" s="9">
        <v>2</v>
      </c>
    </row>
    <row r="2399" spans="10:11" x14ac:dyDescent="0.4">
      <c r="J2399" s="9" t="s">
        <v>4144</v>
      </c>
      <c r="K2399" s="9">
        <v>2</v>
      </c>
    </row>
    <row r="2400" spans="10:11" x14ac:dyDescent="0.4">
      <c r="J2400" s="9" t="s">
        <v>1328</v>
      </c>
      <c r="K2400" s="9">
        <v>2</v>
      </c>
    </row>
    <row r="2401" spans="10:11" x14ac:dyDescent="0.4">
      <c r="J2401" s="9" t="s">
        <v>4145</v>
      </c>
      <c r="K2401" s="9">
        <v>2</v>
      </c>
    </row>
    <row r="2402" spans="10:11" x14ac:dyDescent="0.4">
      <c r="J2402" s="9" t="s">
        <v>4146</v>
      </c>
      <c r="K2402" s="9">
        <v>2</v>
      </c>
    </row>
    <row r="2403" spans="10:11" x14ac:dyDescent="0.4">
      <c r="J2403" s="9" t="s">
        <v>4147</v>
      </c>
      <c r="K2403" s="9">
        <v>2</v>
      </c>
    </row>
    <row r="2404" spans="10:11" x14ac:dyDescent="0.4">
      <c r="J2404" s="9" t="s">
        <v>4148</v>
      </c>
      <c r="K2404" s="9">
        <v>2</v>
      </c>
    </row>
    <row r="2405" spans="10:11" x14ac:dyDescent="0.4">
      <c r="J2405" s="9" t="s">
        <v>4149</v>
      </c>
      <c r="K2405" s="9">
        <v>2</v>
      </c>
    </row>
    <row r="2406" spans="10:11" x14ac:dyDescent="0.4">
      <c r="J2406" s="9" t="s">
        <v>4150</v>
      </c>
      <c r="K2406" s="9">
        <v>2</v>
      </c>
    </row>
    <row r="2407" spans="10:11" x14ac:dyDescent="0.4">
      <c r="J2407" s="9" t="s">
        <v>4151</v>
      </c>
      <c r="K2407" s="9">
        <v>2</v>
      </c>
    </row>
    <row r="2408" spans="10:11" x14ac:dyDescent="0.4">
      <c r="J2408" s="9" t="s">
        <v>4152</v>
      </c>
      <c r="K2408" s="9">
        <v>2</v>
      </c>
    </row>
    <row r="2409" spans="10:11" x14ac:dyDescent="0.4">
      <c r="J2409" s="9" t="s">
        <v>4153</v>
      </c>
      <c r="K2409" s="9">
        <v>2</v>
      </c>
    </row>
    <row r="2410" spans="10:11" x14ac:dyDescent="0.4">
      <c r="J2410" s="9" t="s">
        <v>4154</v>
      </c>
      <c r="K2410" s="9">
        <v>2</v>
      </c>
    </row>
    <row r="2411" spans="10:11" x14ac:dyDescent="0.4">
      <c r="J2411" s="9" t="s">
        <v>4155</v>
      </c>
      <c r="K2411" s="9">
        <v>2</v>
      </c>
    </row>
    <row r="2412" spans="10:11" x14ac:dyDescent="0.4">
      <c r="J2412" s="9" t="s">
        <v>4156</v>
      </c>
      <c r="K2412" s="9">
        <v>2</v>
      </c>
    </row>
    <row r="2413" spans="10:11" x14ac:dyDescent="0.4">
      <c r="J2413" s="9" t="s">
        <v>4157</v>
      </c>
      <c r="K2413" s="9">
        <v>2</v>
      </c>
    </row>
    <row r="2414" spans="10:11" x14ac:dyDescent="0.4">
      <c r="J2414" s="9" t="s">
        <v>4158</v>
      </c>
      <c r="K2414" s="9">
        <v>2</v>
      </c>
    </row>
    <row r="2415" spans="10:11" x14ac:dyDescent="0.4">
      <c r="J2415" s="9" t="s">
        <v>4159</v>
      </c>
      <c r="K2415" s="9">
        <v>2</v>
      </c>
    </row>
    <row r="2416" spans="10:11" x14ac:dyDescent="0.4">
      <c r="J2416" s="9" t="s">
        <v>4160</v>
      </c>
      <c r="K2416" s="9">
        <v>2</v>
      </c>
    </row>
    <row r="2417" spans="10:11" x14ac:dyDescent="0.4">
      <c r="J2417" s="9" t="s">
        <v>4161</v>
      </c>
      <c r="K2417" s="9">
        <v>2</v>
      </c>
    </row>
    <row r="2418" spans="10:11" x14ac:dyDescent="0.4">
      <c r="J2418" s="9" t="s">
        <v>4162</v>
      </c>
      <c r="K2418" s="9">
        <v>2</v>
      </c>
    </row>
    <row r="2419" spans="10:11" x14ac:dyDescent="0.4">
      <c r="J2419" s="9" t="s">
        <v>4163</v>
      </c>
      <c r="K2419" s="9">
        <v>2</v>
      </c>
    </row>
    <row r="2420" spans="10:11" x14ac:dyDescent="0.4">
      <c r="J2420" s="9" t="s">
        <v>4164</v>
      </c>
      <c r="K2420" s="9">
        <v>2</v>
      </c>
    </row>
    <row r="2421" spans="10:11" x14ac:dyDescent="0.4">
      <c r="J2421" s="9" t="s">
        <v>4165</v>
      </c>
      <c r="K2421" s="9">
        <v>2</v>
      </c>
    </row>
    <row r="2422" spans="10:11" x14ac:dyDescent="0.4">
      <c r="J2422" s="9" t="s">
        <v>4166</v>
      </c>
      <c r="K2422" s="9">
        <v>2</v>
      </c>
    </row>
    <row r="2423" spans="10:11" x14ac:dyDescent="0.4">
      <c r="J2423" s="9" t="s">
        <v>4167</v>
      </c>
      <c r="K2423" s="9">
        <v>2</v>
      </c>
    </row>
    <row r="2424" spans="10:11" x14ac:dyDescent="0.4">
      <c r="J2424" s="9" t="s">
        <v>4168</v>
      </c>
      <c r="K2424" s="9">
        <v>2</v>
      </c>
    </row>
    <row r="2425" spans="10:11" x14ac:dyDescent="0.4">
      <c r="J2425" s="9" t="s">
        <v>4169</v>
      </c>
      <c r="K2425" s="9">
        <v>2</v>
      </c>
    </row>
    <row r="2426" spans="10:11" x14ac:dyDescent="0.4">
      <c r="J2426" s="9" t="s">
        <v>4170</v>
      </c>
      <c r="K2426" s="9">
        <v>2</v>
      </c>
    </row>
    <row r="2427" spans="10:11" x14ac:dyDescent="0.4">
      <c r="J2427" s="9" t="s">
        <v>4171</v>
      </c>
      <c r="K2427" s="9">
        <v>2</v>
      </c>
    </row>
    <row r="2428" spans="10:11" x14ac:dyDescent="0.4">
      <c r="J2428" s="9" t="s">
        <v>4172</v>
      </c>
      <c r="K2428" s="9">
        <v>2</v>
      </c>
    </row>
    <row r="2429" spans="10:11" x14ac:dyDescent="0.4">
      <c r="J2429" s="9" t="s">
        <v>4173</v>
      </c>
      <c r="K2429" s="9">
        <v>2</v>
      </c>
    </row>
    <row r="2430" spans="10:11" x14ac:dyDescent="0.4">
      <c r="J2430" s="9" t="s">
        <v>4174</v>
      </c>
      <c r="K2430" s="9">
        <v>2</v>
      </c>
    </row>
    <row r="2431" spans="10:11" x14ac:dyDescent="0.4">
      <c r="J2431" s="9" t="s">
        <v>4175</v>
      </c>
      <c r="K2431" s="9">
        <v>2</v>
      </c>
    </row>
    <row r="2432" spans="10:11" x14ac:dyDescent="0.4">
      <c r="J2432" s="9" t="s">
        <v>4176</v>
      </c>
      <c r="K2432" s="9">
        <v>2</v>
      </c>
    </row>
    <row r="2433" spans="10:11" x14ac:dyDescent="0.4">
      <c r="J2433" s="9" t="s">
        <v>4177</v>
      </c>
      <c r="K2433" s="9">
        <v>2</v>
      </c>
    </row>
    <row r="2434" spans="10:11" x14ac:dyDescent="0.4">
      <c r="J2434" s="9" t="s">
        <v>4178</v>
      </c>
      <c r="K2434" s="9">
        <v>2</v>
      </c>
    </row>
    <row r="2435" spans="10:11" x14ac:dyDescent="0.4">
      <c r="J2435" s="9" t="s">
        <v>4179</v>
      </c>
      <c r="K2435" s="9">
        <v>2</v>
      </c>
    </row>
    <row r="2436" spans="10:11" x14ac:dyDescent="0.4">
      <c r="J2436" s="9" t="s">
        <v>4180</v>
      </c>
      <c r="K2436" s="9">
        <v>2</v>
      </c>
    </row>
    <row r="2437" spans="10:11" x14ac:dyDescent="0.4">
      <c r="J2437" s="9" t="s">
        <v>4181</v>
      </c>
      <c r="K2437" s="9">
        <v>2</v>
      </c>
    </row>
    <row r="2438" spans="10:11" x14ac:dyDescent="0.4">
      <c r="J2438" s="9" t="s">
        <v>4182</v>
      </c>
      <c r="K2438" s="9">
        <v>2</v>
      </c>
    </row>
    <row r="2439" spans="10:11" x14ac:dyDescent="0.4">
      <c r="J2439" s="9" t="s">
        <v>4183</v>
      </c>
      <c r="K2439" s="9">
        <v>2</v>
      </c>
    </row>
    <row r="2440" spans="10:11" x14ac:dyDescent="0.4">
      <c r="J2440" s="9" t="s">
        <v>4184</v>
      </c>
      <c r="K2440" s="9">
        <v>2</v>
      </c>
    </row>
    <row r="2441" spans="10:11" x14ac:dyDescent="0.4">
      <c r="J2441" s="9" t="s">
        <v>4185</v>
      </c>
      <c r="K2441" s="9">
        <v>2</v>
      </c>
    </row>
    <row r="2442" spans="10:11" x14ac:dyDescent="0.4">
      <c r="J2442" s="9" t="s">
        <v>4186</v>
      </c>
      <c r="K2442" s="9">
        <v>2</v>
      </c>
    </row>
    <row r="2443" spans="10:11" x14ac:dyDescent="0.4">
      <c r="J2443" s="9" t="s">
        <v>4187</v>
      </c>
      <c r="K2443" s="9">
        <v>2</v>
      </c>
    </row>
    <row r="2444" spans="10:11" x14ac:dyDescent="0.4">
      <c r="J2444" s="9" t="s">
        <v>4188</v>
      </c>
      <c r="K2444" s="9">
        <v>2</v>
      </c>
    </row>
    <row r="2445" spans="10:11" x14ac:dyDescent="0.4">
      <c r="J2445" s="9" t="s">
        <v>4189</v>
      </c>
      <c r="K2445" s="9">
        <v>2</v>
      </c>
    </row>
    <row r="2446" spans="10:11" x14ac:dyDescent="0.4">
      <c r="J2446" s="9" t="s">
        <v>4190</v>
      </c>
      <c r="K2446" s="9">
        <v>2</v>
      </c>
    </row>
    <row r="2447" spans="10:11" x14ac:dyDescent="0.4">
      <c r="J2447" s="9" t="s">
        <v>4191</v>
      </c>
      <c r="K2447" s="9">
        <v>2</v>
      </c>
    </row>
    <row r="2448" spans="10:11" x14ac:dyDescent="0.4">
      <c r="J2448" s="9" t="s">
        <v>4192</v>
      </c>
      <c r="K2448" s="9">
        <v>2</v>
      </c>
    </row>
    <row r="2449" spans="10:11" x14ac:dyDescent="0.4">
      <c r="J2449" s="9" t="s">
        <v>4193</v>
      </c>
      <c r="K2449" s="9">
        <v>2</v>
      </c>
    </row>
    <row r="2450" spans="10:11" x14ac:dyDescent="0.4">
      <c r="J2450" s="9" t="s">
        <v>4194</v>
      </c>
      <c r="K2450" s="9">
        <v>2</v>
      </c>
    </row>
    <row r="2451" spans="10:11" x14ac:dyDescent="0.4">
      <c r="J2451" s="9" t="s">
        <v>4195</v>
      </c>
      <c r="K2451" s="9">
        <v>2</v>
      </c>
    </row>
    <row r="2452" spans="10:11" x14ac:dyDescent="0.4">
      <c r="J2452" s="9" t="s">
        <v>4196</v>
      </c>
      <c r="K2452" s="9">
        <v>2</v>
      </c>
    </row>
    <row r="2453" spans="10:11" x14ac:dyDescent="0.4">
      <c r="J2453" s="9" t="s">
        <v>4197</v>
      </c>
      <c r="K2453" s="9">
        <v>2</v>
      </c>
    </row>
    <row r="2454" spans="10:11" x14ac:dyDescent="0.4">
      <c r="J2454" s="9" t="s">
        <v>4198</v>
      </c>
      <c r="K2454" s="9">
        <v>2</v>
      </c>
    </row>
    <row r="2455" spans="10:11" x14ac:dyDescent="0.4">
      <c r="J2455" s="9" t="s">
        <v>4199</v>
      </c>
      <c r="K2455" s="9">
        <v>2</v>
      </c>
    </row>
    <row r="2456" spans="10:11" x14ac:dyDescent="0.4">
      <c r="J2456" s="9" t="s">
        <v>4200</v>
      </c>
      <c r="K2456" s="9">
        <v>2</v>
      </c>
    </row>
    <row r="2457" spans="10:11" x14ac:dyDescent="0.4">
      <c r="J2457" s="9" t="s">
        <v>4201</v>
      </c>
      <c r="K2457" s="9">
        <v>2</v>
      </c>
    </row>
    <row r="2458" spans="10:11" x14ac:dyDescent="0.4">
      <c r="J2458" s="9" t="s">
        <v>4202</v>
      </c>
      <c r="K2458" s="9">
        <v>2</v>
      </c>
    </row>
    <row r="2459" spans="10:11" x14ac:dyDescent="0.4">
      <c r="J2459" s="9" t="s">
        <v>4203</v>
      </c>
      <c r="K2459" s="9">
        <v>2</v>
      </c>
    </row>
    <row r="2460" spans="10:11" x14ac:dyDescent="0.4">
      <c r="J2460" s="9" t="s">
        <v>4204</v>
      </c>
      <c r="K2460" s="9">
        <v>2</v>
      </c>
    </row>
    <row r="2461" spans="10:11" x14ac:dyDescent="0.4">
      <c r="J2461" s="9" t="s">
        <v>4205</v>
      </c>
      <c r="K2461" s="9">
        <v>2</v>
      </c>
    </row>
    <row r="2462" spans="10:11" x14ac:dyDescent="0.4">
      <c r="J2462" s="9" t="s">
        <v>4206</v>
      </c>
      <c r="K2462" s="9">
        <v>2</v>
      </c>
    </row>
    <row r="2463" spans="10:11" x14ac:dyDescent="0.4">
      <c r="J2463" s="9" t="s">
        <v>4207</v>
      </c>
      <c r="K2463" s="9">
        <v>2</v>
      </c>
    </row>
    <row r="2464" spans="10:11" x14ac:dyDescent="0.4">
      <c r="J2464" s="9" t="s">
        <v>4208</v>
      </c>
      <c r="K2464" s="9">
        <v>2</v>
      </c>
    </row>
    <row r="2465" spans="10:11" x14ac:dyDescent="0.4">
      <c r="J2465" s="9" t="s">
        <v>4209</v>
      </c>
      <c r="K2465" s="9">
        <v>2</v>
      </c>
    </row>
    <row r="2466" spans="10:11" x14ac:dyDescent="0.4">
      <c r="J2466" s="9" t="s">
        <v>4210</v>
      </c>
      <c r="K2466" s="9">
        <v>2</v>
      </c>
    </row>
    <row r="2467" spans="10:11" x14ac:dyDescent="0.4">
      <c r="J2467" s="9" t="s">
        <v>4211</v>
      </c>
      <c r="K2467" s="9">
        <v>2</v>
      </c>
    </row>
    <row r="2468" spans="10:11" x14ac:dyDescent="0.4">
      <c r="J2468" s="9" t="s">
        <v>4212</v>
      </c>
      <c r="K2468" s="9">
        <v>2</v>
      </c>
    </row>
    <row r="2469" spans="10:11" x14ac:dyDescent="0.4">
      <c r="J2469" s="9" t="s">
        <v>4213</v>
      </c>
      <c r="K2469" s="9">
        <v>2</v>
      </c>
    </row>
    <row r="2470" spans="10:11" x14ac:dyDescent="0.4">
      <c r="J2470" s="9" t="s">
        <v>4214</v>
      </c>
      <c r="K2470" s="9">
        <v>2</v>
      </c>
    </row>
    <row r="2471" spans="10:11" x14ac:dyDescent="0.4">
      <c r="J2471" s="9" t="s">
        <v>4215</v>
      </c>
      <c r="K2471" s="9">
        <v>2</v>
      </c>
    </row>
    <row r="2472" spans="10:11" x14ac:dyDescent="0.4">
      <c r="J2472" s="9" t="s">
        <v>4216</v>
      </c>
      <c r="K2472" s="9">
        <v>2</v>
      </c>
    </row>
    <row r="2473" spans="10:11" x14ac:dyDescent="0.4">
      <c r="J2473" s="9" t="s">
        <v>4217</v>
      </c>
      <c r="K2473" s="9">
        <v>2</v>
      </c>
    </row>
    <row r="2474" spans="10:11" x14ac:dyDescent="0.4">
      <c r="J2474" s="9" t="s">
        <v>4218</v>
      </c>
      <c r="K2474" s="9">
        <v>2</v>
      </c>
    </row>
    <row r="2475" spans="10:11" x14ac:dyDescent="0.4">
      <c r="J2475" s="9" t="s">
        <v>4219</v>
      </c>
      <c r="K2475" s="9">
        <v>2</v>
      </c>
    </row>
    <row r="2476" spans="10:11" x14ac:dyDescent="0.4">
      <c r="J2476" s="9" t="s">
        <v>4220</v>
      </c>
      <c r="K2476" s="9">
        <v>2</v>
      </c>
    </row>
    <row r="2477" spans="10:11" x14ac:dyDescent="0.4">
      <c r="J2477" s="9" t="s">
        <v>4221</v>
      </c>
      <c r="K2477" s="9">
        <v>2</v>
      </c>
    </row>
    <row r="2478" spans="10:11" x14ac:dyDescent="0.4">
      <c r="J2478" s="9" t="s">
        <v>4222</v>
      </c>
      <c r="K2478" s="9">
        <v>2</v>
      </c>
    </row>
    <row r="2479" spans="10:11" x14ac:dyDescent="0.4">
      <c r="J2479" s="9" t="s">
        <v>4223</v>
      </c>
      <c r="K2479" s="9">
        <v>2</v>
      </c>
    </row>
    <row r="2480" spans="10:11" x14ac:dyDescent="0.4">
      <c r="J2480" s="9" t="s">
        <v>4224</v>
      </c>
      <c r="K2480" s="9">
        <v>2</v>
      </c>
    </row>
    <row r="2481" spans="10:11" x14ac:dyDescent="0.4">
      <c r="J2481" s="9" t="s">
        <v>4225</v>
      </c>
      <c r="K2481" s="9">
        <v>2</v>
      </c>
    </row>
    <row r="2482" spans="10:11" x14ac:dyDescent="0.4">
      <c r="J2482" s="9" t="s">
        <v>4226</v>
      </c>
      <c r="K2482" s="9">
        <v>2</v>
      </c>
    </row>
    <row r="2483" spans="10:11" x14ac:dyDescent="0.4">
      <c r="J2483" s="9" t="s">
        <v>4227</v>
      </c>
      <c r="K2483" s="9">
        <v>2</v>
      </c>
    </row>
    <row r="2484" spans="10:11" x14ac:dyDescent="0.4">
      <c r="J2484" s="9" t="s">
        <v>4228</v>
      </c>
      <c r="K2484" s="9">
        <v>2</v>
      </c>
    </row>
    <row r="2485" spans="10:11" x14ac:dyDescent="0.4">
      <c r="J2485" s="9" t="s">
        <v>4229</v>
      </c>
      <c r="K2485" s="9">
        <v>2</v>
      </c>
    </row>
    <row r="2486" spans="10:11" x14ac:dyDescent="0.4">
      <c r="J2486" s="9" t="s">
        <v>4230</v>
      </c>
      <c r="K2486" s="9">
        <v>2</v>
      </c>
    </row>
    <row r="2487" spans="10:11" x14ac:dyDescent="0.4">
      <c r="J2487" s="9" t="s">
        <v>4231</v>
      </c>
      <c r="K2487" s="9">
        <v>2</v>
      </c>
    </row>
    <row r="2488" spans="10:11" x14ac:dyDescent="0.4">
      <c r="J2488" s="9" t="s">
        <v>4232</v>
      </c>
      <c r="K2488" s="9">
        <v>2</v>
      </c>
    </row>
    <row r="2489" spans="10:11" x14ac:dyDescent="0.4">
      <c r="J2489" s="9" t="s">
        <v>4233</v>
      </c>
      <c r="K2489" s="9">
        <v>2</v>
      </c>
    </row>
    <row r="2490" spans="10:11" x14ac:dyDescent="0.4">
      <c r="J2490" s="9" t="s">
        <v>4234</v>
      </c>
      <c r="K2490" s="9">
        <v>2</v>
      </c>
    </row>
    <row r="2491" spans="10:11" x14ac:dyDescent="0.4">
      <c r="J2491" s="9" t="s">
        <v>4235</v>
      </c>
      <c r="K2491" s="9">
        <v>2</v>
      </c>
    </row>
    <row r="2492" spans="10:11" x14ac:dyDescent="0.4">
      <c r="J2492" s="9" t="s">
        <v>4236</v>
      </c>
      <c r="K2492" s="9">
        <v>2</v>
      </c>
    </row>
    <row r="2493" spans="10:11" x14ac:dyDescent="0.4">
      <c r="J2493" s="9" t="s">
        <v>4237</v>
      </c>
      <c r="K2493" s="9">
        <v>2</v>
      </c>
    </row>
    <row r="2494" spans="10:11" x14ac:dyDescent="0.4">
      <c r="J2494" s="9" t="s">
        <v>4238</v>
      </c>
      <c r="K2494" s="9">
        <v>2</v>
      </c>
    </row>
    <row r="2495" spans="10:11" x14ac:dyDescent="0.4">
      <c r="J2495" s="9" t="s">
        <v>4239</v>
      </c>
      <c r="K2495" s="9">
        <v>2</v>
      </c>
    </row>
    <row r="2496" spans="10:11" x14ac:dyDescent="0.4">
      <c r="J2496" s="9" t="s">
        <v>4240</v>
      </c>
      <c r="K2496" s="9">
        <v>2</v>
      </c>
    </row>
    <row r="2497" spans="10:11" x14ac:dyDescent="0.4">
      <c r="J2497" s="9" t="s">
        <v>4241</v>
      </c>
      <c r="K2497" s="9">
        <v>2</v>
      </c>
    </row>
    <row r="2498" spans="10:11" x14ac:dyDescent="0.4">
      <c r="J2498" s="9" t="s">
        <v>4242</v>
      </c>
      <c r="K2498" s="9">
        <v>2</v>
      </c>
    </row>
    <row r="2499" spans="10:11" x14ac:dyDescent="0.4">
      <c r="J2499" s="9" t="s">
        <v>4243</v>
      </c>
      <c r="K2499" s="9">
        <v>2</v>
      </c>
    </row>
    <row r="2500" spans="10:11" x14ac:dyDescent="0.4">
      <c r="J2500" s="9" t="s">
        <v>4244</v>
      </c>
      <c r="K2500" s="9">
        <v>2</v>
      </c>
    </row>
    <row r="2501" spans="10:11" x14ac:dyDescent="0.4">
      <c r="J2501" s="9" t="s">
        <v>4245</v>
      </c>
      <c r="K2501" s="9">
        <v>2</v>
      </c>
    </row>
    <row r="2502" spans="10:11" x14ac:dyDescent="0.4">
      <c r="J2502" s="9" t="s">
        <v>4246</v>
      </c>
      <c r="K2502" s="9">
        <v>2</v>
      </c>
    </row>
    <row r="2503" spans="10:11" x14ac:dyDescent="0.4">
      <c r="J2503" s="9" t="s">
        <v>4247</v>
      </c>
      <c r="K2503" s="9">
        <v>2</v>
      </c>
    </row>
    <row r="2504" spans="10:11" x14ac:dyDescent="0.4">
      <c r="J2504" s="9" t="s">
        <v>1351</v>
      </c>
      <c r="K2504" s="9">
        <v>2</v>
      </c>
    </row>
    <row r="2505" spans="10:11" x14ac:dyDescent="0.4">
      <c r="J2505" s="9" t="s">
        <v>4248</v>
      </c>
      <c r="K2505" s="9">
        <v>2</v>
      </c>
    </row>
    <row r="2506" spans="10:11" x14ac:dyDescent="0.4">
      <c r="J2506" s="9" t="s">
        <v>4249</v>
      </c>
      <c r="K2506" s="9">
        <v>2</v>
      </c>
    </row>
    <row r="2507" spans="10:11" x14ac:dyDescent="0.4">
      <c r="J2507" s="9" t="s">
        <v>4250</v>
      </c>
      <c r="K2507" s="9">
        <v>2</v>
      </c>
    </row>
    <row r="2508" spans="10:11" x14ac:dyDescent="0.4">
      <c r="J2508" s="9" t="s">
        <v>4251</v>
      </c>
      <c r="K2508" s="9">
        <v>2</v>
      </c>
    </row>
    <row r="2509" spans="10:11" x14ac:dyDescent="0.4">
      <c r="J2509" s="9" t="s">
        <v>4252</v>
      </c>
      <c r="K2509" s="9">
        <v>2</v>
      </c>
    </row>
    <row r="2510" spans="10:11" x14ac:dyDescent="0.4">
      <c r="J2510" s="9" t="s">
        <v>4253</v>
      </c>
      <c r="K2510" s="9">
        <v>2</v>
      </c>
    </row>
    <row r="2511" spans="10:11" x14ac:dyDescent="0.4">
      <c r="J2511" s="9" t="s">
        <v>4254</v>
      </c>
      <c r="K2511" s="9">
        <v>2</v>
      </c>
    </row>
    <row r="2512" spans="10:11" x14ac:dyDescent="0.4">
      <c r="J2512" s="9" t="s">
        <v>4255</v>
      </c>
      <c r="K2512" s="9">
        <v>2</v>
      </c>
    </row>
    <row r="2513" spans="10:11" x14ac:dyDescent="0.4">
      <c r="J2513" s="9" t="s">
        <v>4256</v>
      </c>
      <c r="K2513" s="9">
        <v>2</v>
      </c>
    </row>
    <row r="2514" spans="10:11" x14ac:dyDescent="0.4">
      <c r="J2514" s="9" t="s">
        <v>4257</v>
      </c>
      <c r="K2514" s="9">
        <v>2</v>
      </c>
    </row>
    <row r="2515" spans="10:11" x14ac:dyDescent="0.4">
      <c r="J2515" s="9" t="s">
        <v>4258</v>
      </c>
      <c r="K2515" s="9">
        <v>2</v>
      </c>
    </row>
    <row r="2516" spans="10:11" x14ac:dyDescent="0.4">
      <c r="J2516" s="9" t="s">
        <v>4259</v>
      </c>
      <c r="K2516" s="9">
        <v>2</v>
      </c>
    </row>
    <row r="2517" spans="10:11" x14ac:dyDescent="0.4">
      <c r="J2517" s="9" t="s">
        <v>4260</v>
      </c>
      <c r="K2517" s="9">
        <v>2</v>
      </c>
    </row>
    <row r="2518" spans="10:11" x14ac:dyDescent="0.4">
      <c r="J2518" s="9" t="s">
        <v>4261</v>
      </c>
      <c r="K2518" s="9">
        <v>2</v>
      </c>
    </row>
    <row r="2519" spans="10:11" x14ac:dyDescent="0.4">
      <c r="J2519" s="9" t="s">
        <v>4262</v>
      </c>
      <c r="K2519" s="9">
        <v>2</v>
      </c>
    </row>
    <row r="2520" spans="10:11" x14ac:dyDescent="0.4">
      <c r="J2520" s="9" t="s">
        <v>4263</v>
      </c>
      <c r="K2520" s="9">
        <v>2</v>
      </c>
    </row>
    <row r="2521" spans="10:11" x14ac:dyDescent="0.4">
      <c r="J2521" s="9" t="s">
        <v>4264</v>
      </c>
      <c r="K2521" s="9">
        <v>2</v>
      </c>
    </row>
    <row r="2522" spans="10:11" x14ac:dyDescent="0.4">
      <c r="J2522" s="9" t="s">
        <v>4265</v>
      </c>
      <c r="K2522" s="9">
        <v>2</v>
      </c>
    </row>
    <row r="2523" spans="10:11" x14ac:dyDescent="0.4">
      <c r="J2523" s="9" t="s">
        <v>4266</v>
      </c>
      <c r="K2523" s="9">
        <v>2</v>
      </c>
    </row>
    <row r="2524" spans="10:11" x14ac:dyDescent="0.4">
      <c r="J2524" s="9" t="s">
        <v>4267</v>
      </c>
      <c r="K2524" s="9">
        <v>2</v>
      </c>
    </row>
    <row r="2525" spans="10:11" x14ac:dyDescent="0.4">
      <c r="J2525" s="9" t="s">
        <v>4268</v>
      </c>
      <c r="K2525" s="9">
        <v>2</v>
      </c>
    </row>
    <row r="2526" spans="10:11" x14ac:dyDescent="0.4">
      <c r="J2526" s="9" t="s">
        <v>4269</v>
      </c>
      <c r="K2526" s="9">
        <v>2</v>
      </c>
    </row>
    <row r="2527" spans="10:11" x14ac:dyDescent="0.4">
      <c r="J2527" s="9" t="s">
        <v>4270</v>
      </c>
      <c r="K2527" s="9">
        <v>2</v>
      </c>
    </row>
    <row r="2528" spans="10:11" x14ac:dyDescent="0.4">
      <c r="J2528" s="9" t="s">
        <v>4271</v>
      </c>
      <c r="K2528" s="9">
        <v>2</v>
      </c>
    </row>
    <row r="2529" spans="10:11" x14ac:dyDescent="0.4">
      <c r="J2529" s="9" t="s">
        <v>4272</v>
      </c>
      <c r="K2529" s="9">
        <v>2</v>
      </c>
    </row>
    <row r="2530" spans="10:11" x14ac:dyDescent="0.4">
      <c r="J2530" s="9" t="s">
        <v>4273</v>
      </c>
      <c r="K2530" s="9">
        <v>2</v>
      </c>
    </row>
    <row r="2531" spans="10:11" x14ac:dyDescent="0.4">
      <c r="J2531" s="9" t="s">
        <v>4274</v>
      </c>
      <c r="K2531" s="9">
        <v>2</v>
      </c>
    </row>
    <row r="2532" spans="10:11" x14ac:dyDescent="0.4">
      <c r="J2532" s="9" t="s">
        <v>4275</v>
      </c>
      <c r="K2532" s="9">
        <v>2</v>
      </c>
    </row>
    <row r="2533" spans="10:11" x14ac:dyDescent="0.4">
      <c r="J2533" s="9" t="s">
        <v>4276</v>
      </c>
      <c r="K2533" s="9">
        <v>2</v>
      </c>
    </row>
    <row r="2534" spans="10:11" x14ac:dyDescent="0.4">
      <c r="J2534" s="9" t="s">
        <v>4277</v>
      </c>
      <c r="K2534" s="9">
        <v>2</v>
      </c>
    </row>
    <row r="2535" spans="10:11" x14ac:dyDescent="0.4">
      <c r="J2535" s="9" t="s">
        <v>4278</v>
      </c>
      <c r="K2535" s="9">
        <v>2</v>
      </c>
    </row>
    <row r="2536" spans="10:11" x14ac:dyDescent="0.4">
      <c r="J2536" s="9" t="s">
        <v>4279</v>
      </c>
      <c r="K2536" s="9">
        <v>2</v>
      </c>
    </row>
    <row r="2537" spans="10:11" x14ac:dyDescent="0.4">
      <c r="J2537" s="9" t="s">
        <v>4280</v>
      </c>
      <c r="K2537" s="9">
        <v>2</v>
      </c>
    </row>
    <row r="2538" spans="10:11" x14ac:dyDescent="0.4">
      <c r="J2538" s="9" t="s">
        <v>4281</v>
      </c>
      <c r="K2538" s="9">
        <v>2</v>
      </c>
    </row>
    <row r="2539" spans="10:11" x14ac:dyDescent="0.4">
      <c r="J2539" s="9" t="s">
        <v>4282</v>
      </c>
      <c r="K2539" s="9">
        <v>2</v>
      </c>
    </row>
    <row r="2540" spans="10:11" x14ac:dyDescent="0.4">
      <c r="J2540" s="9" t="s">
        <v>4283</v>
      </c>
      <c r="K2540" s="9">
        <v>2</v>
      </c>
    </row>
    <row r="2541" spans="10:11" x14ac:dyDescent="0.4">
      <c r="J2541" s="9" t="s">
        <v>4284</v>
      </c>
      <c r="K2541" s="9">
        <v>2</v>
      </c>
    </row>
    <row r="2542" spans="10:11" x14ac:dyDescent="0.4">
      <c r="J2542" s="9" t="s">
        <v>4285</v>
      </c>
      <c r="K2542" s="9">
        <v>2</v>
      </c>
    </row>
    <row r="2543" spans="10:11" x14ac:dyDescent="0.4">
      <c r="J2543" s="9" t="s">
        <v>1703</v>
      </c>
      <c r="K2543" s="9">
        <v>2</v>
      </c>
    </row>
    <row r="2544" spans="10:11" x14ac:dyDescent="0.4">
      <c r="J2544" s="9" t="s">
        <v>4286</v>
      </c>
      <c r="K2544" s="9">
        <v>2</v>
      </c>
    </row>
    <row r="2545" spans="10:11" x14ac:dyDescent="0.4">
      <c r="J2545" s="9" t="s">
        <v>4287</v>
      </c>
      <c r="K2545" s="9">
        <v>2</v>
      </c>
    </row>
    <row r="2546" spans="10:11" x14ac:dyDescent="0.4">
      <c r="J2546" s="9" t="s">
        <v>4288</v>
      </c>
      <c r="K2546" s="9">
        <v>2</v>
      </c>
    </row>
    <row r="2547" spans="10:11" x14ac:dyDescent="0.4">
      <c r="J2547" s="9" t="s">
        <v>4289</v>
      </c>
      <c r="K2547" s="9">
        <v>2</v>
      </c>
    </row>
    <row r="2548" spans="10:11" x14ac:dyDescent="0.4">
      <c r="J2548" s="9" t="s">
        <v>4290</v>
      </c>
      <c r="K2548" s="9">
        <v>2</v>
      </c>
    </row>
    <row r="2549" spans="10:11" x14ac:dyDescent="0.4">
      <c r="J2549" s="9" t="s">
        <v>4291</v>
      </c>
      <c r="K2549" s="9">
        <v>2</v>
      </c>
    </row>
    <row r="2550" spans="10:11" x14ac:dyDescent="0.4">
      <c r="J2550" s="9" t="s">
        <v>4292</v>
      </c>
      <c r="K2550" s="9">
        <v>2</v>
      </c>
    </row>
    <row r="2551" spans="10:11" x14ac:dyDescent="0.4">
      <c r="J2551" s="9" t="s">
        <v>4293</v>
      </c>
      <c r="K2551" s="9">
        <v>2</v>
      </c>
    </row>
    <row r="2552" spans="10:11" x14ac:dyDescent="0.4">
      <c r="J2552" s="9" t="s">
        <v>4294</v>
      </c>
      <c r="K2552" s="9">
        <v>2</v>
      </c>
    </row>
    <row r="2553" spans="10:11" x14ac:dyDescent="0.4">
      <c r="J2553" s="9" t="s">
        <v>4295</v>
      </c>
      <c r="K2553" s="9">
        <v>2</v>
      </c>
    </row>
    <row r="2554" spans="10:11" x14ac:dyDescent="0.4">
      <c r="J2554" s="9" t="s">
        <v>4296</v>
      </c>
      <c r="K2554" s="9">
        <v>2</v>
      </c>
    </row>
    <row r="2555" spans="10:11" x14ac:dyDescent="0.4">
      <c r="J2555" s="9" t="s">
        <v>4297</v>
      </c>
      <c r="K2555" s="9">
        <v>2</v>
      </c>
    </row>
    <row r="2556" spans="10:11" x14ac:dyDescent="0.4">
      <c r="J2556" s="9" t="s">
        <v>4298</v>
      </c>
      <c r="K2556" s="9">
        <v>2</v>
      </c>
    </row>
    <row r="2557" spans="10:11" x14ac:dyDescent="0.4">
      <c r="J2557" s="9" t="s">
        <v>4299</v>
      </c>
      <c r="K2557" s="9">
        <v>2</v>
      </c>
    </row>
    <row r="2558" spans="10:11" x14ac:dyDescent="0.4">
      <c r="J2558" s="9" t="s">
        <v>4300</v>
      </c>
      <c r="K2558" s="9">
        <v>2</v>
      </c>
    </row>
    <row r="2559" spans="10:11" x14ac:dyDescent="0.4">
      <c r="J2559" s="9" t="s">
        <v>4301</v>
      </c>
      <c r="K2559" s="9">
        <v>2</v>
      </c>
    </row>
    <row r="2560" spans="10:11" x14ac:dyDescent="0.4">
      <c r="J2560" s="9" t="s">
        <v>4302</v>
      </c>
      <c r="K2560" s="9">
        <v>2</v>
      </c>
    </row>
    <row r="2561" spans="10:11" x14ac:dyDescent="0.4">
      <c r="J2561" s="9" t="s">
        <v>4303</v>
      </c>
      <c r="K2561" s="9">
        <v>2</v>
      </c>
    </row>
    <row r="2562" spans="10:11" x14ac:dyDescent="0.4">
      <c r="J2562" s="9" t="s">
        <v>4304</v>
      </c>
      <c r="K2562" s="9">
        <v>2</v>
      </c>
    </row>
    <row r="2563" spans="10:11" x14ac:dyDescent="0.4">
      <c r="J2563" s="9" t="s">
        <v>4305</v>
      </c>
      <c r="K2563" s="9">
        <v>2</v>
      </c>
    </row>
    <row r="2564" spans="10:11" x14ac:dyDescent="0.4">
      <c r="J2564" s="9" t="s">
        <v>4306</v>
      </c>
      <c r="K2564" s="9">
        <v>2</v>
      </c>
    </row>
    <row r="2565" spans="10:11" x14ac:dyDescent="0.4">
      <c r="J2565" s="9" t="s">
        <v>4307</v>
      </c>
      <c r="K2565" s="9">
        <v>2</v>
      </c>
    </row>
    <row r="2566" spans="10:11" x14ac:dyDescent="0.4">
      <c r="J2566" s="9" t="s">
        <v>4308</v>
      </c>
      <c r="K2566" s="9">
        <v>2</v>
      </c>
    </row>
    <row r="2567" spans="10:11" x14ac:dyDescent="0.4">
      <c r="J2567" s="9" t="s">
        <v>4309</v>
      </c>
      <c r="K2567" s="9">
        <v>2</v>
      </c>
    </row>
    <row r="2568" spans="10:11" x14ac:dyDescent="0.4">
      <c r="J2568" s="9" t="s">
        <v>4310</v>
      </c>
      <c r="K2568" s="9">
        <v>2</v>
      </c>
    </row>
    <row r="2569" spans="10:11" x14ac:dyDescent="0.4">
      <c r="J2569" s="9" t="s">
        <v>4311</v>
      </c>
      <c r="K2569" s="9">
        <v>2</v>
      </c>
    </row>
    <row r="2570" spans="10:11" x14ac:dyDescent="0.4">
      <c r="J2570" s="9" t="s">
        <v>4312</v>
      </c>
      <c r="K2570" s="9">
        <v>2</v>
      </c>
    </row>
    <row r="2571" spans="10:11" x14ac:dyDescent="0.4">
      <c r="J2571" s="9" t="s">
        <v>4313</v>
      </c>
      <c r="K2571" s="9">
        <v>2</v>
      </c>
    </row>
    <row r="2572" spans="10:11" x14ac:dyDescent="0.4">
      <c r="J2572" s="9" t="s">
        <v>4314</v>
      </c>
      <c r="K2572" s="9">
        <v>2</v>
      </c>
    </row>
    <row r="2573" spans="10:11" x14ac:dyDescent="0.4">
      <c r="J2573" s="9" t="s">
        <v>4315</v>
      </c>
      <c r="K2573" s="9">
        <v>2</v>
      </c>
    </row>
    <row r="2574" spans="10:11" x14ac:dyDescent="0.4">
      <c r="J2574" s="9" t="s">
        <v>4316</v>
      </c>
      <c r="K2574" s="9">
        <v>2</v>
      </c>
    </row>
    <row r="2575" spans="10:11" x14ac:dyDescent="0.4">
      <c r="J2575" s="9" t="s">
        <v>4317</v>
      </c>
      <c r="K2575" s="9">
        <v>2</v>
      </c>
    </row>
    <row r="2576" spans="10:11" x14ac:dyDescent="0.4">
      <c r="J2576" s="9" t="s">
        <v>4318</v>
      </c>
      <c r="K2576" s="9">
        <v>2</v>
      </c>
    </row>
    <row r="2577" spans="10:11" x14ac:dyDescent="0.4">
      <c r="J2577" s="9" t="s">
        <v>4319</v>
      </c>
      <c r="K2577" s="9">
        <v>2</v>
      </c>
    </row>
    <row r="2578" spans="10:11" x14ac:dyDescent="0.4">
      <c r="J2578" s="9" t="s">
        <v>4320</v>
      </c>
      <c r="K2578" s="9">
        <v>2</v>
      </c>
    </row>
    <row r="2579" spans="10:11" x14ac:dyDescent="0.4">
      <c r="J2579" s="9" t="s">
        <v>4321</v>
      </c>
      <c r="K2579" s="9">
        <v>2</v>
      </c>
    </row>
    <row r="2580" spans="10:11" x14ac:dyDescent="0.4">
      <c r="J2580" s="9" t="s">
        <v>4322</v>
      </c>
      <c r="K2580" s="9">
        <v>2</v>
      </c>
    </row>
    <row r="2581" spans="10:11" x14ac:dyDescent="0.4">
      <c r="J2581" s="9" t="s">
        <v>4323</v>
      </c>
      <c r="K2581" s="9">
        <v>2</v>
      </c>
    </row>
    <row r="2582" spans="10:11" x14ac:dyDescent="0.4">
      <c r="J2582" s="9" t="s">
        <v>4324</v>
      </c>
      <c r="K2582" s="9">
        <v>2</v>
      </c>
    </row>
    <row r="2583" spans="10:11" x14ac:dyDescent="0.4">
      <c r="J2583" s="9" t="s">
        <v>4325</v>
      </c>
      <c r="K2583" s="9">
        <v>2</v>
      </c>
    </row>
    <row r="2584" spans="10:11" x14ac:dyDescent="0.4">
      <c r="J2584" s="9" t="s">
        <v>4326</v>
      </c>
      <c r="K2584" s="9">
        <v>2</v>
      </c>
    </row>
    <row r="2585" spans="10:11" x14ac:dyDescent="0.4">
      <c r="J2585" s="9" t="s">
        <v>4327</v>
      </c>
      <c r="K2585" s="9">
        <v>2</v>
      </c>
    </row>
    <row r="2586" spans="10:11" x14ac:dyDescent="0.4">
      <c r="J2586" s="9" t="s">
        <v>4328</v>
      </c>
      <c r="K2586" s="9">
        <v>2</v>
      </c>
    </row>
    <row r="2587" spans="10:11" x14ac:dyDescent="0.4">
      <c r="J2587" s="9" t="s">
        <v>4329</v>
      </c>
      <c r="K2587" s="9">
        <v>2</v>
      </c>
    </row>
    <row r="2588" spans="10:11" x14ac:dyDescent="0.4">
      <c r="J2588" s="9" t="s">
        <v>4330</v>
      </c>
      <c r="K2588" s="9">
        <v>2</v>
      </c>
    </row>
    <row r="2589" spans="10:11" x14ac:dyDescent="0.4">
      <c r="J2589" s="9" t="s">
        <v>4331</v>
      </c>
      <c r="K2589" s="9">
        <v>2</v>
      </c>
    </row>
    <row r="2590" spans="10:11" x14ac:dyDescent="0.4">
      <c r="J2590" s="9" t="s">
        <v>4332</v>
      </c>
      <c r="K2590" s="9">
        <v>2</v>
      </c>
    </row>
    <row r="2591" spans="10:11" x14ac:dyDescent="0.4">
      <c r="J2591" s="9" t="s">
        <v>4333</v>
      </c>
      <c r="K2591" s="9">
        <v>2</v>
      </c>
    </row>
    <row r="2592" spans="10:11" x14ac:dyDescent="0.4">
      <c r="J2592" s="9" t="s">
        <v>4334</v>
      </c>
      <c r="K2592" s="9">
        <v>2</v>
      </c>
    </row>
    <row r="2593" spans="10:11" x14ac:dyDescent="0.4">
      <c r="J2593" s="9" t="s">
        <v>4335</v>
      </c>
      <c r="K2593" s="9">
        <v>2</v>
      </c>
    </row>
    <row r="2594" spans="10:11" x14ac:dyDescent="0.4">
      <c r="J2594" s="9" t="s">
        <v>4336</v>
      </c>
      <c r="K2594" s="9">
        <v>2</v>
      </c>
    </row>
    <row r="2595" spans="10:11" x14ac:dyDescent="0.4">
      <c r="J2595" s="9" t="s">
        <v>4337</v>
      </c>
      <c r="K2595" s="9">
        <v>2</v>
      </c>
    </row>
    <row r="2596" spans="10:11" x14ac:dyDescent="0.4">
      <c r="J2596" s="9" t="s">
        <v>4338</v>
      </c>
      <c r="K2596" s="9">
        <v>2</v>
      </c>
    </row>
    <row r="2597" spans="10:11" x14ac:dyDescent="0.4">
      <c r="J2597" s="9" t="s">
        <v>4339</v>
      </c>
      <c r="K2597" s="9">
        <v>2</v>
      </c>
    </row>
    <row r="2598" spans="10:11" x14ac:dyDescent="0.4">
      <c r="J2598" s="9" t="s">
        <v>4340</v>
      </c>
      <c r="K2598" s="9">
        <v>2</v>
      </c>
    </row>
    <row r="2599" spans="10:11" x14ac:dyDescent="0.4">
      <c r="J2599" s="9" t="s">
        <v>4341</v>
      </c>
      <c r="K2599" s="9">
        <v>2</v>
      </c>
    </row>
    <row r="2600" spans="10:11" x14ac:dyDescent="0.4">
      <c r="J2600" s="9" t="s">
        <v>4342</v>
      </c>
      <c r="K2600" s="9">
        <v>2</v>
      </c>
    </row>
    <row r="2601" spans="10:11" x14ac:dyDescent="0.4">
      <c r="J2601" s="9" t="s">
        <v>4343</v>
      </c>
      <c r="K2601" s="9">
        <v>2</v>
      </c>
    </row>
    <row r="2602" spans="10:11" x14ac:dyDescent="0.4">
      <c r="J2602" s="9" t="s">
        <v>4344</v>
      </c>
      <c r="K2602" s="9">
        <v>2</v>
      </c>
    </row>
    <row r="2603" spans="10:11" x14ac:dyDescent="0.4">
      <c r="J2603" s="9" t="s">
        <v>4345</v>
      </c>
      <c r="K2603" s="9">
        <v>2</v>
      </c>
    </row>
    <row r="2604" spans="10:11" x14ac:dyDescent="0.4">
      <c r="J2604" s="9" t="s">
        <v>4346</v>
      </c>
      <c r="K2604" s="9">
        <v>2</v>
      </c>
    </row>
    <row r="2605" spans="10:11" x14ac:dyDescent="0.4">
      <c r="J2605" s="9" t="s">
        <v>4347</v>
      </c>
      <c r="K2605" s="9">
        <v>2</v>
      </c>
    </row>
    <row r="2606" spans="10:11" x14ac:dyDescent="0.4">
      <c r="J2606" s="9" t="s">
        <v>4348</v>
      </c>
      <c r="K2606" s="9">
        <v>2</v>
      </c>
    </row>
    <row r="2607" spans="10:11" x14ac:dyDescent="0.4">
      <c r="J2607" s="9" t="s">
        <v>1377</v>
      </c>
      <c r="K2607" s="9">
        <v>2</v>
      </c>
    </row>
    <row r="2608" spans="10:11" x14ac:dyDescent="0.4">
      <c r="J2608" s="9" t="s">
        <v>4349</v>
      </c>
      <c r="K2608" s="9">
        <v>2</v>
      </c>
    </row>
    <row r="2609" spans="10:11" x14ac:dyDescent="0.4">
      <c r="J2609" s="9" t="s">
        <v>4350</v>
      </c>
      <c r="K2609" s="9">
        <v>2</v>
      </c>
    </row>
    <row r="2610" spans="10:11" x14ac:dyDescent="0.4">
      <c r="J2610" s="9" t="s">
        <v>4351</v>
      </c>
      <c r="K2610" s="9">
        <v>2</v>
      </c>
    </row>
    <row r="2611" spans="10:11" x14ac:dyDescent="0.4">
      <c r="J2611" s="9" t="s">
        <v>4352</v>
      </c>
      <c r="K2611" s="9">
        <v>2</v>
      </c>
    </row>
    <row r="2612" spans="10:11" x14ac:dyDescent="0.4">
      <c r="J2612" s="9" t="s">
        <v>4353</v>
      </c>
      <c r="K2612" s="9">
        <v>2</v>
      </c>
    </row>
    <row r="2613" spans="10:11" x14ac:dyDescent="0.4">
      <c r="J2613" s="9" t="s">
        <v>4354</v>
      </c>
      <c r="K2613" s="9">
        <v>2</v>
      </c>
    </row>
    <row r="2614" spans="10:11" x14ac:dyDescent="0.4">
      <c r="J2614" s="9" t="s">
        <v>4355</v>
      </c>
      <c r="K2614" s="9">
        <v>2</v>
      </c>
    </row>
    <row r="2615" spans="10:11" x14ac:dyDescent="0.4">
      <c r="J2615" s="9" t="s">
        <v>4356</v>
      </c>
      <c r="K2615" s="9">
        <v>2</v>
      </c>
    </row>
    <row r="2616" spans="10:11" x14ac:dyDescent="0.4">
      <c r="J2616" s="9" t="s">
        <v>4357</v>
      </c>
      <c r="K2616" s="9">
        <v>2</v>
      </c>
    </row>
    <row r="2617" spans="10:11" x14ac:dyDescent="0.4">
      <c r="J2617" s="9" t="s">
        <v>4358</v>
      </c>
      <c r="K2617" s="9">
        <v>2</v>
      </c>
    </row>
    <row r="2618" spans="10:11" x14ac:dyDescent="0.4">
      <c r="J2618" s="9" t="s">
        <v>4359</v>
      </c>
      <c r="K2618" s="9">
        <v>2</v>
      </c>
    </row>
    <row r="2619" spans="10:11" x14ac:dyDescent="0.4">
      <c r="J2619" s="9" t="s">
        <v>4360</v>
      </c>
      <c r="K2619" s="9">
        <v>2</v>
      </c>
    </row>
    <row r="2620" spans="10:11" x14ac:dyDescent="0.4">
      <c r="J2620" s="9" t="s">
        <v>4361</v>
      </c>
      <c r="K2620" s="9">
        <v>2</v>
      </c>
    </row>
    <row r="2621" spans="10:11" x14ac:dyDescent="0.4">
      <c r="J2621" s="9" t="s">
        <v>4362</v>
      </c>
      <c r="K2621" s="9">
        <v>2</v>
      </c>
    </row>
    <row r="2622" spans="10:11" x14ac:dyDescent="0.4">
      <c r="J2622" s="9" t="s">
        <v>4363</v>
      </c>
      <c r="K2622" s="9">
        <v>2</v>
      </c>
    </row>
    <row r="2623" spans="10:11" x14ac:dyDescent="0.4">
      <c r="J2623" s="9" t="s">
        <v>4364</v>
      </c>
      <c r="K2623" s="9">
        <v>2</v>
      </c>
    </row>
    <row r="2624" spans="10:11" x14ac:dyDescent="0.4">
      <c r="J2624" s="9" t="s">
        <v>4365</v>
      </c>
      <c r="K2624" s="9">
        <v>2</v>
      </c>
    </row>
    <row r="2625" spans="10:11" x14ac:dyDescent="0.4">
      <c r="J2625" s="9" t="s">
        <v>4366</v>
      </c>
      <c r="K2625" s="9">
        <v>2</v>
      </c>
    </row>
    <row r="2626" spans="10:11" x14ac:dyDescent="0.4">
      <c r="J2626" s="9" t="s">
        <v>4367</v>
      </c>
      <c r="K2626" s="9">
        <v>2</v>
      </c>
    </row>
    <row r="2627" spans="10:11" x14ac:dyDescent="0.4">
      <c r="J2627" s="9" t="s">
        <v>4368</v>
      </c>
      <c r="K2627" s="9">
        <v>2</v>
      </c>
    </row>
    <row r="2628" spans="10:11" x14ac:dyDescent="0.4">
      <c r="J2628" s="9" t="s">
        <v>4369</v>
      </c>
      <c r="K2628" s="9">
        <v>2</v>
      </c>
    </row>
    <row r="2629" spans="10:11" x14ac:dyDescent="0.4">
      <c r="J2629" s="9" t="s">
        <v>4370</v>
      </c>
      <c r="K2629" s="9">
        <v>2</v>
      </c>
    </row>
    <row r="2630" spans="10:11" x14ac:dyDescent="0.4">
      <c r="J2630" s="9" t="s">
        <v>4371</v>
      </c>
      <c r="K2630" s="9">
        <v>2</v>
      </c>
    </row>
    <row r="2631" spans="10:11" x14ac:dyDescent="0.4">
      <c r="J2631" s="9" t="s">
        <v>4372</v>
      </c>
      <c r="K2631" s="9">
        <v>2</v>
      </c>
    </row>
    <row r="2632" spans="10:11" x14ac:dyDescent="0.4">
      <c r="J2632" s="9" t="s">
        <v>4373</v>
      </c>
      <c r="K2632" s="9">
        <v>2</v>
      </c>
    </row>
    <row r="2633" spans="10:11" x14ac:dyDescent="0.4">
      <c r="J2633" s="9" t="s">
        <v>4374</v>
      </c>
      <c r="K2633" s="9">
        <v>2</v>
      </c>
    </row>
    <row r="2634" spans="10:11" x14ac:dyDescent="0.4">
      <c r="J2634" s="9" t="s">
        <v>4375</v>
      </c>
      <c r="K2634" s="9">
        <v>2</v>
      </c>
    </row>
    <row r="2635" spans="10:11" x14ac:dyDescent="0.4">
      <c r="J2635" s="9" t="s">
        <v>4376</v>
      </c>
      <c r="K2635" s="9">
        <v>2</v>
      </c>
    </row>
    <row r="2636" spans="10:11" x14ac:dyDescent="0.4">
      <c r="J2636" s="9" t="s">
        <v>4377</v>
      </c>
      <c r="K2636" s="9">
        <v>2</v>
      </c>
    </row>
    <row r="2637" spans="10:11" x14ac:dyDescent="0.4">
      <c r="J2637" s="9" t="s">
        <v>4378</v>
      </c>
      <c r="K2637" s="9">
        <v>2</v>
      </c>
    </row>
    <row r="2638" spans="10:11" x14ac:dyDescent="0.4">
      <c r="J2638" s="9" t="s">
        <v>4379</v>
      </c>
      <c r="K2638" s="9">
        <v>2</v>
      </c>
    </row>
    <row r="2639" spans="10:11" x14ac:dyDescent="0.4">
      <c r="J2639" s="9" t="s">
        <v>4380</v>
      </c>
      <c r="K2639" s="9">
        <v>2</v>
      </c>
    </row>
    <row r="2640" spans="10:11" x14ac:dyDescent="0.4">
      <c r="J2640" s="9" t="s">
        <v>4381</v>
      </c>
      <c r="K2640" s="9">
        <v>2</v>
      </c>
    </row>
    <row r="2641" spans="10:11" x14ac:dyDescent="0.4">
      <c r="J2641" s="9" t="s">
        <v>4382</v>
      </c>
      <c r="K2641" s="9">
        <v>2</v>
      </c>
    </row>
    <row r="2642" spans="10:11" x14ac:dyDescent="0.4">
      <c r="J2642" s="9" t="s">
        <v>4383</v>
      </c>
      <c r="K2642" s="9">
        <v>2</v>
      </c>
    </row>
    <row r="2643" spans="10:11" x14ac:dyDescent="0.4">
      <c r="J2643" s="9" t="s">
        <v>4384</v>
      </c>
      <c r="K2643" s="9">
        <v>2</v>
      </c>
    </row>
    <row r="2644" spans="10:11" x14ac:dyDescent="0.4">
      <c r="J2644" s="9" t="s">
        <v>4385</v>
      </c>
      <c r="K2644" s="9">
        <v>2</v>
      </c>
    </row>
    <row r="2645" spans="10:11" x14ac:dyDescent="0.4">
      <c r="J2645" s="9" t="s">
        <v>4386</v>
      </c>
      <c r="K2645" s="9">
        <v>2</v>
      </c>
    </row>
    <row r="2646" spans="10:11" x14ac:dyDescent="0.4">
      <c r="J2646" s="9" t="s">
        <v>4387</v>
      </c>
      <c r="K2646" s="9">
        <v>2</v>
      </c>
    </row>
    <row r="2647" spans="10:11" x14ac:dyDescent="0.4">
      <c r="J2647" s="9" t="s">
        <v>4388</v>
      </c>
      <c r="K2647" s="9">
        <v>2</v>
      </c>
    </row>
    <row r="2648" spans="10:11" x14ac:dyDescent="0.4">
      <c r="J2648" s="9" t="s">
        <v>4389</v>
      </c>
      <c r="K2648" s="9">
        <v>2</v>
      </c>
    </row>
    <row r="2649" spans="10:11" x14ac:dyDescent="0.4">
      <c r="J2649" s="9" t="s">
        <v>4390</v>
      </c>
      <c r="K2649" s="9">
        <v>2</v>
      </c>
    </row>
    <row r="2650" spans="10:11" x14ac:dyDescent="0.4">
      <c r="J2650" s="9" t="s">
        <v>4391</v>
      </c>
      <c r="K2650" s="9">
        <v>2</v>
      </c>
    </row>
    <row r="2651" spans="10:11" x14ac:dyDescent="0.4">
      <c r="J2651" s="9" t="s">
        <v>4392</v>
      </c>
      <c r="K2651" s="9">
        <v>2</v>
      </c>
    </row>
    <row r="2652" spans="10:11" x14ac:dyDescent="0.4">
      <c r="J2652" s="9" t="s">
        <v>4393</v>
      </c>
      <c r="K2652" s="9">
        <v>2</v>
      </c>
    </row>
    <row r="2653" spans="10:11" x14ac:dyDescent="0.4">
      <c r="J2653" s="9" t="s">
        <v>4394</v>
      </c>
      <c r="K2653" s="9">
        <v>2</v>
      </c>
    </row>
    <row r="2654" spans="10:11" x14ac:dyDescent="0.4">
      <c r="J2654" s="9" t="s">
        <v>4395</v>
      </c>
      <c r="K2654" s="9">
        <v>2</v>
      </c>
    </row>
    <row r="2655" spans="10:11" x14ac:dyDescent="0.4">
      <c r="J2655" s="9" t="s">
        <v>4396</v>
      </c>
      <c r="K2655" s="9">
        <v>2</v>
      </c>
    </row>
    <row r="2656" spans="10:11" x14ac:dyDescent="0.4">
      <c r="J2656" s="9" t="s">
        <v>4397</v>
      </c>
      <c r="K2656" s="9">
        <v>2</v>
      </c>
    </row>
    <row r="2657" spans="10:11" x14ac:dyDescent="0.4">
      <c r="J2657" s="9" t="s">
        <v>4398</v>
      </c>
      <c r="K2657" s="9">
        <v>2</v>
      </c>
    </row>
    <row r="2658" spans="10:11" x14ac:dyDescent="0.4">
      <c r="J2658" s="9" t="s">
        <v>4399</v>
      </c>
      <c r="K2658" s="9">
        <v>2</v>
      </c>
    </row>
    <row r="2659" spans="10:11" x14ac:dyDescent="0.4">
      <c r="J2659" s="9" t="s">
        <v>4400</v>
      </c>
      <c r="K2659" s="9">
        <v>2</v>
      </c>
    </row>
    <row r="2660" spans="10:11" x14ac:dyDescent="0.4">
      <c r="J2660" s="9" t="s">
        <v>4401</v>
      </c>
      <c r="K2660" s="9">
        <v>2</v>
      </c>
    </row>
    <row r="2661" spans="10:11" x14ac:dyDescent="0.4">
      <c r="J2661" s="9" t="s">
        <v>4402</v>
      </c>
      <c r="K2661" s="9">
        <v>2</v>
      </c>
    </row>
    <row r="2662" spans="10:11" x14ac:dyDescent="0.4">
      <c r="J2662" s="9" t="s">
        <v>4403</v>
      </c>
      <c r="K2662" s="9">
        <v>2</v>
      </c>
    </row>
    <row r="2663" spans="10:11" x14ac:dyDescent="0.4">
      <c r="J2663" s="9" t="s">
        <v>4404</v>
      </c>
      <c r="K2663" s="9">
        <v>2</v>
      </c>
    </row>
    <row r="2664" spans="10:11" x14ac:dyDescent="0.4">
      <c r="J2664" s="9" t="s">
        <v>4405</v>
      </c>
      <c r="K2664" s="9">
        <v>2</v>
      </c>
    </row>
    <row r="2665" spans="10:11" x14ac:dyDescent="0.4">
      <c r="J2665" s="9" t="s">
        <v>4406</v>
      </c>
      <c r="K2665" s="9">
        <v>2</v>
      </c>
    </row>
    <row r="2666" spans="10:11" x14ac:dyDescent="0.4">
      <c r="J2666" s="9" t="s">
        <v>4407</v>
      </c>
      <c r="K2666" s="9">
        <v>2</v>
      </c>
    </row>
    <row r="2667" spans="10:11" x14ac:dyDescent="0.4">
      <c r="J2667" s="9" t="s">
        <v>4408</v>
      </c>
      <c r="K2667" s="9">
        <v>2</v>
      </c>
    </row>
    <row r="2668" spans="10:11" x14ac:dyDescent="0.4">
      <c r="J2668" s="9" t="s">
        <v>4409</v>
      </c>
      <c r="K2668" s="9">
        <v>2</v>
      </c>
    </row>
    <row r="2669" spans="10:11" x14ac:dyDescent="0.4">
      <c r="J2669" s="9" t="s">
        <v>4410</v>
      </c>
      <c r="K2669" s="9">
        <v>2</v>
      </c>
    </row>
    <row r="2670" spans="10:11" x14ac:dyDescent="0.4">
      <c r="J2670" s="9" t="s">
        <v>4411</v>
      </c>
      <c r="K2670" s="9">
        <v>2</v>
      </c>
    </row>
    <row r="2671" spans="10:11" x14ac:dyDescent="0.4">
      <c r="J2671" s="9" t="s">
        <v>4412</v>
      </c>
      <c r="K2671" s="9">
        <v>2</v>
      </c>
    </row>
    <row r="2672" spans="10:11" x14ac:dyDescent="0.4">
      <c r="J2672" s="9" t="s">
        <v>4413</v>
      </c>
      <c r="K2672" s="9">
        <v>2</v>
      </c>
    </row>
    <row r="2673" spans="10:11" x14ac:dyDescent="0.4">
      <c r="J2673" s="9" t="s">
        <v>4414</v>
      </c>
      <c r="K2673" s="9">
        <v>2</v>
      </c>
    </row>
    <row r="2674" spans="10:11" x14ac:dyDescent="0.4">
      <c r="J2674" s="9" t="s">
        <v>4415</v>
      </c>
      <c r="K2674" s="9">
        <v>2</v>
      </c>
    </row>
    <row r="2675" spans="10:11" x14ac:dyDescent="0.4">
      <c r="J2675" s="9" t="s">
        <v>1420</v>
      </c>
      <c r="K2675" s="9">
        <v>2</v>
      </c>
    </row>
    <row r="2676" spans="10:11" x14ac:dyDescent="0.4">
      <c r="J2676" s="9" t="s">
        <v>4416</v>
      </c>
      <c r="K2676" s="9">
        <v>2</v>
      </c>
    </row>
    <row r="2677" spans="10:11" x14ac:dyDescent="0.4">
      <c r="J2677" s="9" t="s">
        <v>4417</v>
      </c>
      <c r="K2677" s="9">
        <v>2</v>
      </c>
    </row>
    <row r="2678" spans="10:11" x14ac:dyDescent="0.4">
      <c r="J2678" s="9" t="s">
        <v>4418</v>
      </c>
      <c r="K2678" s="9">
        <v>2</v>
      </c>
    </row>
    <row r="2679" spans="10:11" x14ac:dyDescent="0.4">
      <c r="J2679" s="9" t="s">
        <v>4419</v>
      </c>
      <c r="K2679" s="9">
        <v>2</v>
      </c>
    </row>
    <row r="2680" spans="10:11" x14ac:dyDescent="0.4">
      <c r="J2680" s="9" t="s">
        <v>4420</v>
      </c>
      <c r="K2680" s="9">
        <v>2</v>
      </c>
    </row>
    <row r="2681" spans="10:11" x14ac:dyDescent="0.4">
      <c r="J2681" s="9" t="s">
        <v>4421</v>
      </c>
      <c r="K2681" s="9">
        <v>2</v>
      </c>
    </row>
    <row r="2682" spans="10:11" x14ac:dyDescent="0.4">
      <c r="J2682" s="9" t="s">
        <v>4422</v>
      </c>
      <c r="K2682" s="9">
        <v>2</v>
      </c>
    </row>
    <row r="2683" spans="10:11" x14ac:dyDescent="0.4">
      <c r="J2683" s="9" t="s">
        <v>1331</v>
      </c>
      <c r="K2683" s="9">
        <v>2</v>
      </c>
    </row>
    <row r="2684" spans="10:11" x14ac:dyDescent="0.4">
      <c r="J2684" s="9" t="s">
        <v>4423</v>
      </c>
      <c r="K2684" s="9">
        <v>2</v>
      </c>
    </row>
    <row r="2685" spans="10:11" x14ac:dyDescent="0.4">
      <c r="J2685" s="9" t="s">
        <v>4424</v>
      </c>
      <c r="K2685" s="9">
        <v>2</v>
      </c>
    </row>
    <row r="2686" spans="10:11" x14ac:dyDescent="0.4">
      <c r="J2686" s="9" t="s">
        <v>4425</v>
      </c>
      <c r="K2686" s="9">
        <v>2</v>
      </c>
    </row>
    <row r="2687" spans="10:11" x14ac:dyDescent="0.4">
      <c r="J2687" s="9" t="s">
        <v>4426</v>
      </c>
      <c r="K2687" s="9">
        <v>2</v>
      </c>
    </row>
    <row r="2688" spans="10:11" x14ac:dyDescent="0.4">
      <c r="J2688" s="9" t="s">
        <v>4427</v>
      </c>
      <c r="K2688" s="9">
        <v>2</v>
      </c>
    </row>
    <row r="2689" spans="10:11" x14ac:dyDescent="0.4">
      <c r="J2689" s="9" t="s">
        <v>4428</v>
      </c>
      <c r="K2689" s="9">
        <v>2</v>
      </c>
    </row>
    <row r="2690" spans="10:11" x14ac:dyDescent="0.4">
      <c r="J2690" s="9" t="s">
        <v>4429</v>
      </c>
      <c r="K2690" s="9">
        <v>2</v>
      </c>
    </row>
    <row r="2691" spans="10:11" x14ac:dyDescent="0.4">
      <c r="J2691" s="9" t="s">
        <v>4430</v>
      </c>
      <c r="K2691" s="9">
        <v>2</v>
      </c>
    </row>
    <row r="2692" spans="10:11" x14ac:dyDescent="0.4">
      <c r="J2692" s="9" t="s">
        <v>4431</v>
      </c>
      <c r="K2692" s="9">
        <v>2</v>
      </c>
    </row>
    <row r="2693" spans="10:11" x14ac:dyDescent="0.4">
      <c r="J2693" s="9" t="s">
        <v>4432</v>
      </c>
      <c r="K2693" s="9">
        <v>2</v>
      </c>
    </row>
    <row r="2694" spans="10:11" x14ac:dyDescent="0.4">
      <c r="J2694" s="9" t="s">
        <v>4433</v>
      </c>
      <c r="K2694" s="9">
        <v>2</v>
      </c>
    </row>
    <row r="2695" spans="10:11" x14ac:dyDescent="0.4">
      <c r="J2695" s="9" t="s">
        <v>4434</v>
      </c>
      <c r="K2695" s="9">
        <v>2</v>
      </c>
    </row>
    <row r="2696" spans="10:11" x14ac:dyDescent="0.4">
      <c r="J2696" s="9" t="s">
        <v>4435</v>
      </c>
      <c r="K2696" s="9">
        <v>2</v>
      </c>
    </row>
    <row r="2697" spans="10:11" x14ac:dyDescent="0.4">
      <c r="J2697" s="9" t="s">
        <v>4436</v>
      </c>
      <c r="K2697" s="9">
        <v>2</v>
      </c>
    </row>
    <row r="2698" spans="10:11" x14ac:dyDescent="0.4">
      <c r="J2698" s="9" t="s">
        <v>4437</v>
      </c>
      <c r="K2698" s="9">
        <v>2</v>
      </c>
    </row>
    <row r="2699" spans="10:11" x14ac:dyDescent="0.4">
      <c r="J2699" s="9" t="s">
        <v>4438</v>
      </c>
      <c r="K2699" s="9">
        <v>2</v>
      </c>
    </row>
    <row r="2700" spans="10:11" x14ac:dyDescent="0.4">
      <c r="J2700" s="9" t="s">
        <v>4439</v>
      </c>
      <c r="K2700" s="9">
        <v>2</v>
      </c>
    </row>
    <row r="2701" spans="10:11" x14ac:dyDescent="0.4">
      <c r="J2701" s="9" t="s">
        <v>4440</v>
      </c>
      <c r="K2701" s="9">
        <v>2</v>
      </c>
    </row>
    <row r="2702" spans="10:11" x14ac:dyDescent="0.4">
      <c r="J2702" s="9" t="s">
        <v>1354</v>
      </c>
      <c r="K2702" s="9">
        <v>2</v>
      </c>
    </row>
    <row r="2703" spans="10:11" x14ac:dyDescent="0.4">
      <c r="J2703" s="9" t="s">
        <v>4441</v>
      </c>
      <c r="K2703" s="9">
        <v>2</v>
      </c>
    </row>
    <row r="2704" spans="10:11" x14ac:dyDescent="0.4">
      <c r="J2704" s="9" t="s">
        <v>4442</v>
      </c>
      <c r="K2704" s="9">
        <v>2</v>
      </c>
    </row>
    <row r="2705" spans="10:11" x14ac:dyDescent="0.4">
      <c r="J2705" s="9" t="s">
        <v>4443</v>
      </c>
      <c r="K2705" s="9">
        <v>2</v>
      </c>
    </row>
    <row r="2706" spans="10:11" x14ac:dyDescent="0.4">
      <c r="J2706" s="9" t="s">
        <v>4444</v>
      </c>
      <c r="K2706" s="9">
        <v>2</v>
      </c>
    </row>
    <row r="2707" spans="10:11" x14ac:dyDescent="0.4">
      <c r="J2707" s="9" t="s">
        <v>4445</v>
      </c>
      <c r="K2707" s="9">
        <v>2</v>
      </c>
    </row>
    <row r="2708" spans="10:11" x14ac:dyDescent="0.4">
      <c r="J2708" s="9" t="s">
        <v>4446</v>
      </c>
      <c r="K2708" s="9">
        <v>2</v>
      </c>
    </row>
    <row r="2709" spans="10:11" x14ac:dyDescent="0.4">
      <c r="J2709" s="9" t="s">
        <v>4447</v>
      </c>
      <c r="K2709" s="9">
        <v>2</v>
      </c>
    </row>
    <row r="2710" spans="10:11" x14ac:dyDescent="0.4">
      <c r="J2710" s="9" t="s">
        <v>4448</v>
      </c>
      <c r="K2710" s="9">
        <v>2</v>
      </c>
    </row>
    <row r="2711" spans="10:11" x14ac:dyDescent="0.4">
      <c r="J2711" s="9" t="s">
        <v>4449</v>
      </c>
      <c r="K2711" s="9">
        <v>2</v>
      </c>
    </row>
    <row r="2712" spans="10:11" x14ac:dyDescent="0.4">
      <c r="J2712" s="9" t="s">
        <v>4450</v>
      </c>
      <c r="K2712" s="9">
        <v>2</v>
      </c>
    </row>
    <row r="2713" spans="10:11" x14ac:dyDescent="0.4">
      <c r="J2713" s="9" t="s">
        <v>4451</v>
      </c>
      <c r="K2713" s="9">
        <v>2</v>
      </c>
    </row>
    <row r="2714" spans="10:11" x14ac:dyDescent="0.4">
      <c r="J2714" s="9" t="s">
        <v>4452</v>
      </c>
      <c r="K2714" s="9">
        <v>2</v>
      </c>
    </row>
    <row r="2715" spans="10:11" x14ac:dyDescent="0.4">
      <c r="J2715" s="9" t="s">
        <v>4453</v>
      </c>
      <c r="K2715" s="9">
        <v>2</v>
      </c>
    </row>
    <row r="2716" spans="10:11" x14ac:dyDescent="0.4">
      <c r="J2716" s="9" t="s">
        <v>4454</v>
      </c>
      <c r="K2716" s="9">
        <v>2</v>
      </c>
    </row>
    <row r="2717" spans="10:11" x14ac:dyDescent="0.4">
      <c r="J2717" s="9" t="s">
        <v>4455</v>
      </c>
      <c r="K2717" s="9">
        <v>2</v>
      </c>
    </row>
    <row r="2718" spans="10:11" x14ac:dyDescent="0.4">
      <c r="J2718" s="9" t="s">
        <v>4456</v>
      </c>
      <c r="K2718" s="9">
        <v>2</v>
      </c>
    </row>
    <row r="2719" spans="10:11" x14ac:dyDescent="0.4">
      <c r="J2719" s="9" t="s">
        <v>4457</v>
      </c>
      <c r="K2719" s="9">
        <v>2</v>
      </c>
    </row>
    <row r="2720" spans="10:11" x14ac:dyDescent="0.4">
      <c r="J2720" s="9" t="s">
        <v>4458</v>
      </c>
      <c r="K2720" s="9">
        <v>2</v>
      </c>
    </row>
    <row r="2721" spans="10:11" x14ac:dyDescent="0.4">
      <c r="J2721" s="9" t="s">
        <v>4459</v>
      </c>
      <c r="K2721" s="9">
        <v>2</v>
      </c>
    </row>
    <row r="2722" spans="10:11" x14ac:dyDescent="0.4">
      <c r="J2722" s="9" t="s">
        <v>4460</v>
      </c>
      <c r="K2722" s="9">
        <v>2</v>
      </c>
    </row>
    <row r="2723" spans="10:11" x14ac:dyDescent="0.4">
      <c r="J2723" s="9" t="s">
        <v>4461</v>
      </c>
      <c r="K2723" s="9">
        <v>2</v>
      </c>
    </row>
    <row r="2724" spans="10:11" x14ac:dyDescent="0.4">
      <c r="J2724" s="9" t="s">
        <v>4462</v>
      </c>
      <c r="K2724" s="9">
        <v>2</v>
      </c>
    </row>
    <row r="2725" spans="10:11" x14ac:dyDescent="0.4">
      <c r="J2725" s="9" t="s">
        <v>4463</v>
      </c>
      <c r="K2725" s="9">
        <v>2</v>
      </c>
    </row>
    <row r="2726" spans="10:11" x14ac:dyDescent="0.4">
      <c r="J2726" s="9" t="s">
        <v>4464</v>
      </c>
      <c r="K2726" s="9">
        <v>2</v>
      </c>
    </row>
    <row r="2727" spans="10:11" x14ac:dyDescent="0.4">
      <c r="J2727" s="9" t="s">
        <v>4465</v>
      </c>
      <c r="K2727" s="9">
        <v>2</v>
      </c>
    </row>
    <row r="2728" spans="10:11" x14ac:dyDescent="0.4">
      <c r="J2728" s="9" t="s">
        <v>4466</v>
      </c>
      <c r="K2728" s="9">
        <v>2</v>
      </c>
    </row>
    <row r="2729" spans="10:11" x14ac:dyDescent="0.4">
      <c r="J2729" s="9" t="s">
        <v>4467</v>
      </c>
      <c r="K2729" s="9">
        <v>2</v>
      </c>
    </row>
    <row r="2730" spans="10:11" x14ac:dyDescent="0.4">
      <c r="J2730" s="9" t="s">
        <v>4468</v>
      </c>
      <c r="K2730" s="9">
        <v>2</v>
      </c>
    </row>
    <row r="2731" spans="10:11" x14ac:dyDescent="0.4">
      <c r="J2731" s="9" t="s">
        <v>4469</v>
      </c>
      <c r="K2731" s="9">
        <v>2</v>
      </c>
    </row>
    <row r="2732" spans="10:11" x14ac:dyDescent="0.4">
      <c r="J2732" s="9" t="s">
        <v>4470</v>
      </c>
      <c r="K2732" s="9">
        <v>2</v>
      </c>
    </row>
    <row r="2733" spans="10:11" x14ac:dyDescent="0.4">
      <c r="J2733" s="9" t="s">
        <v>4471</v>
      </c>
      <c r="K2733" s="9">
        <v>2</v>
      </c>
    </row>
    <row r="2734" spans="10:11" x14ac:dyDescent="0.4">
      <c r="J2734" s="9" t="s">
        <v>4472</v>
      </c>
      <c r="K2734" s="9">
        <v>2</v>
      </c>
    </row>
    <row r="2735" spans="10:11" x14ac:dyDescent="0.4">
      <c r="J2735" s="9" t="s">
        <v>4473</v>
      </c>
      <c r="K2735" s="9">
        <v>2</v>
      </c>
    </row>
    <row r="2736" spans="10:11" x14ac:dyDescent="0.4">
      <c r="J2736" s="9" t="s">
        <v>4474</v>
      </c>
      <c r="K2736" s="9">
        <v>2</v>
      </c>
    </row>
    <row r="2737" spans="10:11" x14ac:dyDescent="0.4">
      <c r="J2737" s="9" t="s">
        <v>4475</v>
      </c>
      <c r="K2737" s="9">
        <v>2</v>
      </c>
    </row>
    <row r="2738" spans="10:11" x14ac:dyDescent="0.4">
      <c r="J2738" s="9" t="s">
        <v>4476</v>
      </c>
      <c r="K2738" s="9">
        <v>2</v>
      </c>
    </row>
    <row r="2739" spans="10:11" x14ac:dyDescent="0.4">
      <c r="J2739" s="9" t="s">
        <v>4477</v>
      </c>
      <c r="K2739" s="9">
        <v>2</v>
      </c>
    </row>
    <row r="2740" spans="10:11" x14ac:dyDescent="0.4">
      <c r="J2740" s="9" t="s">
        <v>4478</v>
      </c>
      <c r="K2740" s="9">
        <v>2</v>
      </c>
    </row>
    <row r="2741" spans="10:11" x14ac:dyDescent="0.4">
      <c r="J2741" s="9" t="s">
        <v>4479</v>
      </c>
      <c r="K2741" s="9">
        <v>2</v>
      </c>
    </row>
    <row r="2742" spans="10:11" x14ac:dyDescent="0.4">
      <c r="J2742" s="9" t="s">
        <v>4480</v>
      </c>
      <c r="K2742" s="9">
        <v>2</v>
      </c>
    </row>
    <row r="2743" spans="10:11" x14ac:dyDescent="0.4">
      <c r="J2743" s="9" t="s">
        <v>4481</v>
      </c>
      <c r="K2743" s="9">
        <v>2</v>
      </c>
    </row>
    <row r="2744" spans="10:11" x14ac:dyDescent="0.4">
      <c r="J2744" s="9" t="s">
        <v>4482</v>
      </c>
      <c r="K2744" s="9">
        <v>2</v>
      </c>
    </row>
    <row r="2745" spans="10:11" x14ac:dyDescent="0.4">
      <c r="J2745" s="9" t="s">
        <v>4483</v>
      </c>
      <c r="K2745" s="9">
        <v>2</v>
      </c>
    </row>
    <row r="2746" spans="10:11" x14ac:dyDescent="0.4">
      <c r="J2746" s="9" t="s">
        <v>4484</v>
      </c>
      <c r="K2746" s="9">
        <v>2</v>
      </c>
    </row>
    <row r="2747" spans="10:11" x14ac:dyDescent="0.4">
      <c r="J2747" s="9" t="s">
        <v>4485</v>
      </c>
      <c r="K2747" s="9">
        <v>2</v>
      </c>
    </row>
    <row r="2748" spans="10:11" x14ac:dyDescent="0.4">
      <c r="J2748" s="9" t="s">
        <v>4486</v>
      </c>
      <c r="K2748" s="9">
        <v>2</v>
      </c>
    </row>
    <row r="2749" spans="10:11" x14ac:dyDescent="0.4">
      <c r="J2749" s="9" t="s">
        <v>4487</v>
      </c>
      <c r="K2749" s="9">
        <v>2</v>
      </c>
    </row>
    <row r="2750" spans="10:11" x14ac:dyDescent="0.4">
      <c r="J2750" s="9" t="s">
        <v>4488</v>
      </c>
      <c r="K2750" s="9">
        <v>2</v>
      </c>
    </row>
    <row r="2751" spans="10:11" x14ac:dyDescent="0.4">
      <c r="J2751" s="9" t="s">
        <v>4489</v>
      </c>
      <c r="K2751" s="9">
        <v>2</v>
      </c>
    </row>
    <row r="2752" spans="10:11" x14ac:dyDescent="0.4">
      <c r="J2752" s="9" t="s">
        <v>4490</v>
      </c>
      <c r="K2752" s="9">
        <v>2</v>
      </c>
    </row>
    <row r="2753" spans="10:11" x14ac:dyDescent="0.4">
      <c r="J2753" s="9" t="s">
        <v>4491</v>
      </c>
      <c r="K2753" s="9">
        <v>2</v>
      </c>
    </row>
    <row r="2754" spans="10:11" x14ac:dyDescent="0.4">
      <c r="J2754" s="9" t="s">
        <v>4492</v>
      </c>
      <c r="K2754" s="9">
        <v>2</v>
      </c>
    </row>
    <row r="2755" spans="10:11" x14ac:dyDescent="0.4">
      <c r="J2755" s="9" t="s">
        <v>4493</v>
      </c>
      <c r="K2755" s="9">
        <v>2</v>
      </c>
    </row>
    <row r="2756" spans="10:11" x14ac:dyDescent="0.4">
      <c r="J2756" s="9" t="s">
        <v>4494</v>
      </c>
      <c r="K2756" s="9">
        <v>2</v>
      </c>
    </row>
    <row r="2757" spans="10:11" x14ac:dyDescent="0.4">
      <c r="J2757" s="9" t="s">
        <v>4495</v>
      </c>
      <c r="K2757" s="9">
        <v>2</v>
      </c>
    </row>
    <row r="2758" spans="10:11" x14ac:dyDescent="0.4">
      <c r="J2758" s="9" t="s">
        <v>4496</v>
      </c>
      <c r="K2758" s="9">
        <v>2</v>
      </c>
    </row>
    <row r="2759" spans="10:11" x14ac:dyDescent="0.4">
      <c r="J2759" s="9" t="s">
        <v>4497</v>
      </c>
      <c r="K2759" s="9">
        <v>2</v>
      </c>
    </row>
    <row r="2760" spans="10:11" x14ac:dyDescent="0.4">
      <c r="J2760" s="9" t="s">
        <v>4498</v>
      </c>
      <c r="K2760" s="9">
        <v>2</v>
      </c>
    </row>
    <row r="2761" spans="10:11" x14ac:dyDescent="0.4">
      <c r="J2761" s="9" t="s">
        <v>4499</v>
      </c>
      <c r="K2761" s="9">
        <v>2</v>
      </c>
    </row>
    <row r="2762" spans="10:11" x14ac:dyDescent="0.4">
      <c r="J2762" s="9" t="s">
        <v>4500</v>
      </c>
      <c r="K2762" s="9">
        <v>2</v>
      </c>
    </row>
    <row r="2763" spans="10:11" x14ac:dyDescent="0.4">
      <c r="J2763" s="9" t="s">
        <v>4501</v>
      </c>
      <c r="K2763" s="9">
        <v>2</v>
      </c>
    </row>
    <row r="2764" spans="10:11" x14ac:dyDescent="0.4">
      <c r="J2764" s="9" t="s">
        <v>4502</v>
      </c>
      <c r="K2764" s="9">
        <v>2</v>
      </c>
    </row>
    <row r="2765" spans="10:11" x14ac:dyDescent="0.4">
      <c r="J2765" s="9" t="s">
        <v>1299</v>
      </c>
      <c r="K2765" s="9">
        <v>2</v>
      </c>
    </row>
    <row r="2766" spans="10:11" x14ac:dyDescent="0.4">
      <c r="J2766" s="9" t="s">
        <v>4503</v>
      </c>
      <c r="K2766" s="9">
        <v>2</v>
      </c>
    </row>
    <row r="2767" spans="10:11" x14ac:dyDescent="0.4">
      <c r="J2767" s="9" t="s">
        <v>4504</v>
      </c>
      <c r="K2767" s="9">
        <v>2</v>
      </c>
    </row>
    <row r="2768" spans="10:11" x14ac:dyDescent="0.4">
      <c r="J2768" s="9" t="s">
        <v>4505</v>
      </c>
      <c r="K2768" s="9">
        <v>2</v>
      </c>
    </row>
    <row r="2769" spans="10:11" x14ac:dyDescent="0.4">
      <c r="J2769" s="9" t="s">
        <v>4506</v>
      </c>
      <c r="K2769" s="9">
        <v>2</v>
      </c>
    </row>
    <row r="2770" spans="10:11" x14ac:dyDescent="0.4">
      <c r="J2770" s="9" t="s">
        <v>4507</v>
      </c>
      <c r="K2770" s="9">
        <v>2</v>
      </c>
    </row>
    <row r="2771" spans="10:11" x14ac:dyDescent="0.4">
      <c r="J2771" s="9" t="s">
        <v>4508</v>
      </c>
      <c r="K2771" s="9">
        <v>2</v>
      </c>
    </row>
    <row r="2772" spans="10:11" x14ac:dyDescent="0.4">
      <c r="J2772" s="9" t="s">
        <v>4509</v>
      </c>
      <c r="K2772" s="9">
        <v>2</v>
      </c>
    </row>
    <row r="2773" spans="10:11" x14ac:dyDescent="0.4">
      <c r="J2773" s="9" t="s">
        <v>4510</v>
      </c>
      <c r="K2773" s="9">
        <v>2</v>
      </c>
    </row>
    <row r="2774" spans="10:11" x14ac:dyDescent="0.4">
      <c r="J2774" s="9" t="s">
        <v>4511</v>
      </c>
      <c r="K2774" s="9">
        <v>2</v>
      </c>
    </row>
    <row r="2775" spans="10:11" x14ac:dyDescent="0.4">
      <c r="J2775" s="9" t="s">
        <v>4512</v>
      </c>
      <c r="K2775" s="9">
        <v>2</v>
      </c>
    </row>
    <row r="2776" spans="10:11" x14ac:dyDescent="0.4">
      <c r="J2776" s="9" t="s">
        <v>4513</v>
      </c>
      <c r="K2776" s="9">
        <v>2</v>
      </c>
    </row>
    <row r="2777" spans="10:11" x14ac:dyDescent="0.4">
      <c r="J2777" s="9" t="s">
        <v>4514</v>
      </c>
      <c r="K2777" s="9">
        <v>2</v>
      </c>
    </row>
    <row r="2778" spans="10:11" x14ac:dyDescent="0.4">
      <c r="J2778" s="9" t="s">
        <v>4515</v>
      </c>
      <c r="K2778" s="9">
        <v>2</v>
      </c>
    </row>
    <row r="2779" spans="10:11" x14ac:dyDescent="0.4">
      <c r="J2779" s="9" t="s">
        <v>4516</v>
      </c>
      <c r="K2779" s="9">
        <v>2</v>
      </c>
    </row>
    <row r="2780" spans="10:11" x14ac:dyDescent="0.4">
      <c r="J2780" s="9" t="s">
        <v>4517</v>
      </c>
      <c r="K2780" s="9">
        <v>2</v>
      </c>
    </row>
    <row r="2781" spans="10:11" x14ac:dyDescent="0.4">
      <c r="J2781" s="9" t="s">
        <v>4518</v>
      </c>
      <c r="K2781" s="9">
        <v>2</v>
      </c>
    </row>
    <row r="2782" spans="10:11" x14ac:dyDescent="0.4">
      <c r="J2782" s="9" t="s">
        <v>4519</v>
      </c>
      <c r="K2782" s="9">
        <v>2</v>
      </c>
    </row>
    <row r="2783" spans="10:11" x14ac:dyDescent="0.4">
      <c r="J2783" s="9" t="s">
        <v>4520</v>
      </c>
      <c r="K2783" s="9">
        <v>2</v>
      </c>
    </row>
    <row r="2784" spans="10:11" x14ac:dyDescent="0.4">
      <c r="J2784" s="9" t="s">
        <v>4521</v>
      </c>
      <c r="K2784" s="9">
        <v>2</v>
      </c>
    </row>
    <row r="2785" spans="10:11" x14ac:dyDescent="0.4">
      <c r="J2785" s="9" t="s">
        <v>4522</v>
      </c>
      <c r="K2785" s="9">
        <v>2</v>
      </c>
    </row>
    <row r="2786" spans="10:11" x14ac:dyDescent="0.4">
      <c r="J2786" s="9" t="s">
        <v>4523</v>
      </c>
      <c r="K2786" s="9">
        <v>2</v>
      </c>
    </row>
    <row r="2787" spans="10:11" x14ac:dyDescent="0.4">
      <c r="J2787" s="9" t="s">
        <v>4524</v>
      </c>
      <c r="K2787" s="9">
        <v>2</v>
      </c>
    </row>
    <row r="2788" spans="10:11" x14ac:dyDescent="0.4">
      <c r="J2788" s="9" t="s">
        <v>4525</v>
      </c>
      <c r="K2788" s="9">
        <v>2</v>
      </c>
    </row>
    <row r="2789" spans="10:11" x14ac:dyDescent="0.4">
      <c r="J2789" s="9" t="s">
        <v>4526</v>
      </c>
      <c r="K2789" s="9">
        <v>2</v>
      </c>
    </row>
    <row r="2790" spans="10:11" x14ac:dyDescent="0.4">
      <c r="J2790" s="9" t="s">
        <v>4527</v>
      </c>
      <c r="K2790" s="9">
        <v>2</v>
      </c>
    </row>
    <row r="2791" spans="10:11" x14ac:dyDescent="0.4">
      <c r="J2791" s="9" t="s">
        <v>4528</v>
      </c>
      <c r="K2791" s="9">
        <v>2</v>
      </c>
    </row>
    <row r="2792" spans="10:11" x14ac:dyDescent="0.4">
      <c r="J2792" s="9" t="s">
        <v>4529</v>
      </c>
      <c r="K2792" s="9">
        <v>2</v>
      </c>
    </row>
    <row r="2793" spans="10:11" x14ac:dyDescent="0.4">
      <c r="J2793" s="9" t="s">
        <v>4530</v>
      </c>
      <c r="K2793" s="9">
        <v>2</v>
      </c>
    </row>
    <row r="2794" spans="10:11" x14ac:dyDescent="0.4">
      <c r="J2794" s="9" t="s">
        <v>4531</v>
      </c>
      <c r="K2794" s="9">
        <v>2</v>
      </c>
    </row>
    <row r="2795" spans="10:11" x14ac:dyDescent="0.4">
      <c r="J2795" s="9" t="s">
        <v>4532</v>
      </c>
      <c r="K2795" s="9">
        <v>2</v>
      </c>
    </row>
    <row r="2796" spans="10:11" x14ac:dyDescent="0.4">
      <c r="J2796" s="9" t="s">
        <v>4533</v>
      </c>
      <c r="K2796" s="9">
        <v>2</v>
      </c>
    </row>
    <row r="2797" spans="10:11" x14ac:dyDescent="0.4">
      <c r="J2797" s="9" t="s">
        <v>4534</v>
      </c>
      <c r="K2797" s="9">
        <v>2</v>
      </c>
    </row>
    <row r="2798" spans="10:11" x14ac:dyDescent="0.4">
      <c r="J2798" s="9" t="s">
        <v>4535</v>
      </c>
      <c r="K2798" s="9">
        <v>2</v>
      </c>
    </row>
    <row r="2799" spans="10:11" x14ac:dyDescent="0.4">
      <c r="J2799" s="9" t="s">
        <v>4536</v>
      </c>
      <c r="K2799" s="9">
        <v>2</v>
      </c>
    </row>
    <row r="2800" spans="10:11" x14ac:dyDescent="0.4">
      <c r="J2800" s="9" t="s">
        <v>4537</v>
      </c>
      <c r="K2800" s="9">
        <v>2</v>
      </c>
    </row>
    <row r="2801" spans="10:11" x14ac:dyDescent="0.4">
      <c r="J2801" s="9" t="s">
        <v>4538</v>
      </c>
      <c r="K2801" s="9">
        <v>2</v>
      </c>
    </row>
    <row r="2802" spans="10:11" x14ac:dyDescent="0.4">
      <c r="J2802" s="9" t="s">
        <v>4539</v>
      </c>
      <c r="K2802" s="9">
        <v>2</v>
      </c>
    </row>
    <row r="2803" spans="10:11" x14ac:dyDescent="0.4">
      <c r="J2803" s="9" t="s">
        <v>4540</v>
      </c>
      <c r="K2803" s="9">
        <v>2</v>
      </c>
    </row>
    <row r="2804" spans="10:11" x14ac:dyDescent="0.4">
      <c r="J2804" s="9" t="s">
        <v>4541</v>
      </c>
      <c r="K2804" s="9">
        <v>2</v>
      </c>
    </row>
    <row r="2805" spans="10:11" x14ac:dyDescent="0.4">
      <c r="J2805" s="9" t="s">
        <v>4542</v>
      </c>
      <c r="K2805" s="9">
        <v>2</v>
      </c>
    </row>
    <row r="2806" spans="10:11" x14ac:dyDescent="0.4">
      <c r="J2806" s="9" t="s">
        <v>4543</v>
      </c>
      <c r="K2806" s="9">
        <v>2</v>
      </c>
    </row>
    <row r="2807" spans="10:11" x14ac:dyDescent="0.4">
      <c r="J2807" s="9" t="s">
        <v>4544</v>
      </c>
      <c r="K2807" s="9">
        <v>2</v>
      </c>
    </row>
    <row r="2808" spans="10:11" x14ac:dyDescent="0.4">
      <c r="J2808" s="9" t="s">
        <v>4545</v>
      </c>
      <c r="K2808" s="9">
        <v>2</v>
      </c>
    </row>
    <row r="2809" spans="10:11" x14ac:dyDescent="0.4">
      <c r="J2809" s="9" t="s">
        <v>4546</v>
      </c>
      <c r="K2809" s="9">
        <v>2</v>
      </c>
    </row>
    <row r="2810" spans="10:11" x14ac:dyDescent="0.4">
      <c r="J2810" s="9" t="s">
        <v>4547</v>
      </c>
      <c r="K2810" s="9">
        <v>2</v>
      </c>
    </row>
    <row r="2811" spans="10:11" x14ac:dyDescent="0.4">
      <c r="J2811" s="9" t="s">
        <v>1450</v>
      </c>
      <c r="K2811" s="9">
        <v>2</v>
      </c>
    </row>
    <row r="2812" spans="10:11" x14ac:dyDescent="0.4">
      <c r="J2812" s="9" t="s">
        <v>4548</v>
      </c>
      <c r="K2812" s="9">
        <v>2</v>
      </c>
    </row>
    <row r="2813" spans="10:11" x14ac:dyDescent="0.4">
      <c r="J2813" s="9" t="s">
        <v>4549</v>
      </c>
      <c r="K2813" s="9">
        <v>2</v>
      </c>
    </row>
    <row r="2814" spans="10:11" x14ac:dyDescent="0.4">
      <c r="J2814" s="9" t="s">
        <v>4550</v>
      </c>
      <c r="K2814" s="9">
        <v>2</v>
      </c>
    </row>
    <row r="2815" spans="10:11" x14ac:dyDescent="0.4">
      <c r="J2815" s="9" t="s">
        <v>4551</v>
      </c>
      <c r="K2815" s="9">
        <v>2</v>
      </c>
    </row>
    <row r="2816" spans="10:11" x14ac:dyDescent="0.4">
      <c r="J2816" s="9" t="s">
        <v>4552</v>
      </c>
      <c r="K2816" s="9">
        <v>2</v>
      </c>
    </row>
    <row r="2817" spans="10:11" x14ac:dyDescent="0.4">
      <c r="J2817" s="9" t="s">
        <v>4553</v>
      </c>
      <c r="K2817" s="9">
        <v>2</v>
      </c>
    </row>
    <row r="2818" spans="10:11" x14ac:dyDescent="0.4">
      <c r="J2818" s="9" t="s">
        <v>4554</v>
      </c>
      <c r="K2818" s="9">
        <v>2</v>
      </c>
    </row>
    <row r="2819" spans="10:11" x14ac:dyDescent="0.4">
      <c r="J2819" s="9" t="s">
        <v>4555</v>
      </c>
      <c r="K2819" s="9">
        <v>2</v>
      </c>
    </row>
    <row r="2820" spans="10:11" x14ac:dyDescent="0.4">
      <c r="J2820" s="9" t="s">
        <v>4556</v>
      </c>
      <c r="K2820" s="9">
        <v>2</v>
      </c>
    </row>
    <row r="2821" spans="10:11" x14ac:dyDescent="0.4">
      <c r="J2821" s="9" t="s">
        <v>4557</v>
      </c>
      <c r="K2821" s="9">
        <v>2</v>
      </c>
    </row>
    <row r="2822" spans="10:11" x14ac:dyDescent="0.4">
      <c r="J2822" s="9" t="s">
        <v>4558</v>
      </c>
      <c r="K2822" s="9">
        <v>2</v>
      </c>
    </row>
    <row r="2823" spans="10:11" x14ac:dyDescent="0.4">
      <c r="J2823" s="9" t="s">
        <v>4559</v>
      </c>
      <c r="K2823" s="9">
        <v>2</v>
      </c>
    </row>
    <row r="2824" spans="10:11" x14ac:dyDescent="0.4">
      <c r="J2824" s="9" t="s">
        <v>4560</v>
      </c>
      <c r="K2824" s="9">
        <v>2</v>
      </c>
    </row>
    <row r="2825" spans="10:11" x14ac:dyDescent="0.4">
      <c r="J2825" s="9" t="s">
        <v>4561</v>
      </c>
      <c r="K2825" s="9">
        <v>2</v>
      </c>
    </row>
    <row r="2826" spans="10:11" x14ac:dyDescent="0.4">
      <c r="J2826" s="9" t="s">
        <v>4562</v>
      </c>
      <c r="K2826" s="9">
        <v>2</v>
      </c>
    </row>
    <row r="2827" spans="10:11" x14ac:dyDescent="0.4">
      <c r="J2827" s="9" t="s">
        <v>4563</v>
      </c>
      <c r="K2827" s="9">
        <v>2</v>
      </c>
    </row>
    <row r="2828" spans="10:11" x14ac:dyDescent="0.4">
      <c r="J2828" s="9" t="s">
        <v>4564</v>
      </c>
      <c r="K2828" s="9">
        <v>2</v>
      </c>
    </row>
    <row r="2829" spans="10:11" x14ac:dyDescent="0.4">
      <c r="J2829" s="9" t="s">
        <v>4565</v>
      </c>
      <c r="K2829" s="9">
        <v>2</v>
      </c>
    </row>
    <row r="2830" spans="10:11" x14ac:dyDescent="0.4">
      <c r="J2830" s="9" t="s">
        <v>4566</v>
      </c>
      <c r="K2830" s="9">
        <v>2</v>
      </c>
    </row>
    <row r="2831" spans="10:11" x14ac:dyDescent="0.4">
      <c r="J2831" s="9" t="s">
        <v>4567</v>
      </c>
      <c r="K2831" s="9">
        <v>2</v>
      </c>
    </row>
    <row r="2832" spans="10:11" x14ac:dyDescent="0.4">
      <c r="J2832" s="9" t="s">
        <v>4568</v>
      </c>
      <c r="K2832" s="9">
        <v>2</v>
      </c>
    </row>
    <row r="2833" spans="10:11" x14ac:dyDescent="0.4">
      <c r="J2833" s="9" t="s">
        <v>4569</v>
      </c>
      <c r="K2833" s="9">
        <v>2</v>
      </c>
    </row>
    <row r="2834" spans="10:11" x14ac:dyDescent="0.4">
      <c r="J2834" s="9" t="s">
        <v>4570</v>
      </c>
      <c r="K2834" s="9">
        <v>2</v>
      </c>
    </row>
    <row r="2835" spans="10:11" x14ac:dyDescent="0.4">
      <c r="J2835" s="9" t="s">
        <v>4571</v>
      </c>
      <c r="K2835" s="9">
        <v>2</v>
      </c>
    </row>
    <row r="2836" spans="10:11" x14ac:dyDescent="0.4">
      <c r="J2836" s="9" t="s">
        <v>4572</v>
      </c>
      <c r="K2836" s="9">
        <v>2</v>
      </c>
    </row>
    <row r="2837" spans="10:11" x14ac:dyDescent="0.4">
      <c r="J2837" s="9" t="s">
        <v>4573</v>
      </c>
      <c r="K2837" s="9">
        <v>2</v>
      </c>
    </row>
    <row r="2838" spans="10:11" x14ac:dyDescent="0.4">
      <c r="J2838" s="9" t="s">
        <v>4574</v>
      </c>
      <c r="K2838" s="9">
        <v>2</v>
      </c>
    </row>
    <row r="2839" spans="10:11" x14ac:dyDescent="0.4">
      <c r="J2839" s="9" t="s">
        <v>4575</v>
      </c>
      <c r="K2839" s="9">
        <v>2</v>
      </c>
    </row>
    <row r="2840" spans="10:11" x14ac:dyDescent="0.4">
      <c r="J2840" s="9" t="s">
        <v>4576</v>
      </c>
      <c r="K2840" s="9">
        <v>2</v>
      </c>
    </row>
    <row r="2841" spans="10:11" x14ac:dyDescent="0.4">
      <c r="J2841" s="9" t="s">
        <v>4577</v>
      </c>
      <c r="K2841" s="9">
        <v>2</v>
      </c>
    </row>
    <row r="2842" spans="10:11" x14ac:dyDescent="0.4">
      <c r="J2842" s="9" t="s">
        <v>4578</v>
      </c>
      <c r="K2842" s="9">
        <v>2</v>
      </c>
    </row>
    <row r="2843" spans="10:11" x14ac:dyDescent="0.4">
      <c r="J2843" s="9" t="s">
        <v>4579</v>
      </c>
      <c r="K2843" s="9">
        <v>2</v>
      </c>
    </row>
    <row r="2844" spans="10:11" x14ac:dyDescent="0.4">
      <c r="J2844" s="9" t="s">
        <v>4580</v>
      </c>
      <c r="K2844" s="9">
        <v>2</v>
      </c>
    </row>
    <row r="2845" spans="10:11" x14ac:dyDescent="0.4">
      <c r="J2845" s="9" t="s">
        <v>4581</v>
      </c>
      <c r="K2845" s="9">
        <v>2</v>
      </c>
    </row>
    <row r="2846" spans="10:11" x14ac:dyDescent="0.4">
      <c r="J2846" s="9" t="s">
        <v>4582</v>
      </c>
      <c r="K2846" s="9">
        <v>2</v>
      </c>
    </row>
    <row r="2847" spans="10:11" x14ac:dyDescent="0.4">
      <c r="J2847" s="9" t="s">
        <v>4583</v>
      </c>
      <c r="K2847" s="9">
        <v>2</v>
      </c>
    </row>
    <row r="2848" spans="10:11" x14ac:dyDescent="0.4">
      <c r="J2848" s="9" t="s">
        <v>4584</v>
      </c>
      <c r="K2848" s="9">
        <v>2</v>
      </c>
    </row>
    <row r="2849" spans="10:11" x14ac:dyDescent="0.4">
      <c r="J2849" s="9" t="s">
        <v>4585</v>
      </c>
      <c r="K2849" s="9">
        <v>2</v>
      </c>
    </row>
    <row r="2850" spans="10:11" x14ac:dyDescent="0.4">
      <c r="J2850" s="9" t="s">
        <v>4586</v>
      </c>
      <c r="K2850" s="9">
        <v>2</v>
      </c>
    </row>
    <row r="2851" spans="10:11" x14ac:dyDescent="0.4">
      <c r="J2851" s="9" t="s">
        <v>4587</v>
      </c>
      <c r="K2851" s="9">
        <v>2</v>
      </c>
    </row>
    <row r="2852" spans="10:11" x14ac:dyDescent="0.4">
      <c r="J2852" s="9" t="s">
        <v>4588</v>
      </c>
      <c r="K2852" s="9">
        <v>2</v>
      </c>
    </row>
    <row r="2853" spans="10:11" x14ac:dyDescent="0.4">
      <c r="J2853" s="9" t="s">
        <v>4589</v>
      </c>
      <c r="K2853" s="9">
        <v>2</v>
      </c>
    </row>
    <row r="2854" spans="10:11" x14ac:dyDescent="0.4">
      <c r="J2854" s="9" t="s">
        <v>4590</v>
      </c>
      <c r="K2854" s="9">
        <v>2</v>
      </c>
    </row>
    <row r="2855" spans="10:11" x14ac:dyDescent="0.4">
      <c r="J2855" s="9" t="s">
        <v>4591</v>
      </c>
      <c r="K2855" s="9">
        <v>2</v>
      </c>
    </row>
    <row r="2856" spans="10:11" x14ac:dyDescent="0.4">
      <c r="J2856" s="9" t="s">
        <v>4592</v>
      </c>
      <c r="K2856" s="9">
        <v>2</v>
      </c>
    </row>
    <row r="2857" spans="10:11" x14ac:dyDescent="0.4">
      <c r="J2857" s="9" t="s">
        <v>4593</v>
      </c>
      <c r="K2857" s="9">
        <v>2</v>
      </c>
    </row>
    <row r="2858" spans="10:11" x14ac:dyDescent="0.4">
      <c r="J2858" s="9" t="s">
        <v>4594</v>
      </c>
      <c r="K2858" s="9">
        <v>2</v>
      </c>
    </row>
    <row r="2859" spans="10:11" x14ac:dyDescent="0.4">
      <c r="J2859" s="9" t="s">
        <v>4595</v>
      </c>
      <c r="K2859" s="9">
        <v>2</v>
      </c>
    </row>
    <row r="2860" spans="10:11" x14ac:dyDescent="0.4">
      <c r="J2860" s="9" t="s">
        <v>4596</v>
      </c>
      <c r="K2860" s="9">
        <v>2</v>
      </c>
    </row>
    <row r="2861" spans="10:11" x14ac:dyDescent="0.4">
      <c r="J2861" s="9" t="s">
        <v>4597</v>
      </c>
      <c r="K2861" s="9">
        <v>2</v>
      </c>
    </row>
    <row r="2862" spans="10:11" x14ac:dyDescent="0.4">
      <c r="J2862" s="9" t="s">
        <v>4598</v>
      </c>
      <c r="K2862" s="9">
        <v>2</v>
      </c>
    </row>
    <row r="2863" spans="10:11" x14ac:dyDescent="0.4">
      <c r="J2863" s="9" t="s">
        <v>4599</v>
      </c>
      <c r="K2863" s="9">
        <v>2</v>
      </c>
    </row>
    <row r="2864" spans="10:11" x14ac:dyDescent="0.4">
      <c r="J2864" s="9" t="s">
        <v>4600</v>
      </c>
      <c r="K2864" s="9">
        <v>2</v>
      </c>
    </row>
    <row r="2865" spans="10:11" x14ac:dyDescent="0.4">
      <c r="J2865" s="9" t="s">
        <v>4601</v>
      </c>
      <c r="K2865" s="9">
        <v>2</v>
      </c>
    </row>
    <row r="2866" spans="10:11" x14ac:dyDescent="0.4">
      <c r="J2866" s="9" t="s">
        <v>4602</v>
      </c>
      <c r="K2866" s="9">
        <v>2</v>
      </c>
    </row>
    <row r="2867" spans="10:11" x14ac:dyDescent="0.4">
      <c r="J2867" s="9" t="s">
        <v>4603</v>
      </c>
      <c r="K2867" s="9">
        <v>2</v>
      </c>
    </row>
    <row r="2868" spans="10:11" x14ac:dyDescent="0.4">
      <c r="J2868" s="9" t="s">
        <v>4604</v>
      </c>
      <c r="K2868" s="9">
        <v>2</v>
      </c>
    </row>
    <row r="2869" spans="10:11" x14ac:dyDescent="0.4">
      <c r="J2869" s="9" t="s">
        <v>4605</v>
      </c>
      <c r="K2869" s="9">
        <v>2</v>
      </c>
    </row>
    <row r="2870" spans="10:11" x14ac:dyDescent="0.4">
      <c r="J2870" s="9" t="s">
        <v>4606</v>
      </c>
      <c r="K2870" s="9">
        <v>2</v>
      </c>
    </row>
    <row r="2871" spans="10:11" x14ac:dyDescent="0.4">
      <c r="J2871" s="9" t="s">
        <v>4607</v>
      </c>
      <c r="K2871" s="9">
        <v>2</v>
      </c>
    </row>
    <row r="2872" spans="10:11" x14ac:dyDescent="0.4">
      <c r="J2872" s="9" t="s">
        <v>4608</v>
      </c>
      <c r="K2872" s="9">
        <v>2</v>
      </c>
    </row>
    <row r="2873" spans="10:11" x14ac:dyDescent="0.4">
      <c r="J2873" s="9" t="s">
        <v>4609</v>
      </c>
      <c r="K2873" s="9">
        <v>2</v>
      </c>
    </row>
    <row r="2874" spans="10:11" x14ac:dyDescent="0.4">
      <c r="J2874" s="9" t="s">
        <v>4610</v>
      </c>
      <c r="K2874" s="9">
        <v>2</v>
      </c>
    </row>
    <row r="2875" spans="10:11" x14ac:dyDescent="0.4">
      <c r="J2875" s="9" t="s">
        <v>4611</v>
      </c>
      <c r="K2875" s="9">
        <v>2</v>
      </c>
    </row>
    <row r="2876" spans="10:11" x14ac:dyDescent="0.4">
      <c r="J2876" s="9" t="s">
        <v>4612</v>
      </c>
      <c r="K2876" s="9">
        <v>2</v>
      </c>
    </row>
    <row r="2877" spans="10:11" x14ac:dyDescent="0.4">
      <c r="J2877" s="9" t="s">
        <v>4613</v>
      </c>
      <c r="K2877" s="9">
        <v>3</v>
      </c>
    </row>
    <row r="2878" spans="10:11" x14ac:dyDescent="0.4">
      <c r="J2878" s="9" t="s">
        <v>4614</v>
      </c>
      <c r="K2878" s="9">
        <v>3</v>
      </c>
    </row>
    <row r="2879" spans="10:11" x14ac:dyDescent="0.4">
      <c r="J2879" s="9" t="s">
        <v>4615</v>
      </c>
      <c r="K2879" s="9">
        <v>3</v>
      </c>
    </row>
    <row r="2880" spans="10:11" x14ac:dyDescent="0.4">
      <c r="J2880" s="9" t="s">
        <v>4616</v>
      </c>
      <c r="K2880" s="9">
        <v>3</v>
      </c>
    </row>
    <row r="2881" spans="10:11" x14ac:dyDescent="0.4">
      <c r="J2881" s="9" t="s">
        <v>4617</v>
      </c>
      <c r="K2881" s="9">
        <v>3</v>
      </c>
    </row>
    <row r="2882" spans="10:11" x14ac:dyDescent="0.4">
      <c r="J2882" s="9" t="s">
        <v>4618</v>
      </c>
      <c r="K2882" s="9">
        <v>3</v>
      </c>
    </row>
    <row r="2883" spans="10:11" x14ac:dyDescent="0.4">
      <c r="J2883" s="9" t="s">
        <v>4619</v>
      </c>
      <c r="K2883" s="9">
        <v>3</v>
      </c>
    </row>
    <row r="2884" spans="10:11" x14ac:dyDescent="0.4">
      <c r="J2884" s="9" t="s">
        <v>4620</v>
      </c>
      <c r="K2884" s="9">
        <v>3</v>
      </c>
    </row>
    <row r="2885" spans="10:11" x14ac:dyDescent="0.4">
      <c r="J2885" s="9" t="s">
        <v>4621</v>
      </c>
      <c r="K2885" s="9">
        <v>3</v>
      </c>
    </row>
    <row r="2886" spans="10:11" x14ac:dyDescent="0.4">
      <c r="J2886" s="9" t="s">
        <v>4622</v>
      </c>
      <c r="K2886" s="9">
        <v>3</v>
      </c>
    </row>
    <row r="2887" spans="10:11" x14ac:dyDescent="0.4">
      <c r="J2887" s="9" t="s">
        <v>4623</v>
      </c>
      <c r="K2887" s="9">
        <v>3</v>
      </c>
    </row>
    <row r="2888" spans="10:11" x14ac:dyDescent="0.4">
      <c r="J2888" s="9" t="s">
        <v>4624</v>
      </c>
      <c r="K2888" s="9">
        <v>3</v>
      </c>
    </row>
    <row r="2889" spans="10:11" x14ac:dyDescent="0.4">
      <c r="J2889" s="9" t="s">
        <v>4625</v>
      </c>
      <c r="K2889" s="9">
        <v>3</v>
      </c>
    </row>
    <row r="2890" spans="10:11" x14ac:dyDescent="0.4">
      <c r="J2890" s="9" t="s">
        <v>4626</v>
      </c>
      <c r="K2890" s="9">
        <v>3</v>
      </c>
    </row>
    <row r="2891" spans="10:11" x14ac:dyDescent="0.4">
      <c r="J2891" s="9" t="s">
        <v>4627</v>
      </c>
      <c r="K2891" s="9">
        <v>3</v>
      </c>
    </row>
    <row r="2892" spans="10:11" x14ac:dyDescent="0.4">
      <c r="J2892" s="9" t="s">
        <v>4628</v>
      </c>
      <c r="K2892" s="9">
        <v>3</v>
      </c>
    </row>
    <row r="2893" spans="10:11" x14ac:dyDescent="0.4">
      <c r="J2893" s="9" t="s">
        <v>4629</v>
      </c>
      <c r="K2893" s="9">
        <v>3</v>
      </c>
    </row>
    <row r="2894" spans="10:11" x14ac:dyDescent="0.4">
      <c r="J2894" s="9" t="s">
        <v>4630</v>
      </c>
      <c r="K2894" s="9">
        <v>3</v>
      </c>
    </row>
    <row r="2895" spans="10:11" x14ac:dyDescent="0.4">
      <c r="J2895" s="9" t="s">
        <v>4631</v>
      </c>
      <c r="K2895" s="9">
        <v>3</v>
      </c>
    </row>
    <row r="2896" spans="10:11" x14ac:dyDescent="0.4">
      <c r="J2896" s="9" t="s">
        <v>4632</v>
      </c>
      <c r="K2896" s="9">
        <v>3</v>
      </c>
    </row>
    <row r="2897" spans="10:11" x14ac:dyDescent="0.4">
      <c r="J2897" s="9" t="s">
        <v>4633</v>
      </c>
      <c r="K2897" s="9">
        <v>3</v>
      </c>
    </row>
    <row r="2898" spans="10:11" x14ac:dyDescent="0.4">
      <c r="J2898" s="9" t="s">
        <v>4634</v>
      </c>
      <c r="K2898" s="9">
        <v>3</v>
      </c>
    </row>
    <row r="2899" spans="10:11" x14ac:dyDescent="0.4">
      <c r="J2899" s="9" t="s">
        <v>4635</v>
      </c>
      <c r="K2899" s="9">
        <v>3</v>
      </c>
    </row>
    <row r="2900" spans="10:11" x14ac:dyDescent="0.4">
      <c r="J2900" s="9" t="s">
        <v>4636</v>
      </c>
      <c r="K2900" s="9">
        <v>3</v>
      </c>
    </row>
    <row r="2901" spans="10:11" x14ac:dyDescent="0.4">
      <c r="J2901" s="9" t="s">
        <v>4637</v>
      </c>
      <c r="K2901" s="9">
        <v>3</v>
      </c>
    </row>
    <row r="2902" spans="10:11" x14ac:dyDescent="0.4">
      <c r="J2902" s="9" t="s">
        <v>4638</v>
      </c>
      <c r="K2902" s="9">
        <v>3</v>
      </c>
    </row>
    <row r="2903" spans="10:11" x14ac:dyDescent="0.4">
      <c r="J2903" s="9" t="s">
        <v>4639</v>
      </c>
      <c r="K2903" s="9">
        <v>3</v>
      </c>
    </row>
    <row r="2904" spans="10:11" x14ac:dyDescent="0.4">
      <c r="J2904" s="9" t="s">
        <v>4640</v>
      </c>
      <c r="K2904" s="9">
        <v>3</v>
      </c>
    </row>
    <row r="2905" spans="10:11" x14ac:dyDescent="0.4">
      <c r="J2905" s="9" t="s">
        <v>4641</v>
      </c>
      <c r="K2905" s="9">
        <v>3</v>
      </c>
    </row>
    <row r="2906" spans="10:11" x14ac:dyDescent="0.4">
      <c r="J2906" s="9" t="s">
        <v>4642</v>
      </c>
      <c r="K2906" s="9">
        <v>3</v>
      </c>
    </row>
    <row r="2907" spans="10:11" x14ac:dyDescent="0.4">
      <c r="J2907" s="9" t="s">
        <v>4643</v>
      </c>
      <c r="K2907" s="9">
        <v>3</v>
      </c>
    </row>
    <row r="2908" spans="10:11" x14ac:dyDescent="0.4">
      <c r="J2908" s="9" t="s">
        <v>4644</v>
      </c>
      <c r="K2908" s="9">
        <v>3</v>
      </c>
    </row>
    <row r="2909" spans="10:11" x14ac:dyDescent="0.4">
      <c r="J2909" s="9" t="s">
        <v>4645</v>
      </c>
      <c r="K2909" s="9">
        <v>3</v>
      </c>
    </row>
    <row r="2910" spans="10:11" x14ac:dyDescent="0.4">
      <c r="J2910" s="9" t="s">
        <v>4646</v>
      </c>
      <c r="K2910" s="9">
        <v>3</v>
      </c>
    </row>
    <row r="2911" spans="10:11" x14ac:dyDescent="0.4">
      <c r="J2911" s="9" t="s">
        <v>4647</v>
      </c>
      <c r="K2911" s="9">
        <v>3</v>
      </c>
    </row>
    <row r="2912" spans="10:11" x14ac:dyDescent="0.4">
      <c r="J2912" s="9" t="s">
        <v>4648</v>
      </c>
      <c r="K2912" s="9">
        <v>3</v>
      </c>
    </row>
    <row r="2913" spans="10:11" x14ac:dyDescent="0.4">
      <c r="J2913" s="9" t="s">
        <v>4649</v>
      </c>
      <c r="K2913" s="9">
        <v>3</v>
      </c>
    </row>
    <row r="2914" spans="10:11" x14ac:dyDescent="0.4">
      <c r="J2914" s="9" t="s">
        <v>4650</v>
      </c>
      <c r="K2914" s="9">
        <v>3</v>
      </c>
    </row>
    <row r="2915" spans="10:11" x14ac:dyDescent="0.4">
      <c r="J2915" s="9" t="s">
        <v>4651</v>
      </c>
      <c r="K2915" s="9">
        <v>3</v>
      </c>
    </row>
    <row r="2916" spans="10:11" x14ac:dyDescent="0.4">
      <c r="J2916" s="9" t="s">
        <v>4652</v>
      </c>
      <c r="K2916" s="9">
        <v>3</v>
      </c>
    </row>
    <row r="2917" spans="10:11" x14ac:dyDescent="0.4">
      <c r="J2917" s="9" t="s">
        <v>4653</v>
      </c>
      <c r="K2917" s="9">
        <v>3</v>
      </c>
    </row>
    <row r="2918" spans="10:11" x14ac:dyDescent="0.4">
      <c r="J2918" s="9" t="s">
        <v>4654</v>
      </c>
      <c r="K2918" s="9">
        <v>3</v>
      </c>
    </row>
    <row r="2919" spans="10:11" x14ac:dyDescent="0.4">
      <c r="J2919" s="9" t="s">
        <v>4655</v>
      </c>
      <c r="K2919" s="9">
        <v>3</v>
      </c>
    </row>
    <row r="2920" spans="10:11" x14ac:dyDescent="0.4">
      <c r="J2920" s="9" t="s">
        <v>4656</v>
      </c>
      <c r="K2920" s="9">
        <v>3</v>
      </c>
    </row>
    <row r="2921" spans="10:11" x14ac:dyDescent="0.4">
      <c r="J2921" s="9" t="s">
        <v>4657</v>
      </c>
      <c r="K2921" s="9">
        <v>3</v>
      </c>
    </row>
    <row r="2922" spans="10:11" x14ac:dyDescent="0.4">
      <c r="J2922" s="9" t="s">
        <v>4658</v>
      </c>
      <c r="K2922" s="9">
        <v>3</v>
      </c>
    </row>
    <row r="2923" spans="10:11" x14ac:dyDescent="0.4">
      <c r="J2923" s="9" t="s">
        <v>4659</v>
      </c>
      <c r="K2923" s="9">
        <v>3</v>
      </c>
    </row>
    <row r="2924" spans="10:11" x14ac:dyDescent="0.4">
      <c r="J2924" s="9" t="s">
        <v>4660</v>
      </c>
      <c r="K2924" s="9">
        <v>3</v>
      </c>
    </row>
    <row r="2925" spans="10:11" x14ac:dyDescent="0.4">
      <c r="J2925" s="9" t="s">
        <v>4661</v>
      </c>
      <c r="K2925" s="9">
        <v>3</v>
      </c>
    </row>
    <row r="2926" spans="10:11" x14ac:dyDescent="0.4">
      <c r="J2926" s="9" t="s">
        <v>4662</v>
      </c>
      <c r="K2926" s="9">
        <v>3</v>
      </c>
    </row>
    <row r="2927" spans="10:11" x14ac:dyDescent="0.4">
      <c r="J2927" s="9" t="s">
        <v>4663</v>
      </c>
      <c r="K2927" s="9">
        <v>3</v>
      </c>
    </row>
    <row r="2928" spans="10:11" x14ac:dyDescent="0.4">
      <c r="J2928" s="9" t="s">
        <v>4664</v>
      </c>
      <c r="K2928" s="9">
        <v>3</v>
      </c>
    </row>
    <row r="2929" spans="10:11" x14ac:dyDescent="0.4">
      <c r="J2929" s="9" t="s">
        <v>4665</v>
      </c>
      <c r="K2929" s="9">
        <v>3</v>
      </c>
    </row>
    <row r="2930" spans="10:11" x14ac:dyDescent="0.4">
      <c r="J2930" s="9" t="s">
        <v>4666</v>
      </c>
      <c r="K2930" s="9">
        <v>3</v>
      </c>
    </row>
    <row r="2931" spans="10:11" x14ac:dyDescent="0.4">
      <c r="J2931" s="9" t="s">
        <v>4667</v>
      </c>
      <c r="K2931" s="9">
        <v>3</v>
      </c>
    </row>
    <row r="2932" spans="10:11" x14ac:dyDescent="0.4">
      <c r="J2932" s="9" t="s">
        <v>4668</v>
      </c>
      <c r="K2932" s="9">
        <v>3</v>
      </c>
    </row>
    <row r="2933" spans="10:11" x14ac:dyDescent="0.4">
      <c r="J2933" s="9" t="s">
        <v>4669</v>
      </c>
      <c r="K2933" s="9">
        <v>3</v>
      </c>
    </row>
    <row r="2934" spans="10:11" x14ac:dyDescent="0.4">
      <c r="J2934" s="9" t="s">
        <v>4670</v>
      </c>
      <c r="K2934" s="9">
        <v>3</v>
      </c>
    </row>
    <row r="2935" spans="10:11" x14ac:dyDescent="0.4">
      <c r="J2935" s="9" t="s">
        <v>4671</v>
      </c>
      <c r="K2935" s="9">
        <v>3</v>
      </c>
    </row>
    <row r="2936" spans="10:11" x14ac:dyDescent="0.4">
      <c r="J2936" s="9" t="s">
        <v>1209</v>
      </c>
      <c r="K2936" s="9">
        <v>3</v>
      </c>
    </row>
    <row r="2937" spans="10:11" x14ac:dyDescent="0.4">
      <c r="J2937" s="9" t="s">
        <v>4672</v>
      </c>
      <c r="K2937" s="9">
        <v>3</v>
      </c>
    </row>
    <row r="2938" spans="10:11" x14ac:dyDescent="0.4">
      <c r="J2938" s="9" t="s">
        <v>4673</v>
      </c>
      <c r="K2938" s="9">
        <v>3</v>
      </c>
    </row>
    <row r="2939" spans="10:11" x14ac:dyDescent="0.4">
      <c r="J2939" s="9" t="s">
        <v>4674</v>
      </c>
      <c r="K2939" s="9">
        <v>3</v>
      </c>
    </row>
    <row r="2940" spans="10:11" x14ac:dyDescent="0.4">
      <c r="J2940" s="9" t="s">
        <v>4675</v>
      </c>
      <c r="K2940" s="9">
        <v>3</v>
      </c>
    </row>
    <row r="2941" spans="10:11" x14ac:dyDescent="0.4">
      <c r="J2941" s="9" t="s">
        <v>4676</v>
      </c>
      <c r="K2941" s="9">
        <v>3</v>
      </c>
    </row>
    <row r="2942" spans="10:11" x14ac:dyDescent="0.4">
      <c r="J2942" s="9" t="s">
        <v>4677</v>
      </c>
      <c r="K2942" s="9">
        <v>3</v>
      </c>
    </row>
    <row r="2943" spans="10:11" x14ac:dyDescent="0.4">
      <c r="J2943" s="9" t="s">
        <v>4678</v>
      </c>
      <c r="K2943" s="9">
        <v>3</v>
      </c>
    </row>
    <row r="2944" spans="10:11" x14ac:dyDescent="0.4">
      <c r="J2944" s="9" t="s">
        <v>4679</v>
      </c>
      <c r="K2944" s="9">
        <v>3</v>
      </c>
    </row>
    <row r="2945" spans="10:11" x14ac:dyDescent="0.4">
      <c r="J2945" s="9" t="s">
        <v>4680</v>
      </c>
      <c r="K2945" s="9">
        <v>3</v>
      </c>
    </row>
    <row r="2946" spans="10:11" x14ac:dyDescent="0.4">
      <c r="J2946" s="9" t="s">
        <v>4681</v>
      </c>
      <c r="K2946" s="9">
        <v>3</v>
      </c>
    </row>
    <row r="2947" spans="10:11" x14ac:dyDescent="0.4">
      <c r="J2947" s="9" t="s">
        <v>4682</v>
      </c>
      <c r="K2947" s="9">
        <v>3</v>
      </c>
    </row>
    <row r="2948" spans="10:11" x14ac:dyDescent="0.4">
      <c r="J2948" s="9" t="s">
        <v>4683</v>
      </c>
      <c r="K2948" s="9">
        <v>3</v>
      </c>
    </row>
    <row r="2949" spans="10:11" x14ac:dyDescent="0.4">
      <c r="J2949" s="9" t="s">
        <v>4684</v>
      </c>
      <c r="K2949" s="9">
        <v>3</v>
      </c>
    </row>
    <row r="2950" spans="10:11" x14ac:dyDescent="0.4">
      <c r="J2950" s="9" t="s">
        <v>4685</v>
      </c>
      <c r="K2950" s="9">
        <v>3</v>
      </c>
    </row>
    <row r="2951" spans="10:11" x14ac:dyDescent="0.4">
      <c r="J2951" s="9" t="s">
        <v>4686</v>
      </c>
      <c r="K2951" s="9">
        <v>3</v>
      </c>
    </row>
    <row r="2952" spans="10:11" x14ac:dyDescent="0.4">
      <c r="J2952" s="9" t="s">
        <v>4687</v>
      </c>
      <c r="K2952" s="9">
        <v>3</v>
      </c>
    </row>
    <row r="2953" spans="10:11" x14ac:dyDescent="0.4">
      <c r="J2953" s="9" t="s">
        <v>4688</v>
      </c>
      <c r="K2953" s="9">
        <v>3</v>
      </c>
    </row>
    <row r="2954" spans="10:11" x14ac:dyDescent="0.4">
      <c r="J2954" s="9" t="s">
        <v>4689</v>
      </c>
      <c r="K2954" s="9">
        <v>3</v>
      </c>
    </row>
    <row r="2955" spans="10:11" x14ac:dyDescent="0.4">
      <c r="J2955" s="9" t="s">
        <v>4690</v>
      </c>
      <c r="K2955" s="9">
        <v>3</v>
      </c>
    </row>
    <row r="2956" spans="10:11" x14ac:dyDescent="0.4">
      <c r="J2956" s="9" t="s">
        <v>4691</v>
      </c>
      <c r="K2956" s="9">
        <v>3</v>
      </c>
    </row>
    <row r="2957" spans="10:11" x14ac:dyDescent="0.4">
      <c r="J2957" s="9" t="s">
        <v>4692</v>
      </c>
      <c r="K2957" s="9">
        <v>3</v>
      </c>
    </row>
    <row r="2958" spans="10:11" x14ac:dyDescent="0.4">
      <c r="J2958" s="9" t="s">
        <v>4693</v>
      </c>
      <c r="K2958" s="9">
        <v>3</v>
      </c>
    </row>
    <row r="2959" spans="10:11" x14ac:dyDescent="0.4">
      <c r="J2959" s="9" t="s">
        <v>4694</v>
      </c>
      <c r="K2959" s="9">
        <v>3</v>
      </c>
    </row>
    <row r="2960" spans="10:11" x14ac:dyDescent="0.4">
      <c r="J2960" s="9" t="s">
        <v>4695</v>
      </c>
      <c r="K2960" s="9">
        <v>3</v>
      </c>
    </row>
    <row r="2961" spans="10:11" x14ac:dyDescent="0.4">
      <c r="J2961" s="9" t="s">
        <v>4696</v>
      </c>
      <c r="K2961" s="9">
        <v>3</v>
      </c>
    </row>
    <row r="2962" spans="10:11" x14ac:dyDescent="0.4">
      <c r="J2962" s="9" t="s">
        <v>4697</v>
      </c>
      <c r="K2962" s="9">
        <v>3</v>
      </c>
    </row>
    <row r="2963" spans="10:11" x14ac:dyDescent="0.4">
      <c r="J2963" s="9" t="s">
        <v>4698</v>
      </c>
      <c r="K2963" s="9">
        <v>3</v>
      </c>
    </row>
    <row r="2964" spans="10:11" x14ac:dyDescent="0.4">
      <c r="J2964" s="9" t="s">
        <v>4699</v>
      </c>
      <c r="K2964" s="9">
        <v>3</v>
      </c>
    </row>
    <row r="2965" spans="10:11" x14ac:dyDescent="0.4">
      <c r="J2965" s="9" t="s">
        <v>4700</v>
      </c>
      <c r="K2965" s="9">
        <v>3</v>
      </c>
    </row>
    <row r="2966" spans="10:11" x14ac:dyDescent="0.4">
      <c r="J2966" s="9" t="s">
        <v>4701</v>
      </c>
      <c r="K2966" s="9">
        <v>3</v>
      </c>
    </row>
    <row r="2967" spans="10:11" x14ac:dyDescent="0.4">
      <c r="J2967" s="9" t="s">
        <v>4702</v>
      </c>
      <c r="K2967" s="9">
        <v>3</v>
      </c>
    </row>
    <row r="2968" spans="10:11" x14ac:dyDescent="0.4">
      <c r="J2968" s="9" t="s">
        <v>4703</v>
      </c>
      <c r="K2968" s="9">
        <v>3</v>
      </c>
    </row>
    <row r="2969" spans="10:11" x14ac:dyDescent="0.4">
      <c r="J2969" s="9" t="s">
        <v>4704</v>
      </c>
      <c r="K2969" s="9">
        <v>3</v>
      </c>
    </row>
    <row r="2970" spans="10:11" x14ac:dyDescent="0.4">
      <c r="J2970" s="9" t="s">
        <v>4705</v>
      </c>
      <c r="K2970" s="9">
        <v>3</v>
      </c>
    </row>
    <row r="2971" spans="10:11" x14ac:dyDescent="0.4">
      <c r="J2971" s="9" t="s">
        <v>4706</v>
      </c>
      <c r="K2971" s="9">
        <v>3</v>
      </c>
    </row>
    <row r="2972" spans="10:11" x14ac:dyDescent="0.4">
      <c r="J2972" s="9" t="s">
        <v>4707</v>
      </c>
      <c r="K2972" s="9">
        <v>3</v>
      </c>
    </row>
    <row r="2973" spans="10:11" x14ac:dyDescent="0.4">
      <c r="J2973" s="9" t="s">
        <v>4708</v>
      </c>
      <c r="K2973" s="9">
        <v>3</v>
      </c>
    </row>
    <row r="2974" spans="10:11" x14ac:dyDescent="0.4">
      <c r="J2974" s="9" t="s">
        <v>4709</v>
      </c>
      <c r="K2974" s="9">
        <v>3</v>
      </c>
    </row>
    <row r="2975" spans="10:11" x14ac:dyDescent="0.4">
      <c r="J2975" s="9" t="s">
        <v>4710</v>
      </c>
      <c r="K2975" s="9">
        <v>3</v>
      </c>
    </row>
    <row r="2976" spans="10:11" x14ac:dyDescent="0.4">
      <c r="J2976" s="9" t="s">
        <v>1224</v>
      </c>
      <c r="K2976" s="9">
        <v>3</v>
      </c>
    </row>
    <row r="2977" spans="10:11" x14ac:dyDescent="0.4">
      <c r="J2977" s="9" t="s">
        <v>4711</v>
      </c>
      <c r="K2977" s="9">
        <v>3</v>
      </c>
    </row>
    <row r="2978" spans="10:11" x14ac:dyDescent="0.4">
      <c r="J2978" s="9" t="s">
        <v>4712</v>
      </c>
      <c r="K2978" s="9">
        <v>3</v>
      </c>
    </row>
    <row r="2979" spans="10:11" x14ac:dyDescent="0.4">
      <c r="J2979" s="9" t="s">
        <v>4713</v>
      </c>
      <c r="K2979" s="9">
        <v>3</v>
      </c>
    </row>
    <row r="2980" spans="10:11" x14ac:dyDescent="0.4">
      <c r="J2980" s="9" t="s">
        <v>4714</v>
      </c>
      <c r="K2980" s="9">
        <v>3</v>
      </c>
    </row>
    <row r="2981" spans="10:11" x14ac:dyDescent="0.4">
      <c r="J2981" s="9" t="s">
        <v>4715</v>
      </c>
      <c r="K2981" s="9">
        <v>3</v>
      </c>
    </row>
    <row r="2982" spans="10:11" x14ac:dyDescent="0.4">
      <c r="J2982" s="9" t="s">
        <v>4716</v>
      </c>
      <c r="K2982" s="9">
        <v>3</v>
      </c>
    </row>
    <row r="2983" spans="10:11" x14ac:dyDescent="0.4">
      <c r="J2983" s="9" t="s">
        <v>4717</v>
      </c>
      <c r="K2983" s="9">
        <v>3</v>
      </c>
    </row>
    <row r="2984" spans="10:11" x14ac:dyDescent="0.4">
      <c r="J2984" s="9" t="s">
        <v>4718</v>
      </c>
      <c r="K2984" s="9">
        <v>3</v>
      </c>
    </row>
    <row r="2985" spans="10:11" x14ac:dyDescent="0.4">
      <c r="J2985" s="9" t="s">
        <v>4719</v>
      </c>
      <c r="K2985" s="9">
        <v>3</v>
      </c>
    </row>
    <row r="2986" spans="10:11" x14ac:dyDescent="0.4">
      <c r="J2986" s="9" t="s">
        <v>4720</v>
      </c>
      <c r="K2986" s="9">
        <v>3</v>
      </c>
    </row>
    <row r="2987" spans="10:11" x14ac:dyDescent="0.4">
      <c r="J2987" s="9" t="s">
        <v>4721</v>
      </c>
      <c r="K2987" s="9">
        <v>3</v>
      </c>
    </row>
    <row r="2988" spans="10:11" x14ac:dyDescent="0.4">
      <c r="J2988" s="9" t="s">
        <v>4722</v>
      </c>
      <c r="K2988" s="9">
        <v>3</v>
      </c>
    </row>
    <row r="2989" spans="10:11" x14ac:dyDescent="0.4">
      <c r="J2989" s="9" t="s">
        <v>4723</v>
      </c>
      <c r="K2989" s="9">
        <v>3</v>
      </c>
    </row>
    <row r="2990" spans="10:11" x14ac:dyDescent="0.4">
      <c r="J2990" s="9" t="s">
        <v>4724</v>
      </c>
      <c r="K2990" s="9">
        <v>3</v>
      </c>
    </row>
    <row r="2991" spans="10:11" x14ac:dyDescent="0.4">
      <c r="J2991" s="9" t="s">
        <v>4725</v>
      </c>
      <c r="K2991" s="9">
        <v>3</v>
      </c>
    </row>
    <row r="2992" spans="10:11" x14ac:dyDescent="0.4">
      <c r="J2992" s="9" t="s">
        <v>4726</v>
      </c>
      <c r="K2992" s="9">
        <v>3</v>
      </c>
    </row>
    <row r="2993" spans="10:11" x14ac:dyDescent="0.4">
      <c r="J2993" s="9" t="s">
        <v>4727</v>
      </c>
      <c r="K2993" s="9">
        <v>3</v>
      </c>
    </row>
    <row r="2994" spans="10:11" x14ac:dyDescent="0.4">
      <c r="J2994" s="9" t="s">
        <v>4728</v>
      </c>
      <c r="K2994" s="9">
        <v>3</v>
      </c>
    </row>
    <row r="2995" spans="10:11" x14ac:dyDescent="0.4">
      <c r="J2995" s="9" t="s">
        <v>4729</v>
      </c>
      <c r="K2995" s="9">
        <v>3</v>
      </c>
    </row>
    <row r="2996" spans="10:11" x14ac:dyDescent="0.4">
      <c r="J2996" s="9" t="s">
        <v>4730</v>
      </c>
      <c r="K2996" s="9">
        <v>3</v>
      </c>
    </row>
    <row r="2997" spans="10:11" x14ac:dyDescent="0.4">
      <c r="J2997" s="9" t="s">
        <v>4731</v>
      </c>
      <c r="K2997" s="9">
        <v>3</v>
      </c>
    </row>
    <row r="2998" spans="10:11" x14ac:dyDescent="0.4">
      <c r="J2998" s="9" t="s">
        <v>4732</v>
      </c>
      <c r="K2998" s="9">
        <v>3</v>
      </c>
    </row>
    <row r="2999" spans="10:11" x14ac:dyDescent="0.4">
      <c r="J2999" s="9" t="s">
        <v>4733</v>
      </c>
      <c r="K2999" s="9">
        <v>3</v>
      </c>
    </row>
    <row r="3000" spans="10:11" x14ac:dyDescent="0.4">
      <c r="J3000" s="9" t="s">
        <v>4734</v>
      </c>
      <c r="K3000" s="9">
        <v>3</v>
      </c>
    </row>
    <row r="3001" spans="10:11" x14ac:dyDescent="0.4">
      <c r="J3001" s="9" t="s">
        <v>4735</v>
      </c>
      <c r="K3001" s="9">
        <v>3</v>
      </c>
    </row>
    <row r="3002" spans="10:11" x14ac:dyDescent="0.4">
      <c r="J3002" s="9" t="s">
        <v>4736</v>
      </c>
      <c r="K3002" s="9">
        <v>3</v>
      </c>
    </row>
    <row r="3003" spans="10:11" x14ac:dyDescent="0.4">
      <c r="J3003" s="9" t="s">
        <v>4737</v>
      </c>
      <c r="K3003" s="9">
        <v>3</v>
      </c>
    </row>
    <row r="3004" spans="10:11" x14ac:dyDescent="0.4">
      <c r="J3004" s="9" t="s">
        <v>4738</v>
      </c>
      <c r="K3004" s="9">
        <v>3</v>
      </c>
    </row>
    <row r="3005" spans="10:11" x14ac:dyDescent="0.4">
      <c r="J3005" s="9" t="s">
        <v>4739</v>
      </c>
      <c r="K3005" s="9">
        <v>3</v>
      </c>
    </row>
    <row r="3006" spans="10:11" x14ac:dyDescent="0.4">
      <c r="J3006" s="9" t="s">
        <v>4740</v>
      </c>
      <c r="K3006" s="9">
        <v>3</v>
      </c>
    </row>
    <row r="3007" spans="10:11" x14ac:dyDescent="0.4">
      <c r="J3007" s="9" t="s">
        <v>4741</v>
      </c>
      <c r="K3007" s="9">
        <v>3</v>
      </c>
    </row>
    <row r="3008" spans="10:11" x14ac:dyDescent="0.4">
      <c r="J3008" s="9" t="s">
        <v>4742</v>
      </c>
      <c r="K3008" s="9">
        <v>3</v>
      </c>
    </row>
    <row r="3009" spans="10:11" x14ac:dyDescent="0.4">
      <c r="J3009" s="9" t="s">
        <v>4743</v>
      </c>
      <c r="K3009" s="9">
        <v>3</v>
      </c>
    </row>
    <row r="3010" spans="10:11" x14ac:dyDescent="0.4">
      <c r="J3010" s="9" t="s">
        <v>1546</v>
      </c>
      <c r="K3010" s="9">
        <v>3</v>
      </c>
    </row>
    <row r="3011" spans="10:11" x14ac:dyDescent="0.4">
      <c r="J3011" s="9" t="s">
        <v>4744</v>
      </c>
      <c r="K3011" s="9">
        <v>3</v>
      </c>
    </row>
    <row r="3012" spans="10:11" x14ac:dyDescent="0.4">
      <c r="J3012" s="9" t="s">
        <v>4745</v>
      </c>
      <c r="K3012" s="9">
        <v>3</v>
      </c>
    </row>
    <row r="3013" spans="10:11" x14ac:dyDescent="0.4">
      <c r="J3013" s="9" t="s">
        <v>4746</v>
      </c>
      <c r="K3013" s="9">
        <v>3</v>
      </c>
    </row>
    <row r="3014" spans="10:11" x14ac:dyDescent="0.4">
      <c r="J3014" s="9" t="s">
        <v>4747</v>
      </c>
      <c r="K3014" s="9">
        <v>3</v>
      </c>
    </row>
    <row r="3015" spans="10:11" x14ac:dyDescent="0.4">
      <c r="J3015" s="9" t="s">
        <v>4748</v>
      </c>
      <c r="K3015" s="9">
        <v>3</v>
      </c>
    </row>
    <row r="3016" spans="10:11" x14ac:dyDescent="0.4">
      <c r="J3016" s="9" t="s">
        <v>4749</v>
      </c>
      <c r="K3016" s="9">
        <v>3</v>
      </c>
    </row>
    <row r="3017" spans="10:11" x14ac:dyDescent="0.4">
      <c r="J3017" s="9" t="s">
        <v>4750</v>
      </c>
      <c r="K3017" s="9">
        <v>3</v>
      </c>
    </row>
    <row r="3018" spans="10:11" x14ac:dyDescent="0.4">
      <c r="J3018" s="9" t="s">
        <v>1476</v>
      </c>
      <c r="K3018" s="9">
        <v>3</v>
      </c>
    </row>
    <row r="3019" spans="10:11" x14ac:dyDescent="0.4">
      <c r="J3019" s="9" t="s">
        <v>4751</v>
      </c>
      <c r="K3019" s="9">
        <v>3</v>
      </c>
    </row>
    <row r="3020" spans="10:11" x14ac:dyDescent="0.4">
      <c r="J3020" s="9" t="s">
        <v>4752</v>
      </c>
      <c r="K3020" s="9">
        <v>3</v>
      </c>
    </row>
    <row r="3021" spans="10:11" x14ac:dyDescent="0.4">
      <c r="J3021" s="9" t="s">
        <v>4753</v>
      </c>
      <c r="K3021" s="9">
        <v>3</v>
      </c>
    </row>
    <row r="3022" spans="10:11" x14ac:dyDescent="0.4">
      <c r="J3022" s="9" t="s">
        <v>4754</v>
      </c>
      <c r="K3022" s="9">
        <v>3</v>
      </c>
    </row>
    <row r="3023" spans="10:11" x14ac:dyDescent="0.4">
      <c r="J3023" s="9" t="s">
        <v>4755</v>
      </c>
      <c r="K3023" s="9">
        <v>3</v>
      </c>
    </row>
    <row r="3024" spans="10:11" x14ac:dyDescent="0.4">
      <c r="J3024" s="9" t="s">
        <v>4756</v>
      </c>
      <c r="K3024" s="9">
        <v>3</v>
      </c>
    </row>
    <row r="3025" spans="10:11" x14ac:dyDescent="0.4">
      <c r="J3025" s="9" t="s">
        <v>4757</v>
      </c>
      <c r="K3025" s="9">
        <v>3</v>
      </c>
    </row>
    <row r="3026" spans="10:11" x14ac:dyDescent="0.4">
      <c r="J3026" s="9" t="s">
        <v>4758</v>
      </c>
      <c r="K3026" s="9">
        <v>3</v>
      </c>
    </row>
    <row r="3027" spans="10:11" x14ac:dyDescent="0.4">
      <c r="J3027" s="9" t="s">
        <v>4759</v>
      </c>
      <c r="K3027" s="9">
        <v>3</v>
      </c>
    </row>
    <row r="3028" spans="10:11" x14ac:dyDescent="0.4">
      <c r="J3028" s="9" t="s">
        <v>4760</v>
      </c>
      <c r="K3028" s="9">
        <v>3</v>
      </c>
    </row>
    <row r="3029" spans="10:11" x14ac:dyDescent="0.4">
      <c r="J3029" s="9" t="s">
        <v>4761</v>
      </c>
      <c r="K3029" s="9">
        <v>3</v>
      </c>
    </row>
    <row r="3030" spans="10:11" x14ac:dyDescent="0.4">
      <c r="J3030" s="9" t="s">
        <v>4762</v>
      </c>
      <c r="K3030" s="9">
        <v>3</v>
      </c>
    </row>
    <row r="3031" spans="10:11" x14ac:dyDescent="0.4">
      <c r="J3031" s="9" t="s">
        <v>4763</v>
      </c>
      <c r="K3031" s="9">
        <v>3</v>
      </c>
    </row>
    <row r="3032" spans="10:11" x14ac:dyDescent="0.4">
      <c r="J3032" s="9" t="s">
        <v>4764</v>
      </c>
      <c r="K3032" s="9">
        <v>3</v>
      </c>
    </row>
    <row r="3033" spans="10:11" x14ac:dyDescent="0.4">
      <c r="J3033" s="9" t="s">
        <v>4765</v>
      </c>
      <c r="K3033" s="9">
        <v>3</v>
      </c>
    </row>
    <row r="3034" spans="10:11" x14ac:dyDescent="0.4">
      <c r="J3034" s="9" t="s">
        <v>4766</v>
      </c>
      <c r="K3034" s="9">
        <v>3</v>
      </c>
    </row>
    <row r="3035" spans="10:11" x14ac:dyDescent="0.4">
      <c r="J3035" s="9" t="s">
        <v>4767</v>
      </c>
      <c r="K3035" s="9">
        <v>3</v>
      </c>
    </row>
    <row r="3036" spans="10:11" x14ac:dyDescent="0.4">
      <c r="J3036" s="9" t="s">
        <v>4768</v>
      </c>
      <c r="K3036" s="9">
        <v>3</v>
      </c>
    </row>
    <row r="3037" spans="10:11" x14ac:dyDescent="0.4">
      <c r="J3037" s="9" t="s">
        <v>4769</v>
      </c>
      <c r="K3037" s="9">
        <v>3</v>
      </c>
    </row>
    <row r="3038" spans="10:11" x14ac:dyDescent="0.4">
      <c r="J3038" s="9" t="s">
        <v>4770</v>
      </c>
      <c r="K3038" s="9">
        <v>3</v>
      </c>
    </row>
    <row r="3039" spans="10:11" x14ac:dyDescent="0.4">
      <c r="J3039" s="9" t="s">
        <v>4771</v>
      </c>
      <c r="K3039" s="9">
        <v>3</v>
      </c>
    </row>
    <row r="3040" spans="10:11" x14ac:dyDescent="0.4">
      <c r="J3040" s="9" t="s">
        <v>4772</v>
      </c>
      <c r="K3040" s="9">
        <v>3</v>
      </c>
    </row>
    <row r="3041" spans="10:11" x14ac:dyDescent="0.4">
      <c r="J3041" s="9" t="s">
        <v>4773</v>
      </c>
      <c r="K3041" s="9">
        <v>3</v>
      </c>
    </row>
    <row r="3042" spans="10:11" x14ac:dyDescent="0.4">
      <c r="J3042" s="9" t="s">
        <v>4774</v>
      </c>
      <c r="K3042" s="9">
        <v>3</v>
      </c>
    </row>
    <row r="3043" spans="10:11" x14ac:dyDescent="0.4">
      <c r="J3043" s="9" t="s">
        <v>4775</v>
      </c>
      <c r="K3043" s="9">
        <v>3</v>
      </c>
    </row>
    <row r="3044" spans="10:11" x14ac:dyDescent="0.4">
      <c r="J3044" s="9" t="s">
        <v>4776</v>
      </c>
      <c r="K3044" s="9">
        <v>3</v>
      </c>
    </row>
    <row r="3045" spans="10:11" x14ac:dyDescent="0.4">
      <c r="J3045" s="9" t="s">
        <v>4777</v>
      </c>
      <c r="K3045" s="9">
        <v>3</v>
      </c>
    </row>
    <row r="3046" spans="10:11" x14ac:dyDescent="0.4">
      <c r="J3046" s="9" t="s">
        <v>4778</v>
      </c>
      <c r="K3046" s="9">
        <v>3</v>
      </c>
    </row>
    <row r="3047" spans="10:11" x14ac:dyDescent="0.4">
      <c r="J3047" s="9" t="s">
        <v>4779</v>
      </c>
      <c r="K3047" s="9">
        <v>3</v>
      </c>
    </row>
    <row r="3048" spans="10:11" x14ac:dyDescent="0.4">
      <c r="J3048" s="9" t="s">
        <v>4780</v>
      </c>
      <c r="K3048" s="9">
        <v>3</v>
      </c>
    </row>
    <row r="3049" spans="10:11" x14ac:dyDescent="0.4">
      <c r="J3049" s="9" t="s">
        <v>4781</v>
      </c>
      <c r="K3049" s="9">
        <v>3</v>
      </c>
    </row>
    <row r="3050" spans="10:11" x14ac:dyDescent="0.4">
      <c r="J3050" s="9" t="s">
        <v>4782</v>
      </c>
      <c r="K3050" s="9">
        <v>3</v>
      </c>
    </row>
    <row r="3051" spans="10:11" x14ac:dyDescent="0.4">
      <c r="J3051" s="9" t="s">
        <v>4783</v>
      </c>
      <c r="K3051" s="9">
        <v>3</v>
      </c>
    </row>
    <row r="3052" spans="10:11" x14ac:dyDescent="0.4">
      <c r="J3052" s="9" t="s">
        <v>4784</v>
      </c>
      <c r="K3052" s="9">
        <v>3</v>
      </c>
    </row>
    <row r="3053" spans="10:11" x14ac:dyDescent="0.4">
      <c r="J3053" s="9" t="s">
        <v>4785</v>
      </c>
      <c r="K3053" s="9">
        <v>3</v>
      </c>
    </row>
    <row r="3054" spans="10:11" x14ac:dyDescent="0.4">
      <c r="J3054" s="9" t="s">
        <v>4786</v>
      </c>
      <c r="K3054" s="9">
        <v>3</v>
      </c>
    </row>
    <row r="3055" spans="10:11" x14ac:dyDescent="0.4">
      <c r="J3055" s="9" t="s">
        <v>4787</v>
      </c>
      <c r="K3055" s="9">
        <v>3</v>
      </c>
    </row>
    <row r="3056" spans="10:11" x14ac:dyDescent="0.4">
      <c r="J3056" s="9" t="s">
        <v>4788</v>
      </c>
      <c r="K3056" s="9">
        <v>3</v>
      </c>
    </row>
    <row r="3057" spans="10:11" x14ac:dyDescent="0.4">
      <c r="J3057" s="9" t="s">
        <v>4789</v>
      </c>
      <c r="K3057" s="9">
        <v>3</v>
      </c>
    </row>
    <row r="3058" spans="10:11" x14ac:dyDescent="0.4">
      <c r="J3058" s="9" t="s">
        <v>4790</v>
      </c>
      <c r="K3058" s="9">
        <v>3</v>
      </c>
    </row>
    <row r="3059" spans="10:11" x14ac:dyDescent="0.4">
      <c r="J3059" s="9" t="s">
        <v>1254</v>
      </c>
      <c r="K3059" s="9">
        <v>3</v>
      </c>
    </row>
    <row r="3060" spans="10:11" x14ac:dyDescent="0.4">
      <c r="J3060" s="9" t="s">
        <v>4791</v>
      </c>
      <c r="K3060" s="9">
        <v>3</v>
      </c>
    </row>
    <row r="3061" spans="10:11" x14ac:dyDescent="0.4">
      <c r="J3061" s="9" t="s">
        <v>4792</v>
      </c>
      <c r="K3061" s="9">
        <v>3</v>
      </c>
    </row>
    <row r="3062" spans="10:11" x14ac:dyDescent="0.4">
      <c r="J3062" s="9" t="s">
        <v>4793</v>
      </c>
      <c r="K3062" s="9">
        <v>3</v>
      </c>
    </row>
    <row r="3063" spans="10:11" x14ac:dyDescent="0.4">
      <c r="J3063" s="9" t="s">
        <v>4794</v>
      </c>
      <c r="K3063" s="9">
        <v>3</v>
      </c>
    </row>
    <row r="3064" spans="10:11" x14ac:dyDescent="0.4">
      <c r="J3064" s="9" t="s">
        <v>4795</v>
      </c>
      <c r="K3064" s="9">
        <v>3</v>
      </c>
    </row>
    <row r="3065" spans="10:11" x14ac:dyDescent="0.4">
      <c r="J3065" s="9" t="s">
        <v>4796</v>
      </c>
      <c r="K3065" s="9">
        <v>3</v>
      </c>
    </row>
    <row r="3066" spans="10:11" x14ac:dyDescent="0.4">
      <c r="J3066" s="9" t="s">
        <v>4797</v>
      </c>
      <c r="K3066" s="9">
        <v>3</v>
      </c>
    </row>
    <row r="3067" spans="10:11" x14ac:dyDescent="0.4">
      <c r="J3067" s="9" t="s">
        <v>4798</v>
      </c>
      <c r="K3067" s="9">
        <v>3</v>
      </c>
    </row>
    <row r="3068" spans="10:11" x14ac:dyDescent="0.4">
      <c r="J3068" s="9" t="s">
        <v>4799</v>
      </c>
      <c r="K3068" s="9">
        <v>3</v>
      </c>
    </row>
    <row r="3069" spans="10:11" x14ac:dyDescent="0.4">
      <c r="J3069" s="9" t="s">
        <v>4800</v>
      </c>
      <c r="K3069" s="9">
        <v>3</v>
      </c>
    </row>
    <row r="3070" spans="10:11" x14ac:dyDescent="0.4">
      <c r="J3070" s="9" t="s">
        <v>4801</v>
      </c>
      <c r="K3070" s="9">
        <v>3</v>
      </c>
    </row>
    <row r="3071" spans="10:11" x14ac:dyDescent="0.4">
      <c r="J3071" s="9" t="s">
        <v>4802</v>
      </c>
      <c r="K3071" s="9">
        <v>3</v>
      </c>
    </row>
    <row r="3072" spans="10:11" x14ac:dyDescent="0.4">
      <c r="J3072" s="9" t="s">
        <v>4803</v>
      </c>
      <c r="K3072" s="9">
        <v>3</v>
      </c>
    </row>
    <row r="3073" spans="10:11" x14ac:dyDescent="0.4">
      <c r="J3073" s="9" t="s">
        <v>4804</v>
      </c>
      <c r="K3073" s="9">
        <v>3</v>
      </c>
    </row>
    <row r="3074" spans="10:11" x14ac:dyDescent="0.4">
      <c r="J3074" s="9" t="s">
        <v>4805</v>
      </c>
      <c r="K3074" s="9">
        <v>3</v>
      </c>
    </row>
    <row r="3075" spans="10:11" x14ac:dyDescent="0.4">
      <c r="J3075" s="9" t="s">
        <v>4806</v>
      </c>
      <c r="K3075" s="9">
        <v>3</v>
      </c>
    </row>
    <row r="3076" spans="10:11" x14ac:dyDescent="0.4">
      <c r="J3076" s="9" t="s">
        <v>4807</v>
      </c>
      <c r="K3076" s="9">
        <v>3</v>
      </c>
    </row>
    <row r="3077" spans="10:11" x14ac:dyDescent="0.4">
      <c r="J3077" s="9" t="s">
        <v>4808</v>
      </c>
      <c r="K3077" s="9">
        <v>3</v>
      </c>
    </row>
    <row r="3078" spans="10:11" x14ac:dyDescent="0.4">
      <c r="J3078" s="9" t="s">
        <v>4809</v>
      </c>
      <c r="K3078" s="9">
        <v>3</v>
      </c>
    </row>
    <row r="3079" spans="10:11" x14ac:dyDescent="0.4">
      <c r="J3079" s="9" t="s">
        <v>1686</v>
      </c>
      <c r="K3079" s="9">
        <v>3</v>
      </c>
    </row>
    <row r="3080" spans="10:11" x14ac:dyDescent="0.4">
      <c r="J3080" s="9" t="s">
        <v>4810</v>
      </c>
      <c r="K3080" s="9">
        <v>3</v>
      </c>
    </row>
    <row r="3081" spans="10:11" x14ac:dyDescent="0.4">
      <c r="J3081" s="9" t="s">
        <v>4811</v>
      </c>
      <c r="K3081" s="9">
        <v>3</v>
      </c>
    </row>
    <row r="3082" spans="10:11" x14ac:dyDescent="0.4">
      <c r="J3082" s="9" t="s">
        <v>4812</v>
      </c>
      <c r="K3082" s="9">
        <v>3</v>
      </c>
    </row>
    <row r="3083" spans="10:11" x14ac:dyDescent="0.4">
      <c r="J3083" s="9" t="s">
        <v>4813</v>
      </c>
      <c r="K3083" s="9">
        <v>3</v>
      </c>
    </row>
    <row r="3084" spans="10:11" x14ac:dyDescent="0.4">
      <c r="J3084" s="9" t="s">
        <v>4814</v>
      </c>
      <c r="K3084" s="9">
        <v>3</v>
      </c>
    </row>
    <row r="3085" spans="10:11" x14ac:dyDescent="0.4">
      <c r="J3085" s="9" t="s">
        <v>4815</v>
      </c>
      <c r="K3085" s="9">
        <v>3</v>
      </c>
    </row>
    <row r="3086" spans="10:11" x14ac:dyDescent="0.4">
      <c r="J3086" s="9" t="s">
        <v>1294</v>
      </c>
      <c r="K3086" s="9">
        <v>3</v>
      </c>
    </row>
    <row r="3087" spans="10:11" x14ac:dyDescent="0.4">
      <c r="J3087" s="9" t="s">
        <v>4816</v>
      </c>
      <c r="K3087" s="9">
        <v>3</v>
      </c>
    </row>
    <row r="3088" spans="10:11" x14ac:dyDescent="0.4">
      <c r="J3088" s="9" t="s">
        <v>4817</v>
      </c>
      <c r="K3088" s="9">
        <v>3</v>
      </c>
    </row>
    <row r="3089" spans="10:11" x14ac:dyDescent="0.4">
      <c r="J3089" s="9" t="s">
        <v>4818</v>
      </c>
      <c r="K3089" s="9">
        <v>3</v>
      </c>
    </row>
    <row r="3090" spans="10:11" x14ac:dyDescent="0.4">
      <c r="J3090" s="9" t="s">
        <v>4819</v>
      </c>
      <c r="K3090" s="9">
        <v>3</v>
      </c>
    </row>
    <row r="3091" spans="10:11" x14ac:dyDescent="0.4">
      <c r="J3091" s="9" t="s">
        <v>4820</v>
      </c>
      <c r="K3091" s="9">
        <v>3</v>
      </c>
    </row>
    <row r="3092" spans="10:11" x14ac:dyDescent="0.4">
      <c r="J3092" s="9" t="s">
        <v>4821</v>
      </c>
      <c r="K3092" s="9">
        <v>3</v>
      </c>
    </row>
    <row r="3093" spans="10:11" x14ac:dyDescent="0.4">
      <c r="J3093" s="9" t="s">
        <v>4822</v>
      </c>
      <c r="K3093" s="9">
        <v>3</v>
      </c>
    </row>
    <row r="3094" spans="10:11" x14ac:dyDescent="0.4">
      <c r="J3094" s="9" t="s">
        <v>4823</v>
      </c>
      <c r="K3094" s="9">
        <v>3</v>
      </c>
    </row>
    <row r="3095" spans="10:11" x14ac:dyDescent="0.4">
      <c r="J3095" s="9" t="s">
        <v>4824</v>
      </c>
      <c r="K3095" s="9">
        <v>3</v>
      </c>
    </row>
    <row r="3096" spans="10:11" x14ac:dyDescent="0.4">
      <c r="J3096" s="9" t="s">
        <v>4825</v>
      </c>
      <c r="K3096" s="9">
        <v>3</v>
      </c>
    </row>
    <row r="3097" spans="10:11" x14ac:dyDescent="0.4">
      <c r="J3097" s="9" t="s">
        <v>4826</v>
      </c>
      <c r="K3097" s="9">
        <v>3</v>
      </c>
    </row>
    <row r="3098" spans="10:11" x14ac:dyDescent="0.4">
      <c r="J3098" s="9" t="s">
        <v>4827</v>
      </c>
      <c r="K3098" s="9">
        <v>3</v>
      </c>
    </row>
    <row r="3099" spans="10:11" x14ac:dyDescent="0.4">
      <c r="J3099" s="9" t="s">
        <v>4828</v>
      </c>
      <c r="K3099" s="9">
        <v>3</v>
      </c>
    </row>
    <row r="3100" spans="10:11" x14ac:dyDescent="0.4">
      <c r="J3100" s="9" t="s">
        <v>4829</v>
      </c>
      <c r="K3100" s="9">
        <v>3</v>
      </c>
    </row>
    <row r="3101" spans="10:11" x14ac:dyDescent="0.4">
      <c r="J3101" s="9" t="s">
        <v>4830</v>
      </c>
      <c r="K3101" s="9">
        <v>3</v>
      </c>
    </row>
    <row r="3102" spans="10:11" x14ac:dyDescent="0.4">
      <c r="J3102" s="9" t="s">
        <v>4831</v>
      </c>
      <c r="K3102" s="9">
        <v>3</v>
      </c>
    </row>
    <row r="3103" spans="10:11" x14ac:dyDescent="0.4">
      <c r="J3103" s="9" t="s">
        <v>4832</v>
      </c>
      <c r="K3103" s="9">
        <v>3</v>
      </c>
    </row>
    <row r="3104" spans="10:11" x14ac:dyDescent="0.4">
      <c r="J3104" s="9" t="s">
        <v>4833</v>
      </c>
      <c r="K3104" s="9">
        <v>3</v>
      </c>
    </row>
    <row r="3105" spans="10:11" x14ac:dyDescent="0.4">
      <c r="J3105" s="9" t="s">
        <v>4834</v>
      </c>
      <c r="K3105" s="9">
        <v>3</v>
      </c>
    </row>
    <row r="3106" spans="10:11" x14ac:dyDescent="0.4">
      <c r="J3106" s="9" t="s">
        <v>4835</v>
      </c>
      <c r="K3106" s="9">
        <v>3</v>
      </c>
    </row>
    <row r="3107" spans="10:11" x14ac:dyDescent="0.4">
      <c r="J3107" s="9" t="s">
        <v>4836</v>
      </c>
      <c r="K3107" s="9">
        <v>3</v>
      </c>
    </row>
    <row r="3108" spans="10:11" x14ac:dyDescent="0.4">
      <c r="J3108" s="9" t="s">
        <v>4837</v>
      </c>
      <c r="K3108" s="9">
        <v>3</v>
      </c>
    </row>
    <row r="3109" spans="10:11" x14ac:dyDescent="0.4">
      <c r="J3109" s="9" t="s">
        <v>4838</v>
      </c>
      <c r="K3109" s="9">
        <v>3</v>
      </c>
    </row>
    <row r="3110" spans="10:11" x14ac:dyDescent="0.4">
      <c r="J3110" s="9" t="s">
        <v>4839</v>
      </c>
      <c r="K3110" s="9">
        <v>3</v>
      </c>
    </row>
    <row r="3111" spans="10:11" x14ac:dyDescent="0.4">
      <c r="J3111" s="9" t="s">
        <v>4840</v>
      </c>
      <c r="K3111" s="9">
        <v>3</v>
      </c>
    </row>
    <row r="3112" spans="10:11" x14ac:dyDescent="0.4">
      <c r="J3112" s="9" t="s">
        <v>4841</v>
      </c>
      <c r="K3112" s="9">
        <v>3</v>
      </c>
    </row>
    <row r="3113" spans="10:11" x14ac:dyDescent="0.4">
      <c r="J3113" s="9" t="s">
        <v>4842</v>
      </c>
      <c r="K3113" s="9">
        <v>3</v>
      </c>
    </row>
    <row r="3114" spans="10:11" x14ac:dyDescent="0.4">
      <c r="J3114" s="9" t="s">
        <v>4843</v>
      </c>
      <c r="K3114" s="9">
        <v>3</v>
      </c>
    </row>
    <row r="3115" spans="10:11" x14ac:dyDescent="0.4">
      <c r="J3115" s="9" t="s">
        <v>4844</v>
      </c>
      <c r="K3115" s="9">
        <v>3</v>
      </c>
    </row>
    <row r="3116" spans="10:11" x14ac:dyDescent="0.4">
      <c r="J3116" s="9" t="s">
        <v>4845</v>
      </c>
      <c r="K3116" s="9">
        <v>3</v>
      </c>
    </row>
    <row r="3117" spans="10:11" x14ac:dyDescent="0.4">
      <c r="J3117" s="9" t="s">
        <v>1468</v>
      </c>
      <c r="K3117" s="9">
        <v>3</v>
      </c>
    </row>
    <row r="3118" spans="10:11" x14ac:dyDescent="0.4">
      <c r="J3118" s="9" t="s">
        <v>4846</v>
      </c>
      <c r="K3118" s="9">
        <v>3</v>
      </c>
    </row>
    <row r="3119" spans="10:11" x14ac:dyDescent="0.4">
      <c r="J3119" s="9" t="s">
        <v>4847</v>
      </c>
      <c r="K3119" s="9">
        <v>3</v>
      </c>
    </row>
    <row r="3120" spans="10:11" x14ac:dyDescent="0.4">
      <c r="J3120" s="9" t="s">
        <v>4848</v>
      </c>
      <c r="K3120" s="9">
        <v>3</v>
      </c>
    </row>
    <row r="3121" spans="10:11" x14ac:dyDescent="0.4">
      <c r="J3121" s="9" t="s">
        <v>4849</v>
      </c>
      <c r="K3121" s="9">
        <v>3</v>
      </c>
    </row>
    <row r="3122" spans="10:11" x14ac:dyDescent="0.4">
      <c r="J3122" s="9" t="s">
        <v>4850</v>
      </c>
      <c r="K3122" s="9">
        <v>3</v>
      </c>
    </row>
    <row r="3123" spans="10:11" x14ac:dyDescent="0.4">
      <c r="J3123" s="9" t="s">
        <v>4851</v>
      </c>
      <c r="K3123" s="9">
        <v>3</v>
      </c>
    </row>
    <row r="3124" spans="10:11" x14ac:dyDescent="0.4">
      <c r="J3124" s="9" t="s">
        <v>4852</v>
      </c>
      <c r="K3124" s="9">
        <v>3</v>
      </c>
    </row>
    <row r="3125" spans="10:11" x14ac:dyDescent="0.4">
      <c r="J3125" s="9" t="s">
        <v>4853</v>
      </c>
      <c r="K3125" s="9">
        <v>3</v>
      </c>
    </row>
    <row r="3126" spans="10:11" x14ac:dyDescent="0.4">
      <c r="J3126" s="9" t="s">
        <v>4854</v>
      </c>
      <c r="K3126" s="9">
        <v>3</v>
      </c>
    </row>
    <row r="3127" spans="10:11" x14ac:dyDescent="0.4">
      <c r="J3127" s="9" t="s">
        <v>4855</v>
      </c>
      <c r="K3127" s="9">
        <v>3</v>
      </c>
    </row>
    <row r="3128" spans="10:11" x14ac:dyDescent="0.4">
      <c r="J3128" s="9" t="s">
        <v>4856</v>
      </c>
      <c r="K3128" s="9">
        <v>3</v>
      </c>
    </row>
    <row r="3129" spans="10:11" x14ac:dyDescent="0.4">
      <c r="J3129" s="9" t="s">
        <v>4857</v>
      </c>
      <c r="K3129" s="9">
        <v>3</v>
      </c>
    </row>
    <row r="3130" spans="10:11" x14ac:dyDescent="0.4">
      <c r="J3130" s="9" t="s">
        <v>4858</v>
      </c>
      <c r="K3130" s="9">
        <v>3</v>
      </c>
    </row>
    <row r="3131" spans="10:11" x14ac:dyDescent="0.4">
      <c r="J3131" s="9" t="s">
        <v>1287</v>
      </c>
      <c r="K3131" s="9">
        <v>3</v>
      </c>
    </row>
    <row r="3132" spans="10:11" x14ac:dyDescent="0.4">
      <c r="J3132" s="9" t="s">
        <v>4859</v>
      </c>
      <c r="K3132" s="9">
        <v>3</v>
      </c>
    </row>
    <row r="3133" spans="10:11" x14ac:dyDescent="0.4">
      <c r="J3133" s="9" t="s">
        <v>4860</v>
      </c>
      <c r="K3133" s="9">
        <v>3</v>
      </c>
    </row>
    <row r="3134" spans="10:11" x14ac:dyDescent="0.4">
      <c r="J3134" s="9" t="s">
        <v>4861</v>
      </c>
      <c r="K3134" s="9">
        <v>3</v>
      </c>
    </row>
    <row r="3135" spans="10:11" x14ac:dyDescent="0.4">
      <c r="J3135" s="9" t="s">
        <v>4862</v>
      </c>
      <c r="K3135" s="9">
        <v>3</v>
      </c>
    </row>
    <row r="3136" spans="10:11" x14ac:dyDescent="0.4">
      <c r="J3136" s="9" t="s">
        <v>4863</v>
      </c>
      <c r="K3136" s="9">
        <v>3</v>
      </c>
    </row>
    <row r="3137" spans="10:11" x14ac:dyDescent="0.4">
      <c r="J3137" s="9" t="s">
        <v>4864</v>
      </c>
      <c r="K3137" s="9">
        <v>3</v>
      </c>
    </row>
    <row r="3138" spans="10:11" x14ac:dyDescent="0.4">
      <c r="J3138" s="9" t="s">
        <v>4865</v>
      </c>
      <c r="K3138" s="9">
        <v>3</v>
      </c>
    </row>
    <row r="3139" spans="10:11" x14ac:dyDescent="0.4">
      <c r="J3139" s="9" t="s">
        <v>4866</v>
      </c>
      <c r="K3139" s="9">
        <v>3</v>
      </c>
    </row>
    <row r="3140" spans="10:11" x14ac:dyDescent="0.4">
      <c r="J3140" s="9" t="s">
        <v>4867</v>
      </c>
      <c r="K3140" s="9">
        <v>3</v>
      </c>
    </row>
    <row r="3141" spans="10:11" x14ac:dyDescent="0.4">
      <c r="J3141" s="9" t="s">
        <v>4868</v>
      </c>
      <c r="K3141" s="9">
        <v>3</v>
      </c>
    </row>
    <row r="3142" spans="10:11" x14ac:dyDescent="0.4">
      <c r="J3142" s="9" t="s">
        <v>4869</v>
      </c>
      <c r="K3142" s="9">
        <v>3</v>
      </c>
    </row>
    <row r="3143" spans="10:11" x14ac:dyDescent="0.4">
      <c r="J3143" s="9" t="s">
        <v>4870</v>
      </c>
      <c r="K3143" s="9">
        <v>3</v>
      </c>
    </row>
    <row r="3144" spans="10:11" x14ac:dyDescent="0.4">
      <c r="J3144" s="9" t="s">
        <v>4871</v>
      </c>
      <c r="K3144" s="9">
        <v>3</v>
      </c>
    </row>
    <row r="3145" spans="10:11" x14ac:dyDescent="0.4">
      <c r="J3145" s="9" t="s">
        <v>4872</v>
      </c>
      <c r="K3145" s="9">
        <v>3</v>
      </c>
    </row>
    <row r="3146" spans="10:11" x14ac:dyDescent="0.4">
      <c r="J3146" s="9" t="s">
        <v>4873</v>
      </c>
      <c r="K3146" s="9">
        <v>3</v>
      </c>
    </row>
    <row r="3147" spans="10:11" x14ac:dyDescent="0.4">
      <c r="J3147" s="9" t="s">
        <v>4874</v>
      </c>
      <c r="K3147" s="9">
        <v>3</v>
      </c>
    </row>
    <row r="3148" spans="10:11" x14ac:dyDescent="0.4">
      <c r="J3148" s="9" t="s">
        <v>4875</v>
      </c>
      <c r="K3148" s="9">
        <v>3</v>
      </c>
    </row>
    <row r="3149" spans="10:11" x14ac:dyDescent="0.4">
      <c r="J3149" s="9" t="s">
        <v>4876</v>
      </c>
      <c r="K3149" s="9">
        <v>3</v>
      </c>
    </row>
    <row r="3150" spans="10:11" x14ac:dyDescent="0.4">
      <c r="J3150" s="9" t="s">
        <v>4877</v>
      </c>
      <c r="K3150" s="9">
        <v>3</v>
      </c>
    </row>
    <row r="3151" spans="10:11" x14ac:dyDescent="0.4">
      <c r="J3151" s="9" t="s">
        <v>4878</v>
      </c>
      <c r="K3151" s="9">
        <v>3</v>
      </c>
    </row>
    <row r="3152" spans="10:11" x14ac:dyDescent="0.4">
      <c r="J3152" s="9" t="s">
        <v>4879</v>
      </c>
      <c r="K3152" s="9">
        <v>3</v>
      </c>
    </row>
    <row r="3153" spans="10:11" x14ac:dyDescent="0.4">
      <c r="J3153" s="9" t="s">
        <v>4880</v>
      </c>
      <c r="K3153" s="9">
        <v>3</v>
      </c>
    </row>
    <row r="3154" spans="10:11" x14ac:dyDescent="0.4">
      <c r="J3154" s="9" t="s">
        <v>4881</v>
      </c>
      <c r="K3154" s="9">
        <v>3</v>
      </c>
    </row>
    <row r="3155" spans="10:11" x14ac:dyDescent="0.4">
      <c r="J3155" s="9" t="s">
        <v>4882</v>
      </c>
      <c r="K3155" s="9">
        <v>3</v>
      </c>
    </row>
    <row r="3156" spans="10:11" x14ac:dyDescent="0.4">
      <c r="J3156" s="9" t="s">
        <v>4883</v>
      </c>
      <c r="K3156" s="9">
        <v>3</v>
      </c>
    </row>
    <row r="3157" spans="10:11" x14ac:dyDescent="0.4">
      <c r="J3157" s="9" t="s">
        <v>4884</v>
      </c>
      <c r="K3157" s="9">
        <v>3</v>
      </c>
    </row>
    <row r="3158" spans="10:11" x14ac:dyDescent="0.4">
      <c r="J3158" s="9" t="s">
        <v>4885</v>
      </c>
      <c r="K3158" s="9">
        <v>3</v>
      </c>
    </row>
    <row r="3159" spans="10:11" x14ac:dyDescent="0.4">
      <c r="J3159" s="9" t="s">
        <v>4886</v>
      </c>
      <c r="K3159" s="9">
        <v>3</v>
      </c>
    </row>
    <row r="3160" spans="10:11" x14ac:dyDescent="0.4">
      <c r="J3160" s="9" t="s">
        <v>4887</v>
      </c>
      <c r="K3160" s="9">
        <v>3</v>
      </c>
    </row>
    <row r="3161" spans="10:11" x14ac:dyDescent="0.4">
      <c r="J3161" s="9" t="s">
        <v>4888</v>
      </c>
      <c r="K3161" s="9">
        <v>3</v>
      </c>
    </row>
    <row r="3162" spans="10:11" x14ac:dyDescent="0.4">
      <c r="J3162" s="9" t="s">
        <v>4889</v>
      </c>
      <c r="K3162" s="9">
        <v>3</v>
      </c>
    </row>
    <row r="3163" spans="10:11" x14ac:dyDescent="0.4">
      <c r="J3163" s="9" t="s">
        <v>4890</v>
      </c>
      <c r="K3163" s="9">
        <v>3</v>
      </c>
    </row>
    <row r="3164" spans="10:11" x14ac:dyDescent="0.4">
      <c r="J3164" s="9" t="s">
        <v>4891</v>
      </c>
      <c r="K3164" s="9">
        <v>3</v>
      </c>
    </row>
    <row r="3165" spans="10:11" x14ac:dyDescent="0.4">
      <c r="J3165" s="9" t="s">
        <v>4892</v>
      </c>
      <c r="K3165" s="9">
        <v>3</v>
      </c>
    </row>
    <row r="3166" spans="10:11" x14ac:dyDescent="0.4">
      <c r="J3166" s="9" t="s">
        <v>4893</v>
      </c>
      <c r="K3166" s="9">
        <v>3</v>
      </c>
    </row>
    <row r="3167" spans="10:11" x14ac:dyDescent="0.4">
      <c r="J3167" s="9" t="s">
        <v>4894</v>
      </c>
      <c r="K3167" s="9">
        <v>3</v>
      </c>
    </row>
    <row r="3168" spans="10:11" x14ac:dyDescent="0.4">
      <c r="J3168" s="9" t="s">
        <v>4895</v>
      </c>
      <c r="K3168" s="9">
        <v>3</v>
      </c>
    </row>
    <row r="3169" spans="10:11" x14ac:dyDescent="0.4">
      <c r="J3169" s="9" t="s">
        <v>4896</v>
      </c>
      <c r="K3169" s="9">
        <v>3</v>
      </c>
    </row>
    <row r="3170" spans="10:11" x14ac:dyDescent="0.4">
      <c r="J3170" s="9" t="s">
        <v>4897</v>
      </c>
      <c r="K3170" s="9">
        <v>3</v>
      </c>
    </row>
    <row r="3171" spans="10:11" x14ac:dyDescent="0.4">
      <c r="J3171" s="9" t="s">
        <v>4898</v>
      </c>
      <c r="K3171" s="9">
        <v>3</v>
      </c>
    </row>
    <row r="3172" spans="10:11" x14ac:dyDescent="0.4">
      <c r="J3172" s="9" t="s">
        <v>4899</v>
      </c>
      <c r="K3172" s="9">
        <v>3</v>
      </c>
    </row>
    <row r="3173" spans="10:11" x14ac:dyDescent="0.4">
      <c r="J3173" s="9" t="s">
        <v>4900</v>
      </c>
      <c r="K3173" s="9">
        <v>3</v>
      </c>
    </row>
    <row r="3174" spans="10:11" x14ac:dyDescent="0.4">
      <c r="J3174" s="9" t="s">
        <v>4901</v>
      </c>
      <c r="K3174" s="9">
        <v>3</v>
      </c>
    </row>
    <row r="3175" spans="10:11" x14ac:dyDescent="0.4">
      <c r="J3175" s="9" t="s">
        <v>4902</v>
      </c>
      <c r="K3175" s="9">
        <v>3</v>
      </c>
    </row>
    <row r="3176" spans="10:11" x14ac:dyDescent="0.4">
      <c r="J3176" s="9" t="s">
        <v>4903</v>
      </c>
      <c r="K3176" s="9">
        <v>3</v>
      </c>
    </row>
    <row r="3177" spans="10:11" x14ac:dyDescent="0.4">
      <c r="J3177" s="9" t="s">
        <v>4904</v>
      </c>
      <c r="K3177" s="9">
        <v>3</v>
      </c>
    </row>
    <row r="3178" spans="10:11" x14ac:dyDescent="0.4">
      <c r="J3178" s="9" t="s">
        <v>4905</v>
      </c>
      <c r="K3178" s="9">
        <v>3</v>
      </c>
    </row>
    <row r="3179" spans="10:11" x14ac:dyDescent="0.4">
      <c r="J3179" s="9" t="s">
        <v>4906</v>
      </c>
      <c r="K3179" s="9">
        <v>3</v>
      </c>
    </row>
    <row r="3180" spans="10:11" x14ac:dyDescent="0.4">
      <c r="J3180" s="9" t="s">
        <v>4907</v>
      </c>
      <c r="K3180" s="9">
        <v>3</v>
      </c>
    </row>
    <row r="3181" spans="10:11" x14ac:dyDescent="0.4">
      <c r="J3181" s="9" t="s">
        <v>4908</v>
      </c>
      <c r="K3181" s="9">
        <v>3</v>
      </c>
    </row>
    <row r="3182" spans="10:11" x14ac:dyDescent="0.4">
      <c r="J3182" s="9" t="s">
        <v>4909</v>
      </c>
      <c r="K3182" s="9">
        <v>3</v>
      </c>
    </row>
    <row r="3183" spans="10:11" x14ac:dyDescent="0.4">
      <c r="J3183" s="9" t="s">
        <v>4910</v>
      </c>
      <c r="K3183" s="9">
        <v>3</v>
      </c>
    </row>
    <row r="3184" spans="10:11" x14ac:dyDescent="0.4">
      <c r="J3184" s="9" t="s">
        <v>4911</v>
      </c>
      <c r="K3184" s="9">
        <v>3</v>
      </c>
    </row>
    <row r="3185" spans="10:11" x14ac:dyDescent="0.4">
      <c r="J3185" s="9" t="s">
        <v>4912</v>
      </c>
      <c r="K3185" s="9">
        <v>3</v>
      </c>
    </row>
    <row r="3186" spans="10:11" x14ac:dyDescent="0.4">
      <c r="J3186" s="9" t="s">
        <v>4913</v>
      </c>
      <c r="K3186" s="9">
        <v>3</v>
      </c>
    </row>
    <row r="3187" spans="10:11" x14ac:dyDescent="0.4">
      <c r="J3187" s="9" t="s">
        <v>4914</v>
      </c>
      <c r="K3187" s="9">
        <v>3</v>
      </c>
    </row>
    <row r="3188" spans="10:11" x14ac:dyDescent="0.4">
      <c r="J3188" s="9" t="s">
        <v>4915</v>
      </c>
      <c r="K3188" s="9">
        <v>3</v>
      </c>
    </row>
    <row r="3189" spans="10:11" x14ac:dyDescent="0.4">
      <c r="J3189" s="9" t="s">
        <v>4916</v>
      </c>
      <c r="K3189" s="9">
        <v>3</v>
      </c>
    </row>
    <row r="3190" spans="10:11" x14ac:dyDescent="0.4">
      <c r="J3190" s="9" t="s">
        <v>4917</v>
      </c>
      <c r="K3190" s="9">
        <v>3</v>
      </c>
    </row>
    <row r="3191" spans="10:11" x14ac:dyDescent="0.4">
      <c r="J3191" s="9" t="s">
        <v>4918</v>
      </c>
      <c r="K3191" s="9">
        <v>3</v>
      </c>
    </row>
    <row r="3192" spans="10:11" x14ac:dyDescent="0.4">
      <c r="J3192" s="9" t="s">
        <v>4919</v>
      </c>
      <c r="K3192" s="9">
        <v>3</v>
      </c>
    </row>
    <row r="3193" spans="10:11" x14ac:dyDescent="0.4">
      <c r="J3193" s="9" t="s">
        <v>4920</v>
      </c>
      <c r="K3193" s="9">
        <v>3</v>
      </c>
    </row>
    <row r="3194" spans="10:11" x14ac:dyDescent="0.4">
      <c r="J3194" s="9" t="s">
        <v>4921</v>
      </c>
      <c r="K3194" s="9">
        <v>3</v>
      </c>
    </row>
    <row r="3195" spans="10:11" x14ac:dyDescent="0.4">
      <c r="J3195" s="9" t="s">
        <v>4922</v>
      </c>
      <c r="K3195" s="9">
        <v>3</v>
      </c>
    </row>
    <row r="3196" spans="10:11" x14ac:dyDescent="0.4">
      <c r="J3196" s="9" t="s">
        <v>4923</v>
      </c>
      <c r="K3196" s="9">
        <v>3</v>
      </c>
    </row>
    <row r="3197" spans="10:11" x14ac:dyDescent="0.4">
      <c r="J3197" s="9" t="s">
        <v>4924</v>
      </c>
      <c r="K3197" s="9">
        <v>3</v>
      </c>
    </row>
    <row r="3198" spans="10:11" x14ac:dyDescent="0.4">
      <c r="J3198" s="9" t="s">
        <v>1337</v>
      </c>
      <c r="K3198" s="9">
        <v>3</v>
      </c>
    </row>
    <row r="3199" spans="10:11" x14ac:dyDescent="0.4">
      <c r="J3199" s="9" t="s">
        <v>4925</v>
      </c>
      <c r="K3199" s="9">
        <v>3</v>
      </c>
    </row>
    <row r="3200" spans="10:11" x14ac:dyDescent="0.4">
      <c r="J3200" s="9" t="s">
        <v>4926</v>
      </c>
      <c r="K3200" s="9">
        <v>3</v>
      </c>
    </row>
    <row r="3201" spans="10:11" x14ac:dyDescent="0.4">
      <c r="J3201" s="9" t="s">
        <v>4927</v>
      </c>
      <c r="K3201" s="9">
        <v>3</v>
      </c>
    </row>
    <row r="3202" spans="10:11" x14ac:dyDescent="0.4">
      <c r="J3202" s="9" t="s">
        <v>4928</v>
      </c>
      <c r="K3202" s="9">
        <v>3</v>
      </c>
    </row>
    <row r="3203" spans="10:11" x14ac:dyDescent="0.4">
      <c r="J3203" s="9" t="s">
        <v>4929</v>
      </c>
      <c r="K3203" s="9">
        <v>3</v>
      </c>
    </row>
    <row r="3204" spans="10:11" x14ac:dyDescent="0.4">
      <c r="J3204" s="9" t="s">
        <v>4930</v>
      </c>
      <c r="K3204" s="9">
        <v>3</v>
      </c>
    </row>
    <row r="3205" spans="10:11" x14ac:dyDescent="0.4">
      <c r="J3205" s="9" t="s">
        <v>4931</v>
      </c>
      <c r="K3205" s="9">
        <v>3</v>
      </c>
    </row>
    <row r="3206" spans="10:11" x14ac:dyDescent="0.4">
      <c r="J3206" s="9" t="s">
        <v>4932</v>
      </c>
      <c r="K3206" s="9">
        <v>3</v>
      </c>
    </row>
    <row r="3207" spans="10:11" x14ac:dyDescent="0.4">
      <c r="J3207" s="9" t="s">
        <v>4933</v>
      </c>
      <c r="K3207" s="9">
        <v>3</v>
      </c>
    </row>
    <row r="3208" spans="10:11" x14ac:dyDescent="0.4">
      <c r="J3208" s="9" t="s">
        <v>4934</v>
      </c>
      <c r="K3208" s="9">
        <v>3</v>
      </c>
    </row>
    <row r="3209" spans="10:11" x14ac:dyDescent="0.4">
      <c r="J3209" s="9" t="s">
        <v>4935</v>
      </c>
      <c r="K3209" s="9">
        <v>3</v>
      </c>
    </row>
    <row r="3210" spans="10:11" x14ac:dyDescent="0.4">
      <c r="J3210" s="9" t="s">
        <v>4936</v>
      </c>
      <c r="K3210" s="9">
        <v>3</v>
      </c>
    </row>
    <row r="3211" spans="10:11" x14ac:dyDescent="0.4">
      <c r="J3211" s="9" t="s">
        <v>4937</v>
      </c>
      <c r="K3211" s="9">
        <v>3</v>
      </c>
    </row>
    <row r="3212" spans="10:11" x14ac:dyDescent="0.4">
      <c r="J3212" s="9" t="s">
        <v>4938</v>
      </c>
      <c r="K3212" s="9">
        <v>3</v>
      </c>
    </row>
    <row r="3213" spans="10:11" x14ac:dyDescent="0.4">
      <c r="J3213" s="9" t="s">
        <v>4939</v>
      </c>
      <c r="K3213" s="9">
        <v>3</v>
      </c>
    </row>
    <row r="3214" spans="10:11" x14ac:dyDescent="0.4">
      <c r="J3214" s="9" t="s">
        <v>4940</v>
      </c>
      <c r="K3214" s="9">
        <v>3</v>
      </c>
    </row>
    <row r="3215" spans="10:11" x14ac:dyDescent="0.4">
      <c r="J3215" s="9" t="s">
        <v>4941</v>
      </c>
      <c r="K3215" s="9">
        <v>3</v>
      </c>
    </row>
    <row r="3216" spans="10:11" x14ac:dyDescent="0.4">
      <c r="J3216" s="9" t="s">
        <v>4942</v>
      </c>
      <c r="K3216" s="9">
        <v>3</v>
      </c>
    </row>
    <row r="3217" spans="10:11" x14ac:dyDescent="0.4">
      <c r="J3217" s="9" t="s">
        <v>4943</v>
      </c>
      <c r="K3217" s="9">
        <v>3</v>
      </c>
    </row>
    <row r="3218" spans="10:11" x14ac:dyDescent="0.4">
      <c r="J3218" s="9" t="s">
        <v>4944</v>
      </c>
      <c r="K3218" s="9">
        <v>3</v>
      </c>
    </row>
    <row r="3219" spans="10:11" x14ac:dyDescent="0.4">
      <c r="J3219" s="9" t="s">
        <v>4945</v>
      </c>
      <c r="K3219" s="9">
        <v>3</v>
      </c>
    </row>
    <row r="3220" spans="10:11" x14ac:dyDescent="0.4">
      <c r="J3220" s="9" t="s">
        <v>4946</v>
      </c>
      <c r="K3220" s="9">
        <v>3</v>
      </c>
    </row>
    <row r="3221" spans="10:11" x14ac:dyDescent="0.4">
      <c r="J3221" s="9" t="s">
        <v>4947</v>
      </c>
      <c r="K3221" s="9">
        <v>3</v>
      </c>
    </row>
    <row r="3222" spans="10:11" x14ac:dyDescent="0.4">
      <c r="J3222" s="9" t="s">
        <v>4948</v>
      </c>
      <c r="K3222" s="9">
        <v>3</v>
      </c>
    </row>
    <row r="3223" spans="10:11" x14ac:dyDescent="0.4">
      <c r="J3223" s="9" t="s">
        <v>4949</v>
      </c>
      <c r="K3223" s="9">
        <v>3</v>
      </c>
    </row>
    <row r="3224" spans="10:11" x14ac:dyDescent="0.4">
      <c r="J3224" s="9" t="s">
        <v>4950</v>
      </c>
      <c r="K3224" s="9">
        <v>3</v>
      </c>
    </row>
    <row r="3225" spans="10:11" x14ac:dyDescent="0.4">
      <c r="J3225" s="9" t="s">
        <v>1352</v>
      </c>
      <c r="K3225" s="9">
        <v>3</v>
      </c>
    </row>
    <row r="3226" spans="10:11" x14ac:dyDescent="0.4">
      <c r="J3226" s="9" t="s">
        <v>4951</v>
      </c>
      <c r="K3226" s="9">
        <v>3</v>
      </c>
    </row>
    <row r="3227" spans="10:11" x14ac:dyDescent="0.4">
      <c r="J3227" s="9" t="s">
        <v>4952</v>
      </c>
      <c r="K3227" s="9">
        <v>3</v>
      </c>
    </row>
    <row r="3228" spans="10:11" x14ac:dyDescent="0.4">
      <c r="J3228" s="9" t="s">
        <v>4953</v>
      </c>
      <c r="K3228" s="9">
        <v>3</v>
      </c>
    </row>
    <row r="3229" spans="10:11" x14ac:dyDescent="0.4">
      <c r="J3229" s="9" t="s">
        <v>4954</v>
      </c>
      <c r="K3229" s="9">
        <v>3</v>
      </c>
    </row>
    <row r="3230" spans="10:11" x14ac:dyDescent="0.4">
      <c r="J3230" s="9" t="s">
        <v>4955</v>
      </c>
      <c r="K3230" s="9">
        <v>3</v>
      </c>
    </row>
    <row r="3231" spans="10:11" x14ac:dyDescent="0.4">
      <c r="J3231" s="9" t="s">
        <v>4956</v>
      </c>
      <c r="K3231" s="9">
        <v>3</v>
      </c>
    </row>
    <row r="3232" spans="10:11" x14ac:dyDescent="0.4">
      <c r="J3232" s="9" t="s">
        <v>4957</v>
      </c>
      <c r="K3232" s="9">
        <v>3</v>
      </c>
    </row>
    <row r="3233" spans="10:11" x14ac:dyDescent="0.4">
      <c r="J3233" s="9" t="s">
        <v>4958</v>
      </c>
      <c r="K3233" s="9">
        <v>3</v>
      </c>
    </row>
    <row r="3234" spans="10:11" x14ac:dyDescent="0.4">
      <c r="J3234" s="9" t="s">
        <v>4959</v>
      </c>
      <c r="K3234" s="9">
        <v>3</v>
      </c>
    </row>
    <row r="3235" spans="10:11" x14ac:dyDescent="0.4">
      <c r="J3235" s="9" t="s">
        <v>4960</v>
      </c>
      <c r="K3235" s="9">
        <v>3</v>
      </c>
    </row>
    <row r="3236" spans="10:11" x14ac:dyDescent="0.4">
      <c r="J3236" s="9" t="s">
        <v>4961</v>
      </c>
      <c r="K3236" s="9">
        <v>3</v>
      </c>
    </row>
    <row r="3237" spans="10:11" x14ac:dyDescent="0.4">
      <c r="J3237" s="9" t="s">
        <v>4962</v>
      </c>
      <c r="K3237" s="9">
        <v>3</v>
      </c>
    </row>
    <row r="3238" spans="10:11" x14ac:dyDescent="0.4">
      <c r="J3238" s="9" t="s">
        <v>4963</v>
      </c>
      <c r="K3238" s="9">
        <v>3</v>
      </c>
    </row>
    <row r="3239" spans="10:11" x14ac:dyDescent="0.4">
      <c r="J3239" s="9" t="s">
        <v>4964</v>
      </c>
      <c r="K3239" s="9">
        <v>3</v>
      </c>
    </row>
    <row r="3240" spans="10:11" x14ac:dyDescent="0.4">
      <c r="J3240" s="9" t="s">
        <v>4965</v>
      </c>
      <c r="K3240" s="9">
        <v>3</v>
      </c>
    </row>
    <row r="3241" spans="10:11" x14ac:dyDescent="0.4">
      <c r="J3241" s="9" t="s">
        <v>4966</v>
      </c>
      <c r="K3241" s="9">
        <v>3</v>
      </c>
    </row>
    <row r="3242" spans="10:11" x14ac:dyDescent="0.4">
      <c r="J3242" s="9" t="s">
        <v>4967</v>
      </c>
      <c r="K3242" s="9">
        <v>3</v>
      </c>
    </row>
    <row r="3243" spans="10:11" x14ac:dyDescent="0.4">
      <c r="J3243" s="9" t="s">
        <v>4968</v>
      </c>
      <c r="K3243" s="9">
        <v>3</v>
      </c>
    </row>
    <row r="3244" spans="10:11" x14ac:dyDescent="0.4">
      <c r="J3244" s="9" t="s">
        <v>4969</v>
      </c>
      <c r="K3244" s="9">
        <v>3</v>
      </c>
    </row>
    <row r="3245" spans="10:11" x14ac:dyDescent="0.4">
      <c r="J3245" s="9" t="s">
        <v>4970</v>
      </c>
      <c r="K3245" s="9">
        <v>3</v>
      </c>
    </row>
    <row r="3246" spans="10:11" x14ac:dyDescent="0.4">
      <c r="J3246" s="9" t="s">
        <v>4971</v>
      </c>
      <c r="K3246" s="9">
        <v>3</v>
      </c>
    </row>
    <row r="3247" spans="10:11" x14ac:dyDescent="0.4">
      <c r="J3247" s="9" t="s">
        <v>4972</v>
      </c>
      <c r="K3247" s="9">
        <v>3</v>
      </c>
    </row>
    <row r="3248" spans="10:11" x14ac:dyDescent="0.4">
      <c r="J3248" s="9" t="s">
        <v>4973</v>
      </c>
      <c r="K3248" s="9">
        <v>3</v>
      </c>
    </row>
    <row r="3249" spans="10:11" x14ac:dyDescent="0.4">
      <c r="J3249" s="9" t="s">
        <v>4974</v>
      </c>
      <c r="K3249" s="9">
        <v>3</v>
      </c>
    </row>
    <row r="3250" spans="10:11" x14ac:dyDescent="0.4">
      <c r="J3250" s="9" t="s">
        <v>4975</v>
      </c>
      <c r="K3250" s="9">
        <v>3</v>
      </c>
    </row>
    <row r="3251" spans="10:11" x14ac:dyDescent="0.4">
      <c r="J3251" s="9" t="s">
        <v>4976</v>
      </c>
      <c r="K3251" s="9">
        <v>3</v>
      </c>
    </row>
    <row r="3252" spans="10:11" x14ac:dyDescent="0.4">
      <c r="J3252" s="9" t="s">
        <v>4977</v>
      </c>
      <c r="K3252" s="9">
        <v>3</v>
      </c>
    </row>
    <row r="3253" spans="10:11" x14ac:dyDescent="0.4">
      <c r="J3253" s="9" t="s">
        <v>4978</v>
      </c>
      <c r="K3253" s="9">
        <v>3</v>
      </c>
    </row>
    <row r="3254" spans="10:11" x14ac:dyDescent="0.4">
      <c r="J3254" s="9" t="s">
        <v>4979</v>
      </c>
      <c r="K3254" s="9">
        <v>3</v>
      </c>
    </row>
    <row r="3255" spans="10:11" x14ac:dyDescent="0.4">
      <c r="J3255" s="9" t="s">
        <v>4980</v>
      </c>
      <c r="K3255" s="9">
        <v>3</v>
      </c>
    </row>
    <row r="3256" spans="10:11" x14ac:dyDescent="0.4">
      <c r="J3256" s="9" t="s">
        <v>4981</v>
      </c>
      <c r="K3256" s="9">
        <v>3</v>
      </c>
    </row>
    <row r="3257" spans="10:11" x14ac:dyDescent="0.4">
      <c r="J3257" s="9" t="s">
        <v>4982</v>
      </c>
      <c r="K3257" s="9">
        <v>3</v>
      </c>
    </row>
    <row r="3258" spans="10:11" x14ac:dyDescent="0.4">
      <c r="J3258" s="9" t="s">
        <v>4983</v>
      </c>
      <c r="K3258" s="9">
        <v>3</v>
      </c>
    </row>
    <row r="3259" spans="10:11" x14ac:dyDescent="0.4">
      <c r="J3259" s="9" t="s">
        <v>4984</v>
      </c>
      <c r="K3259" s="9">
        <v>3</v>
      </c>
    </row>
    <row r="3260" spans="10:11" x14ac:dyDescent="0.4">
      <c r="J3260" s="9" t="s">
        <v>4985</v>
      </c>
      <c r="K3260" s="9">
        <v>3</v>
      </c>
    </row>
    <row r="3261" spans="10:11" x14ac:dyDescent="0.4">
      <c r="J3261" s="9" t="s">
        <v>4986</v>
      </c>
      <c r="K3261" s="9">
        <v>3</v>
      </c>
    </row>
    <row r="3262" spans="10:11" x14ac:dyDescent="0.4">
      <c r="J3262" s="9" t="s">
        <v>4987</v>
      </c>
      <c r="K3262" s="9">
        <v>3</v>
      </c>
    </row>
    <row r="3263" spans="10:11" x14ac:dyDescent="0.4">
      <c r="J3263" s="9" t="s">
        <v>4988</v>
      </c>
      <c r="K3263" s="9">
        <v>3</v>
      </c>
    </row>
    <row r="3264" spans="10:11" x14ac:dyDescent="0.4">
      <c r="J3264" s="9" t="s">
        <v>4989</v>
      </c>
      <c r="K3264" s="9">
        <v>3</v>
      </c>
    </row>
    <row r="3265" spans="10:11" x14ac:dyDescent="0.4">
      <c r="J3265" s="9" t="s">
        <v>4990</v>
      </c>
      <c r="K3265" s="9">
        <v>3</v>
      </c>
    </row>
    <row r="3266" spans="10:11" x14ac:dyDescent="0.4">
      <c r="J3266" s="9" t="s">
        <v>4991</v>
      </c>
      <c r="K3266" s="9">
        <v>3</v>
      </c>
    </row>
    <row r="3267" spans="10:11" x14ac:dyDescent="0.4">
      <c r="J3267" s="9" t="s">
        <v>4992</v>
      </c>
      <c r="K3267" s="9">
        <v>3</v>
      </c>
    </row>
    <row r="3268" spans="10:11" x14ac:dyDescent="0.4">
      <c r="J3268" s="9" t="s">
        <v>4993</v>
      </c>
      <c r="K3268" s="9">
        <v>3</v>
      </c>
    </row>
    <row r="3269" spans="10:11" x14ac:dyDescent="0.4">
      <c r="J3269" s="9" t="s">
        <v>4994</v>
      </c>
      <c r="K3269" s="9">
        <v>3</v>
      </c>
    </row>
    <row r="3270" spans="10:11" x14ac:dyDescent="0.4">
      <c r="J3270" s="9" t="s">
        <v>4995</v>
      </c>
      <c r="K3270" s="9">
        <v>3</v>
      </c>
    </row>
    <row r="3271" spans="10:11" x14ac:dyDescent="0.4">
      <c r="J3271" s="9" t="s">
        <v>4996</v>
      </c>
      <c r="K3271" s="9">
        <v>3</v>
      </c>
    </row>
    <row r="3272" spans="10:11" x14ac:dyDescent="0.4">
      <c r="J3272" s="9" t="s">
        <v>4997</v>
      </c>
      <c r="K3272" s="9">
        <v>3</v>
      </c>
    </row>
    <row r="3273" spans="10:11" x14ac:dyDescent="0.4">
      <c r="J3273" s="9" t="s">
        <v>4998</v>
      </c>
      <c r="K3273" s="9">
        <v>3</v>
      </c>
    </row>
    <row r="3274" spans="10:11" x14ac:dyDescent="0.4">
      <c r="J3274" s="9" t="s">
        <v>4999</v>
      </c>
      <c r="K3274" s="9">
        <v>3</v>
      </c>
    </row>
    <row r="3275" spans="10:11" x14ac:dyDescent="0.4">
      <c r="J3275" s="9" t="s">
        <v>5000</v>
      </c>
      <c r="K3275" s="9">
        <v>3</v>
      </c>
    </row>
    <row r="3276" spans="10:11" x14ac:dyDescent="0.4">
      <c r="J3276" s="9" t="s">
        <v>5001</v>
      </c>
      <c r="K3276" s="9">
        <v>3</v>
      </c>
    </row>
    <row r="3277" spans="10:11" x14ac:dyDescent="0.4">
      <c r="J3277" s="9" t="s">
        <v>5002</v>
      </c>
      <c r="K3277" s="9">
        <v>3</v>
      </c>
    </row>
    <row r="3278" spans="10:11" x14ac:dyDescent="0.4">
      <c r="J3278" s="9" t="s">
        <v>5003</v>
      </c>
      <c r="K3278" s="9">
        <v>3</v>
      </c>
    </row>
    <row r="3279" spans="10:11" x14ac:dyDescent="0.4">
      <c r="J3279" s="9" t="s">
        <v>5004</v>
      </c>
      <c r="K3279" s="9">
        <v>3</v>
      </c>
    </row>
    <row r="3280" spans="10:11" x14ac:dyDescent="0.4">
      <c r="J3280" s="9" t="s">
        <v>5005</v>
      </c>
      <c r="K3280" s="9">
        <v>3</v>
      </c>
    </row>
    <row r="3281" spans="10:11" x14ac:dyDescent="0.4">
      <c r="J3281" s="9" t="s">
        <v>5006</v>
      </c>
      <c r="K3281" s="9">
        <v>3</v>
      </c>
    </row>
    <row r="3282" spans="10:11" x14ac:dyDescent="0.4">
      <c r="J3282" s="9" t="s">
        <v>5007</v>
      </c>
      <c r="K3282" s="9">
        <v>3</v>
      </c>
    </row>
    <row r="3283" spans="10:11" x14ac:dyDescent="0.4">
      <c r="J3283" s="9" t="s">
        <v>5008</v>
      </c>
      <c r="K3283" s="9">
        <v>3</v>
      </c>
    </row>
    <row r="3284" spans="10:11" x14ac:dyDescent="0.4">
      <c r="J3284" s="9" t="s">
        <v>1385</v>
      </c>
      <c r="K3284" s="9">
        <v>3</v>
      </c>
    </row>
    <row r="3285" spans="10:11" x14ac:dyDescent="0.4">
      <c r="J3285" s="9" t="s">
        <v>5009</v>
      </c>
      <c r="K3285" s="9">
        <v>3</v>
      </c>
    </row>
    <row r="3286" spans="10:11" x14ac:dyDescent="0.4">
      <c r="J3286" s="9" t="s">
        <v>5010</v>
      </c>
      <c r="K3286" s="9">
        <v>3</v>
      </c>
    </row>
    <row r="3287" spans="10:11" x14ac:dyDescent="0.4">
      <c r="J3287" s="9" t="s">
        <v>5011</v>
      </c>
      <c r="K3287" s="9">
        <v>3</v>
      </c>
    </row>
    <row r="3288" spans="10:11" x14ac:dyDescent="0.4">
      <c r="J3288" s="9" t="s">
        <v>5012</v>
      </c>
      <c r="K3288" s="9">
        <v>3</v>
      </c>
    </row>
    <row r="3289" spans="10:11" x14ac:dyDescent="0.4">
      <c r="J3289" s="9" t="s">
        <v>5013</v>
      </c>
      <c r="K3289" s="9">
        <v>3</v>
      </c>
    </row>
    <row r="3290" spans="10:11" x14ac:dyDescent="0.4">
      <c r="J3290" s="9" t="s">
        <v>5014</v>
      </c>
      <c r="K3290" s="9">
        <v>3</v>
      </c>
    </row>
    <row r="3291" spans="10:11" x14ac:dyDescent="0.4">
      <c r="J3291" s="9" t="s">
        <v>5015</v>
      </c>
      <c r="K3291" s="9">
        <v>3</v>
      </c>
    </row>
    <row r="3292" spans="10:11" x14ac:dyDescent="0.4">
      <c r="J3292" s="9" t="s">
        <v>5016</v>
      </c>
      <c r="K3292" s="9">
        <v>3</v>
      </c>
    </row>
    <row r="3293" spans="10:11" x14ac:dyDescent="0.4">
      <c r="J3293" s="9" t="s">
        <v>5017</v>
      </c>
      <c r="K3293" s="9">
        <v>3</v>
      </c>
    </row>
    <row r="3294" spans="10:11" x14ac:dyDescent="0.4">
      <c r="J3294" s="9" t="s">
        <v>5018</v>
      </c>
      <c r="K3294" s="9">
        <v>3</v>
      </c>
    </row>
    <row r="3295" spans="10:11" x14ac:dyDescent="0.4">
      <c r="J3295" s="9" t="s">
        <v>5019</v>
      </c>
      <c r="K3295" s="9">
        <v>3</v>
      </c>
    </row>
    <row r="3296" spans="10:11" x14ac:dyDescent="0.4">
      <c r="J3296" s="9" t="s">
        <v>5020</v>
      </c>
      <c r="K3296" s="9">
        <v>3</v>
      </c>
    </row>
    <row r="3297" spans="10:11" x14ac:dyDescent="0.4">
      <c r="J3297" s="9" t="s">
        <v>5021</v>
      </c>
      <c r="K3297" s="9">
        <v>3</v>
      </c>
    </row>
    <row r="3298" spans="10:11" x14ac:dyDescent="0.4">
      <c r="J3298" s="9" t="s">
        <v>5022</v>
      </c>
      <c r="K3298" s="9">
        <v>3</v>
      </c>
    </row>
    <row r="3299" spans="10:11" x14ac:dyDescent="0.4">
      <c r="J3299" s="9" t="s">
        <v>5023</v>
      </c>
      <c r="K3299" s="9">
        <v>3</v>
      </c>
    </row>
    <row r="3300" spans="10:11" x14ac:dyDescent="0.4">
      <c r="J3300" s="9" t="s">
        <v>5024</v>
      </c>
      <c r="K3300" s="9">
        <v>3</v>
      </c>
    </row>
    <row r="3301" spans="10:11" x14ac:dyDescent="0.4">
      <c r="J3301" s="9" t="s">
        <v>5025</v>
      </c>
      <c r="K3301" s="9">
        <v>3</v>
      </c>
    </row>
    <row r="3302" spans="10:11" x14ac:dyDescent="0.4">
      <c r="J3302" s="9" t="s">
        <v>5026</v>
      </c>
      <c r="K3302" s="9">
        <v>3</v>
      </c>
    </row>
    <row r="3303" spans="10:11" x14ac:dyDescent="0.4">
      <c r="J3303" s="9" t="s">
        <v>5027</v>
      </c>
      <c r="K3303" s="9">
        <v>3</v>
      </c>
    </row>
    <row r="3304" spans="10:11" x14ac:dyDescent="0.4">
      <c r="J3304" s="9" t="s">
        <v>5028</v>
      </c>
      <c r="K3304" s="9">
        <v>3</v>
      </c>
    </row>
    <row r="3305" spans="10:11" x14ac:dyDescent="0.4">
      <c r="J3305" s="9" t="s">
        <v>5029</v>
      </c>
      <c r="K3305" s="9">
        <v>3</v>
      </c>
    </row>
    <row r="3306" spans="10:11" x14ac:dyDescent="0.4">
      <c r="J3306" s="9" t="s">
        <v>5030</v>
      </c>
      <c r="K3306" s="9">
        <v>3</v>
      </c>
    </row>
    <row r="3307" spans="10:11" x14ac:dyDescent="0.4">
      <c r="J3307" s="9" t="s">
        <v>5031</v>
      </c>
      <c r="K3307" s="9">
        <v>3</v>
      </c>
    </row>
    <row r="3308" spans="10:11" x14ac:dyDescent="0.4">
      <c r="J3308" s="9" t="s">
        <v>5032</v>
      </c>
      <c r="K3308" s="9">
        <v>3</v>
      </c>
    </row>
    <row r="3309" spans="10:11" x14ac:dyDescent="0.4">
      <c r="J3309" s="9" t="s">
        <v>5033</v>
      </c>
      <c r="K3309" s="9">
        <v>3</v>
      </c>
    </row>
    <row r="3310" spans="10:11" x14ac:dyDescent="0.4">
      <c r="J3310" s="9" t="s">
        <v>5034</v>
      </c>
      <c r="K3310" s="9">
        <v>3</v>
      </c>
    </row>
    <row r="3311" spans="10:11" x14ac:dyDescent="0.4">
      <c r="J3311" s="9" t="s">
        <v>5035</v>
      </c>
      <c r="K3311" s="9">
        <v>3</v>
      </c>
    </row>
    <row r="3312" spans="10:11" x14ac:dyDescent="0.4">
      <c r="J3312" s="9" t="s">
        <v>1375</v>
      </c>
      <c r="K3312" s="9">
        <v>3</v>
      </c>
    </row>
    <row r="3313" spans="10:11" x14ac:dyDescent="0.4">
      <c r="J3313" s="9" t="s">
        <v>5036</v>
      </c>
      <c r="K3313" s="9">
        <v>3</v>
      </c>
    </row>
    <row r="3314" spans="10:11" x14ac:dyDescent="0.4">
      <c r="J3314" s="9" t="s">
        <v>5037</v>
      </c>
      <c r="K3314" s="9">
        <v>3</v>
      </c>
    </row>
    <row r="3315" spans="10:11" x14ac:dyDescent="0.4">
      <c r="J3315" s="9" t="s">
        <v>5038</v>
      </c>
      <c r="K3315" s="9">
        <v>3</v>
      </c>
    </row>
    <row r="3316" spans="10:11" x14ac:dyDescent="0.4">
      <c r="J3316" s="9" t="s">
        <v>5039</v>
      </c>
      <c r="K3316" s="9">
        <v>3</v>
      </c>
    </row>
    <row r="3317" spans="10:11" x14ac:dyDescent="0.4">
      <c r="J3317" s="9" t="s">
        <v>5040</v>
      </c>
      <c r="K3317" s="9">
        <v>3</v>
      </c>
    </row>
    <row r="3318" spans="10:11" x14ac:dyDescent="0.4">
      <c r="J3318" s="9" t="s">
        <v>5041</v>
      </c>
      <c r="K3318" s="9">
        <v>3</v>
      </c>
    </row>
    <row r="3319" spans="10:11" x14ac:dyDescent="0.4">
      <c r="J3319" s="9" t="s">
        <v>5042</v>
      </c>
      <c r="K3319" s="9">
        <v>3</v>
      </c>
    </row>
    <row r="3320" spans="10:11" x14ac:dyDescent="0.4">
      <c r="J3320" s="9" t="s">
        <v>5043</v>
      </c>
      <c r="K3320" s="9">
        <v>3</v>
      </c>
    </row>
    <row r="3321" spans="10:11" x14ac:dyDescent="0.4">
      <c r="J3321" s="9" t="s">
        <v>5044</v>
      </c>
      <c r="K3321" s="9">
        <v>3</v>
      </c>
    </row>
    <row r="3322" spans="10:11" x14ac:dyDescent="0.4">
      <c r="J3322" s="9" t="s">
        <v>5045</v>
      </c>
      <c r="K3322" s="9">
        <v>3</v>
      </c>
    </row>
    <row r="3323" spans="10:11" x14ac:dyDescent="0.4">
      <c r="J3323" s="9" t="s">
        <v>5046</v>
      </c>
      <c r="K3323" s="9">
        <v>3</v>
      </c>
    </row>
    <row r="3324" spans="10:11" x14ac:dyDescent="0.4">
      <c r="J3324" s="9" t="s">
        <v>5047</v>
      </c>
      <c r="K3324" s="9">
        <v>3</v>
      </c>
    </row>
    <row r="3325" spans="10:11" x14ac:dyDescent="0.4">
      <c r="J3325" s="9" t="s">
        <v>5048</v>
      </c>
      <c r="K3325" s="9">
        <v>3</v>
      </c>
    </row>
    <row r="3326" spans="10:11" x14ac:dyDescent="0.4">
      <c r="J3326" s="9" t="s">
        <v>5049</v>
      </c>
      <c r="K3326" s="9">
        <v>3</v>
      </c>
    </row>
    <row r="3327" spans="10:11" x14ac:dyDescent="0.4">
      <c r="J3327" s="9" t="s">
        <v>5050</v>
      </c>
      <c r="K3327" s="9">
        <v>3</v>
      </c>
    </row>
    <row r="3328" spans="10:11" x14ac:dyDescent="0.4">
      <c r="J3328" s="9" t="s">
        <v>5051</v>
      </c>
      <c r="K3328" s="9">
        <v>3</v>
      </c>
    </row>
    <row r="3329" spans="10:11" x14ac:dyDescent="0.4">
      <c r="J3329" s="9" t="s">
        <v>1532</v>
      </c>
      <c r="K3329" s="9">
        <v>3</v>
      </c>
    </row>
    <row r="3330" spans="10:11" x14ac:dyDescent="0.4">
      <c r="J3330" s="9" t="s">
        <v>5052</v>
      </c>
      <c r="K3330" s="9">
        <v>3</v>
      </c>
    </row>
    <row r="3331" spans="10:11" x14ac:dyDescent="0.4">
      <c r="J3331" s="9" t="s">
        <v>5053</v>
      </c>
      <c r="K3331" s="9">
        <v>3</v>
      </c>
    </row>
    <row r="3332" spans="10:11" x14ac:dyDescent="0.4">
      <c r="J3332" s="9" t="s">
        <v>5054</v>
      </c>
      <c r="K3332" s="9">
        <v>3</v>
      </c>
    </row>
    <row r="3333" spans="10:11" x14ac:dyDescent="0.4">
      <c r="J3333" s="9" t="s">
        <v>5055</v>
      </c>
      <c r="K3333" s="9">
        <v>3</v>
      </c>
    </row>
    <row r="3334" spans="10:11" x14ac:dyDescent="0.4">
      <c r="J3334" s="9" t="s">
        <v>5056</v>
      </c>
      <c r="K3334" s="9">
        <v>3</v>
      </c>
    </row>
    <row r="3335" spans="10:11" x14ac:dyDescent="0.4">
      <c r="J3335" s="9" t="s">
        <v>5057</v>
      </c>
      <c r="K3335" s="9">
        <v>3</v>
      </c>
    </row>
    <row r="3336" spans="10:11" x14ac:dyDescent="0.4">
      <c r="J3336" s="9" t="s">
        <v>5058</v>
      </c>
      <c r="K3336" s="9">
        <v>3</v>
      </c>
    </row>
    <row r="3337" spans="10:11" x14ac:dyDescent="0.4">
      <c r="J3337" s="9" t="s">
        <v>5059</v>
      </c>
      <c r="K3337" s="9">
        <v>3</v>
      </c>
    </row>
    <row r="3338" spans="10:11" x14ac:dyDescent="0.4">
      <c r="J3338" s="9" t="s">
        <v>5060</v>
      </c>
      <c r="K3338" s="9">
        <v>3</v>
      </c>
    </row>
    <row r="3339" spans="10:11" x14ac:dyDescent="0.4">
      <c r="J3339" s="9" t="s">
        <v>5061</v>
      </c>
      <c r="K3339" s="9">
        <v>3</v>
      </c>
    </row>
    <row r="3340" spans="10:11" x14ac:dyDescent="0.4">
      <c r="J3340" s="9" t="s">
        <v>5062</v>
      </c>
      <c r="K3340" s="9">
        <v>3</v>
      </c>
    </row>
    <row r="3341" spans="10:11" x14ac:dyDescent="0.4">
      <c r="J3341" s="9" t="s">
        <v>5063</v>
      </c>
      <c r="K3341" s="9">
        <v>3</v>
      </c>
    </row>
    <row r="3342" spans="10:11" x14ac:dyDescent="0.4">
      <c r="J3342" s="9" t="s">
        <v>5064</v>
      </c>
      <c r="K3342" s="9">
        <v>3</v>
      </c>
    </row>
    <row r="3343" spans="10:11" x14ac:dyDescent="0.4">
      <c r="J3343" s="9" t="s">
        <v>5065</v>
      </c>
      <c r="K3343" s="9">
        <v>3</v>
      </c>
    </row>
    <row r="3344" spans="10:11" x14ac:dyDescent="0.4">
      <c r="J3344" s="9" t="s">
        <v>5066</v>
      </c>
      <c r="K3344" s="9">
        <v>3</v>
      </c>
    </row>
    <row r="3345" spans="10:11" x14ac:dyDescent="0.4">
      <c r="J3345" s="9" t="s">
        <v>5067</v>
      </c>
      <c r="K3345" s="9">
        <v>3</v>
      </c>
    </row>
    <row r="3346" spans="10:11" x14ac:dyDescent="0.4">
      <c r="J3346" s="9" t="s">
        <v>5068</v>
      </c>
      <c r="K3346" s="9">
        <v>3</v>
      </c>
    </row>
    <row r="3347" spans="10:11" x14ac:dyDescent="0.4">
      <c r="J3347" s="9" t="s">
        <v>5069</v>
      </c>
      <c r="K3347" s="9">
        <v>3</v>
      </c>
    </row>
    <row r="3348" spans="10:11" x14ac:dyDescent="0.4">
      <c r="J3348" s="9" t="s">
        <v>1371</v>
      </c>
      <c r="K3348" s="9">
        <v>3</v>
      </c>
    </row>
    <row r="3349" spans="10:11" x14ac:dyDescent="0.4">
      <c r="J3349" s="9" t="s">
        <v>5070</v>
      </c>
      <c r="K3349" s="9">
        <v>3</v>
      </c>
    </row>
    <row r="3350" spans="10:11" x14ac:dyDescent="0.4">
      <c r="J3350" s="9" t="s">
        <v>5071</v>
      </c>
      <c r="K3350" s="9">
        <v>3</v>
      </c>
    </row>
    <row r="3351" spans="10:11" x14ac:dyDescent="0.4">
      <c r="J3351" s="9" t="s">
        <v>5072</v>
      </c>
      <c r="K3351" s="9">
        <v>3</v>
      </c>
    </row>
    <row r="3352" spans="10:11" x14ac:dyDescent="0.4">
      <c r="J3352" s="9" t="s">
        <v>5073</v>
      </c>
      <c r="K3352" s="9">
        <v>3</v>
      </c>
    </row>
    <row r="3353" spans="10:11" x14ac:dyDescent="0.4">
      <c r="J3353" s="9" t="s">
        <v>5074</v>
      </c>
      <c r="K3353" s="9">
        <v>3</v>
      </c>
    </row>
    <row r="3354" spans="10:11" x14ac:dyDescent="0.4">
      <c r="J3354" s="9" t="s">
        <v>5075</v>
      </c>
      <c r="K3354" s="9">
        <v>3</v>
      </c>
    </row>
    <row r="3355" spans="10:11" x14ac:dyDescent="0.4">
      <c r="J3355" s="9" t="s">
        <v>5076</v>
      </c>
      <c r="K3355" s="9">
        <v>3</v>
      </c>
    </row>
    <row r="3356" spans="10:11" x14ac:dyDescent="0.4">
      <c r="J3356" s="9" t="s">
        <v>5077</v>
      </c>
      <c r="K3356" s="9">
        <v>3</v>
      </c>
    </row>
    <row r="3357" spans="10:11" x14ac:dyDescent="0.4">
      <c r="J3357" s="9" t="s">
        <v>5078</v>
      </c>
      <c r="K3357" s="9">
        <v>3</v>
      </c>
    </row>
    <row r="3358" spans="10:11" x14ac:dyDescent="0.4">
      <c r="J3358" s="9" t="s">
        <v>5079</v>
      </c>
      <c r="K3358" s="9">
        <v>3</v>
      </c>
    </row>
    <row r="3359" spans="10:11" x14ac:dyDescent="0.4">
      <c r="J3359" s="9" t="s">
        <v>5080</v>
      </c>
      <c r="K3359" s="9">
        <v>3</v>
      </c>
    </row>
    <row r="3360" spans="10:11" x14ac:dyDescent="0.4">
      <c r="J3360" s="9" t="s">
        <v>5081</v>
      </c>
      <c r="K3360" s="9">
        <v>3</v>
      </c>
    </row>
    <row r="3361" spans="10:11" x14ac:dyDescent="0.4">
      <c r="J3361" s="9" t="s">
        <v>5082</v>
      </c>
      <c r="K3361" s="9">
        <v>3</v>
      </c>
    </row>
    <row r="3362" spans="10:11" x14ac:dyDescent="0.4">
      <c r="J3362" s="9" t="s">
        <v>5083</v>
      </c>
      <c r="K3362" s="9">
        <v>3</v>
      </c>
    </row>
    <row r="3363" spans="10:11" x14ac:dyDescent="0.4">
      <c r="J3363" s="9" t="s">
        <v>5084</v>
      </c>
      <c r="K3363" s="9">
        <v>3</v>
      </c>
    </row>
    <row r="3364" spans="10:11" x14ac:dyDescent="0.4">
      <c r="J3364" s="9" t="s">
        <v>5085</v>
      </c>
      <c r="K3364" s="9">
        <v>3</v>
      </c>
    </row>
    <row r="3365" spans="10:11" x14ac:dyDescent="0.4">
      <c r="J3365" s="9" t="s">
        <v>5086</v>
      </c>
      <c r="K3365" s="9">
        <v>3</v>
      </c>
    </row>
    <row r="3366" spans="10:11" x14ac:dyDescent="0.4">
      <c r="J3366" s="9" t="s">
        <v>5087</v>
      </c>
      <c r="K3366" s="9">
        <v>3</v>
      </c>
    </row>
    <row r="3367" spans="10:11" x14ac:dyDescent="0.4">
      <c r="J3367" s="9" t="s">
        <v>5088</v>
      </c>
      <c r="K3367" s="9">
        <v>3</v>
      </c>
    </row>
    <row r="3368" spans="10:11" x14ac:dyDescent="0.4">
      <c r="J3368" s="9" t="s">
        <v>5089</v>
      </c>
      <c r="K3368" s="9">
        <v>3</v>
      </c>
    </row>
    <row r="3369" spans="10:11" x14ac:dyDescent="0.4">
      <c r="J3369" s="9" t="s">
        <v>5090</v>
      </c>
      <c r="K3369" s="9">
        <v>3</v>
      </c>
    </row>
    <row r="3370" spans="10:11" x14ac:dyDescent="0.4">
      <c r="J3370" s="9" t="s">
        <v>5091</v>
      </c>
      <c r="K3370" s="9">
        <v>3</v>
      </c>
    </row>
    <row r="3371" spans="10:11" x14ac:dyDescent="0.4">
      <c r="J3371" s="9" t="s">
        <v>5092</v>
      </c>
      <c r="K3371" s="9">
        <v>3</v>
      </c>
    </row>
    <row r="3372" spans="10:11" x14ac:dyDescent="0.4">
      <c r="J3372" s="9" t="s">
        <v>5093</v>
      </c>
      <c r="K3372" s="9">
        <v>3</v>
      </c>
    </row>
    <row r="3373" spans="10:11" x14ac:dyDescent="0.4">
      <c r="J3373" s="9" t="s">
        <v>5094</v>
      </c>
      <c r="K3373" s="9">
        <v>3</v>
      </c>
    </row>
    <row r="3374" spans="10:11" x14ac:dyDescent="0.4">
      <c r="J3374" s="9" t="s">
        <v>5095</v>
      </c>
      <c r="K3374" s="9">
        <v>3</v>
      </c>
    </row>
    <row r="3375" spans="10:11" x14ac:dyDescent="0.4">
      <c r="J3375" s="9" t="s">
        <v>5096</v>
      </c>
      <c r="K3375" s="9">
        <v>3</v>
      </c>
    </row>
    <row r="3376" spans="10:11" x14ac:dyDescent="0.4">
      <c r="J3376" s="9" t="s">
        <v>5097</v>
      </c>
      <c r="K3376" s="9">
        <v>3</v>
      </c>
    </row>
    <row r="3377" spans="10:11" x14ac:dyDescent="0.4">
      <c r="J3377" s="9" t="s">
        <v>5098</v>
      </c>
      <c r="K3377" s="9">
        <v>3</v>
      </c>
    </row>
    <row r="3378" spans="10:11" x14ac:dyDescent="0.4">
      <c r="J3378" s="9" t="s">
        <v>5099</v>
      </c>
      <c r="K3378" s="9">
        <v>3</v>
      </c>
    </row>
    <row r="3379" spans="10:11" x14ac:dyDescent="0.4">
      <c r="J3379" s="9" t="s">
        <v>5100</v>
      </c>
      <c r="K3379" s="9">
        <v>3</v>
      </c>
    </row>
    <row r="3380" spans="10:11" x14ac:dyDescent="0.4">
      <c r="J3380" s="9" t="s">
        <v>5101</v>
      </c>
      <c r="K3380" s="9">
        <v>3</v>
      </c>
    </row>
    <row r="3381" spans="10:11" x14ac:dyDescent="0.4">
      <c r="J3381" s="9" t="s">
        <v>1384</v>
      </c>
      <c r="K3381" s="9">
        <v>3</v>
      </c>
    </row>
    <row r="3382" spans="10:11" x14ac:dyDescent="0.4">
      <c r="J3382" s="9" t="s">
        <v>5102</v>
      </c>
      <c r="K3382" s="9">
        <v>3</v>
      </c>
    </row>
    <row r="3383" spans="10:11" x14ac:dyDescent="0.4">
      <c r="J3383" s="9" t="s">
        <v>1381</v>
      </c>
      <c r="K3383" s="9">
        <v>3</v>
      </c>
    </row>
    <row r="3384" spans="10:11" x14ac:dyDescent="0.4">
      <c r="J3384" s="9" t="s">
        <v>5103</v>
      </c>
      <c r="K3384" s="9">
        <v>3</v>
      </c>
    </row>
    <row r="3385" spans="10:11" x14ac:dyDescent="0.4">
      <c r="J3385" s="9" t="s">
        <v>5104</v>
      </c>
      <c r="K3385" s="9">
        <v>3</v>
      </c>
    </row>
    <row r="3386" spans="10:11" x14ac:dyDescent="0.4">
      <c r="J3386" s="9" t="s">
        <v>5105</v>
      </c>
      <c r="K3386" s="9">
        <v>3</v>
      </c>
    </row>
    <row r="3387" spans="10:11" x14ac:dyDescent="0.4">
      <c r="J3387" s="9" t="s">
        <v>5106</v>
      </c>
      <c r="K3387" s="9">
        <v>3</v>
      </c>
    </row>
    <row r="3388" spans="10:11" x14ac:dyDescent="0.4">
      <c r="J3388" s="9" t="s">
        <v>5107</v>
      </c>
      <c r="K3388" s="9">
        <v>3</v>
      </c>
    </row>
    <row r="3389" spans="10:11" x14ac:dyDescent="0.4">
      <c r="J3389" s="9" t="s">
        <v>5108</v>
      </c>
      <c r="K3389" s="9">
        <v>3</v>
      </c>
    </row>
    <row r="3390" spans="10:11" x14ac:dyDescent="0.4">
      <c r="J3390" s="9" t="s">
        <v>5109</v>
      </c>
      <c r="K3390" s="9">
        <v>3</v>
      </c>
    </row>
    <row r="3391" spans="10:11" x14ac:dyDescent="0.4">
      <c r="J3391" s="9" t="s">
        <v>5110</v>
      </c>
      <c r="K3391" s="9">
        <v>3</v>
      </c>
    </row>
    <row r="3392" spans="10:11" x14ac:dyDescent="0.4">
      <c r="J3392" s="9" t="s">
        <v>5111</v>
      </c>
      <c r="K3392" s="9">
        <v>3</v>
      </c>
    </row>
    <row r="3393" spans="10:11" x14ac:dyDescent="0.4">
      <c r="J3393" s="9" t="s">
        <v>5112</v>
      </c>
      <c r="K3393" s="9">
        <v>3</v>
      </c>
    </row>
    <row r="3394" spans="10:11" x14ac:dyDescent="0.4">
      <c r="J3394" s="9" t="s">
        <v>5113</v>
      </c>
      <c r="K3394" s="9">
        <v>3</v>
      </c>
    </row>
    <row r="3395" spans="10:11" x14ac:dyDescent="0.4">
      <c r="J3395" s="9" t="s">
        <v>5114</v>
      </c>
      <c r="K3395" s="9">
        <v>3</v>
      </c>
    </row>
    <row r="3396" spans="10:11" x14ac:dyDescent="0.4">
      <c r="J3396" s="9" t="s">
        <v>5115</v>
      </c>
      <c r="K3396" s="9">
        <v>3</v>
      </c>
    </row>
    <row r="3397" spans="10:11" x14ac:dyDescent="0.4">
      <c r="J3397" s="9" t="s">
        <v>5116</v>
      </c>
      <c r="K3397" s="9">
        <v>3</v>
      </c>
    </row>
    <row r="3398" spans="10:11" x14ac:dyDescent="0.4">
      <c r="J3398" s="9" t="s">
        <v>5117</v>
      </c>
      <c r="K3398" s="9">
        <v>3</v>
      </c>
    </row>
    <row r="3399" spans="10:11" x14ac:dyDescent="0.4">
      <c r="J3399" s="9" t="s">
        <v>5118</v>
      </c>
      <c r="K3399" s="9">
        <v>3</v>
      </c>
    </row>
    <row r="3400" spans="10:11" x14ac:dyDescent="0.4">
      <c r="J3400" s="9" t="s">
        <v>5119</v>
      </c>
      <c r="K3400" s="9">
        <v>3</v>
      </c>
    </row>
    <row r="3401" spans="10:11" x14ac:dyDescent="0.4">
      <c r="J3401" s="9" t="s">
        <v>5120</v>
      </c>
      <c r="K3401" s="9">
        <v>3</v>
      </c>
    </row>
    <row r="3402" spans="10:11" x14ac:dyDescent="0.4">
      <c r="J3402" s="9" t="s">
        <v>5121</v>
      </c>
      <c r="K3402" s="9">
        <v>3</v>
      </c>
    </row>
    <row r="3403" spans="10:11" x14ac:dyDescent="0.4">
      <c r="J3403" s="9" t="s">
        <v>5122</v>
      </c>
      <c r="K3403" s="9">
        <v>3</v>
      </c>
    </row>
    <row r="3404" spans="10:11" x14ac:dyDescent="0.4">
      <c r="J3404" s="9" t="s">
        <v>5123</v>
      </c>
      <c r="K3404" s="9">
        <v>3</v>
      </c>
    </row>
    <row r="3405" spans="10:11" x14ac:dyDescent="0.4">
      <c r="J3405" s="9" t="s">
        <v>5124</v>
      </c>
      <c r="K3405" s="9">
        <v>3</v>
      </c>
    </row>
    <row r="3406" spans="10:11" x14ac:dyDescent="0.4">
      <c r="J3406" s="9" t="s">
        <v>5125</v>
      </c>
      <c r="K3406" s="9">
        <v>3</v>
      </c>
    </row>
    <row r="3407" spans="10:11" x14ac:dyDescent="0.4">
      <c r="J3407" s="9" t="s">
        <v>5126</v>
      </c>
      <c r="K3407" s="9">
        <v>3</v>
      </c>
    </row>
    <row r="3408" spans="10:11" x14ac:dyDescent="0.4">
      <c r="J3408" s="9" t="s">
        <v>5127</v>
      </c>
      <c r="K3408" s="9">
        <v>3</v>
      </c>
    </row>
    <row r="3409" spans="10:11" x14ac:dyDescent="0.4">
      <c r="J3409" s="9" t="s">
        <v>5128</v>
      </c>
      <c r="K3409" s="9">
        <v>3</v>
      </c>
    </row>
    <row r="3410" spans="10:11" x14ac:dyDescent="0.4">
      <c r="J3410" s="9" t="s">
        <v>5129</v>
      </c>
      <c r="K3410" s="9">
        <v>3</v>
      </c>
    </row>
    <row r="3411" spans="10:11" x14ac:dyDescent="0.4">
      <c r="J3411" s="9" t="s">
        <v>5130</v>
      </c>
      <c r="K3411" s="9">
        <v>3</v>
      </c>
    </row>
    <row r="3412" spans="10:11" x14ac:dyDescent="0.4">
      <c r="J3412" s="9" t="s">
        <v>5131</v>
      </c>
      <c r="K3412" s="9">
        <v>3</v>
      </c>
    </row>
    <row r="3413" spans="10:11" x14ac:dyDescent="0.4">
      <c r="J3413" s="9" t="s">
        <v>5132</v>
      </c>
      <c r="K3413" s="9">
        <v>3</v>
      </c>
    </row>
    <row r="3414" spans="10:11" x14ac:dyDescent="0.4">
      <c r="J3414" s="9" t="s">
        <v>5133</v>
      </c>
      <c r="K3414" s="9">
        <v>3</v>
      </c>
    </row>
    <row r="3415" spans="10:11" x14ac:dyDescent="0.4">
      <c r="J3415" s="9" t="s">
        <v>5134</v>
      </c>
      <c r="K3415" s="9">
        <v>3</v>
      </c>
    </row>
    <row r="3416" spans="10:11" x14ac:dyDescent="0.4">
      <c r="J3416" s="9" t="s">
        <v>5135</v>
      </c>
      <c r="K3416" s="9">
        <v>3</v>
      </c>
    </row>
    <row r="3417" spans="10:11" x14ac:dyDescent="0.4">
      <c r="J3417" s="9" t="s">
        <v>5136</v>
      </c>
      <c r="K3417" s="9">
        <v>3</v>
      </c>
    </row>
    <row r="3418" spans="10:11" x14ac:dyDescent="0.4">
      <c r="J3418" s="9" t="s">
        <v>5137</v>
      </c>
      <c r="K3418" s="9">
        <v>3</v>
      </c>
    </row>
    <row r="3419" spans="10:11" x14ac:dyDescent="0.4">
      <c r="J3419" s="9" t="s">
        <v>5138</v>
      </c>
      <c r="K3419" s="9">
        <v>3</v>
      </c>
    </row>
    <row r="3420" spans="10:11" x14ac:dyDescent="0.4">
      <c r="J3420" s="9" t="s">
        <v>5139</v>
      </c>
      <c r="K3420" s="9">
        <v>3</v>
      </c>
    </row>
    <row r="3421" spans="10:11" x14ac:dyDescent="0.4">
      <c r="J3421" s="9" t="s">
        <v>5140</v>
      </c>
      <c r="K3421" s="9">
        <v>3</v>
      </c>
    </row>
    <row r="3422" spans="10:11" x14ac:dyDescent="0.4">
      <c r="J3422" s="9" t="s">
        <v>5141</v>
      </c>
      <c r="K3422" s="9">
        <v>3</v>
      </c>
    </row>
    <row r="3423" spans="10:11" x14ac:dyDescent="0.4">
      <c r="J3423" s="9" t="s">
        <v>5142</v>
      </c>
      <c r="K3423" s="9">
        <v>3</v>
      </c>
    </row>
    <row r="3424" spans="10:11" x14ac:dyDescent="0.4">
      <c r="J3424" s="9" t="s">
        <v>5143</v>
      </c>
      <c r="K3424" s="9">
        <v>3</v>
      </c>
    </row>
    <row r="3425" spans="10:11" x14ac:dyDescent="0.4">
      <c r="J3425" s="9" t="s">
        <v>1628</v>
      </c>
      <c r="K3425" s="9">
        <v>3</v>
      </c>
    </row>
    <row r="3426" spans="10:11" x14ac:dyDescent="0.4">
      <c r="J3426" s="9" t="s">
        <v>5144</v>
      </c>
      <c r="K3426" s="9">
        <v>3</v>
      </c>
    </row>
    <row r="3427" spans="10:11" x14ac:dyDescent="0.4">
      <c r="J3427" s="9" t="s">
        <v>5145</v>
      </c>
      <c r="K3427" s="9">
        <v>3</v>
      </c>
    </row>
    <row r="3428" spans="10:11" x14ac:dyDescent="0.4">
      <c r="J3428" s="9" t="s">
        <v>5146</v>
      </c>
      <c r="K3428" s="9">
        <v>3</v>
      </c>
    </row>
    <row r="3429" spans="10:11" x14ac:dyDescent="0.4">
      <c r="J3429" s="9" t="s">
        <v>5147</v>
      </c>
      <c r="K3429" s="9">
        <v>3</v>
      </c>
    </row>
    <row r="3430" spans="10:11" x14ac:dyDescent="0.4">
      <c r="J3430" s="9" t="s">
        <v>5148</v>
      </c>
      <c r="K3430" s="9">
        <v>3</v>
      </c>
    </row>
    <row r="3431" spans="10:11" x14ac:dyDescent="0.4">
      <c r="J3431" s="9" t="s">
        <v>5149</v>
      </c>
      <c r="K3431" s="9">
        <v>3</v>
      </c>
    </row>
    <row r="3432" spans="10:11" x14ac:dyDescent="0.4">
      <c r="J3432" s="9" t="s">
        <v>5150</v>
      </c>
      <c r="K3432" s="9">
        <v>3</v>
      </c>
    </row>
    <row r="3433" spans="10:11" x14ac:dyDescent="0.4">
      <c r="J3433" s="9" t="s">
        <v>5151</v>
      </c>
      <c r="K3433" s="9">
        <v>3</v>
      </c>
    </row>
    <row r="3434" spans="10:11" x14ac:dyDescent="0.4">
      <c r="J3434" s="9" t="s">
        <v>5152</v>
      </c>
      <c r="K3434" s="9">
        <v>3</v>
      </c>
    </row>
    <row r="3435" spans="10:11" x14ac:dyDescent="0.4">
      <c r="J3435" s="9" t="s">
        <v>5153</v>
      </c>
      <c r="K3435" s="9">
        <v>3</v>
      </c>
    </row>
    <row r="3436" spans="10:11" x14ac:dyDescent="0.4">
      <c r="J3436" s="9" t="s">
        <v>5154</v>
      </c>
      <c r="K3436" s="9">
        <v>3</v>
      </c>
    </row>
    <row r="3437" spans="10:11" x14ac:dyDescent="0.4">
      <c r="J3437" s="9" t="s">
        <v>1413</v>
      </c>
      <c r="K3437" s="9">
        <v>3</v>
      </c>
    </row>
    <row r="3438" spans="10:11" x14ac:dyDescent="0.4">
      <c r="J3438" s="9" t="s">
        <v>5155</v>
      </c>
      <c r="K3438" s="9">
        <v>3</v>
      </c>
    </row>
    <row r="3439" spans="10:11" x14ac:dyDescent="0.4">
      <c r="J3439" s="9" t="s">
        <v>5156</v>
      </c>
      <c r="K3439" s="9">
        <v>3</v>
      </c>
    </row>
    <row r="3440" spans="10:11" x14ac:dyDescent="0.4">
      <c r="J3440" s="9" t="s">
        <v>5157</v>
      </c>
      <c r="K3440" s="9">
        <v>3</v>
      </c>
    </row>
    <row r="3441" spans="10:11" x14ac:dyDescent="0.4">
      <c r="J3441" s="9" t="s">
        <v>5158</v>
      </c>
      <c r="K3441" s="9">
        <v>3</v>
      </c>
    </row>
    <row r="3442" spans="10:11" x14ac:dyDescent="0.4">
      <c r="J3442" s="9" t="s">
        <v>5159</v>
      </c>
      <c r="K3442" s="9">
        <v>3</v>
      </c>
    </row>
    <row r="3443" spans="10:11" x14ac:dyDescent="0.4">
      <c r="J3443" s="9" t="s">
        <v>5160</v>
      </c>
      <c r="K3443" s="9">
        <v>3</v>
      </c>
    </row>
    <row r="3444" spans="10:11" x14ac:dyDescent="0.4">
      <c r="J3444" s="9" t="s">
        <v>5161</v>
      </c>
      <c r="K3444" s="9">
        <v>3</v>
      </c>
    </row>
    <row r="3445" spans="10:11" x14ac:dyDescent="0.4">
      <c r="J3445" s="9" t="s">
        <v>1436</v>
      </c>
      <c r="K3445" s="9">
        <v>3</v>
      </c>
    </row>
    <row r="3446" spans="10:11" x14ac:dyDescent="0.4">
      <c r="J3446" s="9" t="s">
        <v>5162</v>
      </c>
      <c r="K3446" s="9">
        <v>3</v>
      </c>
    </row>
    <row r="3447" spans="10:11" x14ac:dyDescent="0.4">
      <c r="J3447" s="9" t="s">
        <v>5163</v>
      </c>
      <c r="K3447" s="9">
        <v>3</v>
      </c>
    </row>
    <row r="3448" spans="10:11" x14ac:dyDescent="0.4">
      <c r="J3448" s="9" t="s">
        <v>5164</v>
      </c>
      <c r="K3448" s="9">
        <v>3</v>
      </c>
    </row>
    <row r="3449" spans="10:11" x14ac:dyDescent="0.4">
      <c r="J3449" s="9" t="s">
        <v>5165</v>
      </c>
      <c r="K3449" s="9">
        <v>3</v>
      </c>
    </row>
    <row r="3450" spans="10:11" x14ac:dyDescent="0.4">
      <c r="J3450" s="9" t="s">
        <v>5166</v>
      </c>
      <c r="K3450" s="9">
        <v>3</v>
      </c>
    </row>
    <row r="3451" spans="10:11" x14ac:dyDescent="0.4">
      <c r="J3451" s="9" t="s">
        <v>5167</v>
      </c>
      <c r="K3451" s="9">
        <v>3</v>
      </c>
    </row>
    <row r="3452" spans="10:11" x14ac:dyDescent="0.4">
      <c r="J3452" s="9" t="s">
        <v>5168</v>
      </c>
      <c r="K3452" s="9">
        <v>3</v>
      </c>
    </row>
    <row r="3453" spans="10:11" x14ac:dyDescent="0.4">
      <c r="J3453" s="9" t="s">
        <v>5169</v>
      </c>
      <c r="K3453" s="9">
        <v>3</v>
      </c>
    </row>
    <row r="3454" spans="10:11" x14ac:dyDescent="0.4">
      <c r="J3454" s="9" t="s">
        <v>5170</v>
      </c>
      <c r="K3454" s="9">
        <v>3</v>
      </c>
    </row>
    <row r="3455" spans="10:11" x14ac:dyDescent="0.4">
      <c r="J3455" s="9" t="s">
        <v>5171</v>
      </c>
      <c r="K3455" s="9">
        <v>3</v>
      </c>
    </row>
    <row r="3456" spans="10:11" x14ac:dyDescent="0.4">
      <c r="J3456" s="9" t="s">
        <v>5172</v>
      </c>
      <c r="K3456" s="9">
        <v>3</v>
      </c>
    </row>
    <row r="3457" spans="10:11" x14ac:dyDescent="0.4">
      <c r="J3457" s="9" t="s">
        <v>5173</v>
      </c>
      <c r="K3457" s="9">
        <v>3</v>
      </c>
    </row>
    <row r="3458" spans="10:11" x14ac:dyDescent="0.4">
      <c r="J3458" s="9" t="s">
        <v>5174</v>
      </c>
      <c r="K3458" s="9">
        <v>3</v>
      </c>
    </row>
    <row r="3459" spans="10:11" x14ac:dyDescent="0.4">
      <c r="J3459" s="9" t="s">
        <v>5175</v>
      </c>
      <c r="K3459" s="9">
        <v>3</v>
      </c>
    </row>
    <row r="3460" spans="10:11" x14ac:dyDescent="0.4">
      <c r="J3460" s="9" t="s">
        <v>5176</v>
      </c>
      <c r="K3460" s="9">
        <v>3</v>
      </c>
    </row>
    <row r="3461" spans="10:11" x14ac:dyDescent="0.4">
      <c r="J3461" s="9" t="s">
        <v>5177</v>
      </c>
      <c r="K3461" s="9">
        <v>3</v>
      </c>
    </row>
    <row r="3462" spans="10:11" x14ac:dyDescent="0.4">
      <c r="J3462" s="9" t="s">
        <v>5178</v>
      </c>
      <c r="K3462" s="9">
        <v>3</v>
      </c>
    </row>
    <row r="3463" spans="10:11" x14ac:dyDescent="0.4">
      <c r="J3463" s="9" t="s">
        <v>5179</v>
      </c>
      <c r="K3463" s="9">
        <v>3</v>
      </c>
    </row>
    <row r="3464" spans="10:11" x14ac:dyDescent="0.4">
      <c r="J3464" s="9" t="s">
        <v>5180</v>
      </c>
      <c r="K3464" s="9">
        <v>3</v>
      </c>
    </row>
    <row r="3465" spans="10:11" x14ac:dyDescent="0.4">
      <c r="J3465" s="9" t="s">
        <v>5181</v>
      </c>
      <c r="K3465" s="9">
        <v>3</v>
      </c>
    </row>
    <row r="3466" spans="10:11" x14ac:dyDescent="0.4">
      <c r="J3466" s="9" t="s">
        <v>5182</v>
      </c>
      <c r="K3466" s="9">
        <v>3</v>
      </c>
    </row>
    <row r="3467" spans="10:11" x14ac:dyDescent="0.4">
      <c r="J3467" s="9" t="s">
        <v>5183</v>
      </c>
      <c r="K3467" s="9">
        <v>3</v>
      </c>
    </row>
    <row r="3468" spans="10:11" x14ac:dyDescent="0.4">
      <c r="J3468" s="9" t="s">
        <v>5184</v>
      </c>
      <c r="K3468" s="9">
        <v>3</v>
      </c>
    </row>
    <row r="3469" spans="10:11" x14ac:dyDescent="0.4">
      <c r="J3469" s="9" t="s">
        <v>5185</v>
      </c>
      <c r="K3469" s="9">
        <v>3</v>
      </c>
    </row>
    <row r="3470" spans="10:11" x14ac:dyDescent="0.4">
      <c r="J3470" s="9" t="s">
        <v>1441</v>
      </c>
      <c r="K3470" s="9">
        <v>3</v>
      </c>
    </row>
    <row r="3471" spans="10:11" x14ac:dyDescent="0.4">
      <c r="J3471" s="9" t="s">
        <v>5186</v>
      </c>
      <c r="K3471" s="9">
        <v>3</v>
      </c>
    </row>
    <row r="3472" spans="10:11" x14ac:dyDescent="0.4">
      <c r="J3472" s="9" t="s">
        <v>5187</v>
      </c>
      <c r="K3472" s="9">
        <v>3</v>
      </c>
    </row>
    <row r="3473" spans="10:11" x14ac:dyDescent="0.4">
      <c r="J3473" s="9" t="s">
        <v>5188</v>
      </c>
      <c r="K3473" s="9">
        <v>3</v>
      </c>
    </row>
    <row r="3474" spans="10:11" x14ac:dyDescent="0.4">
      <c r="J3474" s="9" t="s">
        <v>5189</v>
      </c>
      <c r="K3474" s="9">
        <v>3</v>
      </c>
    </row>
    <row r="3475" spans="10:11" x14ac:dyDescent="0.4">
      <c r="J3475" s="9" t="s">
        <v>5190</v>
      </c>
      <c r="K3475" s="9">
        <v>3</v>
      </c>
    </row>
    <row r="3476" spans="10:11" x14ac:dyDescent="0.4">
      <c r="J3476" s="9" t="s">
        <v>5191</v>
      </c>
      <c r="K3476" s="9">
        <v>3</v>
      </c>
    </row>
    <row r="3477" spans="10:11" x14ac:dyDescent="0.4">
      <c r="J3477" s="9" t="s">
        <v>5192</v>
      </c>
      <c r="K3477" s="9">
        <v>3</v>
      </c>
    </row>
    <row r="3478" spans="10:11" x14ac:dyDescent="0.4">
      <c r="J3478" s="9" t="s">
        <v>5193</v>
      </c>
      <c r="K3478" s="9">
        <v>3</v>
      </c>
    </row>
    <row r="3479" spans="10:11" x14ac:dyDescent="0.4">
      <c r="J3479" s="9" t="s">
        <v>5194</v>
      </c>
      <c r="K3479" s="9">
        <v>3</v>
      </c>
    </row>
    <row r="3480" spans="10:11" x14ac:dyDescent="0.4">
      <c r="J3480" s="9" t="s">
        <v>5195</v>
      </c>
      <c r="K3480" s="9">
        <v>3</v>
      </c>
    </row>
    <row r="3481" spans="10:11" x14ac:dyDescent="0.4">
      <c r="J3481" s="9" t="s">
        <v>5196</v>
      </c>
      <c r="K3481" s="9">
        <v>3</v>
      </c>
    </row>
    <row r="3482" spans="10:11" x14ac:dyDescent="0.4">
      <c r="J3482" s="9" t="s">
        <v>5197</v>
      </c>
      <c r="K3482" s="9">
        <v>3</v>
      </c>
    </row>
    <row r="3483" spans="10:11" x14ac:dyDescent="0.4">
      <c r="J3483" s="9" t="s">
        <v>5198</v>
      </c>
      <c r="K3483" s="9">
        <v>3</v>
      </c>
    </row>
    <row r="3484" spans="10:11" x14ac:dyDescent="0.4">
      <c r="J3484" s="9" t="s">
        <v>5199</v>
      </c>
      <c r="K3484" s="9">
        <v>3</v>
      </c>
    </row>
    <row r="3485" spans="10:11" x14ac:dyDescent="0.4">
      <c r="J3485" s="9" t="s">
        <v>5200</v>
      </c>
      <c r="K3485" s="9">
        <v>3</v>
      </c>
    </row>
    <row r="3486" spans="10:11" x14ac:dyDescent="0.4">
      <c r="J3486" s="9" t="s">
        <v>5201</v>
      </c>
      <c r="K3486" s="9">
        <v>3</v>
      </c>
    </row>
    <row r="3487" spans="10:11" x14ac:dyDescent="0.4">
      <c r="J3487" s="9" t="s">
        <v>5202</v>
      </c>
      <c r="K3487" s="9">
        <v>3</v>
      </c>
    </row>
    <row r="3488" spans="10:11" x14ac:dyDescent="0.4">
      <c r="J3488" s="9" t="s">
        <v>5203</v>
      </c>
      <c r="K3488" s="9">
        <v>3</v>
      </c>
    </row>
    <row r="3489" spans="10:11" x14ac:dyDescent="0.4">
      <c r="J3489" s="9" t="s">
        <v>5204</v>
      </c>
      <c r="K3489" s="9">
        <v>3</v>
      </c>
    </row>
    <row r="3490" spans="10:11" x14ac:dyDescent="0.4">
      <c r="J3490" s="9" t="s">
        <v>5205</v>
      </c>
      <c r="K3490" s="9">
        <v>4</v>
      </c>
    </row>
    <row r="3491" spans="10:11" x14ac:dyDescent="0.4">
      <c r="J3491" s="9" t="s">
        <v>5206</v>
      </c>
      <c r="K3491" s="9">
        <v>4</v>
      </c>
    </row>
    <row r="3492" spans="10:11" x14ac:dyDescent="0.4">
      <c r="J3492" s="9" t="s">
        <v>5207</v>
      </c>
      <c r="K3492" s="9">
        <v>4</v>
      </c>
    </row>
    <row r="3493" spans="10:11" x14ac:dyDescent="0.4">
      <c r="J3493" s="9" t="s">
        <v>5208</v>
      </c>
      <c r="K3493" s="9">
        <v>4</v>
      </c>
    </row>
    <row r="3494" spans="10:11" x14ac:dyDescent="0.4">
      <c r="J3494" s="9" t="s">
        <v>5209</v>
      </c>
      <c r="K3494" s="9">
        <v>4</v>
      </c>
    </row>
    <row r="3495" spans="10:11" x14ac:dyDescent="0.4">
      <c r="J3495" s="9" t="s">
        <v>5210</v>
      </c>
      <c r="K3495" s="9">
        <v>4</v>
      </c>
    </row>
    <row r="3496" spans="10:11" x14ac:dyDescent="0.4">
      <c r="J3496" s="9" t="s">
        <v>5211</v>
      </c>
      <c r="K3496" s="9">
        <v>4</v>
      </c>
    </row>
    <row r="3497" spans="10:11" x14ac:dyDescent="0.4">
      <c r="J3497" s="9" t="s">
        <v>5212</v>
      </c>
      <c r="K3497" s="9">
        <v>4</v>
      </c>
    </row>
    <row r="3498" spans="10:11" x14ac:dyDescent="0.4">
      <c r="J3498" s="9" t="s">
        <v>5213</v>
      </c>
      <c r="K3498" s="9">
        <v>4</v>
      </c>
    </row>
    <row r="3499" spans="10:11" x14ac:dyDescent="0.4">
      <c r="J3499" s="9" t="s">
        <v>5214</v>
      </c>
      <c r="K3499" s="9">
        <v>4</v>
      </c>
    </row>
    <row r="3500" spans="10:11" x14ac:dyDescent="0.4">
      <c r="J3500" s="9" t="s">
        <v>5215</v>
      </c>
      <c r="K3500" s="9">
        <v>4</v>
      </c>
    </row>
    <row r="3501" spans="10:11" x14ac:dyDescent="0.4">
      <c r="J3501" s="9" t="s">
        <v>5216</v>
      </c>
      <c r="K3501" s="9">
        <v>4</v>
      </c>
    </row>
    <row r="3502" spans="10:11" x14ac:dyDescent="0.4">
      <c r="J3502" s="9" t="s">
        <v>5217</v>
      </c>
      <c r="K3502" s="9">
        <v>4</v>
      </c>
    </row>
    <row r="3503" spans="10:11" x14ac:dyDescent="0.4">
      <c r="J3503" s="9" t="s">
        <v>5218</v>
      </c>
      <c r="K3503" s="9">
        <v>4</v>
      </c>
    </row>
    <row r="3504" spans="10:11" x14ac:dyDescent="0.4">
      <c r="J3504" s="9" t="s">
        <v>5219</v>
      </c>
      <c r="K3504" s="9">
        <v>4</v>
      </c>
    </row>
    <row r="3505" spans="10:11" x14ac:dyDescent="0.4">
      <c r="J3505" s="9" t="s">
        <v>5220</v>
      </c>
      <c r="K3505" s="9">
        <v>4</v>
      </c>
    </row>
    <row r="3506" spans="10:11" x14ac:dyDescent="0.4">
      <c r="J3506" s="9" t="s">
        <v>5221</v>
      </c>
      <c r="K3506" s="9">
        <v>4</v>
      </c>
    </row>
    <row r="3507" spans="10:11" x14ac:dyDescent="0.4">
      <c r="J3507" s="9" t="s">
        <v>5222</v>
      </c>
      <c r="K3507" s="9">
        <v>4</v>
      </c>
    </row>
    <row r="3508" spans="10:11" x14ac:dyDescent="0.4">
      <c r="J3508" s="9" t="s">
        <v>1421</v>
      </c>
      <c r="K3508" s="9">
        <v>4</v>
      </c>
    </row>
    <row r="3509" spans="10:11" x14ac:dyDescent="0.4">
      <c r="J3509" s="9" t="s">
        <v>5223</v>
      </c>
      <c r="K3509" s="9">
        <v>4</v>
      </c>
    </row>
    <row r="3510" spans="10:11" x14ac:dyDescent="0.4">
      <c r="J3510" s="9" t="s">
        <v>5224</v>
      </c>
      <c r="K3510" s="9">
        <v>4</v>
      </c>
    </row>
    <row r="3511" spans="10:11" x14ac:dyDescent="0.4">
      <c r="J3511" s="9" t="s">
        <v>5225</v>
      </c>
      <c r="K3511" s="9">
        <v>4</v>
      </c>
    </row>
    <row r="3512" spans="10:11" x14ac:dyDescent="0.4">
      <c r="J3512" s="9" t="s">
        <v>5226</v>
      </c>
      <c r="K3512" s="9">
        <v>4</v>
      </c>
    </row>
    <row r="3513" spans="10:11" x14ac:dyDescent="0.4">
      <c r="J3513" s="9" t="s">
        <v>5227</v>
      </c>
      <c r="K3513" s="9">
        <v>4</v>
      </c>
    </row>
    <row r="3514" spans="10:11" x14ac:dyDescent="0.4">
      <c r="J3514" s="9" t="s">
        <v>5228</v>
      </c>
      <c r="K3514" s="9">
        <v>4</v>
      </c>
    </row>
    <row r="3515" spans="10:11" x14ac:dyDescent="0.4">
      <c r="J3515" s="9" t="s">
        <v>5229</v>
      </c>
      <c r="K3515" s="9">
        <v>4</v>
      </c>
    </row>
    <row r="3516" spans="10:11" x14ac:dyDescent="0.4">
      <c r="J3516" s="9" t="s">
        <v>5230</v>
      </c>
      <c r="K3516" s="9">
        <v>4</v>
      </c>
    </row>
    <row r="3517" spans="10:11" x14ac:dyDescent="0.4">
      <c r="J3517" s="9" t="s">
        <v>5231</v>
      </c>
      <c r="K3517" s="9">
        <v>4</v>
      </c>
    </row>
    <row r="3518" spans="10:11" x14ac:dyDescent="0.4">
      <c r="J3518" s="9" t="s">
        <v>5232</v>
      </c>
      <c r="K3518" s="9">
        <v>4</v>
      </c>
    </row>
    <row r="3519" spans="10:11" x14ac:dyDescent="0.4">
      <c r="J3519" s="9" t="s">
        <v>5233</v>
      </c>
      <c r="K3519" s="9">
        <v>4</v>
      </c>
    </row>
    <row r="3520" spans="10:11" x14ac:dyDescent="0.4">
      <c r="J3520" s="9" t="s">
        <v>5234</v>
      </c>
      <c r="K3520" s="9">
        <v>4</v>
      </c>
    </row>
    <row r="3521" spans="10:11" x14ac:dyDescent="0.4">
      <c r="J3521" s="9" t="s">
        <v>5235</v>
      </c>
      <c r="K3521" s="9">
        <v>4</v>
      </c>
    </row>
    <row r="3522" spans="10:11" x14ac:dyDescent="0.4">
      <c r="J3522" s="9" t="s">
        <v>5236</v>
      </c>
      <c r="K3522" s="9">
        <v>4</v>
      </c>
    </row>
    <row r="3523" spans="10:11" x14ac:dyDescent="0.4">
      <c r="J3523" s="9" t="s">
        <v>5237</v>
      </c>
      <c r="K3523" s="9">
        <v>4</v>
      </c>
    </row>
    <row r="3524" spans="10:11" x14ac:dyDescent="0.4">
      <c r="J3524" s="9" t="s">
        <v>5238</v>
      </c>
      <c r="K3524" s="9">
        <v>4</v>
      </c>
    </row>
    <row r="3525" spans="10:11" x14ac:dyDescent="0.4">
      <c r="J3525" s="9" t="s">
        <v>5239</v>
      </c>
      <c r="K3525" s="9">
        <v>4</v>
      </c>
    </row>
    <row r="3526" spans="10:11" x14ac:dyDescent="0.4">
      <c r="J3526" s="9" t="s">
        <v>5240</v>
      </c>
      <c r="K3526" s="9">
        <v>4</v>
      </c>
    </row>
    <row r="3527" spans="10:11" x14ac:dyDescent="0.4">
      <c r="J3527" s="9" t="s">
        <v>5241</v>
      </c>
      <c r="K3527" s="9">
        <v>4</v>
      </c>
    </row>
    <row r="3528" spans="10:11" x14ac:dyDescent="0.4">
      <c r="J3528" s="9" t="s">
        <v>5242</v>
      </c>
      <c r="K3528" s="9">
        <v>4</v>
      </c>
    </row>
    <row r="3529" spans="10:11" x14ac:dyDescent="0.4">
      <c r="J3529" s="9" t="s">
        <v>5243</v>
      </c>
      <c r="K3529" s="9">
        <v>4</v>
      </c>
    </row>
    <row r="3530" spans="10:11" x14ac:dyDescent="0.4">
      <c r="J3530" s="9" t="s">
        <v>1559</v>
      </c>
      <c r="K3530" s="9">
        <v>4</v>
      </c>
    </row>
    <row r="3531" spans="10:11" x14ac:dyDescent="0.4">
      <c r="J3531" s="9" t="s">
        <v>5244</v>
      </c>
      <c r="K3531" s="9">
        <v>4</v>
      </c>
    </row>
    <row r="3532" spans="10:11" x14ac:dyDescent="0.4">
      <c r="J3532" s="9" t="s">
        <v>5245</v>
      </c>
      <c r="K3532" s="9">
        <v>4</v>
      </c>
    </row>
    <row r="3533" spans="10:11" x14ac:dyDescent="0.4">
      <c r="J3533" s="9" t="s">
        <v>5246</v>
      </c>
      <c r="K3533" s="9">
        <v>4</v>
      </c>
    </row>
    <row r="3534" spans="10:11" x14ac:dyDescent="0.4">
      <c r="J3534" s="9" t="s">
        <v>5247</v>
      </c>
      <c r="K3534" s="9">
        <v>4</v>
      </c>
    </row>
    <row r="3535" spans="10:11" x14ac:dyDescent="0.4">
      <c r="J3535" s="9" t="s">
        <v>5248</v>
      </c>
      <c r="K3535" s="9">
        <v>4</v>
      </c>
    </row>
    <row r="3536" spans="10:11" x14ac:dyDescent="0.4">
      <c r="J3536" s="9" t="s">
        <v>5249</v>
      </c>
      <c r="K3536" s="9">
        <v>4</v>
      </c>
    </row>
    <row r="3537" spans="10:11" x14ac:dyDescent="0.4">
      <c r="J3537" s="9" t="s">
        <v>5250</v>
      </c>
      <c r="K3537" s="9">
        <v>4</v>
      </c>
    </row>
    <row r="3538" spans="10:11" x14ac:dyDescent="0.4">
      <c r="J3538" s="9" t="s">
        <v>5251</v>
      </c>
      <c r="K3538" s="9">
        <v>4</v>
      </c>
    </row>
    <row r="3539" spans="10:11" x14ac:dyDescent="0.4">
      <c r="J3539" s="9" t="s">
        <v>5252</v>
      </c>
      <c r="K3539" s="9">
        <v>4</v>
      </c>
    </row>
    <row r="3540" spans="10:11" x14ac:dyDescent="0.4">
      <c r="J3540" s="9" t="s">
        <v>5253</v>
      </c>
      <c r="K3540" s="9">
        <v>4</v>
      </c>
    </row>
    <row r="3541" spans="10:11" x14ac:dyDescent="0.4">
      <c r="J3541" s="9" t="s">
        <v>5254</v>
      </c>
      <c r="K3541" s="9">
        <v>4</v>
      </c>
    </row>
    <row r="3542" spans="10:11" x14ac:dyDescent="0.4">
      <c r="J3542" s="9" t="s">
        <v>5255</v>
      </c>
      <c r="K3542" s="9">
        <v>4</v>
      </c>
    </row>
    <row r="3543" spans="10:11" x14ac:dyDescent="0.4">
      <c r="J3543" s="9" t="s">
        <v>5256</v>
      </c>
      <c r="K3543" s="9">
        <v>4</v>
      </c>
    </row>
    <row r="3544" spans="10:11" x14ac:dyDescent="0.4">
      <c r="J3544" s="9" t="s">
        <v>5257</v>
      </c>
      <c r="K3544" s="9">
        <v>4</v>
      </c>
    </row>
    <row r="3545" spans="10:11" x14ac:dyDescent="0.4">
      <c r="J3545" s="9" t="s">
        <v>5258</v>
      </c>
      <c r="K3545" s="9">
        <v>4</v>
      </c>
    </row>
    <row r="3546" spans="10:11" x14ac:dyDescent="0.4">
      <c r="J3546" s="9" t="s">
        <v>5259</v>
      </c>
      <c r="K3546" s="9">
        <v>4</v>
      </c>
    </row>
    <row r="3547" spans="10:11" x14ac:dyDescent="0.4">
      <c r="J3547" s="9" t="s">
        <v>5260</v>
      </c>
      <c r="K3547" s="9">
        <v>4</v>
      </c>
    </row>
    <row r="3548" spans="10:11" x14ac:dyDescent="0.4">
      <c r="J3548" s="9" t="s">
        <v>5261</v>
      </c>
      <c r="K3548" s="9">
        <v>4</v>
      </c>
    </row>
    <row r="3549" spans="10:11" x14ac:dyDescent="0.4">
      <c r="J3549" s="9" t="s">
        <v>5262</v>
      </c>
      <c r="K3549" s="9">
        <v>4</v>
      </c>
    </row>
    <row r="3550" spans="10:11" x14ac:dyDescent="0.4">
      <c r="J3550" s="9" t="s">
        <v>5263</v>
      </c>
      <c r="K3550" s="9">
        <v>4</v>
      </c>
    </row>
    <row r="3551" spans="10:11" x14ac:dyDescent="0.4">
      <c r="J3551" s="9" t="s">
        <v>5264</v>
      </c>
      <c r="K3551" s="9">
        <v>4</v>
      </c>
    </row>
    <row r="3552" spans="10:11" x14ac:dyDescent="0.4">
      <c r="J3552" s="9" t="s">
        <v>5265</v>
      </c>
      <c r="K3552" s="9">
        <v>4</v>
      </c>
    </row>
    <row r="3553" spans="10:11" x14ac:dyDescent="0.4">
      <c r="J3553" s="9" t="s">
        <v>5266</v>
      </c>
      <c r="K3553" s="9">
        <v>4</v>
      </c>
    </row>
    <row r="3554" spans="10:11" x14ac:dyDescent="0.4">
      <c r="J3554" s="9" t="s">
        <v>5267</v>
      </c>
      <c r="K3554" s="9">
        <v>4</v>
      </c>
    </row>
    <row r="3555" spans="10:11" x14ac:dyDescent="0.4">
      <c r="J3555" s="9" t="s">
        <v>5268</v>
      </c>
      <c r="K3555" s="9">
        <v>4</v>
      </c>
    </row>
    <row r="3556" spans="10:11" x14ac:dyDescent="0.4">
      <c r="J3556" s="9" t="s">
        <v>5269</v>
      </c>
      <c r="K3556" s="9">
        <v>4</v>
      </c>
    </row>
    <row r="3557" spans="10:11" x14ac:dyDescent="0.4">
      <c r="J3557" s="9" t="s">
        <v>1225</v>
      </c>
      <c r="K3557" s="9">
        <v>4</v>
      </c>
    </row>
    <row r="3558" spans="10:11" x14ac:dyDescent="0.4">
      <c r="J3558" s="9" t="s">
        <v>5270</v>
      </c>
      <c r="K3558" s="9">
        <v>4</v>
      </c>
    </row>
    <row r="3559" spans="10:11" x14ac:dyDescent="0.4">
      <c r="J3559" s="9" t="s">
        <v>5271</v>
      </c>
      <c r="K3559" s="9">
        <v>4</v>
      </c>
    </row>
    <row r="3560" spans="10:11" x14ac:dyDescent="0.4">
      <c r="J3560" s="9" t="s">
        <v>5272</v>
      </c>
      <c r="K3560" s="9">
        <v>4</v>
      </c>
    </row>
    <row r="3561" spans="10:11" x14ac:dyDescent="0.4">
      <c r="J3561" s="9" t="s">
        <v>5273</v>
      </c>
      <c r="K3561" s="9">
        <v>4</v>
      </c>
    </row>
    <row r="3562" spans="10:11" x14ac:dyDescent="0.4">
      <c r="J3562" s="9" t="s">
        <v>5274</v>
      </c>
      <c r="K3562" s="9">
        <v>4</v>
      </c>
    </row>
    <row r="3563" spans="10:11" x14ac:dyDescent="0.4">
      <c r="J3563" s="9" t="s">
        <v>5275</v>
      </c>
      <c r="K3563" s="9">
        <v>4</v>
      </c>
    </row>
    <row r="3564" spans="10:11" x14ac:dyDescent="0.4">
      <c r="J3564" s="9" t="s">
        <v>5276</v>
      </c>
      <c r="K3564" s="9">
        <v>4</v>
      </c>
    </row>
    <row r="3565" spans="10:11" x14ac:dyDescent="0.4">
      <c r="J3565" s="9" t="s">
        <v>5277</v>
      </c>
      <c r="K3565" s="9">
        <v>4</v>
      </c>
    </row>
    <row r="3566" spans="10:11" x14ac:dyDescent="0.4">
      <c r="J3566" s="9" t="s">
        <v>5278</v>
      </c>
      <c r="K3566" s="9">
        <v>4</v>
      </c>
    </row>
    <row r="3567" spans="10:11" x14ac:dyDescent="0.4">
      <c r="J3567" s="9" t="s">
        <v>5279</v>
      </c>
      <c r="K3567" s="9">
        <v>4</v>
      </c>
    </row>
    <row r="3568" spans="10:11" x14ac:dyDescent="0.4">
      <c r="J3568" s="9" t="s">
        <v>5280</v>
      </c>
      <c r="K3568" s="9">
        <v>4</v>
      </c>
    </row>
    <row r="3569" spans="10:11" x14ac:dyDescent="0.4">
      <c r="J3569" s="9" t="s">
        <v>5281</v>
      </c>
      <c r="K3569" s="9">
        <v>4</v>
      </c>
    </row>
    <row r="3570" spans="10:11" x14ac:dyDescent="0.4">
      <c r="J3570" s="9" t="s">
        <v>1616</v>
      </c>
      <c r="K3570" s="9">
        <v>4</v>
      </c>
    </row>
    <row r="3571" spans="10:11" x14ac:dyDescent="0.4">
      <c r="J3571" s="9" t="s">
        <v>5282</v>
      </c>
      <c r="K3571" s="9">
        <v>4</v>
      </c>
    </row>
    <row r="3572" spans="10:11" x14ac:dyDescent="0.4">
      <c r="J3572" s="9" t="s">
        <v>5283</v>
      </c>
      <c r="K3572" s="9">
        <v>4</v>
      </c>
    </row>
    <row r="3573" spans="10:11" x14ac:dyDescent="0.4">
      <c r="J3573" s="9" t="s">
        <v>5284</v>
      </c>
      <c r="K3573" s="9">
        <v>4</v>
      </c>
    </row>
    <row r="3574" spans="10:11" x14ac:dyDescent="0.4">
      <c r="J3574" s="9" t="s">
        <v>5285</v>
      </c>
      <c r="K3574" s="9">
        <v>4</v>
      </c>
    </row>
    <row r="3575" spans="10:11" x14ac:dyDescent="0.4">
      <c r="J3575" s="9" t="s">
        <v>5286</v>
      </c>
      <c r="K3575" s="9">
        <v>4</v>
      </c>
    </row>
    <row r="3576" spans="10:11" x14ac:dyDescent="0.4">
      <c r="J3576" s="9" t="s">
        <v>5287</v>
      </c>
      <c r="K3576" s="9">
        <v>4</v>
      </c>
    </row>
    <row r="3577" spans="10:11" x14ac:dyDescent="0.4">
      <c r="J3577" s="9" t="s">
        <v>5288</v>
      </c>
      <c r="K3577" s="9">
        <v>4</v>
      </c>
    </row>
    <row r="3578" spans="10:11" x14ac:dyDescent="0.4">
      <c r="J3578" s="9" t="s">
        <v>5289</v>
      </c>
      <c r="K3578" s="9">
        <v>4</v>
      </c>
    </row>
    <row r="3579" spans="10:11" x14ac:dyDescent="0.4">
      <c r="J3579" s="9" t="s">
        <v>5290</v>
      </c>
      <c r="K3579" s="9">
        <v>4</v>
      </c>
    </row>
    <row r="3580" spans="10:11" x14ac:dyDescent="0.4">
      <c r="J3580" s="9" t="s">
        <v>5291</v>
      </c>
      <c r="K3580" s="9">
        <v>4</v>
      </c>
    </row>
    <row r="3581" spans="10:11" x14ac:dyDescent="0.4">
      <c r="J3581" s="9" t="s">
        <v>5292</v>
      </c>
      <c r="K3581" s="9">
        <v>4</v>
      </c>
    </row>
    <row r="3582" spans="10:11" x14ac:dyDescent="0.4">
      <c r="J3582" s="9" t="s">
        <v>5293</v>
      </c>
      <c r="K3582" s="9">
        <v>4</v>
      </c>
    </row>
    <row r="3583" spans="10:11" x14ac:dyDescent="0.4">
      <c r="J3583" s="9" t="s">
        <v>5294</v>
      </c>
      <c r="K3583" s="9">
        <v>4</v>
      </c>
    </row>
    <row r="3584" spans="10:11" x14ac:dyDescent="0.4">
      <c r="J3584" s="9" t="s">
        <v>5295</v>
      </c>
      <c r="K3584" s="9">
        <v>4</v>
      </c>
    </row>
    <row r="3585" spans="10:11" x14ac:dyDescent="0.4">
      <c r="J3585" s="9" t="s">
        <v>5296</v>
      </c>
      <c r="K3585" s="9">
        <v>4</v>
      </c>
    </row>
    <row r="3586" spans="10:11" x14ac:dyDescent="0.4">
      <c r="J3586" s="9" t="s">
        <v>5297</v>
      </c>
      <c r="K3586" s="9">
        <v>4</v>
      </c>
    </row>
    <row r="3587" spans="10:11" x14ac:dyDescent="0.4">
      <c r="J3587" s="9" t="s">
        <v>1342</v>
      </c>
      <c r="K3587" s="9">
        <v>4</v>
      </c>
    </row>
    <row r="3588" spans="10:11" x14ac:dyDescent="0.4">
      <c r="J3588" s="9" t="s">
        <v>5298</v>
      </c>
      <c r="K3588" s="9">
        <v>4</v>
      </c>
    </row>
    <row r="3589" spans="10:11" x14ac:dyDescent="0.4">
      <c r="J3589" s="9" t="s">
        <v>5299</v>
      </c>
      <c r="K3589" s="9">
        <v>4</v>
      </c>
    </row>
    <row r="3590" spans="10:11" x14ac:dyDescent="0.4">
      <c r="J3590" s="9" t="s">
        <v>5300</v>
      </c>
      <c r="K3590" s="9">
        <v>4</v>
      </c>
    </row>
    <row r="3591" spans="10:11" x14ac:dyDescent="0.4">
      <c r="J3591" s="9" t="s">
        <v>5301</v>
      </c>
      <c r="K3591" s="9">
        <v>4</v>
      </c>
    </row>
    <row r="3592" spans="10:11" x14ac:dyDescent="0.4">
      <c r="J3592" s="9" t="s">
        <v>5302</v>
      </c>
      <c r="K3592" s="9">
        <v>4</v>
      </c>
    </row>
    <row r="3593" spans="10:11" x14ac:dyDescent="0.4">
      <c r="J3593" s="9" t="s">
        <v>5303</v>
      </c>
      <c r="K3593" s="9">
        <v>4</v>
      </c>
    </row>
    <row r="3594" spans="10:11" x14ac:dyDescent="0.4">
      <c r="J3594" s="9" t="s">
        <v>5304</v>
      </c>
      <c r="K3594" s="9">
        <v>4</v>
      </c>
    </row>
    <row r="3595" spans="10:11" x14ac:dyDescent="0.4">
      <c r="J3595" s="9" t="s">
        <v>5305</v>
      </c>
      <c r="K3595" s="9">
        <v>4</v>
      </c>
    </row>
    <row r="3596" spans="10:11" x14ac:dyDescent="0.4">
      <c r="J3596" s="9" t="s">
        <v>5306</v>
      </c>
      <c r="K3596" s="9">
        <v>4</v>
      </c>
    </row>
    <row r="3597" spans="10:11" x14ac:dyDescent="0.4">
      <c r="J3597" s="9" t="s">
        <v>5307</v>
      </c>
      <c r="K3597" s="9">
        <v>4</v>
      </c>
    </row>
    <row r="3598" spans="10:11" x14ac:dyDescent="0.4">
      <c r="J3598" s="9" t="s">
        <v>5308</v>
      </c>
      <c r="K3598" s="9">
        <v>4</v>
      </c>
    </row>
    <row r="3599" spans="10:11" x14ac:dyDescent="0.4">
      <c r="J3599" s="9" t="s">
        <v>5309</v>
      </c>
      <c r="K3599" s="9">
        <v>4</v>
      </c>
    </row>
    <row r="3600" spans="10:11" x14ac:dyDescent="0.4">
      <c r="J3600" s="9" t="s">
        <v>5310</v>
      </c>
      <c r="K3600" s="9">
        <v>4</v>
      </c>
    </row>
    <row r="3601" spans="10:11" x14ac:dyDescent="0.4">
      <c r="J3601" s="9" t="s">
        <v>5311</v>
      </c>
      <c r="K3601" s="9">
        <v>4</v>
      </c>
    </row>
    <row r="3602" spans="10:11" x14ac:dyDescent="0.4">
      <c r="J3602" s="9" t="s">
        <v>5312</v>
      </c>
      <c r="K3602" s="9">
        <v>4</v>
      </c>
    </row>
    <row r="3603" spans="10:11" x14ac:dyDescent="0.4">
      <c r="J3603" s="9" t="s">
        <v>5313</v>
      </c>
      <c r="K3603" s="9">
        <v>4</v>
      </c>
    </row>
    <row r="3604" spans="10:11" x14ac:dyDescent="0.4">
      <c r="J3604" s="9" t="s">
        <v>1615</v>
      </c>
      <c r="K3604" s="9">
        <v>4</v>
      </c>
    </row>
    <row r="3605" spans="10:11" x14ac:dyDescent="0.4">
      <c r="J3605" s="9" t="s">
        <v>5314</v>
      </c>
      <c r="K3605" s="9">
        <v>4</v>
      </c>
    </row>
    <row r="3606" spans="10:11" x14ac:dyDescent="0.4">
      <c r="J3606" s="9" t="s">
        <v>5315</v>
      </c>
      <c r="K3606" s="9">
        <v>4</v>
      </c>
    </row>
    <row r="3607" spans="10:11" x14ac:dyDescent="0.4">
      <c r="J3607" s="9" t="s">
        <v>5316</v>
      </c>
      <c r="K3607" s="9">
        <v>4</v>
      </c>
    </row>
    <row r="3608" spans="10:11" x14ac:dyDescent="0.4">
      <c r="J3608" s="9" t="s">
        <v>5317</v>
      </c>
      <c r="K3608" s="9">
        <v>4</v>
      </c>
    </row>
    <row r="3609" spans="10:11" x14ac:dyDescent="0.4">
      <c r="J3609" s="9" t="s">
        <v>5318</v>
      </c>
      <c r="K3609" s="9">
        <v>4</v>
      </c>
    </row>
    <row r="3610" spans="10:11" x14ac:dyDescent="0.4">
      <c r="J3610" s="9" t="s">
        <v>5319</v>
      </c>
      <c r="K3610" s="9">
        <v>4</v>
      </c>
    </row>
    <row r="3611" spans="10:11" x14ac:dyDescent="0.4">
      <c r="J3611" s="9" t="s">
        <v>5320</v>
      </c>
      <c r="K3611" s="9">
        <v>4</v>
      </c>
    </row>
    <row r="3612" spans="10:11" x14ac:dyDescent="0.4">
      <c r="J3612" s="9" t="s">
        <v>1484</v>
      </c>
      <c r="K3612" s="9">
        <v>4</v>
      </c>
    </row>
    <row r="3613" spans="10:11" x14ac:dyDescent="0.4">
      <c r="J3613" s="9" t="s">
        <v>5321</v>
      </c>
      <c r="K3613" s="9">
        <v>4</v>
      </c>
    </row>
    <row r="3614" spans="10:11" x14ac:dyDescent="0.4">
      <c r="J3614" s="9" t="s">
        <v>5322</v>
      </c>
      <c r="K3614" s="9">
        <v>4</v>
      </c>
    </row>
    <row r="3615" spans="10:11" x14ac:dyDescent="0.4">
      <c r="J3615" s="9" t="s">
        <v>5323</v>
      </c>
      <c r="K3615" s="9">
        <v>4</v>
      </c>
    </row>
    <row r="3616" spans="10:11" x14ac:dyDescent="0.4">
      <c r="J3616" s="9" t="s">
        <v>5324</v>
      </c>
      <c r="K3616" s="9">
        <v>4</v>
      </c>
    </row>
    <row r="3617" spans="10:11" x14ac:dyDescent="0.4">
      <c r="J3617" s="9" t="s">
        <v>1398</v>
      </c>
      <c r="K3617" s="9">
        <v>4</v>
      </c>
    </row>
    <row r="3618" spans="10:11" x14ac:dyDescent="0.4">
      <c r="J3618" s="9" t="s">
        <v>5325</v>
      </c>
      <c r="K3618" s="9">
        <v>4</v>
      </c>
    </row>
    <row r="3619" spans="10:11" x14ac:dyDescent="0.4">
      <c r="J3619" s="9" t="s">
        <v>5326</v>
      </c>
      <c r="K3619" s="9">
        <v>4</v>
      </c>
    </row>
    <row r="3620" spans="10:11" x14ac:dyDescent="0.4">
      <c r="J3620" s="9" t="s">
        <v>5327</v>
      </c>
      <c r="K3620" s="9">
        <v>4</v>
      </c>
    </row>
    <row r="3621" spans="10:11" x14ac:dyDescent="0.4">
      <c r="J3621" s="9" t="s">
        <v>5328</v>
      </c>
      <c r="K3621" s="9">
        <v>4</v>
      </c>
    </row>
    <row r="3622" spans="10:11" x14ac:dyDescent="0.4">
      <c r="J3622" s="9" t="s">
        <v>5329</v>
      </c>
      <c r="K3622" s="9">
        <v>4</v>
      </c>
    </row>
    <row r="3623" spans="10:11" x14ac:dyDescent="0.4">
      <c r="J3623" s="9" t="s">
        <v>5330</v>
      </c>
      <c r="K3623" s="9">
        <v>4</v>
      </c>
    </row>
    <row r="3624" spans="10:11" x14ac:dyDescent="0.4">
      <c r="J3624" s="9" t="s">
        <v>5331</v>
      </c>
      <c r="K3624" s="9">
        <v>4</v>
      </c>
    </row>
    <row r="3625" spans="10:11" x14ac:dyDescent="0.4">
      <c r="J3625" s="9" t="s">
        <v>5332</v>
      </c>
      <c r="K3625" s="9">
        <v>4</v>
      </c>
    </row>
    <row r="3626" spans="10:11" x14ac:dyDescent="0.4">
      <c r="J3626" s="9" t="s">
        <v>5333</v>
      </c>
      <c r="K3626" s="9">
        <v>4</v>
      </c>
    </row>
    <row r="3627" spans="10:11" x14ac:dyDescent="0.4">
      <c r="J3627" s="9" t="s">
        <v>5334</v>
      </c>
      <c r="K3627" s="9">
        <v>4</v>
      </c>
    </row>
    <row r="3628" spans="10:11" x14ac:dyDescent="0.4">
      <c r="J3628" s="9" t="s">
        <v>5335</v>
      </c>
      <c r="K3628" s="9">
        <v>4</v>
      </c>
    </row>
    <row r="3629" spans="10:11" x14ac:dyDescent="0.4">
      <c r="J3629" s="9" t="s">
        <v>5336</v>
      </c>
      <c r="K3629" s="9">
        <v>4</v>
      </c>
    </row>
    <row r="3630" spans="10:11" x14ac:dyDescent="0.4">
      <c r="J3630" s="9" t="s">
        <v>5337</v>
      </c>
      <c r="K3630" s="9">
        <v>4</v>
      </c>
    </row>
    <row r="3631" spans="10:11" x14ac:dyDescent="0.4">
      <c r="J3631" s="9" t="s">
        <v>5338</v>
      </c>
      <c r="K3631" s="9">
        <v>4</v>
      </c>
    </row>
    <row r="3632" spans="10:11" x14ac:dyDescent="0.4">
      <c r="J3632" s="9" t="s">
        <v>1266</v>
      </c>
      <c r="K3632" s="9">
        <v>4</v>
      </c>
    </row>
    <row r="3633" spans="10:11" x14ac:dyDescent="0.4">
      <c r="J3633" s="9" t="s">
        <v>5339</v>
      </c>
      <c r="K3633" s="9">
        <v>4</v>
      </c>
    </row>
    <row r="3634" spans="10:11" x14ac:dyDescent="0.4">
      <c r="J3634" s="9" t="s">
        <v>5340</v>
      </c>
      <c r="K3634" s="9">
        <v>4</v>
      </c>
    </row>
    <row r="3635" spans="10:11" x14ac:dyDescent="0.4">
      <c r="J3635" s="9" t="s">
        <v>5341</v>
      </c>
      <c r="K3635" s="9">
        <v>4</v>
      </c>
    </row>
    <row r="3636" spans="10:11" x14ac:dyDescent="0.4">
      <c r="J3636" s="9" t="s">
        <v>5342</v>
      </c>
      <c r="K3636" s="9">
        <v>4</v>
      </c>
    </row>
    <row r="3637" spans="10:11" x14ac:dyDescent="0.4">
      <c r="J3637" s="9" t="s">
        <v>5343</v>
      </c>
      <c r="K3637" s="9">
        <v>4</v>
      </c>
    </row>
    <row r="3638" spans="10:11" x14ac:dyDescent="0.4">
      <c r="J3638" s="9" t="s">
        <v>5344</v>
      </c>
      <c r="K3638" s="9">
        <v>4</v>
      </c>
    </row>
    <row r="3639" spans="10:11" x14ac:dyDescent="0.4">
      <c r="J3639" s="9" t="s">
        <v>5345</v>
      </c>
      <c r="K3639" s="9">
        <v>4</v>
      </c>
    </row>
    <row r="3640" spans="10:11" x14ac:dyDescent="0.4">
      <c r="J3640" s="9" t="s">
        <v>5346</v>
      </c>
      <c r="K3640" s="9">
        <v>4</v>
      </c>
    </row>
    <row r="3641" spans="10:11" x14ac:dyDescent="0.4">
      <c r="J3641" s="9" t="s">
        <v>5347</v>
      </c>
      <c r="K3641" s="9">
        <v>4</v>
      </c>
    </row>
    <row r="3642" spans="10:11" x14ac:dyDescent="0.4">
      <c r="J3642" s="9" t="s">
        <v>5348</v>
      </c>
      <c r="K3642" s="9">
        <v>4</v>
      </c>
    </row>
    <row r="3643" spans="10:11" x14ac:dyDescent="0.4">
      <c r="J3643" s="9" t="s">
        <v>5349</v>
      </c>
      <c r="K3643" s="9">
        <v>4</v>
      </c>
    </row>
    <row r="3644" spans="10:11" x14ac:dyDescent="0.4">
      <c r="J3644" s="9" t="s">
        <v>5350</v>
      </c>
      <c r="K3644" s="9">
        <v>4</v>
      </c>
    </row>
    <row r="3645" spans="10:11" x14ac:dyDescent="0.4">
      <c r="J3645" s="9" t="s">
        <v>5351</v>
      </c>
      <c r="K3645" s="9">
        <v>4</v>
      </c>
    </row>
    <row r="3646" spans="10:11" x14ac:dyDescent="0.4">
      <c r="J3646" s="9" t="s">
        <v>5352</v>
      </c>
      <c r="K3646" s="9">
        <v>4</v>
      </c>
    </row>
    <row r="3647" spans="10:11" x14ac:dyDescent="0.4">
      <c r="J3647" s="9" t="s">
        <v>5353</v>
      </c>
      <c r="K3647" s="9">
        <v>4</v>
      </c>
    </row>
    <row r="3648" spans="10:11" x14ac:dyDescent="0.4">
      <c r="J3648" s="9" t="s">
        <v>5354</v>
      </c>
      <c r="K3648" s="9">
        <v>4</v>
      </c>
    </row>
    <row r="3649" spans="10:11" x14ac:dyDescent="0.4">
      <c r="J3649" s="9" t="s">
        <v>5355</v>
      </c>
      <c r="K3649" s="9">
        <v>4</v>
      </c>
    </row>
    <row r="3650" spans="10:11" x14ac:dyDescent="0.4">
      <c r="J3650" s="9" t="s">
        <v>5356</v>
      </c>
      <c r="K3650" s="9">
        <v>4</v>
      </c>
    </row>
    <row r="3651" spans="10:11" x14ac:dyDescent="0.4">
      <c r="J3651" s="9" t="s">
        <v>5357</v>
      </c>
      <c r="K3651" s="9">
        <v>4</v>
      </c>
    </row>
    <row r="3652" spans="10:11" x14ac:dyDescent="0.4">
      <c r="J3652" s="9" t="s">
        <v>5358</v>
      </c>
      <c r="K3652" s="9">
        <v>4</v>
      </c>
    </row>
    <row r="3653" spans="10:11" x14ac:dyDescent="0.4">
      <c r="J3653" s="9" t="s">
        <v>5359</v>
      </c>
      <c r="K3653" s="9">
        <v>4</v>
      </c>
    </row>
    <row r="3654" spans="10:11" x14ac:dyDescent="0.4">
      <c r="J3654" s="9" t="s">
        <v>5360</v>
      </c>
      <c r="K3654" s="9">
        <v>4</v>
      </c>
    </row>
    <row r="3655" spans="10:11" x14ac:dyDescent="0.4">
      <c r="J3655" s="9" t="s">
        <v>5361</v>
      </c>
      <c r="K3655" s="9">
        <v>4</v>
      </c>
    </row>
    <row r="3656" spans="10:11" x14ac:dyDescent="0.4">
      <c r="J3656" s="9" t="s">
        <v>5362</v>
      </c>
      <c r="K3656" s="9">
        <v>4</v>
      </c>
    </row>
    <row r="3657" spans="10:11" x14ac:dyDescent="0.4">
      <c r="J3657" s="9" t="s">
        <v>5363</v>
      </c>
      <c r="K3657" s="9">
        <v>4</v>
      </c>
    </row>
    <row r="3658" spans="10:11" x14ac:dyDescent="0.4">
      <c r="J3658" s="9" t="s">
        <v>5364</v>
      </c>
      <c r="K3658" s="9">
        <v>4</v>
      </c>
    </row>
    <row r="3659" spans="10:11" x14ac:dyDescent="0.4">
      <c r="J3659" s="9" t="s">
        <v>5365</v>
      </c>
      <c r="K3659" s="9">
        <v>4</v>
      </c>
    </row>
    <row r="3660" spans="10:11" x14ac:dyDescent="0.4">
      <c r="J3660" s="9" t="s">
        <v>5366</v>
      </c>
      <c r="K3660" s="9">
        <v>4</v>
      </c>
    </row>
    <row r="3661" spans="10:11" x14ac:dyDescent="0.4">
      <c r="J3661" s="9" t="s">
        <v>5367</v>
      </c>
      <c r="K3661" s="9">
        <v>4</v>
      </c>
    </row>
    <row r="3662" spans="10:11" x14ac:dyDescent="0.4">
      <c r="J3662" s="9" t="s">
        <v>5368</v>
      </c>
      <c r="K3662" s="9">
        <v>4</v>
      </c>
    </row>
    <row r="3663" spans="10:11" x14ac:dyDescent="0.4">
      <c r="J3663" s="9" t="s">
        <v>5369</v>
      </c>
      <c r="K3663" s="9">
        <v>4</v>
      </c>
    </row>
    <row r="3664" spans="10:11" x14ac:dyDescent="0.4">
      <c r="J3664" s="9" t="s">
        <v>1410</v>
      </c>
      <c r="K3664" s="9">
        <v>4</v>
      </c>
    </row>
    <row r="3665" spans="10:11" x14ac:dyDescent="0.4">
      <c r="J3665" s="9" t="s">
        <v>5370</v>
      </c>
      <c r="K3665" s="9">
        <v>4</v>
      </c>
    </row>
    <row r="3666" spans="10:11" x14ac:dyDescent="0.4">
      <c r="J3666" s="9" t="s">
        <v>5371</v>
      </c>
      <c r="K3666" s="9">
        <v>4</v>
      </c>
    </row>
    <row r="3667" spans="10:11" x14ac:dyDescent="0.4">
      <c r="J3667" s="9" t="s">
        <v>5372</v>
      </c>
      <c r="K3667" s="9">
        <v>4</v>
      </c>
    </row>
    <row r="3668" spans="10:11" x14ac:dyDescent="0.4">
      <c r="J3668" s="9" t="s">
        <v>5373</v>
      </c>
      <c r="K3668" s="9">
        <v>4</v>
      </c>
    </row>
    <row r="3669" spans="10:11" x14ac:dyDescent="0.4">
      <c r="J3669" s="9" t="s">
        <v>5374</v>
      </c>
      <c r="K3669" s="9">
        <v>4</v>
      </c>
    </row>
    <row r="3670" spans="10:11" x14ac:dyDescent="0.4">
      <c r="J3670" s="9" t="s">
        <v>5375</v>
      </c>
      <c r="K3670" s="9">
        <v>4</v>
      </c>
    </row>
    <row r="3671" spans="10:11" x14ac:dyDescent="0.4">
      <c r="J3671" s="9" t="s">
        <v>5376</v>
      </c>
      <c r="K3671" s="9">
        <v>4</v>
      </c>
    </row>
    <row r="3672" spans="10:11" x14ac:dyDescent="0.4">
      <c r="J3672" s="9" t="s">
        <v>5377</v>
      </c>
      <c r="K3672" s="9">
        <v>4</v>
      </c>
    </row>
    <row r="3673" spans="10:11" x14ac:dyDescent="0.4">
      <c r="J3673" s="9" t="s">
        <v>1319</v>
      </c>
      <c r="K3673" s="9">
        <v>4</v>
      </c>
    </row>
    <row r="3674" spans="10:11" x14ac:dyDescent="0.4">
      <c r="J3674" s="9" t="s">
        <v>5378</v>
      </c>
      <c r="K3674" s="9">
        <v>4</v>
      </c>
    </row>
    <row r="3675" spans="10:11" x14ac:dyDescent="0.4">
      <c r="J3675" s="9" t="s">
        <v>5379</v>
      </c>
      <c r="K3675" s="9">
        <v>4</v>
      </c>
    </row>
    <row r="3676" spans="10:11" x14ac:dyDescent="0.4">
      <c r="J3676" s="9" t="s">
        <v>5380</v>
      </c>
      <c r="K3676" s="9">
        <v>4</v>
      </c>
    </row>
    <row r="3677" spans="10:11" x14ac:dyDescent="0.4">
      <c r="J3677" s="9" t="s">
        <v>5381</v>
      </c>
      <c r="K3677" s="9">
        <v>4</v>
      </c>
    </row>
    <row r="3678" spans="10:11" x14ac:dyDescent="0.4">
      <c r="J3678" s="9" t="s">
        <v>5382</v>
      </c>
      <c r="K3678" s="9">
        <v>4</v>
      </c>
    </row>
    <row r="3679" spans="10:11" x14ac:dyDescent="0.4">
      <c r="J3679" s="9" t="s">
        <v>5383</v>
      </c>
      <c r="K3679" s="9">
        <v>4</v>
      </c>
    </row>
    <row r="3680" spans="10:11" x14ac:dyDescent="0.4">
      <c r="J3680" s="9" t="s">
        <v>5384</v>
      </c>
      <c r="K3680" s="9">
        <v>4</v>
      </c>
    </row>
    <row r="3681" spans="10:11" x14ac:dyDescent="0.4">
      <c r="J3681" s="9" t="s">
        <v>5385</v>
      </c>
      <c r="K3681" s="9">
        <v>4</v>
      </c>
    </row>
    <row r="3682" spans="10:11" x14ac:dyDescent="0.4">
      <c r="J3682" s="9" t="s">
        <v>5386</v>
      </c>
      <c r="K3682" s="9">
        <v>4</v>
      </c>
    </row>
    <row r="3683" spans="10:11" x14ac:dyDescent="0.4">
      <c r="J3683" s="9" t="s">
        <v>5387</v>
      </c>
      <c r="K3683" s="9">
        <v>4</v>
      </c>
    </row>
    <row r="3684" spans="10:11" x14ac:dyDescent="0.4">
      <c r="J3684" s="9" t="s">
        <v>5388</v>
      </c>
      <c r="K3684" s="9">
        <v>4</v>
      </c>
    </row>
    <row r="3685" spans="10:11" x14ac:dyDescent="0.4">
      <c r="J3685" s="9" t="s">
        <v>5389</v>
      </c>
      <c r="K3685" s="9">
        <v>4</v>
      </c>
    </row>
    <row r="3686" spans="10:11" x14ac:dyDescent="0.4">
      <c r="J3686" s="9" t="s">
        <v>5390</v>
      </c>
      <c r="K3686" s="9">
        <v>4</v>
      </c>
    </row>
    <row r="3687" spans="10:11" x14ac:dyDescent="0.4">
      <c r="J3687" s="9" t="s">
        <v>5391</v>
      </c>
      <c r="K3687" s="9">
        <v>4</v>
      </c>
    </row>
    <row r="3688" spans="10:11" x14ac:dyDescent="0.4">
      <c r="J3688" s="9" t="s">
        <v>5392</v>
      </c>
      <c r="K3688" s="9">
        <v>4</v>
      </c>
    </row>
    <row r="3689" spans="10:11" x14ac:dyDescent="0.4">
      <c r="J3689" s="9" t="s">
        <v>5393</v>
      </c>
      <c r="K3689" s="9">
        <v>4</v>
      </c>
    </row>
    <row r="3690" spans="10:11" x14ac:dyDescent="0.4">
      <c r="J3690" s="9" t="s">
        <v>5394</v>
      </c>
      <c r="K3690" s="9">
        <v>4</v>
      </c>
    </row>
    <row r="3691" spans="10:11" x14ac:dyDescent="0.4">
      <c r="J3691" s="9" t="s">
        <v>1326</v>
      </c>
      <c r="K3691" s="9">
        <v>4</v>
      </c>
    </row>
    <row r="3692" spans="10:11" x14ac:dyDescent="0.4">
      <c r="J3692" s="9" t="s">
        <v>5395</v>
      </c>
      <c r="K3692" s="9">
        <v>4</v>
      </c>
    </row>
    <row r="3693" spans="10:11" x14ac:dyDescent="0.4">
      <c r="J3693" s="9" t="s">
        <v>5396</v>
      </c>
      <c r="K3693" s="9">
        <v>4</v>
      </c>
    </row>
    <row r="3694" spans="10:11" x14ac:dyDescent="0.4">
      <c r="J3694" s="9" t="s">
        <v>5397</v>
      </c>
      <c r="K3694" s="9">
        <v>4</v>
      </c>
    </row>
    <row r="3695" spans="10:11" x14ac:dyDescent="0.4">
      <c r="J3695" s="9" t="s">
        <v>5398</v>
      </c>
      <c r="K3695" s="9">
        <v>4</v>
      </c>
    </row>
    <row r="3696" spans="10:11" x14ac:dyDescent="0.4">
      <c r="J3696" s="9" t="s">
        <v>5399</v>
      </c>
      <c r="K3696" s="9">
        <v>4</v>
      </c>
    </row>
    <row r="3697" spans="10:11" x14ac:dyDescent="0.4">
      <c r="J3697" s="9" t="s">
        <v>5400</v>
      </c>
      <c r="K3697" s="9">
        <v>4</v>
      </c>
    </row>
    <row r="3698" spans="10:11" x14ac:dyDescent="0.4">
      <c r="J3698" s="9" t="s">
        <v>5401</v>
      </c>
      <c r="K3698" s="9">
        <v>4</v>
      </c>
    </row>
    <row r="3699" spans="10:11" x14ac:dyDescent="0.4">
      <c r="J3699" s="9" t="s">
        <v>5402</v>
      </c>
      <c r="K3699" s="9">
        <v>4</v>
      </c>
    </row>
    <row r="3700" spans="10:11" x14ac:dyDescent="0.4">
      <c r="J3700" s="9" t="s">
        <v>5403</v>
      </c>
      <c r="K3700" s="9">
        <v>4</v>
      </c>
    </row>
    <row r="3701" spans="10:11" x14ac:dyDescent="0.4">
      <c r="J3701" s="9" t="s">
        <v>5404</v>
      </c>
      <c r="K3701" s="9">
        <v>4</v>
      </c>
    </row>
    <row r="3702" spans="10:11" x14ac:dyDescent="0.4">
      <c r="J3702" s="9" t="s">
        <v>5405</v>
      </c>
      <c r="K3702" s="9">
        <v>4</v>
      </c>
    </row>
    <row r="3703" spans="10:11" x14ac:dyDescent="0.4">
      <c r="J3703" s="9" t="s">
        <v>5406</v>
      </c>
      <c r="K3703" s="9">
        <v>4</v>
      </c>
    </row>
    <row r="3704" spans="10:11" x14ac:dyDescent="0.4">
      <c r="J3704" s="9" t="s">
        <v>5407</v>
      </c>
      <c r="K3704" s="9">
        <v>4</v>
      </c>
    </row>
    <row r="3705" spans="10:11" x14ac:dyDescent="0.4">
      <c r="J3705" s="9" t="s">
        <v>5408</v>
      </c>
      <c r="K3705" s="9">
        <v>4</v>
      </c>
    </row>
    <row r="3706" spans="10:11" x14ac:dyDescent="0.4">
      <c r="J3706" s="9" t="s">
        <v>5409</v>
      </c>
      <c r="K3706" s="9">
        <v>4</v>
      </c>
    </row>
    <row r="3707" spans="10:11" x14ac:dyDescent="0.4">
      <c r="J3707" s="9" t="s">
        <v>5410</v>
      </c>
      <c r="K3707" s="9">
        <v>4</v>
      </c>
    </row>
    <row r="3708" spans="10:11" x14ac:dyDescent="0.4">
      <c r="J3708" s="9" t="s">
        <v>1340</v>
      </c>
      <c r="K3708" s="9">
        <v>4</v>
      </c>
    </row>
    <row r="3709" spans="10:11" x14ac:dyDescent="0.4">
      <c r="J3709" s="9" t="s">
        <v>5411</v>
      </c>
      <c r="K3709" s="9">
        <v>4</v>
      </c>
    </row>
    <row r="3710" spans="10:11" x14ac:dyDescent="0.4">
      <c r="J3710" s="9" t="s">
        <v>5412</v>
      </c>
      <c r="K3710" s="9">
        <v>4</v>
      </c>
    </row>
    <row r="3711" spans="10:11" x14ac:dyDescent="0.4">
      <c r="J3711" s="9" t="s">
        <v>5413</v>
      </c>
      <c r="K3711" s="9">
        <v>4</v>
      </c>
    </row>
    <row r="3712" spans="10:11" x14ac:dyDescent="0.4">
      <c r="J3712" s="9" t="s">
        <v>5414</v>
      </c>
      <c r="K3712" s="9">
        <v>4</v>
      </c>
    </row>
    <row r="3713" spans="10:11" x14ac:dyDescent="0.4">
      <c r="J3713" s="9" t="s">
        <v>5415</v>
      </c>
      <c r="K3713" s="9">
        <v>4</v>
      </c>
    </row>
    <row r="3714" spans="10:11" x14ac:dyDescent="0.4">
      <c r="J3714" s="9" t="s">
        <v>5416</v>
      </c>
      <c r="K3714" s="9">
        <v>4</v>
      </c>
    </row>
    <row r="3715" spans="10:11" x14ac:dyDescent="0.4">
      <c r="J3715" s="9" t="s">
        <v>5417</v>
      </c>
      <c r="K3715" s="9">
        <v>4</v>
      </c>
    </row>
    <row r="3716" spans="10:11" x14ac:dyDescent="0.4">
      <c r="J3716" s="9" t="s">
        <v>5418</v>
      </c>
      <c r="K3716" s="9">
        <v>4</v>
      </c>
    </row>
    <row r="3717" spans="10:11" x14ac:dyDescent="0.4">
      <c r="J3717" s="9" t="s">
        <v>5419</v>
      </c>
      <c r="K3717" s="9">
        <v>4</v>
      </c>
    </row>
    <row r="3718" spans="10:11" x14ac:dyDescent="0.4">
      <c r="J3718" s="9" t="s">
        <v>5420</v>
      </c>
      <c r="K3718" s="9">
        <v>4</v>
      </c>
    </row>
    <row r="3719" spans="10:11" x14ac:dyDescent="0.4">
      <c r="J3719" s="9" t="s">
        <v>5421</v>
      </c>
      <c r="K3719" s="9">
        <v>4</v>
      </c>
    </row>
    <row r="3720" spans="10:11" x14ac:dyDescent="0.4">
      <c r="J3720" s="9" t="s">
        <v>5422</v>
      </c>
      <c r="K3720" s="9">
        <v>4</v>
      </c>
    </row>
    <row r="3721" spans="10:11" x14ac:dyDescent="0.4">
      <c r="J3721" s="9" t="s">
        <v>5423</v>
      </c>
      <c r="K3721" s="9">
        <v>4</v>
      </c>
    </row>
    <row r="3722" spans="10:11" x14ac:dyDescent="0.4">
      <c r="J3722" s="9" t="s">
        <v>5424</v>
      </c>
      <c r="K3722" s="9">
        <v>4</v>
      </c>
    </row>
    <row r="3723" spans="10:11" x14ac:dyDescent="0.4">
      <c r="J3723" s="9" t="s">
        <v>5425</v>
      </c>
      <c r="K3723" s="9">
        <v>4</v>
      </c>
    </row>
    <row r="3724" spans="10:11" x14ac:dyDescent="0.4">
      <c r="J3724" s="9" t="s">
        <v>5426</v>
      </c>
      <c r="K3724" s="9">
        <v>4</v>
      </c>
    </row>
    <row r="3725" spans="10:11" x14ac:dyDescent="0.4">
      <c r="J3725" s="9" t="s">
        <v>5427</v>
      </c>
      <c r="K3725" s="9">
        <v>4</v>
      </c>
    </row>
    <row r="3726" spans="10:11" x14ac:dyDescent="0.4">
      <c r="J3726" s="9" t="s">
        <v>5428</v>
      </c>
      <c r="K3726" s="9">
        <v>4</v>
      </c>
    </row>
    <row r="3727" spans="10:11" x14ac:dyDescent="0.4">
      <c r="J3727" s="9" t="s">
        <v>5429</v>
      </c>
      <c r="K3727" s="9">
        <v>4</v>
      </c>
    </row>
    <row r="3728" spans="10:11" x14ac:dyDescent="0.4">
      <c r="J3728" s="9" t="s">
        <v>5430</v>
      </c>
      <c r="K3728" s="9">
        <v>4</v>
      </c>
    </row>
    <row r="3729" spans="10:11" x14ac:dyDescent="0.4">
      <c r="J3729" s="9" t="s">
        <v>5431</v>
      </c>
      <c r="K3729" s="9">
        <v>4</v>
      </c>
    </row>
    <row r="3730" spans="10:11" x14ac:dyDescent="0.4">
      <c r="J3730" s="9" t="s">
        <v>5432</v>
      </c>
      <c r="K3730" s="9">
        <v>4</v>
      </c>
    </row>
    <row r="3731" spans="10:11" x14ac:dyDescent="0.4">
      <c r="J3731" s="9" t="s">
        <v>5433</v>
      </c>
      <c r="K3731" s="9">
        <v>4</v>
      </c>
    </row>
    <row r="3732" spans="10:11" x14ac:dyDescent="0.4">
      <c r="J3732" s="9" t="s">
        <v>5434</v>
      </c>
      <c r="K3732" s="9">
        <v>4</v>
      </c>
    </row>
    <row r="3733" spans="10:11" x14ac:dyDescent="0.4">
      <c r="J3733" s="9" t="s">
        <v>5435</v>
      </c>
      <c r="K3733" s="9">
        <v>4</v>
      </c>
    </row>
    <row r="3734" spans="10:11" x14ac:dyDescent="0.4">
      <c r="J3734" s="9" t="s">
        <v>5436</v>
      </c>
      <c r="K3734" s="9">
        <v>4</v>
      </c>
    </row>
    <row r="3735" spans="10:11" x14ac:dyDescent="0.4">
      <c r="J3735" s="9" t="s">
        <v>5437</v>
      </c>
      <c r="K3735" s="9">
        <v>4</v>
      </c>
    </row>
    <row r="3736" spans="10:11" x14ac:dyDescent="0.4">
      <c r="J3736" s="9" t="s">
        <v>5438</v>
      </c>
      <c r="K3736" s="9">
        <v>4</v>
      </c>
    </row>
    <row r="3737" spans="10:11" x14ac:dyDescent="0.4">
      <c r="J3737" s="9" t="s">
        <v>5439</v>
      </c>
      <c r="K3737" s="9">
        <v>4</v>
      </c>
    </row>
    <row r="3738" spans="10:11" x14ac:dyDescent="0.4">
      <c r="J3738" s="9" t="s">
        <v>5440</v>
      </c>
      <c r="K3738" s="9">
        <v>4</v>
      </c>
    </row>
    <row r="3739" spans="10:11" x14ac:dyDescent="0.4">
      <c r="J3739" s="9" t="s">
        <v>5441</v>
      </c>
      <c r="K3739" s="9">
        <v>4</v>
      </c>
    </row>
    <row r="3740" spans="10:11" x14ac:dyDescent="0.4">
      <c r="J3740" s="9" t="s">
        <v>5442</v>
      </c>
      <c r="K3740" s="9">
        <v>4</v>
      </c>
    </row>
    <row r="3741" spans="10:11" x14ac:dyDescent="0.4">
      <c r="J3741" s="9" t="s">
        <v>5443</v>
      </c>
      <c r="K3741" s="9">
        <v>4</v>
      </c>
    </row>
    <row r="3742" spans="10:11" x14ac:dyDescent="0.4">
      <c r="J3742" s="9" t="s">
        <v>5444</v>
      </c>
      <c r="K3742" s="9">
        <v>4</v>
      </c>
    </row>
    <row r="3743" spans="10:11" x14ac:dyDescent="0.4">
      <c r="J3743" s="9" t="s">
        <v>5445</v>
      </c>
      <c r="K3743" s="9">
        <v>4</v>
      </c>
    </row>
    <row r="3744" spans="10:11" x14ac:dyDescent="0.4">
      <c r="J3744" s="9" t="s">
        <v>5446</v>
      </c>
      <c r="K3744" s="9">
        <v>4</v>
      </c>
    </row>
    <row r="3745" spans="10:11" x14ac:dyDescent="0.4">
      <c r="J3745" s="9" t="s">
        <v>5447</v>
      </c>
      <c r="K3745" s="9">
        <v>4</v>
      </c>
    </row>
    <row r="3746" spans="10:11" x14ac:dyDescent="0.4">
      <c r="J3746" s="9" t="s">
        <v>5448</v>
      </c>
      <c r="K3746" s="9">
        <v>4</v>
      </c>
    </row>
    <row r="3747" spans="10:11" x14ac:dyDescent="0.4">
      <c r="J3747" s="9" t="s">
        <v>5449</v>
      </c>
      <c r="K3747" s="9">
        <v>4</v>
      </c>
    </row>
    <row r="3748" spans="10:11" x14ac:dyDescent="0.4">
      <c r="J3748" s="9" t="s">
        <v>5450</v>
      </c>
      <c r="K3748" s="9">
        <v>4</v>
      </c>
    </row>
    <row r="3749" spans="10:11" x14ac:dyDescent="0.4">
      <c r="J3749" s="9" t="s">
        <v>5451</v>
      </c>
      <c r="K3749" s="9">
        <v>4</v>
      </c>
    </row>
    <row r="3750" spans="10:11" x14ac:dyDescent="0.4">
      <c r="J3750" s="9" t="s">
        <v>5452</v>
      </c>
      <c r="K3750" s="9">
        <v>4</v>
      </c>
    </row>
    <row r="3751" spans="10:11" x14ac:dyDescent="0.4">
      <c r="J3751" s="9" t="s">
        <v>5453</v>
      </c>
      <c r="K3751" s="9">
        <v>4</v>
      </c>
    </row>
    <row r="3752" spans="10:11" x14ac:dyDescent="0.4">
      <c r="J3752" s="9" t="s">
        <v>5454</v>
      </c>
      <c r="K3752" s="9">
        <v>4</v>
      </c>
    </row>
    <row r="3753" spans="10:11" x14ac:dyDescent="0.4">
      <c r="J3753" s="9" t="s">
        <v>5455</v>
      </c>
      <c r="K3753" s="9">
        <v>4</v>
      </c>
    </row>
    <row r="3754" spans="10:11" x14ac:dyDescent="0.4">
      <c r="J3754" s="9" t="s">
        <v>5456</v>
      </c>
      <c r="K3754" s="9">
        <v>4</v>
      </c>
    </row>
    <row r="3755" spans="10:11" x14ac:dyDescent="0.4">
      <c r="J3755" s="9" t="s">
        <v>5457</v>
      </c>
      <c r="K3755" s="9">
        <v>4</v>
      </c>
    </row>
    <row r="3756" spans="10:11" x14ac:dyDescent="0.4">
      <c r="J3756" s="9" t="s">
        <v>5458</v>
      </c>
      <c r="K3756" s="9">
        <v>4</v>
      </c>
    </row>
    <row r="3757" spans="10:11" x14ac:dyDescent="0.4">
      <c r="J3757" s="9" t="s">
        <v>5459</v>
      </c>
      <c r="K3757" s="9">
        <v>4</v>
      </c>
    </row>
    <row r="3758" spans="10:11" x14ac:dyDescent="0.4">
      <c r="J3758" s="9" t="s">
        <v>5460</v>
      </c>
      <c r="K3758" s="9">
        <v>4</v>
      </c>
    </row>
    <row r="3759" spans="10:11" x14ac:dyDescent="0.4">
      <c r="J3759" s="9" t="s">
        <v>5461</v>
      </c>
      <c r="K3759" s="9">
        <v>4</v>
      </c>
    </row>
    <row r="3760" spans="10:11" x14ac:dyDescent="0.4">
      <c r="J3760" s="9" t="s">
        <v>5462</v>
      </c>
      <c r="K3760" s="9">
        <v>4</v>
      </c>
    </row>
    <row r="3761" spans="10:11" x14ac:dyDescent="0.4">
      <c r="J3761" s="9" t="s">
        <v>5463</v>
      </c>
      <c r="K3761" s="9">
        <v>4</v>
      </c>
    </row>
    <row r="3762" spans="10:11" x14ac:dyDescent="0.4">
      <c r="J3762" s="9" t="s">
        <v>1499</v>
      </c>
      <c r="K3762" s="9">
        <v>4</v>
      </c>
    </row>
    <row r="3763" spans="10:11" x14ac:dyDescent="0.4">
      <c r="J3763" s="9" t="s">
        <v>5464</v>
      </c>
      <c r="K3763" s="9">
        <v>4</v>
      </c>
    </row>
    <row r="3764" spans="10:11" x14ac:dyDescent="0.4">
      <c r="J3764" s="9" t="s">
        <v>5465</v>
      </c>
      <c r="K3764" s="9">
        <v>4</v>
      </c>
    </row>
    <row r="3765" spans="10:11" x14ac:dyDescent="0.4">
      <c r="J3765" s="9" t="s">
        <v>5466</v>
      </c>
      <c r="K3765" s="9">
        <v>4</v>
      </c>
    </row>
    <row r="3766" spans="10:11" x14ac:dyDescent="0.4">
      <c r="J3766" s="9" t="s">
        <v>5467</v>
      </c>
      <c r="K3766" s="9">
        <v>4</v>
      </c>
    </row>
    <row r="3767" spans="10:11" x14ac:dyDescent="0.4">
      <c r="J3767" s="9" t="s">
        <v>5468</v>
      </c>
      <c r="K3767" s="9">
        <v>4</v>
      </c>
    </row>
    <row r="3768" spans="10:11" x14ac:dyDescent="0.4">
      <c r="J3768" s="9" t="s">
        <v>5469</v>
      </c>
      <c r="K3768" s="9">
        <v>4</v>
      </c>
    </row>
    <row r="3769" spans="10:11" x14ac:dyDescent="0.4">
      <c r="J3769" s="9" t="s">
        <v>5470</v>
      </c>
      <c r="K3769" s="9">
        <v>4</v>
      </c>
    </row>
    <row r="3770" spans="10:11" x14ac:dyDescent="0.4">
      <c r="J3770" s="9" t="s">
        <v>5471</v>
      </c>
      <c r="K3770" s="9">
        <v>4</v>
      </c>
    </row>
    <row r="3771" spans="10:11" x14ac:dyDescent="0.4">
      <c r="J3771" s="9" t="s">
        <v>5472</v>
      </c>
      <c r="K3771" s="9">
        <v>4</v>
      </c>
    </row>
    <row r="3772" spans="10:11" x14ac:dyDescent="0.4">
      <c r="J3772" s="9" t="s">
        <v>5473</v>
      </c>
      <c r="K3772" s="9">
        <v>4</v>
      </c>
    </row>
    <row r="3773" spans="10:11" x14ac:dyDescent="0.4">
      <c r="J3773" s="9" t="s">
        <v>1400</v>
      </c>
      <c r="K3773" s="9">
        <v>4</v>
      </c>
    </row>
    <row r="3774" spans="10:11" x14ac:dyDescent="0.4">
      <c r="J3774" s="9" t="s">
        <v>5474</v>
      </c>
      <c r="K3774" s="9">
        <v>4</v>
      </c>
    </row>
    <row r="3775" spans="10:11" x14ac:dyDescent="0.4">
      <c r="J3775" s="9" t="s">
        <v>5475</v>
      </c>
      <c r="K3775" s="9">
        <v>4</v>
      </c>
    </row>
    <row r="3776" spans="10:11" x14ac:dyDescent="0.4">
      <c r="J3776" s="9" t="s">
        <v>5476</v>
      </c>
      <c r="K3776" s="9">
        <v>4</v>
      </c>
    </row>
    <row r="3777" spans="10:11" x14ac:dyDescent="0.4">
      <c r="J3777" s="9" t="s">
        <v>5477</v>
      </c>
      <c r="K3777" s="9">
        <v>4</v>
      </c>
    </row>
    <row r="3778" spans="10:11" x14ac:dyDescent="0.4">
      <c r="J3778" s="9" t="s">
        <v>5478</v>
      </c>
      <c r="K3778" s="9">
        <v>4</v>
      </c>
    </row>
    <row r="3779" spans="10:11" x14ac:dyDescent="0.4">
      <c r="J3779" s="9" t="s">
        <v>5479</v>
      </c>
      <c r="K3779" s="9">
        <v>4</v>
      </c>
    </row>
    <row r="3780" spans="10:11" x14ac:dyDescent="0.4">
      <c r="J3780" s="9" t="s">
        <v>5480</v>
      </c>
      <c r="K3780" s="9">
        <v>4</v>
      </c>
    </row>
    <row r="3781" spans="10:11" x14ac:dyDescent="0.4">
      <c r="J3781" s="9" t="s">
        <v>5481</v>
      </c>
      <c r="K3781" s="9">
        <v>4</v>
      </c>
    </row>
    <row r="3782" spans="10:11" x14ac:dyDescent="0.4">
      <c r="J3782" s="9" t="s">
        <v>5482</v>
      </c>
      <c r="K3782" s="9">
        <v>4</v>
      </c>
    </row>
    <row r="3783" spans="10:11" x14ac:dyDescent="0.4">
      <c r="J3783" s="9" t="s">
        <v>5483</v>
      </c>
      <c r="K3783" s="9">
        <v>4</v>
      </c>
    </row>
    <row r="3784" spans="10:11" x14ac:dyDescent="0.4">
      <c r="J3784" s="9" t="s">
        <v>5484</v>
      </c>
      <c r="K3784" s="9">
        <v>4</v>
      </c>
    </row>
    <row r="3785" spans="10:11" x14ac:dyDescent="0.4">
      <c r="J3785" s="9" t="s">
        <v>5485</v>
      </c>
      <c r="K3785" s="9">
        <v>4</v>
      </c>
    </row>
    <row r="3786" spans="10:11" x14ac:dyDescent="0.4">
      <c r="J3786" s="9" t="s">
        <v>5486</v>
      </c>
      <c r="K3786" s="9">
        <v>4</v>
      </c>
    </row>
    <row r="3787" spans="10:11" x14ac:dyDescent="0.4">
      <c r="J3787" s="9" t="s">
        <v>5487</v>
      </c>
      <c r="K3787" s="9">
        <v>4</v>
      </c>
    </row>
    <row r="3788" spans="10:11" x14ac:dyDescent="0.4">
      <c r="J3788" s="9" t="s">
        <v>5488</v>
      </c>
      <c r="K3788" s="9">
        <v>4</v>
      </c>
    </row>
    <row r="3789" spans="10:11" x14ac:dyDescent="0.4">
      <c r="J3789" s="9" t="s">
        <v>5489</v>
      </c>
      <c r="K3789" s="9">
        <v>4</v>
      </c>
    </row>
    <row r="3790" spans="10:11" x14ac:dyDescent="0.4">
      <c r="J3790" s="9" t="s">
        <v>5490</v>
      </c>
      <c r="K3790" s="9">
        <v>4</v>
      </c>
    </row>
    <row r="3791" spans="10:11" x14ac:dyDescent="0.4">
      <c r="J3791" s="9" t="s">
        <v>5491</v>
      </c>
      <c r="K3791" s="9">
        <v>4</v>
      </c>
    </row>
    <row r="3792" spans="10:11" x14ac:dyDescent="0.4">
      <c r="J3792" s="9" t="s">
        <v>5492</v>
      </c>
      <c r="K3792" s="9">
        <v>4</v>
      </c>
    </row>
    <row r="3793" spans="10:11" x14ac:dyDescent="0.4">
      <c r="J3793" s="9" t="s">
        <v>5493</v>
      </c>
      <c r="K3793" s="9">
        <v>4</v>
      </c>
    </row>
    <row r="3794" spans="10:11" x14ac:dyDescent="0.4">
      <c r="J3794" s="9" t="s">
        <v>5494</v>
      </c>
      <c r="K3794" s="9">
        <v>4</v>
      </c>
    </row>
    <row r="3795" spans="10:11" x14ac:dyDescent="0.4">
      <c r="J3795" s="9" t="s">
        <v>5495</v>
      </c>
      <c r="K3795" s="9">
        <v>4</v>
      </c>
    </row>
    <row r="3796" spans="10:11" x14ac:dyDescent="0.4">
      <c r="J3796" s="9" t="s">
        <v>5496</v>
      </c>
      <c r="K3796" s="9">
        <v>4</v>
      </c>
    </row>
    <row r="3797" spans="10:11" x14ac:dyDescent="0.4">
      <c r="J3797" s="9" t="s">
        <v>5497</v>
      </c>
      <c r="K3797" s="9">
        <v>4</v>
      </c>
    </row>
    <row r="3798" spans="10:11" x14ac:dyDescent="0.4">
      <c r="J3798" s="9" t="s">
        <v>5498</v>
      </c>
      <c r="K3798" s="9">
        <v>4</v>
      </c>
    </row>
    <row r="3799" spans="10:11" x14ac:dyDescent="0.4">
      <c r="J3799" s="9" t="s">
        <v>5499</v>
      </c>
      <c r="K3799" s="9">
        <v>4</v>
      </c>
    </row>
    <row r="3800" spans="10:11" x14ac:dyDescent="0.4">
      <c r="J3800" s="9" t="s">
        <v>5500</v>
      </c>
      <c r="K3800" s="9">
        <v>4</v>
      </c>
    </row>
    <row r="3801" spans="10:11" x14ac:dyDescent="0.4">
      <c r="J3801" s="9" t="s">
        <v>5501</v>
      </c>
      <c r="K3801" s="9">
        <v>4</v>
      </c>
    </row>
    <row r="3802" spans="10:11" x14ac:dyDescent="0.4">
      <c r="J3802" s="9" t="s">
        <v>5502</v>
      </c>
      <c r="K3802" s="9">
        <v>4</v>
      </c>
    </row>
    <row r="3803" spans="10:11" x14ac:dyDescent="0.4">
      <c r="J3803" s="9" t="s">
        <v>5503</v>
      </c>
      <c r="K3803" s="9">
        <v>4</v>
      </c>
    </row>
    <row r="3804" spans="10:11" x14ac:dyDescent="0.4">
      <c r="J3804" s="9" t="s">
        <v>5504</v>
      </c>
      <c r="K3804" s="9">
        <v>4</v>
      </c>
    </row>
    <row r="3805" spans="10:11" x14ac:dyDescent="0.4">
      <c r="J3805" s="9" t="s">
        <v>5505</v>
      </c>
      <c r="K3805" s="9">
        <v>4</v>
      </c>
    </row>
    <row r="3806" spans="10:11" x14ac:dyDescent="0.4">
      <c r="J3806" s="9" t="s">
        <v>5506</v>
      </c>
      <c r="K3806" s="9">
        <v>4</v>
      </c>
    </row>
    <row r="3807" spans="10:11" x14ac:dyDescent="0.4">
      <c r="J3807" s="9" t="s">
        <v>5507</v>
      </c>
      <c r="K3807" s="9">
        <v>4</v>
      </c>
    </row>
    <row r="3808" spans="10:11" x14ac:dyDescent="0.4">
      <c r="J3808" s="9" t="s">
        <v>5508</v>
      </c>
      <c r="K3808" s="9">
        <v>4</v>
      </c>
    </row>
    <row r="3809" spans="10:11" x14ac:dyDescent="0.4">
      <c r="J3809" s="9" t="s">
        <v>5509</v>
      </c>
      <c r="K3809" s="9">
        <v>4</v>
      </c>
    </row>
    <row r="3810" spans="10:11" x14ac:dyDescent="0.4">
      <c r="J3810" s="9" t="s">
        <v>5510</v>
      </c>
      <c r="K3810" s="9">
        <v>4</v>
      </c>
    </row>
    <row r="3811" spans="10:11" x14ac:dyDescent="0.4">
      <c r="J3811" s="9" t="s">
        <v>5511</v>
      </c>
      <c r="K3811" s="9">
        <v>4</v>
      </c>
    </row>
    <row r="3812" spans="10:11" x14ac:dyDescent="0.4">
      <c r="J3812" s="9" t="s">
        <v>5512</v>
      </c>
      <c r="K3812" s="9">
        <v>4</v>
      </c>
    </row>
    <row r="3813" spans="10:11" x14ac:dyDescent="0.4">
      <c r="J3813" s="9" t="s">
        <v>5513</v>
      </c>
      <c r="K3813" s="9">
        <v>4</v>
      </c>
    </row>
    <row r="3814" spans="10:11" x14ac:dyDescent="0.4">
      <c r="J3814" s="9" t="s">
        <v>5514</v>
      </c>
      <c r="K3814" s="9">
        <v>4</v>
      </c>
    </row>
    <row r="3815" spans="10:11" x14ac:dyDescent="0.4">
      <c r="J3815" s="9" t="s">
        <v>5515</v>
      </c>
      <c r="K3815" s="9">
        <v>4</v>
      </c>
    </row>
    <row r="3816" spans="10:11" x14ac:dyDescent="0.4">
      <c r="J3816" s="9" t="s">
        <v>1407</v>
      </c>
      <c r="K3816" s="9">
        <v>4</v>
      </c>
    </row>
    <row r="3817" spans="10:11" x14ac:dyDescent="0.4">
      <c r="J3817" s="9" t="s">
        <v>5516</v>
      </c>
      <c r="K3817" s="9">
        <v>4</v>
      </c>
    </row>
    <row r="3818" spans="10:11" x14ac:dyDescent="0.4">
      <c r="J3818" s="9" t="s">
        <v>5517</v>
      </c>
      <c r="K3818" s="9">
        <v>4</v>
      </c>
    </row>
    <row r="3819" spans="10:11" x14ac:dyDescent="0.4">
      <c r="J3819" s="9" t="s">
        <v>5518</v>
      </c>
      <c r="K3819" s="9">
        <v>4</v>
      </c>
    </row>
    <row r="3820" spans="10:11" x14ac:dyDescent="0.4">
      <c r="J3820" s="9" t="s">
        <v>5519</v>
      </c>
      <c r="K3820" s="9">
        <v>4</v>
      </c>
    </row>
    <row r="3821" spans="10:11" x14ac:dyDescent="0.4">
      <c r="J3821" s="9" t="s">
        <v>5520</v>
      </c>
      <c r="K3821" s="9">
        <v>4</v>
      </c>
    </row>
    <row r="3822" spans="10:11" x14ac:dyDescent="0.4">
      <c r="J3822" s="9" t="s">
        <v>5521</v>
      </c>
      <c r="K3822" s="9">
        <v>4</v>
      </c>
    </row>
    <row r="3823" spans="10:11" x14ac:dyDescent="0.4">
      <c r="J3823" s="9" t="s">
        <v>5522</v>
      </c>
      <c r="K3823" s="9">
        <v>4</v>
      </c>
    </row>
    <row r="3824" spans="10:11" x14ac:dyDescent="0.4">
      <c r="J3824" s="9" t="s">
        <v>5523</v>
      </c>
      <c r="K3824" s="9">
        <v>4</v>
      </c>
    </row>
    <row r="3825" spans="10:11" x14ac:dyDescent="0.4">
      <c r="J3825" s="9" t="s">
        <v>5524</v>
      </c>
      <c r="K3825" s="9">
        <v>4</v>
      </c>
    </row>
    <row r="3826" spans="10:11" x14ac:dyDescent="0.4">
      <c r="J3826" s="9" t="s">
        <v>5525</v>
      </c>
      <c r="K3826" s="9">
        <v>4</v>
      </c>
    </row>
    <row r="3827" spans="10:11" x14ac:dyDescent="0.4">
      <c r="J3827" s="9" t="s">
        <v>5526</v>
      </c>
      <c r="K3827" s="9">
        <v>4</v>
      </c>
    </row>
    <row r="3828" spans="10:11" x14ac:dyDescent="0.4">
      <c r="J3828" s="9" t="s">
        <v>5527</v>
      </c>
      <c r="K3828" s="9">
        <v>4</v>
      </c>
    </row>
    <row r="3829" spans="10:11" x14ac:dyDescent="0.4">
      <c r="J3829" s="9" t="s">
        <v>5528</v>
      </c>
      <c r="K3829" s="9">
        <v>4</v>
      </c>
    </row>
    <row r="3830" spans="10:11" x14ac:dyDescent="0.4">
      <c r="J3830" s="9" t="s">
        <v>5529</v>
      </c>
      <c r="K3830" s="9">
        <v>4</v>
      </c>
    </row>
    <row r="3831" spans="10:11" x14ac:dyDescent="0.4">
      <c r="J3831" s="9" t="s">
        <v>5530</v>
      </c>
      <c r="K3831" s="9">
        <v>4</v>
      </c>
    </row>
    <row r="3832" spans="10:11" x14ac:dyDescent="0.4">
      <c r="J3832" s="9" t="s">
        <v>5531</v>
      </c>
      <c r="K3832" s="9">
        <v>4</v>
      </c>
    </row>
    <row r="3833" spans="10:11" x14ac:dyDescent="0.4">
      <c r="J3833" s="9" t="s">
        <v>5532</v>
      </c>
      <c r="K3833" s="9">
        <v>4</v>
      </c>
    </row>
    <row r="3834" spans="10:11" x14ac:dyDescent="0.4">
      <c r="J3834" s="9" t="s">
        <v>1430</v>
      </c>
      <c r="K3834" s="9">
        <v>4</v>
      </c>
    </row>
    <row r="3835" spans="10:11" x14ac:dyDescent="0.4">
      <c r="J3835" s="9" t="s">
        <v>5533</v>
      </c>
      <c r="K3835" s="9">
        <v>4</v>
      </c>
    </row>
    <row r="3836" spans="10:11" x14ac:dyDescent="0.4">
      <c r="J3836" s="9" t="s">
        <v>1432</v>
      </c>
      <c r="K3836" s="9">
        <v>4</v>
      </c>
    </row>
    <row r="3837" spans="10:11" x14ac:dyDescent="0.4">
      <c r="J3837" s="9" t="s">
        <v>5534</v>
      </c>
      <c r="K3837" s="9">
        <v>4</v>
      </c>
    </row>
    <row r="3838" spans="10:11" x14ac:dyDescent="0.4">
      <c r="J3838" s="9" t="s">
        <v>5535</v>
      </c>
      <c r="K3838" s="9">
        <v>4</v>
      </c>
    </row>
    <row r="3839" spans="10:11" x14ac:dyDescent="0.4">
      <c r="J3839" s="9" t="s">
        <v>5536</v>
      </c>
      <c r="K3839" s="9">
        <v>4</v>
      </c>
    </row>
    <row r="3840" spans="10:11" x14ac:dyDescent="0.4">
      <c r="J3840" s="9" t="s">
        <v>5537</v>
      </c>
      <c r="K3840" s="9">
        <v>4</v>
      </c>
    </row>
    <row r="3841" spans="10:11" x14ac:dyDescent="0.4">
      <c r="J3841" s="9" t="s">
        <v>5538</v>
      </c>
      <c r="K3841" s="9">
        <v>4</v>
      </c>
    </row>
    <row r="3842" spans="10:11" x14ac:dyDescent="0.4">
      <c r="J3842" s="9" t="s">
        <v>5539</v>
      </c>
      <c r="K3842" s="9">
        <v>4</v>
      </c>
    </row>
    <row r="3843" spans="10:11" x14ac:dyDescent="0.4">
      <c r="J3843" s="9" t="s">
        <v>5540</v>
      </c>
      <c r="K3843" s="9">
        <v>4</v>
      </c>
    </row>
    <row r="3844" spans="10:11" x14ac:dyDescent="0.4">
      <c r="J3844" s="9" t="s">
        <v>5541</v>
      </c>
      <c r="K3844" s="9">
        <v>4</v>
      </c>
    </row>
    <row r="3845" spans="10:11" x14ac:dyDescent="0.4">
      <c r="J3845" s="9" t="s">
        <v>5542</v>
      </c>
      <c r="K3845" s="9">
        <v>4</v>
      </c>
    </row>
    <row r="3846" spans="10:11" x14ac:dyDescent="0.4">
      <c r="J3846" s="9" t="s">
        <v>5543</v>
      </c>
      <c r="K3846" s="9">
        <v>4</v>
      </c>
    </row>
    <row r="3847" spans="10:11" x14ac:dyDescent="0.4">
      <c r="J3847" s="9" t="s">
        <v>5544</v>
      </c>
      <c r="K3847" s="9">
        <v>4</v>
      </c>
    </row>
    <row r="3848" spans="10:11" x14ac:dyDescent="0.4">
      <c r="J3848" s="9" t="s">
        <v>5545</v>
      </c>
      <c r="K3848" s="9">
        <v>4</v>
      </c>
    </row>
    <row r="3849" spans="10:11" x14ac:dyDescent="0.4">
      <c r="J3849" s="9" t="s">
        <v>5546</v>
      </c>
      <c r="K3849" s="9">
        <v>4</v>
      </c>
    </row>
    <row r="3850" spans="10:11" x14ac:dyDescent="0.4">
      <c r="J3850" s="9" t="s">
        <v>5547</v>
      </c>
      <c r="K3850" s="9">
        <v>4</v>
      </c>
    </row>
    <row r="3851" spans="10:11" x14ac:dyDescent="0.4">
      <c r="J3851" s="9" t="s">
        <v>5548</v>
      </c>
      <c r="K3851" s="9">
        <v>4</v>
      </c>
    </row>
    <row r="3852" spans="10:11" x14ac:dyDescent="0.4">
      <c r="J3852" s="9" t="s">
        <v>5549</v>
      </c>
      <c r="K3852" s="9">
        <v>4</v>
      </c>
    </row>
    <row r="3853" spans="10:11" x14ac:dyDescent="0.4">
      <c r="J3853" s="9" t="s">
        <v>5550</v>
      </c>
      <c r="K3853" s="9">
        <v>4</v>
      </c>
    </row>
    <row r="3854" spans="10:11" x14ac:dyDescent="0.4">
      <c r="J3854" s="9" t="s">
        <v>5551</v>
      </c>
      <c r="K3854" s="9">
        <v>4</v>
      </c>
    </row>
    <row r="3855" spans="10:11" x14ac:dyDescent="0.4">
      <c r="J3855" s="9" t="s">
        <v>5552</v>
      </c>
      <c r="K3855" s="9">
        <v>4</v>
      </c>
    </row>
    <row r="3856" spans="10:11" x14ac:dyDescent="0.4">
      <c r="J3856" s="9" t="s">
        <v>5553</v>
      </c>
      <c r="K3856" s="9">
        <v>4</v>
      </c>
    </row>
    <row r="3857" spans="10:11" x14ac:dyDescent="0.4">
      <c r="J3857" s="9" t="s">
        <v>5554</v>
      </c>
      <c r="K3857" s="9">
        <v>4</v>
      </c>
    </row>
    <row r="3858" spans="10:11" x14ac:dyDescent="0.4">
      <c r="J3858" s="9" t="s">
        <v>5555</v>
      </c>
      <c r="K3858" s="9">
        <v>4</v>
      </c>
    </row>
    <row r="3859" spans="10:11" x14ac:dyDescent="0.4">
      <c r="J3859" s="9" t="s">
        <v>5556</v>
      </c>
      <c r="K3859" s="9">
        <v>4</v>
      </c>
    </row>
    <row r="3860" spans="10:11" x14ac:dyDescent="0.4">
      <c r="J3860" s="9" t="s">
        <v>5557</v>
      </c>
      <c r="K3860" s="9">
        <v>4</v>
      </c>
    </row>
    <row r="3861" spans="10:11" x14ac:dyDescent="0.4">
      <c r="J3861" s="9" t="s">
        <v>5558</v>
      </c>
      <c r="K3861" s="9">
        <v>4</v>
      </c>
    </row>
    <row r="3862" spans="10:11" x14ac:dyDescent="0.4">
      <c r="J3862" s="9" t="s">
        <v>5559</v>
      </c>
      <c r="K3862" s="9">
        <v>4</v>
      </c>
    </row>
    <row r="3863" spans="10:11" x14ac:dyDescent="0.4">
      <c r="J3863" s="9" t="s">
        <v>5560</v>
      </c>
      <c r="K3863" s="9">
        <v>4</v>
      </c>
    </row>
    <row r="3864" spans="10:11" x14ac:dyDescent="0.4">
      <c r="J3864" s="9" t="s">
        <v>5561</v>
      </c>
      <c r="K3864" s="9">
        <v>4</v>
      </c>
    </row>
    <row r="3865" spans="10:11" x14ac:dyDescent="0.4">
      <c r="J3865" s="9" t="s">
        <v>5562</v>
      </c>
      <c r="K3865" s="9">
        <v>5</v>
      </c>
    </row>
    <row r="3866" spans="10:11" x14ac:dyDescent="0.4">
      <c r="J3866" s="9" t="s">
        <v>5563</v>
      </c>
      <c r="K3866" s="9">
        <v>5</v>
      </c>
    </row>
    <row r="3867" spans="10:11" x14ac:dyDescent="0.4">
      <c r="J3867" s="9" t="s">
        <v>5564</v>
      </c>
      <c r="K3867" s="9">
        <v>5</v>
      </c>
    </row>
    <row r="3868" spans="10:11" x14ac:dyDescent="0.4">
      <c r="J3868" s="9" t="s">
        <v>5565</v>
      </c>
      <c r="K3868" s="9">
        <v>5</v>
      </c>
    </row>
    <row r="3869" spans="10:11" x14ac:dyDescent="0.4">
      <c r="J3869" s="9" t="s">
        <v>1363</v>
      </c>
      <c r="K3869" s="9">
        <v>5</v>
      </c>
    </row>
    <row r="3870" spans="10:11" x14ac:dyDescent="0.4">
      <c r="J3870" s="9" t="s">
        <v>5566</v>
      </c>
      <c r="K3870" s="9">
        <v>5</v>
      </c>
    </row>
    <row r="3871" spans="10:11" x14ac:dyDescent="0.4">
      <c r="J3871" s="9" t="s">
        <v>1359</v>
      </c>
      <c r="K3871" s="9">
        <v>5</v>
      </c>
    </row>
    <row r="3872" spans="10:11" x14ac:dyDescent="0.4">
      <c r="J3872" s="9" t="s">
        <v>5567</v>
      </c>
      <c r="K3872" s="9">
        <v>5</v>
      </c>
    </row>
    <row r="3873" spans="10:11" x14ac:dyDescent="0.4">
      <c r="J3873" s="9" t="s">
        <v>5568</v>
      </c>
      <c r="K3873" s="9">
        <v>5</v>
      </c>
    </row>
    <row r="3874" spans="10:11" x14ac:dyDescent="0.4">
      <c r="J3874" s="9" t="s">
        <v>5569</v>
      </c>
      <c r="K3874" s="9">
        <v>5</v>
      </c>
    </row>
    <row r="3875" spans="10:11" x14ac:dyDescent="0.4">
      <c r="J3875" s="9" t="s">
        <v>5570</v>
      </c>
      <c r="K3875" s="9">
        <v>5</v>
      </c>
    </row>
    <row r="3876" spans="10:11" x14ac:dyDescent="0.4">
      <c r="J3876" s="9" t="s">
        <v>5571</v>
      </c>
      <c r="K3876" s="9">
        <v>5</v>
      </c>
    </row>
    <row r="3877" spans="10:11" x14ac:dyDescent="0.4">
      <c r="J3877" s="9" t="s">
        <v>5572</v>
      </c>
      <c r="K3877" s="9">
        <v>5</v>
      </c>
    </row>
    <row r="3878" spans="10:11" x14ac:dyDescent="0.4">
      <c r="J3878" s="9" t="s">
        <v>5573</v>
      </c>
      <c r="K3878" s="9">
        <v>5</v>
      </c>
    </row>
    <row r="3879" spans="10:11" x14ac:dyDescent="0.4">
      <c r="J3879" s="9" t="s">
        <v>5574</v>
      </c>
      <c r="K3879" s="9">
        <v>5</v>
      </c>
    </row>
    <row r="3880" spans="10:11" x14ac:dyDescent="0.4">
      <c r="J3880" s="9" t="s">
        <v>5575</v>
      </c>
      <c r="K3880" s="9">
        <v>5</v>
      </c>
    </row>
    <row r="3881" spans="10:11" x14ac:dyDescent="0.4">
      <c r="J3881" s="9" t="s">
        <v>5576</v>
      </c>
      <c r="K3881" s="9">
        <v>5</v>
      </c>
    </row>
    <row r="3882" spans="10:11" x14ac:dyDescent="0.4">
      <c r="J3882" s="9" t="s">
        <v>5577</v>
      </c>
      <c r="K3882" s="9">
        <v>5</v>
      </c>
    </row>
    <row r="3883" spans="10:11" x14ac:dyDescent="0.4">
      <c r="J3883" s="9" t="s">
        <v>5578</v>
      </c>
      <c r="K3883" s="9">
        <v>5</v>
      </c>
    </row>
    <row r="3884" spans="10:11" x14ac:dyDescent="0.4">
      <c r="J3884" s="9" t="s">
        <v>5579</v>
      </c>
      <c r="K3884" s="9">
        <v>5</v>
      </c>
    </row>
    <row r="3885" spans="10:11" x14ac:dyDescent="0.4">
      <c r="J3885" s="9" t="s">
        <v>5580</v>
      </c>
      <c r="K3885" s="9">
        <v>5</v>
      </c>
    </row>
    <row r="3886" spans="10:11" x14ac:dyDescent="0.4">
      <c r="J3886" s="9" t="s">
        <v>5581</v>
      </c>
      <c r="K3886" s="9">
        <v>5</v>
      </c>
    </row>
    <row r="3887" spans="10:11" x14ac:dyDescent="0.4">
      <c r="J3887" s="9" t="s">
        <v>5582</v>
      </c>
      <c r="K3887" s="9">
        <v>5</v>
      </c>
    </row>
    <row r="3888" spans="10:11" x14ac:dyDescent="0.4">
      <c r="J3888" s="9" t="s">
        <v>5583</v>
      </c>
      <c r="K3888" s="9">
        <v>5</v>
      </c>
    </row>
    <row r="3889" spans="10:11" x14ac:dyDescent="0.4">
      <c r="J3889" s="9" t="s">
        <v>5584</v>
      </c>
      <c r="K3889" s="9">
        <v>5</v>
      </c>
    </row>
    <row r="3890" spans="10:11" x14ac:dyDescent="0.4">
      <c r="J3890" s="9" t="s">
        <v>5585</v>
      </c>
      <c r="K3890" s="9">
        <v>5</v>
      </c>
    </row>
    <row r="3891" spans="10:11" x14ac:dyDescent="0.4">
      <c r="J3891" s="9" t="s">
        <v>1219</v>
      </c>
      <c r="K3891" s="9">
        <v>5</v>
      </c>
    </row>
    <row r="3892" spans="10:11" x14ac:dyDescent="0.4">
      <c r="J3892" s="9" t="s">
        <v>5586</v>
      </c>
      <c r="K3892" s="9">
        <v>5</v>
      </c>
    </row>
    <row r="3893" spans="10:11" x14ac:dyDescent="0.4">
      <c r="J3893" s="9" t="s">
        <v>5587</v>
      </c>
      <c r="K3893" s="9">
        <v>5</v>
      </c>
    </row>
    <row r="3894" spans="10:11" x14ac:dyDescent="0.4">
      <c r="J3894" s="9" t="s">
        <v>5588</v>
      </c>
      <c r="K3894" s="9">
        <v>5</v>
      </c>
    </row>
    <row r="3895" spans="10:11" x14ac:dyDescent="0.4">
      <c r="J3895" s="9" t="s">
        <v>5589</v>
      </c>
      <c r="K3895" s="9">
        <v>5</v>
      </c>
    </row>
    <row r="3896" spans="10:11" x14ac:dyDescent="0.4">
      <c r="J3896" s="9" t="s">
        <v>5590</v>
      </c>
      <c r="K3896" s="9">
        <v>5</v>
      </c>
    </row>
    <row r="3897" spans="10:11" x14ac:dyDescent="0.4">
      <c r="J3897" s="9" t="s">
        <v>5591</v>
      </c>
      <c r="K3897" s="9">
        <v>5</v>
      </c>
    </row>
    <row r="3898" spans="10:11" x14ac:dyDescent="0.4">
      <c r="J3898" s="9" t="s">
        <v>5592</v>
      </c>
      <c r="K3898" s="9">
        <v>5</v>
      </c>
    </row>
    <row r="3899" spans="10:11" x14ac:dyDescent="0.4">
      <c r="J3899" s="9" t="s">
        <v>5593</v>
      </c>
      <c r="K3899" s="9">
        <v>5</v>
      </c>
    </row>
    <row r="3900" spans="10:11" x14ac:dyDescent="0.4">
      <c r="J3900" s="9" t="s">
        <v>1520</v>
      </c>
      <c r="K3900" s="9">
        <v>5</v>
      </c>
    </row>
    <row r="3901" spans="10:11" x14ac:dyDescent="0.4">
      <c r="J3901" s="9" t="s">
        <v>5594</v>
      </c>
      <c r="K3901" s="9">
        <v>5</v>
      </c>
    </row>
    <row r="3902" spans="10:11" x14ac:dyDescent="0.4">
      <c r="J3902" s="9" t="s">
        <v>5595</v>
      </c>
      <c r="K3902" s="9">
        <v>5</v>
      </c>
    </row>
    <row r="3903" spans="10:11" x14ac:dyDescent="0.4">
      <c r="J3903" s="9" t="s">
        <v>5596</v>
      </c>
      <c r="K3903" s="9">
        <v>5</v>
      </c>
    </row>
    <row r="3904" spans="10:11" x14ac:dyDescent="0.4">
      <c r="J3904" s="9" t="s">
        <v>5597</v>
      </c>
      <c r="K3904" s="9">
        <v>5</v>
      </c>
    </row>
    <row r="3905" spans="10:11" x14ac:dyDescent="0.4">
      <c r="J3905" s="9" t="s">
        <v>5598</v>
      </c>
      <c r="K3905" s="9">
        <v>5</v>
      </c>
    </row>
    <row r="3906" spans="10:11" x14ac:dyDescent="0.4">
      <c r="J3906" s="9" t="s">
        <v>5599</v>
      </c>
      <c r="K3906" s="9">
        <v>5</v>
      </c>
    </row>
    <row r="3907" spans="10:11" x14ac:dyDescent="0.4">
      <c r="J3907" s="9" t="s">
        <v>5600</v>
      </c>
      <c r="K3907" s="9">
        <v>5</v>
      </c>
    </row>
    <row r="3908" spans="10:11" x14ac:dyDescent="0.4">
      <c r="J3908" s="9" t="s">
        <v>5601</v>
      </c>
      <c r="K3908" s="9">
        <v>5</v>
      </c>
    </row>
    <row r="3909" spans="10:11" x14ac:dyDescent="0.4">
      <c r="J3909" s="9" t="s">
        <v>5602</v>
      </c>
      <c r="K3909" s="9">
        <v>5</v>
      </c>
    </row>
    <row r="3910" spans="10:11" x14ac:dyDescent="0.4">
      <c r="J3910" s="9" t="s">
        <v>5603</v>
      </c>
      <c r="K3910" s="9">
        <v>5</v>
      </c>
    </row>
    <row r="3911" spans="10:11" x14ac:dyDescent="0.4">
      <c r="J3911" s="9" t="s">
        <v>5604</v>
      </c>
      <c r="K3911" s="9">
        <v>5</v>
      </c>
    </row>
    <row r="3912" spans="10:11" x14ac:dyDescent="0.4">
      <c r="J3912" s="9" t="s">
        <v>5605</v>
      </c>
      <c r="K3912" s="9">
        <v>5</v>
      </c>
    </row>
    <row r="3913" spans="10:11" x14ac:dyDescent="0.4">
      <c r="J3913" s="9" t="s">
        <v>5606</v>
      </c>
      <c r="K3913" s="9">
        <v>5</v>
      </c>
    </row>
    <row r="3914" spans="10:11" x14ac:dyDescent="0.4">
      <c r="J3914" s="9" t="s">
        <v>5607</v>
      </c>
      <c r="K3914" s="9">
        <v>5</v>
      </c>
    </row>
    <row r="3915" spans="10:11" x14ac:dyDescent="0.4">
      <c r="J3915" s="9" t="s">
        <v>5608</v>
      </c>
      <c r="K3915" s="9">
        <v>5</v>
      </c>
    </row>
    <row r="3916" spans="10:11" x14ac:dyDescent="0.4">
      <c r="J3916" s="9" t="s">
        <v>5609</v>
      </c>
      <c r="K3916" s="9">
        <v>5</v>
      </c>
    </row>
    <row r="3917" spans="10:11" x14ac:dyDescent="0.4">
      <c r="J3917" s="9" t="s">
        <v>5610</v>
      </c>
      <c r="K3917" s="9">
        <v>5</v>
      </c>
    </row>
    <row r="3918" spans="10:11" x14ac:dyDescent="0.4">
      <c r="J3918" s="9" t="s">
        <v>5611</v>
      </c>
      <c r="K3918" s="9">
        <v>5</v>
      </c>
    </row>
    <row r="3919" spans="10:11" x14ac:dyDescent="0.4">
      <c r="J3919" s="9" t="s">
        <v>5612</v>
      </c>
      <c r="K3919" s="9">
        <v>5</v>
      </c>
    </row>
    <row r="3920" spans="10:11" x14ac:dyDescent="0.4">
      <c r="J3920" s="9" t="s">
        <v>5613</v>
      </c>
      <c r="K3920" s="9">
        <v>5</v>
      </c>
    </row>
    <row r="3921" spans="10:11" x14ac:dyDescent="0.4">
      <c r="J3921" s="9" t="s">
        <v>5614</v>
      </c>
      <c r="K3921" s="9">
        <v>5</v>
      </c>
    </row>
    <row r="3922" spans="10:11" x14ac:dyDescent="0.4">
      <c r="J3922" s="9" t="s">
        <v>5615</v>
      </c>
      <c r="K3922" s="9">
        <v>5</v>
      </c>
    </row>
    <row r="3923" spans="10:11" x14ac:dyDescent="0.4">
      <c r="J3923" s="9" t="s">
        <v>5616</v>
      </c>
      <c r="K3923" s="9">
        <v>5</v>
      </c>
    </row>
    <row r="3924" spans="10:11" x14ac:dyDescent="0.4">
      <c r="J3924" s="9" t="s">
        <v>5617</v>
      </c>
      <c r="K3924" s="9">
        <v>5</v>
      </c>
    </row>
    <row r="3925" spans="10:11" x14ac:dyDescent="0.4">
      <c r="J3925" s="9" t="s">
        <v>5618</v>
      </c>
      <c r="K3925" s="9">
        <v>5</v>
      </c>
    </row>
    <row r="3926" spans="10:11" x14ac:dyDescent="0.4">
      <c r="J3926" s="9" t="s">
        <v>5619</v>
      </c>
      <c r="K3926" s="9">
        <v>5</v>
      </c>
    </row>
    <row r="3927" spans="10:11" x14ac:dyDescent="0.4">
      <c r="J3927" s="9" t="s">
        <v>1233</v>
      </c>
      <c r="K3927" s="9">
        <v>5</v>
      </c>
    </row>
    <row r="3928" spans="10:11" x14ac:dyDescent="0.4">
      <c r="J3928" s="9" t="s">
        <v>5620</v>
      </c>
      <c r="K3928" s="9">
        <v>5</v>
      </c>
    </row>
    <row r="3929" spans="10:11" x14ac:dyDescent="0.4">
      <c r="J3929" s="9" t="s">
        <v>5621</v>
      </c>
      <c r="K3929" s="9">
        <v>5</v>
      </c>
    </row>
    <row r="3930" spans="10:11" x14ac:dyDescent="0.4">
      <c r="J3930" s="9" t="s">
        <v>5622</v>
      </c>
      <c r="K3930" s="9">
        <v>5</v>
      </c>
    </row>
    <row r="3931" spans="10:11" x14ac:dyDescent="0.4">
      <c r="J3931" s="9" t="s">
        <v>5623</v>
      </c>
      <c r="K3931" s="9">
        <v>5</v>
      </c>
    </row>
    <row r="3932" spans="10:11" x14ac:dyDescent="0.4">
      <c r="J3932" s="9" t="s">
        <v>5624</v>
      </c>
      <c r="K3932" s="9">
        <v>5</v>
      </c>
    </row>
    <row r="3933" spans="10:11" x14ac:dyDescent="0.4">
      <c r="J3933" s="9" t="s">
        <v>5625</v>
      </c>
      <c r="K3933" s="9">
        <v>5</v>
      </c>
    </row>
    <row r="3934" spans="10:11" x14ac:dyDescent="0.4">
      <c r="J3934" s="9" t="s">
        <v>5626</v>
      </c>
      <c r="K3934" s="9">
        <v>5</v>
      </c>
    </row>
    <row r="3935" spans="10:11" x14ac:dyDescent="0.4">
      <c r="J3935" s="9" t="s">
        <v>5627</v>
      </c>
      <c r="K3935" s="9">
        <v>5</v>
      </c>
    </row>
    <row r="3936" spans="10:11" x14ac:dyDescent="0.4">
      <c r="J3936" s="9" t="s">
        <v>1223</v>
      </c>
      <c r="K3936" s="9">
        <v>5</v>
      </c>
    </row>
    <row r="3937" spans="10:11" x14ac:dyDescent="0.4">
      <c r="J3937" s="9" t="s">
        <v>5628</v>
      </c>
      <c r="K3937" s="9">
        <v>5</v>
      </c>
    </row>
    <row r="3938" spans="10:11" x14ac:dyDescent="0.4">
      <c r="J3938" s="9" t="s">
        <v>5629</v>
      </c>
      <c r="K3938" s="9">
        <v>5</v>
      </c>
    </row>
    <row r="3939" spans="10:11" x14ac:dyDescent="0.4">
      <c r="J3939" s="9" t="s">
        <v>5630</v>
      </c>
      <c r="K3939" s="9">
        <v>5</v>
      </c>
    </row>
    <row r="3940" spans="10:11" x14ac:dyDescent="0.4">
      <c r="J3940" s="9" t="s">
        <v>5631</v>
      </c>
      <c r="K3940" s="9">
        <v>5</v>
      </c>
    </row>
    <row r="3941" spans="10:11" x14ac:dyDescent="0.4">
      <c r="J3941" s="9" t="s">
        <v>5632</v>
      </c>
      <c r="K3941" s="9">
        <v>5</v>
      </c>
    </row>
    <row r="3942" spans="10:11" x14ac:dyDescent="0.4">
      <c r="J3942" s="9" t="s">
        <v>5633</v>
      </c>
      <c r="K3942" s="9">
        <v>5</v>
      </c>
    </row>
    <row r="3943" spans="10:11" x14ac:dyDescent="0.4">
      <c r="J3943" s="9" t="s">
        <v>5634</v>
      </c>
      <c r="K3943" s="9">
        <v>5</v>
      </c>
    </row>
    <row r="3944" spans="10:11" x14ac:dyDescent="0.4">
      <c r="J3944" s="9" t="s">
        <v>5635</v>
      </c>
      <c r="K3944" s="9">
        <v>5</v>
      </c>
    </row>
    <row r="3945" spans="10:11" x14ac:dyDescent="0.4">
      <c r="J3945" s="9" t="s">
        <v>5636</v>
      </c>
      <c r="K3945" s="9">
        <v>5</v>
      </c>
    </row>
    <row r="3946" spans="10:11" x14ac:dyDescent="0.4">
      <c r="J3946" s="9" t="s">
        <v>5637</v>
      </c>
      <c r="K3946" s="9">
        <v>5</v>
      </c>
    </row>
    <row r="3947" spans="10:11" x14ac:dyDescent="0.4">
      <c r="J3947" s="9" t="s">
        <v>5638</v>
      </c>
      <c r="K3947" s="9">
        <v>5</v>
      </c>
    </row>
    <row r="3948" spans="10:11" x14ac:dyDescent="0.4">
      <c r="J3948" s="9" t="s">
        <v>5639</v>
      </c>
      <c r="K3948" s="9">
        <v>5</v>
      </c>
    </row>
    <row r="3949" spans="10:11" x14ac:dyDescent="0.4">
      <c r="J3949" s="9" t="s">
        <v>5640</v>
      </c>
      <c r="K3949" s="9">
        <v>5</v>
      </c>
    </row>
    <row r="3950" spans="10:11" x14ac:dyDescent="0.4">
      <c r="J3950" s="9" t="s">
        <v>5641</v>
      </c>
      <c r="K3950" s="9">
        <v>5</v>
      </c>
    </row>
    <row r="3951" spans="10:11" x14ac:dyDescent="0.4">
      <c r="J3951" s="9" t="s">
        <v>5642</v>
      </c>
      <c r="K3951" s="9">
        <v>5</v>
      </c>
    </row>
    <row r="3952" spans="10:11" x14ac:dyDescent="0.4">
      <c r="J3952" s="9" t="s">
        <v>5643</v>
      </c>
      <c r="K3952" s="9">
        <v>5</v>
      </c>
    </row>
    <row r="3953" spans="10:11" x14ac:dyDescent="0.4">
      <c r="J3953" s="9" t="s">
        <v>5644</v>
      </c>
      <c r="K3953" s="9">
        <v>5</v>
      </c>
    </row>
    <row r="3954" spans="10:11" x14ac:dyDescent="0.4">
      <c r="J3954" s="9" t="s">
        <v>5645</v>
      </c>
      <c r="K3954" s="9">
        <v>5</v>
      </c>
    </row>
    <row r="3955" spans="10:11" x14ac:dyDescent="0.4">
      <c r="J3955" s="9" t="s">
        <v>5646</v>
      </c>
      <c r="K3955" s="9">
        <v>5</v>
      </c>
    </row>
    <row r="3956" spans="10:11" x14ac:dyDescent="0.4">
      <c r="J3956" s="9" t="s">
        <v>5647</v>
      </c>
      <c r="K3956" s="9">
        <v>5</v>
      </c>
    </row>
    <row r="3957" spans="10:11" x14ac:dyDescent="0.4">
      <c r="J3957" s="9" t="s">
        <v>5648</v>
      </c>
      <c r="K3957" s="9">
        <v>5</v>
      </c>
    </row>
    <row r="3958" spans="10:11" x14ac:dyDescent="0.4">
      <c r="J3958" s="9" t="s">
        <v>5649</v>
      </c>
      <c r="K3958" s="9">
        <v>5</v>
      </c>
    </row>
    <row r="3959" spans="10:11" x14ac:dyDescent="0.4">
      <c r="J3959" s="9" t="s">
        <v>5650</v>
      </c>
      <c r="K3959" s="9">
        <v>5</v>
      </c>
    </row>
    <row r="3960" spans="10:11" x14ac:dyDescent="0.4">
      <c r="J3960" s="9" t="s">
        <v>1483</v>
      </c>
      <c r="K3960" s="9">
        <v>5</v>
      </c>
    </row>
    <row r="3961" spans="10:11" x14ac:dyDescent="0.4">
      <c r="J3961" s="9" t="s">
        <v>5651</v>
      </c>
      <c r="K3961" s="9">
        <v>5</v>
      </c>
    </row>
    <row r="3962" spans="10:11" x14ac:dyDescent="0.4">
      <c r="J3962" s="9" t="s">
        <v>5652</v>
      </c>
      <c r="K3962" s="9">
        <v>5</v>
      </c>
    </row>
    <row r="3963" spans="10:11" x14ac:dyDescent="0.4">
      <c r="J3963" s="9" t="s">
        <v>1234</v>
      </c>
      <c r="K3963" s="9">
        <v>5</v>
      </c>
    </row>
    <row r="3964" spans="10:11" x14ac:dyDescent="0.4">
      <c r="J3964" s="9" t="s">
        <v>1282</v>
      </c>
      <c r="K3964" s="9">
        <v>5</v>
      </c>
    </row>
    <row r="3965" spans="10:11" x14ac:dyDescent="0.4">
      <c r="J3965" s="9" t="s">
        <v>5653</v>
      </c>
      <c r="K3965" s="9">
        <v>5</v>
      </c>
    </row>
    <row r="3966" spans="10:11" x14ac:dyDescent="0.4">
      <c r="J3966" s="9" t="s">
        <v>5654</v>
      </c>
      <c r="K3966" s="9">
        <v>5</v>
      </c>
    </row>
    <row r="3967" spans="10:11" x14ac:dyDescent="0.4">
      <c r="J3967" s="9" t="s">
        <v>1667</v>
      </c>
      <c r="K3967" s="9">
        <v>5</v>
      </c>
    </row>
    <row r="3968" spans="10:11" x14ac:dyDescent="0.4">
      <c r="J3968" s="9" t="s">
        <v>5655</v>
      </c>
      <c r="K3968" s="9">
        <v>5</v>
      </c>
    </row>
    <row r="3969" spans="10:11" x14ac:dyDescent="0.4">
      <c r="J3969" s="9" t="s">
        <v>5656</v>
      </c>
      <c r="K3969" s="9">
        <v>5</v>
      </c>
    </row>
    <row r="3970" spans="10:11" x14ac:dyDescent="0.4">
      <c r="J3970" s="9" t="s">
        <v>5657</v>
      </c>
      <c r="K3970" s="9">
        <v>5</v>
      </c>
    </row>
    <row r="3971" spans="10:11" x14ac:dyDescent="0.4">
      <c r="J3971" s="9" t="s">
        <v>5658</v>
      </c>
      <c r="K3971" s="9">
        <v>5</v>
      </c>
    </row>
    <row r="3972" spans="10:11" x14ac:dyDescent="0.4">
      <c r="J3972" s="9" t="s">
        <v>5659</v>
      </c>
      <c r="K3972" s="9">
        <v>5</v>
      </c>
    </row>
    <row r="3973" spans="10:11" x14ac:dyDescent="0.4">
      <c r="J3973" s="9" t="s">
        <v>5660</v>
      </c>
      <c r="K3973" s="9">
        <v>5</v>
      </c>
    </row>
    <row r="3974" spans="10:11" x14ac:dyDescent="0.4">
      <c r="J3974" s="9" t="s">
        <v>5661</v>
      </c>
      <c r="K3974" s="9">
        <v>5</v>
      </c>
    </row>
    <row r="3975" spans="10:11" x14ac:dyDescent="0.4">
      <c r="J3975" s="9" t="s">
        <v>1564</v>
      </c>
      <c r="K3975" s="9">
        <v>5</v>
      </c>
    </row>
    <row r="3976" spans="10:11" x14ac:dyDescent="0.4">
      <c r="J3976" s="9" t="s">
        <v>5662</v>
      </c>
      <c r="K3976" s="9">
        <v>5</v>
      </c>
    </row>
    <row r="3977" spans="10:11" x14ac:dyDescent="0.4">
      <c r="J3977" s="9" t="s">
        <v>5663</v>
      </c>
      <c r="K3977" s="9">
        <v>5</v>
      </c>
    </row>
    <row r="3978" spans="10:11" x14ac:dyDescent="0.4">
      <c r="J3978" s="9" t="s">
        <v>5664</v>
      </c>
      <c r="K3978" s="9">
        <v>5</v>
      </c>
    </row>
    <row r="3979" spans="10:11" x14ac:dyDescent="0.4">
      <c r="J3979" s="9" t="s">
        <v>5665</v>
      </c>
      <c r="K3979" s="9">
        <v>5</v>
      </c>
    </row>
    <row r="3980" spans="10:11" x14ac:dyDescent="0.4">
      <c r="J3980" s="9" t="s">
        <v>5666</v>
      </c>
      <c r="K3980" s="9">
        <v>5</v>
      </c>
    </row>
    <row r="3981" spans="10:11" x14ac:dyDescent="0.4">
      <c r="J3981" s="9" t="s">
        <v>5667</v>
      </c>
      <c r="K3981" s="9">
        <v>5</v>
      </c>
    </row>
    <row r="3982" spans="10:11" x14ac:dyDescent="0.4">
      <c r="J3982" s="9" t="s">
        <v>5668</v>
      </c>
      <c r="K3982" s="9">
        <v>5</v>
      </c>
    </row>
    <row r="3983" spans="10:11" x14ac:dyDescent="0.4">
      <c r="J3983" s="9" t="s">
        <v>5669</v>
      </c>
      <c r="K3983" s="9">
        <v>5</v>
      </c>
    </row>
    <row r="3984" spans="10:11" x14ac:dyDescent="0.4">
      <c r="J3984" s="9" t="s">
        <v>5670</v>
      </c>
      <c r="K3984" s="9">
        <v>5</v>
      </c>
    </row>
    <row r="3985" spans="10:11" x14ac:dyDescent="0.4">
      <c r="J3985" s="9" t="s">
        <v>5671</v>
      </c>
      <c r="K3985" s="9">
        <v>5</v>
      </c>
    </row>
    <row r="3986" spans="10:11" x14ac:dyDescent="0.4">
      <c r="J3986" s="9" t="s">
        <v>5672</v>
      </c>
      <c r="K3986" s="9">
        <v>5</v>
      </c>
    </row>
    <row r="3987" spans="10:11" x14ac:dyDescent="0.4">
      <c r="J3987" s="9" t="s">
        <v>5673</v>
      </c>
      <c r="K3987" s="9">
        <v>5</v>
      </c>
    </row>
    <row r="3988" spans="10:11" x14ac:dyDescent="0.4">
      <c r="J3988" s="9" t="s">
        <v>5674</v>
      </c>
      <c r="K3988" s="9">
        <v>5</v>
      </c>
    </row>
    <row r="3989" spans="10:11" x14ac:dyDescent="0.4">
      <c r="J3989" s="9" t="s">
        <v>5675</v>
      </c>
      <c r="K3989" s="9">
        <v>5</v>
      </c>
    </row>
    <row r="3990" spans="10:11" x14ac:dyDescent="0.4">
      <c r="J3990" s="9" t="s">
        <v>5676</v>
      </c>
      <c r="K3990" s="9">
        <v>5</v>
      </c>
    </row>
    <row r="3991" spans="10:11" x14ac:dyDescent="0.4">
      <c r="J3991" s="9" t="s">
        <v>5677</v>
      </c>
      <c r="K3991" s="9">
        <v>5</v>
      </c>
    </row>
    <row r="3992" spans="10:11" x14ac:dyDescent="0.4">
      <c r="J3992" s="9" t="s">
        <v>5678</v>
      </c>
      <c r="K3992" s="9">
        <v>5</v>
      </c>
    </row>
    <row r="3993" spans="10:11" x14ac:dyDescent="0.4">
      <c r="J3993" s="9" t="s">
        <v>5679</v>
      </c>
      <c r="K3993" s="9">
        <v>5</v>
      </c>
    </row>
    <row r="3994" spans="10:11" x14ac:dyDescent="0.4">
      <c r="J3994" s="9" t="s">
        <v>5680</v>
      </c>
      <c r="K3994" s="9">
        <v>5</v>
      </c>
    </row>
    <row r="3995" spans="10:11" x14ac:dyDescent="0.4">
      <c r="J3995" s="9" t="s">
        <v>5681</v>
      </c>
      <c r="K3995" s="9">
        <v>5</v>
      </c>
    </row>
    <row r="3996" spans="10:11" x14ac:dyDescent="0.4">
      <c r="J3996" s="9" t="s">
        <v>5682</v>
      </c>
      <c r="K3996" s="9">
        <v>5</v>
      </c>
    </row>
    <row r="3997" spans="10:11" x14ac:dyDescent="0.4">
      <c r="J3997" s="9" t="s">
        <v>5683</v>
      </c>
      <c r="K3997" s="9">
        <v>5</v>
      </c>
    </row>
    <row r="3998" spans="10:11" x14ac:dyDescent="0.4">
      <c r="J3998" s="9" t="s">
        <v>5684</v>
      </c>
      <c r="K3998" s="9">
        <v>5</v>
      </c>
    </row>
    <row r="3999" spans="10:11" x14ac:dyDescent="0.4">
      <c r="J3999" s="9" t="s">
        <v>1622</v>
      </c>
      <c r="K3999" s="9">
        <v>5</v>
      </c>
    </row>
    <row r="4000" spans="10:11" x14ac:dyDescent="0.4">
      <c r="J4000" s="9" t="s">
        <v>5685</v>
      </c>
      <c r="K4000" s="9">
        <v>5</v>
      </c>
    </row>
    <row r="4001" spans="10:11" x14ac:dyDescent="0.4">
      <c r="J4001" s="9" t="s">
        <v>5686</v>
      </c>
      <c r="K4001" s="9">
        <v>5</v>
      </c>
    </row>
    <row r="4002" spans="10:11" x14ac:dyDescent="0.4">
      <c r="J4002" s="9" t="s">
        <v>5687</v>
      </c>
      <c r="K4002" s="9">
        <v>5</v>
      </c>
    </row>
    <row r="4003" spans="10:11" x14ac:dyDescent="0.4">
      <c r="J4003" s="9" t="s">
        <v>5688</v>
      </c>
      <c r="K4003" s="9">
        <v>5</v>
      </c>
    </row>
    <row r="4004" spans="10:11" x14ac:dyDescent="0.4">
      <c r="J4004" s="9" t="s">
        <v>5689</v>
      </c>
      <c r="K4004" s="9">
        <v>5</v>
      </c>
    </row>
    <row r="4005" spans="10:11" x14ac:dyDescent="0.4">
      <c r="J4005" s="9" t="s">
        <v>5690</v>
      </c>
      <c r="K4005" s="9">
        <v>5</v>
      </c>
    </row>
    <row r="4006" spans="10:11" x14ac:dyDescent="0.4">
      <c r="J4006" s="9" t="s">
        <v>5691</v>
      </c>
      <c r="K4006" s="9">
        <v>5</v>
      </c>
    </row>
    <row r="4007" spans="10:11" x14ac:dyDescent="0.4">
      <c r="J4007" s="9" t="s">
        <v>5692</v>
      </c>
      <c r="K4007" s="9">
        <v>5</v>
      </c>
    </row>
    <row r="4008" spans="10:11" x14ac:dyDescent="0.4">
      <c r="J4008" s="9" t="s">
        <v>5693</v>
      </c>
      <c r="K4008" s="9">
        <v>5</v>
      </c>
    </row>
    <row r="4009" spans="10:11" x14ac:dyDescent="0.4">
      <c r="J4009" s="9" t="s">
        <v>5694</v>
      </c>
      <c r="K4009" s="9">
        <v>5</v>
      </c>
    </row>
    <row r="4010" spans="10:11" x14ac:dyDescent="0.4">
      <c r="J4010" s="9" t="s">
        <v>5695</v>
      </c>
      <c r="K4010" s="9">
        <v>5</v>
      </c>
    </row>
    <row r="4011" spans="10:11" x14ac:dyDescent="0.4">
      <c r="J4011" s="9" t="s">
        <v>5696</v>
      </c>
      <c r="K4011" s="9">
        <v>5</v>
      </c>
    </row>
    <row r="4012" spans="10:11" x14ac:dyDescent="0.4">
      <c r="J4012" s="9" t="s">
        <v>5697</v>
      </c>
      <c r="K4012" s="9">
        <v>5</v>
      </c>
    </row>
    <row r="4013" spans="10:11" x14ac:dyDescent="0.4">
      <c r="J4013" s="9" t="s">
        <v>5698</v>
      </c>
      <c r="K4013" s="9">
        <v>5</v>
      </c>
    </row>
    <row r="4014" spans="10:11" x14ac:dyDescent="0.4">
      <c r="J4014" s="9" t="s">
        <v>5699</v>
      </c>
      <c r="K4014" s="9">
        <v>5</v>
      </c>
    </row>
    <row r="4015" spans="10:11" x14ac:dyDescent="0.4">
      <c r="J4015" s="9" t="s">
        <v>5700</v>
      </c>
      <c r="K4015" s="9">
        <v>5</v>
      </c>
    </row>
    <row r="4016" spans="10:11" x14ac:dyDescent="0.4">
      <c r="J4016" s="9" t="s">
        <v>5701</v>
      </c>
      <c r="K4016" s="9">
        <v>5</v>
      </c>
    </row>
    <row r="4017" spans="10:11" x14ac:dyDescent="0.4">
      <c r="J4017" s="9" t="s">
        <v>5702</v>
      </c>
      <c r="K4017" s="9">
        <v>5</v>
      </c>
    </row>
    <row r="4018" spans="10:11" x14ac:dyDescent="0.4">
      <c r="J4018" s="9" t="s">
        <v>5703</v>
      </c>
      <c r="K4018" s="9">
        <v>5</v>
      </c>
    </row>
    <row r="4019" spans="10:11" x14ac:dyDescent="0.4">
      <c r="J4019" s="9" t="s">
        <v>5704</v>
      </c>
      <c r="K4019" s="9">
        <v>5</v>
      </c>
    </row>
    <row r="4020" spans="10:11" x14ac:dyDescent="0.4">
      <c r="J4020" s="9" t="s">
        <v>5705</v>
      </c>
      <c r="K4020" s="9">
        <v>5</v>
      </c>
    </row>
    <row r="4021" spans="10:11" x14ac:dyDescent="0.4">
      <c r="J4021" s="9" t="s">
        <v>5706</v>
      </c>
      <c r="K4021" s="9">
        <v>5</v>
      </c>
    </row>
    <row r="4022" spans="10:11" x14ac:dyDescent="0.4">
      <c r="J4022" s="9" t="s">
        <v>5707</v>
      </c>
      <c r="K4022" s="9">
        <v>5</v>
      </c>
    </row>
    <row r="4023" spans="10:11" x14ac:dyDescent="0.4">
      <c r="J4023" s="9" t="s">
        <v>5708</v>
      </c>
      <c r="K4023" s="9">
        <v>5</v>
      </c>
    </row>
    <row r="4024" spans="10:11" x14ac:dyDescent="0.4">
      <c r="J4024" s="9" t="s">
        <v>1457</v>
      </c>
      <c r="K4024" s="9">
        <v>5</v>
      </c>
    </row>
    <row r="4025" spans="10:11" x14ac:dyDescent="0.4">
      <c r="J4025" s="9" t="s">
        <v>5709</v>
      </c>
      <c r="K4025" s="9">
        <v>5</v>
      </c>
    </row>
    <row r="4026" spans="10:11" x14ac:dyDescent="0.4">
      <c r="J4026" s="9" t="s">
        <v>5710</v>
      </c>
      <c r="K4026" s="9">
        <v>5</v>
      </c>
    </row>
    <row r="4027" spans="10:11" x14ac:dyDescent="0.4">
      <c r="J4027" s="9" t="s">
        <v>5711</v>
      </c>
      <c r="K4027" s="9">
        <v>5</v>
      </c>
    </row>
    <row r="4028" spans="10:11" x14ac:dyDescent="0.4">
      <c r="J4028" s="9" t="s">
        <v>5712</v>
      </c>
      <c r="K4028" s="9">
        <v>5</v>
      </c>
    </row>
    <row r="4029" spans="10:11" x14ac:dyDescent="0.4">
      <c r="J4029" s="9" t="s">
        <v>5713</v>
      </c>
      <c r="K4029" s="9">
        <v>5</v>
      </c>
    </row>
    <row r="4030" spans="10:11" x14ac:dyDescent="0.4">
      <c r="J4030" s="9" t="s">
        <v>5714</v>
      </c>
      <c r="K4030" s="9">
        <v>5</v>
      </c>
    </row>
    <row r="4031" spans="10:11" x14ac:dyDescent="0.4">
      <c r="J4031" s="9" t="s">
        <v>5715</v>
      </c>
      <c r="K4031" s="9">
        <v>5</v>
      </c>
    </row>
    <row r="4032" spans="10:11" x14ac:dyDescent="0.4">
      <c r="J4032" s="9" t="s">
        <v>5716</v>
      </c>
      <c r="K4032" s="9">
        <v>5</v>
      </c>
    </row>
    <row r="4033" spans="10:11" x14ac:dyDescent="0.4">
      <c r="J4033" s="9" t="s">
        <v>5717</v>
      </c>
      <c r="K4033" s="9">
        <v>5</v>
      </c>
    </row>
    <row r="4034" spans="10:11" x14ac:dyDescent="0.4">
      <c r="J4034" s="9" t="s">
        <v>5718</v>
      </c>
      <c r="K4034" s="9">
        <v>5</v>
      </c>
    </row>
    <row r="4035" spans="10:11" x14ac:dyDescent="0.4">
      <c r="J4035" s="9" t="s">
        <v>5719</v>
      </c>
      <c r="K4035" s="9">
        <v>5</v>
      </c>
    </row>
    <row r="4036" spans="10:11" x14ac:dyDescent="0.4">
      <c r="J4036" s="9" t="s">
        <v>5720</v>
      </c>
      <c r="K4036" s="9">
        <v>5</v>
      </c>
    </row>
    <row r="4037" spans="10:11" x14ac:dyDescent="0.4">
      <c r="J4037" s="9" t="s">
        <v>5721</v>
      </c>
      <c r="K4037" s="9">
        <v>5</v>
      </c>
    </row>
    <row r="4038" spans="10:11" x14ac:dyDescent="0.4">
      <c r="J4038" s="9" t="s">
        <v>5722</v>
      </c>
      <c r="K4038" s="9">
        <v>5</v>
      </c>
    </row>
    <row r="4039" spans="10:11" x14ac:dyDescent="0.4">
      <c r="J4039" s="9" t="s">
        <v>5723</v>
      </c>
      <c r="K4039" s="9">
        <v>5</v>
      </c>
    </row>
    <row r="4040" spans="10:11" x14ac:dyDescent="0.4">
      <c r="J4040" s="9" t="s">
        <v>5724</v>
      </c>
      <c r="K4040" s="9">
        <v>5</v>
      </c>
    </row>
    <row r="4041" spans="10:11" x14ac:dyDescent="0.4">
      <c r="J4041" s="9" t="s">
        <v>5725</v>
      </c>
      <c r="K4041" s="9">
        <v>5</v>
      </c>
    </row>
    <row r="4042" spans="10:11" x14ac:dyDescent="0.4">
      <c r="J4042" s="9" t="s">
        <v>5726</v>
      </c>
      <c r="K4042" s="9">
        <v>5</v>
      </c>
    </row>
    <row r="4043" spans="10:11" x14ac:dyDescent="0.4">
      <c r="J4043" s="9" t="s">
        <v>5727</v>
      </c>
      <c r="K4043" s="9">
        <v>5</v>
      </c>
    </row>
    <row r="4044" spans="10:11" x14ac:dyDescent="0.4">
      <c r="J4044" s="9" t="s">
        <v>5728</v>
      </c>
      <c r="K4044" s="9">
        <v>5</v>
      </c>
    </row>
    <row r="4045" spans="10:11" x14ac:dyDescent="0.4">
      <c r="J4045" s="9" t="s">
        <v>5729</v>
      </c>
      <c r="K4045" s="9">
        <v>5</v>
      </c>
    </row>
    <row r="4046" spans="10:11" x14ac:dyDescent="0.4">
      <c r="J4046" s="9" t="s">
        <v>5730</v>
      </c>
      <c r="K4046" s="9">
        <v>5</v>
      </c>
    </row>
    <row r="4047" spans="10:11" x14ac:dyDescent="0.4">
      <c r="J4047" s="9" t="s">
        <v>5731</v>
      </c>
      <c r="K4047" s="9">
        <v>5</v>
      </c>
    </row>
    <row r="4048" spans="10:11" x14ac:dyDescent="0.4">
      <c r="J4048" s="9" t="s">
        <v>1403</v>
      </c>
      <c r="K4048" s="9">
        <v>5</v>
      </c>
    </row>
    <row r="4049" spans="10:11" x14ac:dyDescent="0.4">
      <c r="J4049" s="9" t="s">
        <v>5732</v>
      </c>
      <c r="K4049" s="9">
        <v>5</v>
      </c>
    </row>
    <row r="4050" spans="10:11" x14ac:dyDescent="0.4">
      <c r="J4050" s="9" t="s">
        <v>5733</v>
      </c>
      <c r="K4050" s="9">
        <v>5</v>
      </c>
    </row>
    <row r="4051" spans="10:11" x14ac:dyDescent="0.4">
      <c r="J4051" s="9" t="s">
        <v>5734</v>
      </c>
      <c r="K4051" s="9">
        <v>5</v>
      </c>
    </row>
    <row r="4052" spans="10:11" x14ac:dyDescent="0.4">
      <c r="J4052" s="9" t="s">
        <v>5735</v>
      </c>
      <c r="K4052" s="9">
        <v>5</v>
      </c>
    </row>
    <row r="4053" spans="10:11" x14ac:dyDescent="0.4">
      <c r="J4053" s="9" t="s">
        <v>5736</v>
      </c>
      <c r="K4053" s="9">
        <v>5</v>
      </c>
    </row>
    <row r="4054" spans="10:11" x14ac:dyDescent="0.4">
      <c r="J4054" s="9" t="s">
        <v>5737</v>
      </c>
      <c r="K4054" s="9">
        <v>5</v>
      </c>
    </row>
    <row r="4055" spans="10:11" x14ac:dyDescent="0.4">
      <c r="J4055" s="9" t="s">
        <v>5738</v>
      </c>
      <c r="K4055" s="9">
        <v>5</v>
      </c>
    </row>
    <row r="4056" spans="10:11" x14ac:dyDescent="0.4">
      <c r="J4056" s="9" t="s">
        <v>5739</v>
      </c>
      <c r="K4056" s="9">
        <v>5</v>
      </c>
    </row>
    <row r="4057" spans="10:11" x14ac:dyDescent="0.4">
      <c r="J4057" s="9" t="s">
        <v>5740</v>
      </c>
      <c r="K4057" s="9">
        <v>5</v>
      </c>
    </row>
    <row r="4058" spans="10:11" x14ac:dyDescent="0.4">
      <c r="J4058" s="9" t="s">
        <v>5741</v>
      </c>
      <c r="K4058" s="9">
        <v>5</v>
      </c>
    </row>
    <row r="4059" spans="10:11" x14ac:dyDescent="0.4">
      <c r="J4059" s="9" t="s">
        <v>5742</v>
      </c>
      <c r="K4059" s="9">
        <v>5</v>
      </c>
    </row>
    <row r="4060" spans="10:11" x14ac:dyDescent="0.4">
      <c r="J4060" s="9" t="s">
        <v>5743</v>
      </c>
      <c r="K4060" s="9">
        <v>5</v>
      </c>
    </row>
    <row r="4061" spans="10:11" x14ac:dyDescent="0.4">
      <c r="J4061" s="9" t="s">
        <v>5744</v>
      </c>
      <c r="K4061" s="9">
        <v>5</v>
      </c>
    </row>
    <row r="4062" spans="10:11" x14ac:dyDescent="0.4">
      <c r="J4062" s="9" t="s">
        <v>5745</v>
      </c>
      <c r="K4062" s="9">
        <v>5</v>
      </c>
    </row>
    <row r="4063" spans="10:11" x14ac:dyDescent="0.4">
      <c r="J4063" s="9" t="s">
        <v>5746</v>
      </c>
      <c r="K4063" s="9">
        <v>5</v>
      </c>
    </row>
    <row r="4064" spans="10:11" x14ac:dyDescent="0.4">
      <c r="J4064" s="9" t="s">
        <v>5747</v>
      </c>
      <c r="K4064" s="9">
        <v>5</v>
      </c>
    </row>
    <row r="4065" spans="10:11" x14ac:dyDescent="0.4">
      <c r="J4065" s="9" t="s">
        <v>5748</v>
      </c>
      <c r="K4065" s="9">
        <v>5</v>
      </c>
    </row>
    <row r="4066" spans="10:11" x14ac:dyDescent="0.4">
      <c r="J4066" s="9" t="s">
        <v>5749</v>
      </c>
      <c r="K4066" s="9">
        <v>5</v>
      </c>
    </row>
    <row r="4067" spans="10:11" x14ac:dyDescent="0.4">
      <c r="J4067" s="9" t="s">
        <v>5750</v>
      </c>
      <c r="K4067" s="9">
        <v>5</v>
      </c>
    </row>
    <row r="4068" spans="10:11" x14ac:dyDescent="0.4">
      <c r="J4068" s="9" t="s">
        <v>5751</v>
      </c>
      <c r="K4068" s="9">
        <v>5</v>
      </c>
    </row>
    <row r="4069" spans="10:11" x14ac:dyDescent="0.4">
      <c r="J4069" s="9" t="s">
        <v>5752</v>
      </c>
      <c r="K4069" s="9">
        <v>5</v>
      </c>
    </row>
    <row r="4070" spans="10:11" x14ac:dyDescent="0.4">
      <c r="J4070" s="9" t="s">
        <v>5753</v>
      </c>
      <c r="K4070" s="9">
        <v>5</v>
      </c>
    </row>
    <row r="4071" spans="10:11" x14ac:dyDescent="0.4">
      <c r="J4071" s="9" t="s">
        <v>5754</v>
      </c>
      <c r="K4071" s="9">
        <v>5</v>
      </c>
    </row>
    <row r="4072" spans="10:11" x14ac:dyDescent="0.4">
      <c r="J4072" s="9" t="s">
        <v>5755</v>
      </c>
      <c r="K4072" s="9">
        <v>5</v>
      </c>
    </row>
    <row r="4073" spans="10:11" x14ac:dyDescent="0.4">
      <c r="J4073" s="9" t="s">
        <v>5756</v>
      </c>
      <c r="K4073" s="9">
        <v>5</v>
      </c>
    </row>
    <row r="4074" spans="10:11" x14ac:dyDescent="0.4">
      <c r="J4074" s="9" t="s">
        <v>1374</v>
      </c>
      <c r="K4074" s="9">
        <v>5</v>
      </c>
    </row>
    <row r="4075" spans="10:11" x14ac:dyDescent="0.4">
      <c r="J4075" s="9" t="s">
        <v>5757</v>
      </c>
      <c r="K4075" s="9">
        <v>5</v>
      </c>
    </row>
    <row r="4076" spans="10:11" x14ac:dyDescent="0.4">
      <c r="J4076" s="9" t="s">
        <v>5758</v>
      </c>
      <c r="K4076" s="9">
        <v>5</v>
      </c>
    </row>
    <row r="4077" spans="10:11" x14ac:dyDescent="0.4">
      <c r="J4077" s="9" t="s">
        <v>1387</v>
      </c>
      <c r="K4077" s="9">
        <v>5</v>
      </c>
    </row>
    <row r="4078" spans="10:11" x14ac:dyDescent="0.4">
      <c r="J4078" s="9" t="s">
        <v>5759</v>
      </c>
      <c r="K4078" s="9">
        <v>5</v>
      </c>
    </row>
    <row r="4079" spans="10:11" x14ac:dyDescent="0.4">
      <c r="J4079" s="9" t="s">
        <v>5760</v>
      </c>
      <c r="K4079" s="9">
        <v>5</v>
      </c>
    </row>
    <row r="4080" spans="10:11" x14ac:dyDescent="0.4">
      <c r="J4080" s="9" t="s">
        <v>5761</v>
      </c>
      <c r="K4080" s="9">
        <v>5</v>
      </c>
    </row>
    <row r="4081" spans="10:11" x14ac:dyDescent="0.4">
      <c r="J4081" s="9" t="s">
        <v>5762</v>
      </c>
      <c r="K4081" s="9">
        <v>5</v>
      </c>
    </row>
    <row r="4082" spans="10:11" x14ac:dyDescent="0.4">
      <c r="J4082" s="9" t="s">
        <v>5763</v>
      </c>
      <c r="K4082" s="9">
        <v>5</v>
      </c>
    </row>
    <row r="4083" spans="10:11" x14ac:dyDescent="0.4">
      <c r="J4083" s="9" t="s">
        <v>5764</v>
      </c>
      <c r="K4083" s="9">
        <v>5</v>
      </c>
    </row>
    <row r="4084" spans="10:11" x14ac:dyDescent="0.4">
      <c r="J4084" s="9" t="s">
        <v>5765</v>
      </c>
      <c r="K4084" s="9">
        <v>5</v>
      </c>
    </row>
    <row r="4085" spans="10:11" x14ac:dyDescent="0.4">
      <c r="J4085" s="9" t="s">
        <v>5766</v>
      </c>
      <c r="K4085" s="9">
        <v>5</v>
      </c>
    </row>
    <row r="4086" spans="10:11" x14ac:dyDescent="0.4">
      <c r="J4086" s="9" t="s">
        <v>1702</v>
      </c>
      <c r="K4086" s="9">
        <v>5</v>
      </c>
    </row>
    <row r="4087" spans="10:11" x14ac:dyDescent="0.4">
      <c r="J4087" s="9" t="s">
        <v>5767</v>
      </c>
      <c r="K4087" s="9">
        <v>5</v>
      </c>
    </row>
    <row r="4088" spans="10:11" x14ac:dyDescent="0.4">
      <c r="J4088" s="9" t="s">
        <v>5768</v>
      </c>
      <c r="K4088" s="9">
        <v>5</v>
      </c>
    </row>
    <row r="4089" spans="10:11" x14ac:dyDescent="0.4">
      <c r="J4089" s="9" t="s">
        <v>5769</v>
      </c>
      <c r="K4089" s="9">
        <v>5</v>
      </c>
    </row>
    <row r="4090" spans="10:11" x14ac:dyDescent="0.4">
      <c r="J4090" s="9" t="s">
        <v>5770</v>
      </c>
      <c r="K4090" s="9">
        <v>5</v>
      </c>
    </row>
    <row r="4091" spans="10:11" x14ac:dyDescent="0.4">
      <c r="J4091" s="9" t="s">
        <v>5771</v>
      </c>
      <c r="K4091" s="9">
        <v>5</v>
      </c>
    </row>
    <row r="4092" spans="10:11" x14ac:dyDescent="0.4">
      <c r="J4092" s="9" t="s">
        <v>5772</v>
      </c>
      <c r="K4092" s="9">
        <v>5</v>
      </c>
    </row>
    <row r="4093" spans="10:11" x14ac:dyDescent="0.4">
      <c r="J4093" s="9" t="s">
        <v>5773</v>
      </c>
      <c r="K4093" s="9">
        <v>5</v>
      </c>
    </row>
    <row r="4094" spans="10:11" x14ac:dyDescent="0.4">
      <c r="J4094" s="9" t="s">
        <v>5774</v>
      </c>
      <c r="K4094" s="9">
        <v>5</v>
      </c>
    </row>
    <row r="4095" spans="10:11" x14ac:dyDescent="0.4">
      <c r="J4095" s="9" t="s">
        <v>5775</v>
      </c>
      <c r="K4095" s="9">
        <v>5</v>
      </c>
    </row>
    <row r="4096" spans="10:11" x14ac:dyDescent="0.4">
      <c r="J4096" s="9" t="s">
        <v>5776</v>
      </c>
      <c r="K4096" s="9">
        <v>5</v>
      </c>
    </row>
    <row r="4097" spans="10:11" x14ac:dyDescent="0.4">
      <c r="J4097" s="9" t="s">
        <v>5777</v>
      </c>
      <c r="K4097" s="9">
        <v>5</v>
      </c>
    </row>
    <row r="4098" spans="10:11" x14ac:dyDescent="0.4">
      <c r="J4098" s="9" t="s">
        <v>5778</v>
      </c>
      <c r="K4098" s="9">
        <v>5</v>
      </c>
    </row>
    <row r="4099" spans="10:11" x14ac:dyDescent="0.4">
      <c r="J4099" s="9" t="s">
        <v>5779</v>
      </c>
      <c r="K4099" s="9">
        <v>5</v>
      </c>
    </row>
    <row r="4100" spans="10:11" x14ac:dyDescent="0.4">
      <c r="J4100" s="9" t="s">
        <v>5780</v>
      </c>
      <c r="K4100" s="9">
        <v>5</v>
      </c>
    </row>
    <row r="4101" spans="10:11" x14ac:dyDescent="0.4">
      <c r="J4101" s="9" t="s">
        <v>5781</v>
      </c>
      <c r="K4101" s="9">
        <v>5</v>
      </c>
    </row>
    <row r="4102" spans="10:11" x14ac:dyDescent="0.4">
      <c r="J4102" s="9" t="s">
        <v>5782</v>
      </c>
      <c r="K4102" s="9">
        <v>5</v>
      </c>
    </row>
    <row r="4103" spans="10:11" x14ac:dyDescent="0.4">
      <c r="J4103" s="9" t="s">
        <v>5783</v>
      </c>
      <c r="K4103" s="9">
        <v>5</v>
      </c>
    </row>
    <row r="4104" spans="10:11" x14ac:dyDescent="0.4">
      <c r="J4104" s="9" t="s">
        <v>5784</v>
      </c>
      <c r="K4104" s="9">
        <v>5</v>
      </c>
    </row>
    <row r="4105" spans="10:11" x14ac:dyDescent="0.4">
      <c r="J4105" s="9" t="s">
        <v>5785</v>
      </c>
      <c r="K4105" s="9">
        <v>5</v>
      </c>
    </row>
    <row r="4106" spans="10:11" x14ac:dyDescent="0.4">
      <c r="J4106" s="9" t="s">
        <v>5786</v>
      </c>
      <c r="K4106" s="9">
        <v>5</v>
      </c>
    </row>
    <row r="4107" spans="10:11" x14ac:dyDescent="0.4">
      <c r="J4107" s="9" t="s">
        <v>5787</v>
      </c>
      <c r="K4107" s="9">
        <v>5</v>
      </c>
    </row>
    <row r="4108" spans="10:11" x14ac:dyDescent="0.4">
      <c r="J4108" s="9" t="s">
        <v>5788</v>
      </c>
      <c r="K4108" s="9">
        <v>5</v>
      </c>
    </row>
    <row r="4109" spans="10:11" x14ac:dyDescent="0.4">
      <c r="J4109" s="9" t="s">
        <v>5789</v>
      </c>
      <c r="K4109" s="9">
        <v>5</v>
      </c>
    </row>
    <row r="4110" spans="10:11" x14ac:dyDescent="0.4">
      <c r="J4110" s="9" t="s">
        <v>5790</v>
      </c>
      <c r="K4110" s="9">
        <v>5</v>
      </c>
    </row>
    <row r="4111" spans="10:11" x14ac:dyDescent="0.4">
      <c r="J4111" s="9" t="s">
        <v>1392</v>
      </c>
      <c r="K4111" s="9">
        <v>5</v>
      </c>
    </row>
    <row r="4112" spans="10:11" x14ac:dyDescent="0.4">
      <c r="J4112" s="9" t="s">
        <v>5791</v>
      </c>
      <c r="K4112" s="9">
        <v>5</v>
      </c>
    </row>
    <row r="4113" spans="10:11" x14ac:dyDescent="0.4">
      <c r="J4113" s="9" t="s">
        <v>5792</v>
      </c>
      <c r="K4113" s="9">
        <v>5</v>
      </c>
    </row>
    <row r="4114" spans="10:11" x14ac:dyDescent="0.4">
      <c r="J4114" s="9" t="s">
        <v>5793</v>
      </c>
      <c r="K4114" s="9">
        <v>5</v>
      </c>
    </row>
    <row r="4115" spans="10:11" x14ac:dyDescent="0.4">
      <c r="J4115" s="9" t="s">
        <v>5794</v>
      </c>
      <c r="K4115" s="9">
        <v>5</v>
      </c>
    </row>
    <row r="4116" spans="10:11" x14ac:dyDescent="0.4">
      <c r="J4116" s="9" t="s">
        <v>5795</v>
      </c>
      <c r="K4116" s="9">
        <v>5</v>
      </c>
    </row>
    <row r="4117" spans="10:11" x14ac:dyDescent="0.4">
      <c r="J4117" s="9" t="s">
        <v>5796</v>
      </c>
      <c r="K4117" s="9">
        <v>5</v>
      </c>
    </row>
    <row r="4118" spans="10:11" x14ac:dyDescent="0.4">
      <c r="J4118" s="9" t="s">
        <v>5797</v>
      </c>
      <c r="K4118" s="9">
        <v>5</v>
      </c>
    </row>
    <row r="4119" spans="10:11" x14ac:dyDescent="0.4">
      <c r="J4119" s="9" t="s">
        <v>5798</v>
      </c>
      <c r="K4119" s="9">
        <v>5</v>
      </c>
    </row>
    <row r="4120" spans="10:11" x14ac:dyDescent="0.4">
      <c r="J4120" s="9" t="s">
        <v>5799</v>
      </c>
      <c r="K4120" s="9">
        <v>5</v>
      </c>
    </row>
    <row r="4121" spans="10:11" x14ac:dyDescent="0.4">
      <c r="J4121" s="9" t="s">
        <v>5800</v>
      </c>
      <c r="K4121" s="9">
        <v>5</v>
      </c>
    </row>
    <row r="4122" spans="10:11" x14ac:dyDescent="0.4">
      <c r="J4122" s="9" t="s">
        <v>5801</v>
      </c>
      <c r="K4122" s="9">
        <v>5</v>
      </c>
    </row>
    <row r="4123" spans="10:11" x14ac:dyDescent="0.4">
      <c r="J4123" s="9" t="s">
        <v>5802</v>
      </c>
      <c r="K4123" s="9">
        <v>5</v>
      </c>
    </row>
    <row r="4124" spans="10:11" x14ac:dyDescent="0.4">
      <c r="J4124" s="9" t="s">
        <v>5803</v>
      </c>
      <c r="K4124" s="9">
        <v>5</v>
      </c>
    </row>
    <row r="4125" spans="10:11" x14ac:dyDescent="0.4">
      <c r="J4125" s="9" t="s">
        <v>5804</v>
      </c>
      <c r="K4125" s="9">
        <v>5</v>
      </c>
    </row>
    <row r="4126" spans="10:11" x14ac:dyDescent="0.4">
      <c r="J4126" s="9" t="s">
        <v>5805</v>
      </c>
      <c r="K4126" s="9">
        <v>5</v>
      </c>
    </row>
    <row r="4127" spans="10:11" x14ac:dyDescent="0.4">
      <c r="J4127" s="9" t="s">
        <v>5806</v>
      </c>
      <c r="K4127" s="9">
        <v>5</v>
      </c>
    </row>
    <row r="4128" spans="10:11" x14ac:dyDescent="0.4">
      <c r="J4128" s="9" t="s">
        <v>5807</v>
      </c>
      <c r="K4128" s="9">
        <v>5</v>
      </c>
    </row>
    <row r="4129" spans="10:11" x14ac:dyDescent="0.4">
      <c r="J4129" s="9" t="s">
        <v>5808</v>
      </c>
      <c r="K4129" s="9">
        <v>5</v>
      </c>
    </row>
    <row r="4130" spans="10:11" x14ac:dyDescent="0.4">
      <c r="J4130" s="9" t="s">
        <v>5809</v>
      </c>
      <c r="K4130" s="9">
        <v>5</v>
      </c>
    </row>
    <row r="4131" spans="10:11" x14ac:dyDescent="0.4">
      <c r="J4131" s="9" t="s">
        <v>5810</v>
      </c>
      <c r="K4131" s="9">
        <v>5</v>
      </c>
    </row>
    <row r="4132" spans="10:11" x14ac:dyDescent="0.4">
      <c r="J4132" s="9" t="s">
        <v>5811</v>
      </c>
      <c r="K4132" s="9">
        <v>5</v>
      </c>
    </row>
    <row r="4133" spans="10:11" x14ac:dyDescent="0.4">
      <c r="J4133" s="9" t="s">
        <v>5812</v>
      </c>
      <c r="K4133" s="9">
        <v>5</v>
      </c>
    </row>
    <row r="4134" spans="10:11" x14ac:dyDescent="0.4">
      <c r="J4134" s="9" t="s">
        <v>5813</v>
      </c>
      <c r="K4134" s="9">
        <v>5</v>
      </c>
    </row>
    <row r="4135" spans="10:11" x14ac:dyDescent="0.4">
      <c r="J4135" s="9" t="s">
        <v>5814</v>
      </c>
      <c r="K4135" s="9">
        <v>5</v>
      </c>
    </row>
    <row r="4136" spans="10:11" x14ac:dyDescent="0.4">
      <c r="J4136" s="9" t="s">
        <v>5815</v>
      </c>
      <c r="K4136" s="9">
        <v>5</v>
      </c>
    </row>
    <row r="4137" spans="10:11" x14ac:dyDescent="0.4">
      <c r="J4137" s="9" t="s">
        <v>5816</v>
      </c>
      <c r="K4137" s="9">
        <v>5</v>
      </c>
    </row>
    <row r="4138" spans="10:11" x14ac:dyDescent="0.4">
      <c r="J4138" s="9" t="s">
        <v>1598</v>
      </c>
      <c r="K4138" s="9">
        <v>5</v>
      </c>
    </row>
    <row r="4139" spans="10:11" x14ac:dyDescent="0.4">
      <c r="J4139" s="9" t="s">
        <v>5817</v>
      </c>
      <c r="K4139" s="9">
        <v>5</v>
      </c>
    </row>
    <row r="4140" spans="10:11" x14ac:dyDescent="0.4">
      <c r="J4140" s="9" t="s">
        <v>5818</v>
      </c>
      <c r="K4140" s="9">
        <v>5</v>
      </c>
    </row>
    <row r="4141" spans="10:11" x14ac:dyDescent="0.4">
      <c r="J4141" s="9" t="s">
        <v>5819</v>
      </c>
      <c r="K4141" s="9">
        <v>5</v>
      </c>
    </row>
    <row r="4142" spans="10:11" x14ac:dyDescent="0.4">
      <c r="J4142" s="9" t="s">
        <v>5820</v>
      </c>
      <c r="K4142" s="9">
        <v>5</v>
      </c>
    </row>
    <row r="4143" spans="10:11" x14ac:dyDescent="0.4">
      <c r="J4143" s="9" t="s">
        <v>5821</v>
      </c>
      <c r="K4143" s="9">
        <v>5</v>
      </c>
    </row>
    <row r="4144" spans="10:11" x14ac:dyDescent="0.4">
      <c r="J4144" s="9" t="s">
        <v>5822</v>
      </c>
      <c r="K4144" s="9">
        <v>5</v>
      </c>
    </row>
    <row r="4145" spans="10:11" x14ac:dyDescent="0.4">
      <c r="J4145" s="9" t="s">
        <v>5823</v>
      </c>
      <c r="K4145" s="9">
        <v>5</v>
      </c>
    </row>
    <row r="4146" spans="10:11" x14ac:dyDescent="0.4">
      <c r="J4146" s="9" t="s">
        <v>5824</v>
      </c>
      <c r="K4146" s="9">
        <v>5</v>
      </c>
    </row>
    <row r="4147" spans="10:11" x14ac:dyDescent="0.4">
      <c r="J4147" s="9" t="s">
        <v>5825</v>
      </c>
      <c r="K4147" s="9">
        <v>5</v>
      </c>
    </row>
    <row r="4148" spans="10:11" x14ac:dyDescent="0.4">
      <c r="J4148" s="9" t="s">
        <v>5826</v>
      </c>
      <c r="K4148" s="9">
        <v>5</v>
      </c>
    </row>
    <row r="4149" spans="10:11" x14ac:dyDescent="0.4">
      <c r="J4149" s="9" t="s">
        <v>5827</v>
      </c>
      <c r="K4149" s="9">
        <v>5</v>
      </c>
    </row>
    <row r="4150" spans="10:11" x14ac:dyDescent="0.4">
      <c r="J4150" s="9" t="s">
        <v>5828</v>
      </c>
      <c r="K4150" s="9">
        <v>5</v>
      </c>
    </row>
    <row r="4151" spans="10:11" x14ac:dyDescent="0.4">
      <c r="J4151" s="9" t="s">
        <v>5829</v>
      </c>
      <c r="K4151" s="9">
        <v>5</v>
      </c>
    </row>
    <row r="4152" spans="10:11" x14ac:dyDescent="0.4">
      <c r="J4152" s="9" t="s">
        <v>5830</v>
      </c>
      <c r="K4152" s="9">
        <v>5</v>
      </c>
    </row>
    <row r="4153" spans="10:11" x14ac:dyDescent="0.4">
      <c r="J4153" s="9" t="s">
        <v>5831</v>
      </c>
      <c r="K4153" s="9">
        <v>5</v>
      </c>
    </row>
    <row r="4154" spans="10:11" x14ac:dyDescent="0.4">
      <c r="J4154" s="9" t="s">
        <v>5832</v>
      </c>
      <c r="K4154" s="9">
        <v>5</v>
      </c>
    </row>
    <row r="4155" spans="10:11" x14ac:dyDescent="0.4">
      <c r="J4155" s="9" t="s">
        <v>5833</v>
      </c>
      <c r="K4155" s="9">
        <v>6</v>
      </c>
    </row>
    <row r="4156" spans="10:11" x14ac:dyDescent="0.4">
      <c r="J4156" s="9" t="s">
        <v>5834</v>
      </c>
      <c r="K4156" s="9">
        <v>6</v>
      </c>
    </row>
    <row r="4157" spans="10:11" x14ac:dyDescent="0.4">
      <c r="J4157" s="9" t="s">
        <v>5835</v>
      </c>
      <c r="K4157" s="9">
        <v>6</v>
      </c>
    </row>
    <row r="4158" spans="10:11" x14ac:dyDescent="0.4">
      <c r="J4158" s="9" t="s">
        <v>5836</v>
      </c>
      <c r="K4158" s="9">
        <v>6</v>
      </c>
    </row>
    <row r="4159" spans="10:11" x14ac:dyDescent="0.4">
      <c r="J4159" s="9" t="s">
        <v>5837</v>
      </c>
      <c r="K4159" s="9">
        <v>6</v>
      </c>
    </row>
    <row r="4160" spans="10:11" x14ac:dyDescent="0.4">
      <c r="J4160" s="9" t="s">
        <v>5838</v>
      </c>
      <c r="K4160" s="9">
        <v>6</v>
      </c>
    </row>
    <row r="4161" spans="10:11" x14ac:dyDescent="0.4">
      <c r="J4161" s="9" t="s">
        <v>5839</v>
      </c>
      <c r="K4161" s="9">
        <v>6</v>
      </c>
    </row>
    <row r="4162" spans="10:11" x14ac:dyDescent="0.4">
      <c r="J4162" s="9" t="s">
        <v>5840</v>
      </c>
      <c r="K4162" s="9">
        <v>6</v>
      </c>
    </row>
    <row r="4163" spans="10:11" x14ac:dyDescent="0.4">
      <c r="J4163" s="9" t="s">
        <v>5841</v>
      </c>
      <c r="K4163" s="9">
        <v>6</v>
      </c>
    </row>
    <row r="4164" spans="10:11" x14ac:dyDescent="0.4">
      <c r="J4164" s="9" t="s">
        <v>5842</v>
      </c>
      <c r="K4164" s="9">
        <v>6</v>
      </c>
    </row>
    <row r="4165" spans="10:11" x14ac:dyDescent="0.4">
      <c r="J4165" s="9" t="s">
        <v>1348</v>
      </c>
      <c r="K4165" s="9">
        <v>6</v>
      </c>
    </row>
    <row r="4166" spans="10:11" x14ac:dyDescent="0.4">
      <c r="J4166" s="9" t="s">
        <v>5843</v>
      </c>
      <c r="K4166" s="9">
        <v>6</v>
      </c>
    </row>
    <row r="4167" spans="10:11" x14ac:dyDescent="0.4">
      <c r="J4167" s="9" t="s">
        <v>5844</v>
      </c>
      <c r="K4167" s="9">
        <v>6</v>
      </c>
    </row>
    <row r="4168" spans="10:11" x14ac:dyDescent="0.4">
      <c r="J4168" s="9" t="s">
        <v>5845</v>
      </c>
      <c r="K4168" s="9">
        <v>6</v>
      </c>
    </row>
    <row r="4169" spans="10:11" x14ac:dyDescent="0.4">
      <c r="J4169" s="9" t="s">
        <v>5846</v>
      </c>
      <c r="K4169" s="9">
        <v>6</v>
      </c>
    </row>
    <row r="4170" spans="10:11" x14ac:dyDescent="0.4">
      <c r="J4170" s="9" t="s">
        <v>5847</v>
      </c>
      <c r="K4170" s="9">
        <v>6</v>
      </c>
    </row>
    <row r="4171" spans="10:11" x14ac:dyDescent="0.4">
      <c r="J4171" s="9" t="s">
        <v>5848</v>
      </c>
      <c r="K4171" s="9">
        <v>6</v>
      </c>
    </row>
    <row r="4172" spans="10:11" x14ac:dyDescent="0.4">
      <c r="J4172" s="9" t="s">
        <v>5849</v>
      </c>
      <c r="K4172" s="9">
        <v>6</v>
      </c>
    </row>
    <row r="4173" spans="10:11" x14ac:dyDescent="0.4">
      <c r="J4173" s="9" t="s">
        <v>5850</v>
      </c>
      <c r="K4173" s="9">
        <v>6</v>
      </c>
    </row>
    <row r="4174" spans="10:11" x14ac:dyDescent="0.4">
      <c r="J4174" s="9" t="s">
        <v>5851</v>
      </c>
      <c r="K4174" s="9">
        <v>6</v>
      </c>
    </row>
    <row r="4175" spans="10:11" x14ac:dyDescent="0.4">
      <c r="J4175" s="9" t="s">
        <v>5852</v>
      </c>
      <c r="K4175" s="9">
        <v>6</v>
      </c>
    </row>
    <row r="4176" spans="10:11" x14ac:dyDescent="0.4">
      <c r="J4176" s="9" t="s">
        <v>1207</v>
      </c>
      <c r="K4176" s="9">
        <v>6</v>
      </c>
    </row>
    <row r="4177" spans="10:11" x14ac:dyDescent="0.4">
      <c r="J4177" s="9" t="s">
        <v>5853</v>
      </c>
      <c r="K4177" s="9">
        <v>6</v>
      </c>
    </row>
    <row r="4178" spans="10:11" x14ac:dyDescent="0.4">
      <c r="J4178" s="9" t="s">
        <v>1464</v>
      </c>
      <c r="K4178" s="9">
        <v>6</v>
      </c>
    </row>
    <row r="4179" spans="10:11" x14ac:dyDescent="0.4">
      <c r="J4179" s="9" t="s">
        <v>5854</v>
      </c>
      <c r="K4179" s="9">
        <v>6</v>
      </c>
    </row>
    <row r="4180" spans="10:11" x14ac:dyDescent="0.4">
      <c r="J4180" s="9" t="s">
        <v>5855</v>
      </c>
      <c r="K4180" s="9">
        <v>6</v>
      </c>
    </row>
    <row r="4181" spans="10:11" x14ac:dyDescent="0.4">
      <c r="J4181" s="9" t="s">
        <v>5856</v>
      </c>
      <c r="K4181" s="9">
        <v>6</v>
      </c>
    </row>
    <row r="4182" spans="10:11" x14ac:dyDescent="0.4">
      <c r="J4182" s="9" t="s">
        <v>5857</v>
      </c>
      <c r="K4182" s="9">
        <v>6</v>
      </c>
    </row>
    <row r="4183" spans="10:11" x14ac:dyDescent="0.4">
      <c r="J4183" s="9" t="s">
        <v>5858</v>
      </c>
      <c r="K4183" s="9">
        <v>6</v>
      </c>
    </row>
    <row r="4184" spans="10:11" x14ac:dyDescent="0.4">
      <c r="J4184" s="9" t="s">
        <v>5859</v>
      </c>
      <c r="K4184" s="9">
        <v>6</v>
      </c>
    </row>
    <row r="4185" spans="10:11" x14ac:dyDescent="0.4">
      <c r="J4185" s="9" t="s">
        <v>5860</v>
      </c>
      <c r="K4185" s="9">
        <v>6</v>
      </c>
    </row>
    <row r="4186" spans="10:11" x14ac:dyDescent="0.4">
      <c r="J4186" s="9" t="s">
        <v>5861</v>
      </c>
      <c r="K4186" s="9">
        <v>6</v>
      </c>
    </row>
    <row r="4187" spans="10:11" x14ac:dyDescent="0.4">
      <c r="J4187" s="9" t="s">
        <v>5862</v>
      </c>
      <c r="K4187" s="9">
        <v>6</v>
      </c>
    </row>
    <row r="4188" spans="10:11" x14ac:dyDescent="0.4">
      <c r="J4188" s="9" t="s">
        <v>5863</v>
      </c>
      <c r="K4188" s="9">
        <v>6</v>
      </c>
    </row>
    <row r="4189" spans="10:11" x14ac:dyDescent="0.4">
      <c r="J4189" s="9" t="s">
        <v>5864</v>
      </c>
      <c r="K4189" s="9">
        <v>6</v>
      </c>
    </row>
    <row r="4190" spans="10:11" x14ac:dyDescent="0.4">
      <c r="J4190" s="9" t="s">
        <v>5865</v>
      </c>
      <c r="K4190" s="9">
        <v>6</v>
      </c>
    </row>
    <row r="4191" spans="10:11" x14ac:dyDescent="0.4">
      <c r="J4191" s="9" t="s">
        <v>5866</v>
      </c>
      <c r="K4191" s="9">
        <v>6</v>
      </c>
    </row>
    <row r="4192" spans="10:11" x14ac:dyDescent="0.4">
      <c r="J4192" s="9" t="s">
        <v>5867</v>
      </c>
      <c r="K4192" s="9">
        <v>6</v>
      </c>
    </row>
    <row r="4193" spans="10:11" x14ac:dyDescent="0.4">
      <c r="J4193" s="9" t="s">
        <v>5868</v>
      </c>
      <c r="K4193" s="9">
        <v>6</v>
      </c>
    </row>
    <row r="4194" spans="10:11" x14ac:dyDescent="0.4">
      <c r="J4194" s="9" t="s">
        <v>5869</v>
      </c>
      <c r="K4194" s="9">
        <v>6</v>
      </c>
    </row>
    <row r="4195" spans="10:11" x14ac:dyDescent="0.4">
      <c r="J4195" s="9" t="s">
        <v>5870</v>
      </c>
      <c r="K4195" s="9">
        <v>6</v>
      </c>
    </row>
    <row r="4196" spans="10:11" x14ac:dyDescent="0.4">
      <c r="J4196" s="9" t="s">
        <v>5871</v>
      </c>
      <c r="K4196" s="9">
        <v>6</v>
      </c>
    </row>
    <row r="4197" spans="10:11" x14ac:dyDescent="0.4">
      <c r="J4197" s="9" t="s">
        <v>5872</v>
      </c>
      <c r="K4197" s="9">
        <v>6</v>
      </c>
    </row>
    <row r="4198" spans="10:11" x14ac:dyDescent="0.4">
      <c r="J4198" s="9" t="s">
        <v>5873</v>
      </c>
      <c r="K4198" s="9">
        <v>6</v>
      </c>
    </row>
    <row r="4199" spans="10:11" x14ac:dyDescent="0.4">
      <c r="J4199" s="9" t="s">
        <v>5874</v>
      </c>
      <c r="K4199" s="9">
        <v>6</v>
      </c>
    </row>
    <row r="4200" spans="10:11" x14ac:dyDescent="0.4">
      <c r="J4200" s="9" t="s">
        <v>5875</v>
      </c>
      <c r="K4200" s="9">
        <v>6</v>
      </c>
    </row>
    <row r="4201" spans="10:11" x14ac:dyDescent="0.4">
      <c r="J4201" s="9" t="s">
        <v>5876</v>
      </c>
      <c r="K4201" s="9">
        <v>6</v>
      </c>
    </row>
    <row r="4202" spans="10:11" x14ac:dyDescent="0.4">
      <c r="J4202" s="9" t="s">
        <v>5877</v>
      </c>
      <c r="K4202" s="9">
        <v>6</v>
      </c>
    </row>
    <row r="4203" spans="10:11" x14ac:dyDescent="0.4">
      <c r="J4203" s="9" t="s">
        <v>5878</v>
      </c>
      <c r="K4203" s="9">
        <v>6</v>
      </c>
    </row>
    <row r="4204" spans="10:11" x14ac:dyDescent="0.4">
      <c r="J4204" s="9" t="s">
        <v>1599</v>
      </c>
      <c r="K4204" s="9">
        <v>6</v>
      </c>
    </row>
    <row r="4205" spans="10:11" x14ac:dyDescent="0.4">
      <c r="J4205" s="9" t="s">
        <v>1608</v>
      </c>
      <c r="K4205" s="9">
        <v>6</v>
      </c>
    </row>
    <row r="4206" spans="10:11" x14ac:dyDescent="0.4">
      <c r="J4206" s="9" t="s">
        <v>5879</v>
      </c>
      <c r="K4206" s="9">
        <v>6</v>
      </c>
    </row>
    <row r="4207" spans="10:11" x14ac:dyDescent="0.4">
      <c r="J4207" s="9" t="s">
        <v>5880</v>
      </c>
      <c r="K4207" s="9">
        <v>6</v>
      </c>
    </row>
    <row r="4208" spans="10:11" x14ac:dyDescent="0.4">
      <c r="J4208" s="9" t="s">
        <v>5881</v>
      </c>
      <c r="K4208" s="9">
        <v>6</v>
      </c>
    </row>
    <row r="4209" spans="10:11" x14ac:dyDescent="0.4">
      <c r="J4209" s="9" t="s">
        <v>5882</v>
      </c>
      <c r="K4209" s="9">
        <v>6</v>
      </c>
    </row>
    <row r="4210" spans="10:11" x14ac:dyDescent="0.4">
      <c r="J4210" s="9" t="s">
        <v>5883</v>
      </c>
      <c r="K4210" s="9">
        <v>6</v>
      </c>
    </row>
    <row r="4211" spans="10:11" x14ac:dyDescent="0.4">
      <c r="J4211" s="9" t="s">
        <v>5884</v>
      </c>
      <c r="K4211" s="9">
        <v>6</v>
      </c>
    </row>
    <row r="4212" spans="10:11" x14ac:dyDescent="0.4">
      <c r="J4212" s="9" t="s">
        <v>5885</v>
      </c>
      <c r="K4212" s="9">
        <v>6</v>
      </c>
    </row>
    <row r="4213" spans="10:11" x14ac:dyDescent="0.4">
      <c r="J4213" s="9" t="s">
        <v>5886</v>
      </c>
      <c r="K4213" s="9">
        <v>6</v>
      </c>
    </row>
    <row r="4214" spans="10:11" x14ac:dyDescent="0.4">
      <c r="J4214" s="9" t="s">
        <v>5887</v>
      </c>
      <c r="K4214" s="9">
        <v>6</v>
      </c>
    </row>
    <row r="4215" spans="10:11" x14ac:dyDescent="0.4">
      <c r="J4215" s="9" t="s">
        <v>5888</v>
      </c>
      <c r="K4215" s="9">
        <v>6</v>
      </c>
    </row>
    <row r="4216" spans="10:11" x14ac:dyDescent="0.4">
      <c r="J4216" s="9" t="s">
        <v>5889</v>
      </c>
      <c r="K4216" s="9">
        <v>6</v>
      </c>
    </row>
    <row r="4217" spans="10:11" x14ac:dyDescent="0.4">
      <c r="J4217" s="9" t="s">
        <v>5890</v>
      </c>
      <c r="K4217" s="9">
        <v>6</v>
      </c>
    </row>
    <row r="4218" spans="10:11" x14ac:dyDescent="0.4">
      <c r="J4218" s="9" t="s">
        <v>5891</v>
      </c>
      <c r="K4218" s="9">
        <v>6</v>
      </c>
    </row>
    <row r="4219" spans="10:11" x14ac:dyDescent="0.4">
      <c r="J4219" s="9" t="s">
        <v>5892</v>
      </c>
      <c r="K4219" s="9">
        <v>6</v>
      </c>
    </row>
    <row r="4220" spans="10:11" x14ac:dyDescent="0.4">
      <c r="J4220" s="9" t="s">
        <v>5893</v>
      </c>
      <c r="K4220" s="9">
        <v>6</v>
      </c>
    </row>
    <row r="4221" spans="10:11" x14ac:dyDescent="0.4">
      <c r="J4221" s="9" t="s">
        <v>5894</v>
      </c>
      <c r="K4221" s="9">
        <v>6</v>
      </c>
    </row>
    <row r="4222" spans="10:11" x14ac:dyDescent="0.4">
      <c r="J4222" s="9" t="s">
        <v>5895</v>
      </c>
      <c r="K4222" s="9">
        <v>6</v>
      </c>
    </row>
    <row r="4223" spans="10:11" x14ac:dyDescent="0.4">
      <c r="J4223" s="9" t="s">
        <v>5896</v>
      </c>
      <c r="K4223" s="9">
        <v>6</v>
      </c>
    </row>
    <row r="4224" spans="10:11" x14ac:dyDescent="0.4">
      <c r="J4224" s="9" t="s">
        <v>1269</v>
      </c>
      <c r="K4224" s="9">
        <v>6</v>
      </c>
    </row>
    <row r="4225" spans="10:11" x14ac:dyDescent="0.4">
      <c r="J4225" s="9" t="s">
        <v>5897</v>
      </c>
      <c r="K4225" s="9">
        <v>6</v>
      </c>
    </row>
    <row r="4226" spans="10:11" x14ac:dyDescent="0.4">
      <c r="J4226" s="9" t="s">
        <v>5898</v>
      </c>
      <c r="K4226" s="9">
        <v>6</v>
      </c>
    </row>
    <row r="4227" spans="10:11" x14ac:dyDescent="0.4">
      <c r="J4227" s="9" t="s">
        <v>5899</v>
      </c>
      <c r="K4227" s="9">
        <v>6</v>
      </c>
    </row>
    <row r="4228" spans="10:11" x14ac:dyDescent="0.4">
      <c r="J4228" s="9" t="s">
        <v>5900</v>
      </c>
      <c r="K4228" s="9">
        <v>6</v>
      </c>
    </row>
    <row r="4229" spans="10:11" x14ac:dyDescent="0.4">
      <c r="J4229" s="9" t="s">
        <v>5901</v>
      </c>
      <c r="K4229" s="9">
        <v>6</v>
      </c>
    </row>
    <row r="4230" spans="10:11" x14ac:dyDescent="0.4">
      <c r="J4230" s="9" t="s">
        <v>1259</v>
      </c>
      <c r="K4230" s="9">
        <v>6</v>
      </c>
    </row>
    <row r="4231" spans="10:11" x14ac:dyDescent="0.4">
      <c r="J4231" s="9" t="s">
        <v>5902</v>
      </c>
      <c r="K4231" s="9">
        <v>6</v>
      </c>
    </row>
    <row r="4232" spans="10:11" x14ac:dyDescent="0.4">
      <c r="J4232" s="9" t="s">
        <v>5903</v>
      </c>
      <c r="K4232" s="9">
        <v>6</v>
      </c>
    </row>
    <row r="4233" spans="10:11" x14ac:dyDescent="0.4">
      <c r="J4233" s="9" t="s">
        <v>5904</v>
      </c>
      <c r="K4233" s="9">
        <v>6</v>
      </c>
    </row>
    <row r="4234" spans="10:11" x14ac:dyDescent="0.4">
      <c r="J4234" s="9" t="s">
        <v>5905</v>
      </c>
      <c r="K4234" s="9">
        <v>6</v>
      </c>
    </row>
    <row r="4235" spans="10:11" x14ac:dyDescent="0.4">
      <c r="J4235" s="9" t="s">
        <v>1412</v>
      </c>
      <c r="K4235" s="9">
        <v>6</v>
      </c>
    </row>
    <row r="4236" spans="10:11" x14ac:dyDescent="0.4">
      <c r="J4236" s="9" t="s">
        <v>5906</v>
      </c>
      <c r="K4236" s="9">
        <v>6</v>
      </c>
    </row>
    <row r="4237" spans="10:11" x14ac:dyDescent="0.4">
      <c r="J4237" s="9" t="s">
        <v>5907</v>
      </c>
      <c r="K4237" s="9">
        <v>6</v>
      </c>
    </row>
    <row r="4238" spans="10:11" x14ac:dyDescent="0.4">
      <c r="J4238" s="9" t="s">
        <v>5908</v>
      </c>
      <c r="K4238" s="9">
        <v>6</v>
      </c>
    </row>
    <row r="4239" spans="10:11" x14ac:dyDescent="0.4">
      <c r="J4239" s="9" t="s">
        <v>5909</v>
      </c>
      <c r="K4239" s="9">
        <v>6</v>
      </c>
    </row>
    <row r="4240" spans="10:11" x14ac:dyDescent="0.4">
      <c r="J4240" s="9" t="s">
        <v>1380</v>
      </c>
      <c r="K4240" s="9">
        <v>6</v>
      </c>
    </row>
    <row r="4241" spans="10:11" x14ac:dyDescent="0.4">
      <c r="J4241" s="9" t="s">
        <v>5910</v>
      </c>
      <c r="K4241" s="9">
        <v>6</v>
      </c>
    </row>
    <row r="4242" spans="10:11" x14ac:dyDescent="0.4">
      <c r="J4242" s="9" t="s">
        <v>5911</v>
      </c>
      <c r="K4242" s="9">
        <v>6</v>
      </c>
    </row>
    <row r="4243" spans="10:11" x14ac:dyDescent="0.4">
      <c r="J4243" s="9" t="s">
        <v>5912</v>
      </c>
      <c r="K4243" s="9">
        <v>6</v>
      </c>
    </row>
    <row r="4244" spans="10:11" x14ac:dyDescent="0.4">
      <c r="J4244" s="9" t="s">
        <v>5913</v>
      </c>
      <c r="K4244" s="9">
        <v>6</v>
      </c>
    </row>
    <row r="4245" spans="10:11" x14ac:dyDescent="0.4">
      <c r="J4245" s="9" t="s">
        <v>5914</v>
      </c>
      <c r="K4245" s="9">
        <v>6</v>
      </c>
    </row>
    <row r="4246" spans="10:11" x14ac:dyDescent="0.4">
      <c r="J4246" s="9" t="s">
        <v>5915</v>
      </c>
      <c r="K4246" s="9">
        <v>6</v>
      </c>
    </row>
    <row r="4247" spans="10:11" x14ac:dyDescent="0.4">
      <c r="J4247" s="9" t="s">
        <v>5916</v>
      </c>
      <c r="K4247" s="9">
        <v>6</v>
      </c>
    </row>
    <row r="4248" spans="10:11" x14ac:dyDescent="0.4">
      <c r="J4248" s="9" t="s">
        <v>5917</v>
      </c>
      <c r="K4248" s="9">
        <v>6</v>
      </c>
    </row>
    <row r="4249" spans="10:11" x14ac:dyDescent="0.4">
      <c r="J4249" s="9" t="s">
        <v>5918</v>
      </c>
      <c r="K4249" s="9">
        <v>6</v>
      </c>
    </row>
    <row r="4250" spans="10:11" x14ac:dyDescent="0.4">
      <c r="J4250" s="9" t="s">
        <v>5919</v>
      </c>
      <c r="K4250" s="9">
        <v>6</v>
      </c>
    </row>
    <row r="4251" spans="10:11" x14ac:dyDescent="0.4">
      <c r="J4251" s="9" t="s">
        <v>5920</v>
      </c>
      <c r="K4251" s="9">
        <v>6</v>
      </c>
    </row>
    <row r="4252" spans="10:11" x14ac:dyDescent="0.4">
      <c r="J4252" s="9" t="s">
        <v>5921</v>
      </c>
      <c r="K4252" s="9">
        <v>6</v>
      </c>
    </row>
    <row r="4253" spans="10:11" x14ac:dyDescent="0.4">
      <c r="J4253" s="9" t="s">
        <v>5922</v>
      </c>
      <c r="K4253" s="9">
        <v>6</v>
      </c>
    </row>
    <row r="4254" spans="10:11" x14ac:dyDescent="0.4">
      <c r="J4254" s="9" t="s">
        <v>5923</v>
      </c>
      <c r="K4254" s="9">
        <v>6</v>
      </c>
    </row>
    <row r="4255" spans="10:11" x14ac:dyDescent="0.4">
      <c r="J4255" s="9" t="s">
        <v>5924</v>
      </c>
      <c r="K4255" s="9">
        <v>6</v>
      </c>
    </row>
    <row r="4256" spans="10:11" x14ac:dyDescent="0.4">
      <c r="J4256" s="9" t="s">
        <v>5925</v>
      </c>
      <c r="K4256" s="9">
        <v>6</v>
      </c>
    </row>
    <row r="4257" spans="10:11" x14ac:dyDescent="0.4">
      <c r="J4257" s="9" t="s">
        <v>5926</v>
      </c>
      <c r="K4257" s="9">
        <v>6</v>
      </c>
    </row>
    <row r="4258" spans="10:11" x14ac:dyDescent="0.4">
      <c r="J4258" s="9" t="s">
        <v>5927</v>
      </c>
      <c r="K4258" s="9">
        <v>6</v>
      </c>
    </row>
    <row r="4259" spans="10:11" x14ac:dyDescent="0.4">
      <c r="J4259" s="9" t="s">
        <v>5928</v>
      </c>
      <c r="K4259" s="9">
        <v>6</v>
      </c>
    </row>
    <row r="4260" spans="10:11" x14ac:dyDescent="0.4">
      <c r="J4260" s="9" t="s">
        <v>5929</v>
      </c>
      <c r="K4260" s="9">
        <v>6</v>
      </c>
    </row>
    <row r="4261" spans="10:11" x14ac:dyDescent="0.4">
      <c r="J4261" s="9" t="s">
        <v>5930</v>
      </c>
      <c r="K4261" s="9">
        <v>6</v>
      </c>
    </row>
    <row r="4262" spans="10:11" x14ac:dyDescent="0.4">
      <c r="J4262" s="9" t="s">
        <v>1711</v>
      </c>
      <c r="K4262" s="9">
        <v>6</v>
      </c>
    </row>
    <row r="4263" spans="10:11" x14ac:dyDescent="0.4">
      <c r="J4263" s="9" t="s">
        <v>5931</v>
      </c>
      <c r="K4263" s="9">
        <v>6</v>
      </c>
    </row>
    <row r="4264" spans="10:11" x14ac:dyDescent="0.4">
      <c r="J4264" s="9" t="s">
        <v>5932</v>
      </c>
      <c r="K4264" s="9">
        <v>6</v>
      </c>
    </row>
    <row r="4265" spans="10:11" x14ac:dyDescent="0.4">
      <c r="J4265" s="9" t="s">
        <v>5933</v>
      </c>
      <c r="K4265" s="9">
        <v>6</v>
      </c>
    </row>
    <row r="4266" spans="10:11" x14ac:dyDescent="0.4">
      <c r="J4266" s="9" t="s">
        <v>5934</v>
      </c>
      <c r="K4266" s="9">
        <v>6</v>
      </c>
    </row>
    <row r="4267" spans="10:11" x14ac:dyDescent="0.4">
      <c r="J4267" s="9" t="s">
        <v>5935</v>
      </c>
      <c r="K4267" s="9">
        <v>6</v>
      </c>
    </row>
    <row r="4268" spans="10:11" x14ac:dyDescent="0.4">
      <c r="J4268" s="9" t="s">
        <v>5936</v>
      </c>
      <c r="K4268" s="9">
        <v>6</v>
      </c>
    </row>
    <row r="4269" spans="10:11" x14ac:dyDescent="0.4">
      <c r="J4269" s="9" t="s">
        <v>5937</v>
      </c>
      <c r="K4269" s="9">
        <v>6</v>
      </c>
    </row>
    <row r="4270" spans="10:11" x14ac:dyDescent="0.4">
      <c r="J4270" s="9" t="s">
        <v>5938</v>
      </c>
      <c r="K4270" s="9">
        <v>6</v>
      </c>
    </row>
    <row r="4271" spans="10:11" x14ac:dyDescent="0.4">
      <c r="J4271" s="9" t="s">
        <v>5939</v>
      </c>
      <c r="K4271" s="9">
        <v>6</v>
      </c>
    </row>
    <row r="4272" spans="10:11" x14ac:dyDescent="0.4">
      <c r="J4272" s="9" t="s">
        <v>5940</v>
      </c>
      <c r="K4272" s="9">
        <v>6</v>
      </c>
    </row>
    <row r="4273" spans="10:11" x14ac:dyDescent="0.4">
      <c r="J4273" s="9" t="s">
        <v>5941</v>
      </c>
      <c r="K4273" s="9">
        <v>6</v>
      </c>
    </row>
    <row r="4274" spans="10:11" x14ac:dyDescent="0.4">
      <c r="J4274" s="9" t="s">
        <v>5942</v>
      </c>
      <c r="K4274" s="9">
        <v>6</v>
      </c>
    </row>
    <row r="4275" spans="10:11" x14ac:dyDescent="0.4">
      <c r="J4275" s="9" t="s">
        <v>5943</v>
      </c>
      <c r="K4275" s="9">
        <v>6</v>
      </c>
    </row>
    <row r="4276" spans="10:11" x14ac:dyDescent="0.4">
      <c r="J4276" s="9" t="s">
        <v>1389</v>
      </c>
      <c r="K4276" s="9">
        <v>6</v>
      </c>
    </row>
    <row r="4277" spans="10:11" x14ac:dyDescent="0.4">
      <c r="J4277" s="9" t="s">
        <v>5944</v>
      </c>
      <c r="K4277" s="9">
        <v>6</v>
      </c>
    </row>
    <row r="4278" spans="10:11" x14ac:dyDescent="0.4">
      <c r="J4278" s="9" t="s">
        <v>5945</v>
      </c>
      <c r="K4278" s="9">
        <v>6</v>
      </c>
    </row>
    <row r="4279" spans="10:11" x14ac:dyDescent="0.4">
      <c r="J4279" s="9" t="s">
        <v>5946</v>
      </c>
      <c r="K4279" s="9">
        <v>6</v>
      </c>
    </row>
    <row r="4280" spans="10:11" x14ac:dyDescent="0.4">
      <c r="J4280" s="9" t="s">
        <v>5947</v>
      </c>
      <c r="K4280" s="9">
        <v>6</v>
      </c>
    </row>
    <row r="4281" spans="10:11" x14ac:dyDescent="0.4">
      <c r="J4281" s="9" t="s">
        <v>5948</v>
      </c>
      <c r="K4281" s="9">
        <v>6</v>
      </c>
    </row>
    <row r="4282" spans="10:11" x14ac:dyDescent="0.4">
      <c r="J4282" s="9" t="s">
        <v>5949</v>
      </c>
      <c r="K4282" s="9">
        <v>6</v>
      </c>
    </row>
    <row r="4283" spans="10:11" x14ac:dyDescent="0.4">
      <c r="J4283" s="9" t="s">
        <v>5950</v>
      </c>
      <c r="K4283" s="9">
        <v>6</v>
      </c>
    </row>
    <row r="4284" spans="10:11" x14ac:dyDescent="0.4">
      <c r="J4284" s="9" t="s">
        <v>5951</v>
      </c>
      <c r="K4284" s="9">
        <v>6</v>
      </c>
    </row>
    <row r="4285" spans="10:11" x14ac:dyDescent="0.4">
      <c r="J4285" s="9" t="s">
        <v>5952</v>
      </c>
      <c r="K4285" s="9">
        <v>6</v>
      </c>
    </row>
    <row r="4286" spans="10:11" x14ac:dyDescent="0.4">
      <c r="J4286" s="9" t="s">
        <v>5953</v>
      </c>
      <c r="K4286" s="9">
        <v>6</v>
      </c>
    </row>
    <row r="4287" spans="10:11" x14ac:dyDescent="0.4">
      <c r="J4287" s="9" t="s">
        <v>5954</v>
      </c>
      <c r="K4287" s="9">
        <v>6</v>
      </c>
    </row>
    <row r="4288" spans="10:11" x14ac:dyDescent="0.4">
      <c r="J4288" s="9" t="s">
        <v>5955</v>
      </c>
      <c r="K4288" s="9">
        <v>6</v>
      </c>
    </row>
    <row r="4289" spans="10:11" x14ac:dyDescent="0.4">
      <c r="J4289" s="9" t="s">
        <v>5956</v>
      </c>
      <c r="K4289" s="9">
        <v>6</v>
      </c>
    </row>
    <row r="4290" spans="10:11" x14ac:dyDescent="0.4">
      <c r="J4290" s="9" t="s">
        <v>1355</v>
      </c>
      <c r="K4290" s="9">
        <v>6</v>
      </c>
    </row>
    <row r="4291" spans="10:11" x14ac:dyDescent="0.4">
      <c r="J4291" s="9" t="s">
        <v>5957</v>
      </c>
      <c r="K4291" s="9">
        <v>6</v>
      </c>
    </row>
    <row r="4292" spans="10:11" x14ac:dyDescent="0.4">
      <c r="J4292" s="9" t="s">
        <v>5958</v>
      </c>
      <c r="K4292" s="9">
        <v>6</v>
      </c>
    </row>
    <row r="4293" spans="10:11" x14ac:dyDescent="0.4">
      <c r="J4293" s="9" t="s">
        <v>5959</v>
      </c>
      <c r="K4293" s="9">
        <v>6</v>
      </c>
    </row>
    <row r="4294" spans="10:11" x14ac:dyDescent="0.4">
      <c r="J4294" s="9" t="s">
        <v>5960</v>
      </c>
      <c r="K4294" s="9">
        <v>6</v>
      </c>
    </row>
    <row r="4295" spans="10:11" x14ac:dyDescent="0.4">
      <c r="J4295" s="9" t="s">
        <v>1284</v>
      </c>
      <c r="K4295" s="9">
        <v>6</v>
      </c>
    </row>
    <row r="4296" spans="10:11" x14ac:dyDescent="0.4">
      <c r="J4296" s="9" t="s">
        <v>5961</v>
      </c>
      <c r="K4296" s="9">
        <v>6</v>
      </c>
    </row>
    <row r="4297" spans="10:11" x14ac:dyDescent="0.4">
      <c r="J4297" s="9" t="s">
        <v>5962</v>
      </c>
      <c r="K4297" s="9">
        <v>6</v>
      </c>
    </row>
    <row r="4298" spans="10:11" x14ac:dyDescent="0.4">
      <c r="J4298" s="9" t="s">
        <v>5963</v>
      </c>
      <c r="K4298" s="9">
        <v>6</v>
      </c>
    </row>
    <row r="4299" spans="10:11" x14ac:dyDescent="0.4">
      <c r="J4299" s="9" t="s">
        <v>5964</v>
      </c>
      <c r="K4299" s="9">
        <v>6</v>
      </c>
    </row>
    <row r="4300" spans="10:11" x14ac:dyDescent="0.4">
      <c r="J4300" s="9" t="s">
        <v>5965</v>
      </c>
      <c r="K4300" s="9">
        <v>6</v>
      </c>
    </row>
    <row r="4301" spans="10:11" x14ac:dyDescent="0.4">
      <c r="J4301" s="9" t="s">
        <v>5966</v>
      </c>
      <c r="K4301" s="9">
        <v>6</v>
      </c>
    </row>
    <row r="4302" spans="10:11" x14ac:dyDescent="0.4">
      <c r="J4302" s="9" t="s">
        <v>5967</v>
      </c>
      <c r="K4302" s="9">
        <v>6</v>
      </c>
    </row>
    <row r="4303" spans="10:11" x14ac:dyDescent="0.4">
      <c r="J4303" s="9" t="s">
        <v>5968</v>
      </c>
      <c r="K4303" s="9">
        <v>6</v>
      </c>
    </row>
    <row r="4304" spans="10:11" x14ac:dyDescent="0.4">
      <c r="J4304" s="9" t="s">
        <v>5969</v>
      </c>
      <c r="K4304" s="9">
        <v>6</v>
      </c>
    </row>
    <row r="4305" spans="10:11" x14ac:dyDescent="0.4">
      <c r="J4305" s="9" t="s">
        <v>5970</v>
      </c>
      <c r="K4305" s="9">
        <v>6</v>
      </c>
    </row>
    <row r="4306" spans="10:11" x14ac:dyDescent="0.4">
      <c r="J4306" s="9" t="s">
        <v>5971</v>
      </c>
      <c r="K4306" s="9">
        <v>6</v>
      </c>
    </row>
    <row r="4307" spans="10:11" x14ac:dyDescent="0.4">
      <c r="J4307" s="9" t="s">
        <v>5972</v>
      </c>
      <c r="K4307" s="9">
        <v>6</v>
      </c>
    </row>
    <row r="4308" spans="10:11" x14ac:dyDescent="0.4">
      <c r="J4308" s="9" t="s">
        <v>5973</v>
      </c>
      <c r="K4308" s="9">
        <v>6</v>
      </c>
    </row>
    <row r="4309" spans="10:11" x14ac:dyDescent="0.4">
      <c r="J4309" s="9" t="s">
        <v>5974</v>
      </c>
      <c r="K4309" s="9">
        <v>6</v>
      </c>
    </row>
    <row r="4310" spans="10:11" x14ac:dyDescent="0.4">
      <c r="J4310" s="9" t="s">
        <v>5975</v>
      </c>
      <c r="K4310" s="9">
        <v>6</v>
      </c>
    </row>
    <row r="4311" spans="10:11" x14ac:dyDescent="0.4">
      <c r="J4311" s="9" t="s">
        <v>5976</v>
      </c>
      <c r="K4311" s="9">
        <v>6</v>
      </c>
    </row>
    <row r="4312" spans="10:11" x14ac:dyDescent="0.4">
      <c r="J4312" s="9" t="s">
        <v>5977</v>
      </c>
      <c r="K4312" s="9">
        <v>6</v>
      </c>
    </row>
    <row r="4313" spans="10:11" x14ac:dyDescent="0.4">
      <c r="J4313" s="9" t="s">
        <v>1530</v>
      </c>
      <c r="K4313" s="9">
        <v>6</v>
      </c>
    </row>
    <row r="4314" spans="10:11" x14ac:dyDescent="0.4">
      <c r="J4314" s="9" t="s">
        <v>5978</v>
      </c>
      <c r="K4314" s="9">
        <v>6</v>
      </c>
    </row>
    <row r="4315" spans="10:11" x14ac:dyDescent="0.4">
      <c r="J4315" s="9" t="s">
        <v>5979</v>
      </c>
      <c r="K4315" s="9">
        <v>6</v>
      </c>
    </row>
    <row r="4316" spans="10:11" x14ac:dyDescent="0.4">
      <c r="J4316" s="9" t="s">
        <v>5980</v>
      </c>
      <c r="K4316" s="9">
        <v>6</v>
      </c>
    </row>
    <row r="4317" spans="10:11" x14ac:dyDescent="0.4">
      <c r="J4317" s="9" t="s">
        <v>5981</v>
      </c>
      <c r="K4317" s="9">
        <v>6</v>
      </c>
    </row>
    <row r="4318" spans="10:11" x14ac:dyDescent="0.4">
      <c r="J4318" s="9" t="s">
        <v>5982</v>
      </c>
      <c r="K4318" s="9">
        <v>6</v>
      </c>
    </row>
    <row r="4319" spans="10:11" x14ac:dyDescent="0.4">
      <c r="J4319" s="9" t="s">
        <v>5983</v>
      </c>
      <c r="K4319" s="9">
        <v>6</v>
      </c>
    </row>
    <row r="4320" spans="10:11" x14ac:dyDescent="0.4">
      <c r="J4320" s="9" t="s">
        <v>5984</v>
      </c>
      <c r="K4320" s="9">
        <v>6</v>
      </c>
    </row>
    <row r="4321" spans="10:11" x14ac:dyDescent="0.4">
      <c r="J4321" s="9" t="s">
        <v>5985</v>
      </c>
      <c r="K4321" s="9">
        <v>6</v>
      </c>
    </row>
    <row r="4322" spans="10:11" x14ac:dyDescent="0.4">
      <c r="J4322" s="9" t="s">
        <v>5986</v>
      </c>
      <c r="K4322" s="9">
        <v>6</v>
      </c>
    </row>
    <row r="4323" spans="10:11" x14ac:dyDescent="0.4">
      <c r="J4323" s="9" t="s">
        <v>5987</v>
      </c>
      <c r="K4323" s="9">
        <v>6</v>
      </c>
    </row>
    <row r="4324" spans="10:11" x14ac:dyDescent="0.4">
      <c r="J4324" s="9" t="s">
        <v>5988</v>
      </c>
      <c r="K4324" s="9">
        <v>6</v>
      </c>
    </row>
    <row r="4325" spans="10:11" x14ac:dyDescent="0.4">
      <c r="J4325" s="9" t="s">
        <v>5989</v>
      </c>
      <c r="K4325" s="9">
        <v>6</v>
      </c>
    </row>
    <row r="4326" spans="10:11" x14ac:dyDescent="0.4">
      <c r="J4326" s="9" t="s">
        <v>5990</v>
      </c>
      <c r="K4326" s="9">
        <v>6</v>
      </c>
    </row>
    <row r="4327" spans="10:11" x14ac:dyDescent="0.4">
      <c r="J4327" s="9" t="s">
        <v>5991</v>
      </c>
      <c r="K4327" s="9">
        <v>6</v>
      </c>
    </row>
    <row r="4328" spans="10:11" x14ac:dyDescent="0.4">
      <c r="J4328" s="9" t="s">
        <v>5992</v>
      </c>
      <c r="K4328" s="9">
        <v>6</v>
      </c>
    </row>
    <row r="4329" spans="10:11" x14ac:dyDescent="0.4">
      <c r="J4329" s="9" t="s">
        <v>5993</v>
      </c>
      <c r="K4329" s="9">
        <v>6</v>
      </c>
    </row>
    <row r="4330" spans="10:11" x14ac:dyDescent="0.4">
      <c r="J4330" s="9" t="s">
        <v>5994</v>
      </c>
      <c r="K4330" s="9">
        <v>6</v>
      </c>
    </row>
    <row r="4331" spans="10:11" x14ac:dyDescent="0.4">
      <c r="J4331" s="9" t="s">
        <v>5995</v>
      </c>
      <c r="K4331" s="9">
        <v>6</v>
      </c>
    </row>
    <row r="4332" spans="10:11" x14ac:dyDescent="0.4">
      <c r="J4332" s="9" t="s">
        <v>5996</v>
      </c>
      <c r="K4332" s="9">
        <v>6</v>
      </c>
    </row>
    <row r="4333" spans="10:11" x14ac:dyDescent="0.4">
      <c r="J4333" s="9" t="s">
        <v>5997</v>
      </c>
      <c r="K4333" s="9">
        <v>6</v>
      </c>
    </row>
    <row r="4334" spans="10:11" x14ac:dyDescent="0.4">
      <c r="J4334" s="9" t="s">
        <v>5998</v>
      </c>
      <c r="K4334" s="9">
        <v>6</v>
      </c>
    </row>
    <row r="4335" spans="10:11" x14ac:dyDescent="0.4">
      <c r="J4335" s="9" t="s">
        <v>5999</v>
      </c>
      <c r="K4335" s="9">
        <v>6</v>
      </c>
    </row>
    <row r="4336" spans="10:11" x14ac:dyDescent="0.4">
      <c r="J4336" s="9" t="s">
        <v>6000</v>
      </c>
      <c r="K4336" s="9">
        <v>6</v>
      </c>
    </row>
    <row r="4337" spans="10:11" x14ac:dyDescent="0.4">
      <c r="J4337" s="9" t="s">
        <v>6001</v>
      </c>
      <c r="K4337" s="9">
        <v>6</v>
      </c>
    </row>
    <row r="4338" spans="10:11" x14ac:dyDescent="0.4">
      <c r="J4338" s="9" t="s">
        <v>6002</v>
      </c>
      <c r="K4338" s="9">
        <v>6</v>
      </c>
    </row>
    <row r="4339" spans="10:11" x14ac:dyDescent="0.4">
      <c r="J4339" s="9" t="s">
        <v>6003</v>
      </c>
      <c r="K4339" s="9">
        <v>6</v>
      </c>
    </row>
    <row r="4340" spans="10:11" x14ac:dyDescent="0.4">
      <c r="J4340" s="9" t="s">
        <v>6004</v>
      </c>
      <c r="K4340" s="9">
        <v>6</v>
      </c>
    </row>
    <row r="4341" spans="10:11" x14ac:dyDescent="0.4">
      <c r="J4341" s="9" t="s">
        <v>6005</v>
      </c>
      <c r="K4341" s="9">
        <v>6</v>
      </c>
    </row>
    <row r="4342" spans="10:11" x14ac:dyDescent="0.4">
      <c r="J4342" s="9" t="s">
        <v>6006</v>
      </c>
      <c r="K4342" s="9">
        <v>6</v>
      </c>
    </row>
    <row r="4343" spans="10:11" x14ac:dyDescent="0.4">
      <c r="J4343" s="9" t="s">
        <v>6007</v>
      </c>
      <c r="K4343" s="9">
        <v>6</v>
      </c>
    </row>
    <row r="4344" spans="10:11" x14ac:dyDescent="0.4">
      <c r="J4344" s="9" t="s">
        <v>6008</v>
      </c>
      <c r="K4344" s="9">
        <v>6</v>
      </c>
    </row>
    <row r="4345" spans="10:11" x14ac:dyDescent="0.4">
      <c r="J4345" s="9" t="s">
        <v>6009</v>
      </c>
      <c r="K4345" s="9">
        <v>6</v>
      </c>
    </row>
    <row r="4346" spans="10:11" x14ac:dyDescent="0.4">
      <c r="J4346" s="9" t="s">
        <v>6010</v>
      </c>
      <c r="K4346" s="9">
        <v>6</v>
      </c>
    </row>
    <row r="4347" spans="10:11" x14ac:dyDescent="0.4">
      <c r="J4347" s="9" t="s">
        <v>6011</v>
      </c>
      <c r="K4347" s="9">
        <v>6</v>
      </c>
    </row>
    <row r="4348" spans="10:11" x14ac:dyDescent="0.4">
      <c r="J4348" s="9" t="s">
        <v>6012</v>
      </c>
      <c r="K4348" s="9">
        <v>6</v>
      </c>
    </row>
    <row r="4349" spans="10:11" x14ac:dyDescent="0.4">
      <c r="J4349" s="9" t="s">
        <v>6013</v>
      </c>
      <c r="K4349" s="9">
        <v>6</v>
      </c>
    </row>
    <row r="4350" spans="10:11" x14ac:dyDescent="0.4">
      <c r="J4350" s="9" t="s">
        <v>6014</v>
      </c>
      <c r="K4350" s="9">
        <v>6</v>
      </c>
    </row>
    <row r="4351" spans="10:11" x14ac:dyDescent="0.4">
      <c r="J4351" s="9" t="s">
        <v>6015</v>
      </c>
      <c r="K4351" s="9">
        <v>6</v>
      </c>
    </row>
    <row r="4352" spans="10:11" x14ac:dyDescent="0.4">
      <c r="J4352" s="9" t="s">
        <v>6016</v>
      </c>
      <c r="K4352" s="9">
        <v>6</v>
      </c>
    </row>
    <row r="4353" spans="10:11" x14ac:dyDescent="0.4">
      <c r="J4353" s="9" t="s">
        <v>6017</v>
      </c>
      <c r="K4353" s="9">
        <v>6</v>
      </c>
    </row>
    <row r="4354" spans="10:11" x14ac:dyDescent="0.4">
      <c r="J4354" s="9" t="s">
        <v>6018</v>
      </c>
      <c r="K4354" s="9">
        <v>6</v>
      </c>
    </row>
    <row r="4355" spans="10:11" x14ac:dyDescent="0.4">
      <c r="J4355" s="9" t="s">
        <v>6019</v>
      </c>
      <c r="K4355" s="9">
        <v>6</v>
      </c>
    </row>
    <row r="4356" spans="10:11" x14ac:dyDescent="0.4">
      <c r="J4356" s="9" t="s">
        <v>6020</v>
      </c>
      <c r="K4356" s="9">
        <v>7</v>
      </c>
    </row>
    <row r="4357" spans="10:11" x14ac:dyDescent="0.4">
      <c r="J4357" s="9" t="s">
        <v>6021</v>
      </c>
      <c r="K4357" s="9">
        <v>7</v>
      </c>
    </row>
    <row r="4358" spans="10:11" x14ac:dyDescent="0.4">
      <c r="J4358" s="9" t="s">
        <v>6022</v>
      </c>
      <c r="K4358" s="9">
        <v>7</v>
      </c>
    </row>
    <row r="4359" spans="10:11" x14ac:dyDescent="0.4">
      <c r="J4359" s="9" t="s">
        <v>1193</v>
      </c>
      <c r="K4359" s="9">
        <v>7</v>
      </c>
    </row>
    <row r="4360" spans="10:11" x14ac:dyDescent="0.4">
      <c r="J4360" s="9" t="s">
        <v>6023</v>
      </c>
      <c r="K4360" s="9">
        <v>7</v>
      </c>
    </row>
    <row r="4361" spans="10:11" x14ac:dyDescent="0.4">
      <c r="J4361" s="9" t="s">
        <v>6024</v>
      </c>
      <c r="K4361" s="9">
        <v>7</v>
      </c>
    </row>
    <row r="4362" spans="10:11" x14ac:dyDescent="0.4">
      <c r="J4362" s="9" t="s">
        <v>6025</v>
      </c>
      <c r="K4362" s="9">
        <v>7</v>
      </c>
    </row>
    <row r="4363" spans="10:11" x14ac:dyDescent="0.4">
      <c r="J4363" s="9" t="s">
        <v>6026</v>
      </c>
      <c r="K4363" s="9">
        <v>7</v>
      </c>
    </row>
    <row r="4364" spans="10:11" x14ac:dyDescent="0.4">
      <c r="J4364" s="9" t="s">
        <v>6027</v>
      </c>
      <c r="K4364" s="9">
        <v>7</v>
      </c>
    </row>
    <row r="4365" spans="10:11" x14ac:dyDescent="0.4">
      <c r="J4365" s="9" t="s">
        <v>6028</v>
      </c>
      <c r="K4365" s="9">
        <v>7</v>
      </c>
    </row>
    <row r="4366" spans="10:11" x14ac:dyDescent="0.4">
      <c r="J4366" s="9" t="s">
        <v>6029</v>
      </c>
      <c r="K4366" s="9">
        <v>7</v>
      </c>
    </row>
    <row r="4367" spans="10:11" x14ac:dyDescent="0.4">
      <c r="J4367" s="9" t="s">
        <v>6030</v>
      </c>
      <c r="K4367" s="9">
        <v>7</v>
      </c>
    </row>
    <row r="4368" spans="10:11" x14ac:dyDescent="0.4">
      <c r="J4368" s="9" t="s">
        <v>6031</v>
      </c>
      <c r="K4368" s="9">
        <v>7</v>
      </c>
    </row>
    <row r="4369" spans="10:11" x14ac:dyDescent="0.4">
      <c r="J4369" s="9" t="s">
        <v>6032</v>
      </c>
      <c r="K4369" s="9">
        <v>7</v>
      </c>
    </row>
    <row r="4370" spans="10:11" x14ac:dyDescent="0.4">
      <c r="J4370" s="9" t="s">
        <v>6033</v>
      </c>
      <c r="K4370" s="9">
        <v>7</v>
      </c>
    </row>
    <row r="4371" spans="10:11" x14ac:dyDescent="0.4">
      <c r="J4371" s="9" t="s">
        <v>6034</v>
      </c>
      <c r="K4371" s="9">
        <v>7</v>
      </c>
    </row>
    <row r="4372" spans="10:11" x14ac:dyDescent="0.4">
      <c r="J4372" s="9" t="s">
        <v>6035</v>
      </c>
      <c r="K4372" s="9">
        <v>7</v>
      </c>
    </row>
    <row r="4373" spans="10:11" x14ac:dyDescent="0.4">
      <c r="J4373" s="9" t="s">
        <v>6036</v>
      </c>
      <c r="K4373" s="9">
        <v>7</v>
      </c>
    </row>
    <row r="4374" spans="10:11" x14ac:dyDescent="0.4">
      <c r="J4374" s="9" t="s">
        <v>6037</v>
      </c>
      <c r="K4374" s="9">
        <v>7</v>
      </c>
    </row>
    <row r="4375" spans="10:11" x14ac:dyDescent="0.4">
      <c r="J4375" s="9" t="s">
        <v>6038</v>
      </c>
      <c r="K4375" s="9">
        <v>7</v>
      </c>
    </row>
    <row r="4376" spans="10:11" x14ac:dyDescent="0.4">
      <c r="J4376" s="9" t="s">
        <v>6039</v>
      </c>
      <c r="K4376" s="9">
        <v>7</v>
      </c>
    </row>
    <row r="4377" spans="10:11" x14ac:dyDescent="0.4">
      <c r="J4377" s="9" t="s">
        <v>6040</v>
      </c>
      <c r="K4377" s="9">
        <v>7</v>
      </c>
    </row>
    <row r="4378" spans="10:11" x14ac:dyDescent="0.4">
      <c r="J4378" s="9" t="s">
        <v>6041</v>
      </c>
      <c r="K4378" s="9">
        <v>7</v>
      </c>
    </row>
    <row r="4379" spans="10:11" x14ac:dyDescent="0.4">
      <c r="J4379" s="9" t="s">
        <v>6042</v>
      </c>
      <c r="K4379" s="9">
        <v>7</v>
      </c>
    </row>
    <row r="4380" spans="10:11" x14ac:dyDescent="0.4">
      <c r="J4380" s="9" t="s">
        <v>6043</v>
      </c>
      <c r="K4380" s="9">
        <v>7</v>
      </c>
    </row>
    <row r="4381" spans="10:11" x14ac:dyDescent="0.4">
      <c r="J4381" s="9" t="s">
        <v>6044</v>
      </c>
      <c r="K4381" s="9">
        <v>7</v>
      </c>
    </row>
    <row r="4382" spans="10:11" x14ac:dyDescent="0.4">
      <c r="J4382" s="9" t="s">
        <v>6045</v>
      </c>
      <c r="K4382" s="9">
        <v>7</v>
      </c>
    </row>
    <row r="4383" spans="10:11" x14ac:dyDescent="0.4">
      <c r="J4383" s="9" t="s">
        <v>6046</v>
      </c>
      <c r="K4383" s="9">
        <v>7</v>
      </c>
    </row>
    <row r="4384" spans="10:11" x14ac:dyDescent="0.4">
      <c r="J4384" s="9" t="s">
        <v>6047</v>
      </c>
      <c r="K4384" s="9">
        <v>7</v>
      </c>
    </row>
    <row r="4385" spans="10:11" x14ac:dyDescent="0.4">
      <c r="J4385" s="9" t="s">
        <v>6048</v>
      </c>
      <c r="K4385" s="9">
        <v>7</v>
      </c>
    </row>
    <row r="4386" spans="10:11" x14ac:dyDescent="0.4">
      <c r="J4386" s="9" t="s">
        <v>6049</v>
      </c>
      <c r="K4386" s="9">
        <v>7</v>
      </c>
    </row>
    <row r="4387" spans="10:11" x14ac:dyDescent="0.4">
      <c r="J4387" s="9" t="s">
        <v>6050</v>
      </c>
      <c r="K4387" s="9">
        <v>7</v>
      </c>
    </row>
    <row r="4388" spans="10:11" x14ac:dyDescent="0.4">
      <c r="J4388" s="9" t="s">
        <v>6051</v>
      </c>
      <c r="K4388" s="9">
        <v>7</v>
      </c>
    </row>
    <row r="4389" spans="10:11" x14ac:dyDescent="0.4">
      <c r="J4389" s="9" t="s">
        <v>6052</v>
      </c>
      <c r="K4389" s="9">
        <v>7</v>
      </c>
    </row>
    <row r="4390" spans="10:11" x14ac:dyDescent="0.4">
      <c r="J4390" s="9" t="s">
        <v>6053</v>
      </c>
      <c r="K4390" s="9">
        <v>7</v>
      </c>
    </row>
    <row r="4391" spans="10:11" x14ac:dyDescent="0.4">
      <c r="J4391" s="9" t="s">
        <v>6054</v>
      </c>
      <c r="K4391" s="9">
        <v>7</v>
      </c>
    </row>
    <row r="4392" spans="10:11" x14ac:dyDescent="0.4">
      <c r="J4392" s="9" t="s">
        <v>6055</v>
      </c>
      <c r="K4392" s="9">
        <v>7</v>
      </c>
    </row>
    <row r="4393" spans="10:11" x14ac:dyDescent="0.4">
      <c r="J4393" s="9" t="s">
        <v>6056</v>
      </c>
      <c r="K4393" s="9">
        <v>7</v>
      </c>
    </row>
    <row r="4394" spans="10:11" x14ac:dyDescent="0.4">
      <c r="J4394" s="9" t="s">
        <v>6057</v>
      </c>
      <c r="K4394" s="9">
        <v>7</v>
      </c>
    </row>
    <row r="4395" spans="10:11" x14ac:dyDescent="0.4">
      <c r="J4395" s="9" t="s">
        <v>6058</v>
      </c>
      <c r="K4395" s="9">
        <v>7</v>
      </c>
    </row>
    <row r="4396" spans="10:11" x14ac:dyDescent="0.4">
      <c r="J4396" s="9" t="s">
        <v>6059</v>
      </c>
      <c r="K4396" s="9">
        <v>7</v>
      </c>
    </row>
    <row r="4397" spans="10:11" x14ac:dyDescent="0.4">
      <c r="J4397" s="9" t="s">
        <v>1333</v>
      </c>
      <c r="K4397" s="9">
        <v>7</v>
      </c>
    </row>
    <row r="4398" spans="10:11" x14ac:dyDescent="0.4">
      <c r="J4398" s="9" t="s">
        <v>1277</v>
      </c>
      <c r="K4398" s="9">
        <v>7</v>
      </c>
    </row>
    <row r="4399" spans="10:11" x14ac:dyDescent="0.4">
      <c r="J4399" s="9" t="s">
        <v>6060</v>
      </c>
      <c r="K4399" s="9">
        <v>7</v>
      </c>
    </row>
    <row r="4400" spans="10:11" x14ac:dyDescent="0.4">
      <c r="J4400" s="9" t="s">
        <v>6061</v>
      </c>
      <c r="K4400" s="9">
        <v>7</v>
      </c>
    </row>
    <row r="4401" spans="10:11" x14ac:dyDescent="0.4">
      <c r="J4401" s="9" t="s">
        <v>6062</v>
      </c>
      <c r="K4401" s="9">
        <v>7</v>
      </c>
    </row>
    <row r="4402" spans="10:11" x14ac:dyDescent="0.4">
      <c r="J4402" s="9" t="s">
        <v>6063</v>
      </c>
      <c r="K4402" s="9">
        <v>7</v>
      </c>
    </row>
    <row r="4403" spans="10:11" x14ac:dyDescent="0.4">
      <c r="J4403" s="9" t="s">
        <v>6064</v>
      </c>
      <c r="K4403" s="9">
        <v>7</v>
      </c>
    </row>
    <row r="4404" spans="10:11" x14ac:dyDescent="0.4">
      <c r="J4404" s="9" t="s">
        <v>6065</v>
      </c>
      <c r="K4404" s="9">
        <v>7</v>
      </c>
    </row>
    <row r="4405" spans="10:11" x14ac:dyDescent="0.4">
      <c r="J4405" s="9" t="s">
        <v>1650</v>
      </c>
      <c r="K4405" s="9">
        <v>7</v>
      </c>
    </row>
    <row r="4406" spans="10:11" x14ac:dyDescent="0.4">
      <c r="J4406" s="9" t="s">
        <v>6066</v>
      </c>
      <c r="K4406" s="9">
        <v>7</v>
      </c>
    </row>
    <row r="4407" spans="10:11" x14ac:dyDescent="0.4">
      <c r="J4407" s="9" t="s">
        <v>6067</v>
      </c>
      <c r="K4407" s="9">
        <v>7</v>
      </c>
    </row>
    <row r="4408" spans="10:11" x14ac:dyDescent="0.4">
      <c r="J4408" s="9" t="s">
        <v>6068</v>
      </c>
      <c r="K4408" s="9">
        <v>7</v>
      </c>
    </row>
    <row r="4409" spans="10:11" x14ac:dyDescent="0.4">
      <c r="J4409" s="9" t="s">
        <v>6069</v>
      </c>
      <c r="K4409" s="9">
        <v>7</v>
      </c>
    </row>
    <row r="4410" spans="10:11" x14ac:dyDescent="0.4">
      <c r="J4410" s="9" t="s">
        <v>6070</v>
      </c>
      <c r="K4410" s="9">
        <v>7</v>
      </c>
    </row>
    <row r="4411" spans="10:11" x14ac:dyDescent="0.4">
      <c r="J4411" s="9" t="s">
        <v>1280</v>
      </c>
      <c r="K4411" s="9">
        <v>7</v>
      </c>
    </row>
    <row r="4412" spans="10:11" x14ac:dyDescent="0.4">
      <c r="J4412" s="9" t="s">
        <v>1267</v>
      </c>
      <c r="K4412" s="9">
        <v>7</v>
      </c>
    </row>
    <row r="4413" spans="10:11" x14ac:dyDescent="0.4">
      <c r="J4413" s="9" t="s">
        <v>6071</v>
      </c>
      <c r="K4413" s="9">
        <v>7</v>
      </c>
    </row>
    <row r="4414" spans="10:11" x14ac:dyDescent="0.4">
      <c r="J4414" s="9" t="s">
        <v>6072</v>
      </c>
      <c r="K4414" s="9">
        <v>7</v>
      </c>
    </row>
    <row r="4415" spans="10:11" x14ac:dyDescent="0.4">
      <c r="J4415" s="9" t="s">
        <v>6073</v>
      </c>
      <c r="K4415" s="9">
        <v>7</v>
      </c>
    </row>
    <row r="4416" spans="10:11" x14ac:dyDescent="0.4">
      <c r="J4416" s="9" t="s">
        <v>6074</v>
      </c>
      <c r="K4416" s="9">
        <v>7</v>
      </c>
    </row>
    <row r="4417" spans="10:11" x14ac:dyDescent="0.4">
      <c r="J4417" s="9" t="s">
        <v>6075</v>
      </c>
      <c r="K4417" s="9">
        <v>7</v>
      </c>
    </row>
    <row r="4418" spans="10:11" x14ac:dyDescent="0.4">
      <c r="J4418" s="9" t="s">
        <v>6076</v>
      </c>
      <c r="K4418" s="9">
        <v>7</v>
      </c>
    </row>
    <row r="4419" spans="10:11" x14ac:dyDescent="0.4">
      <c r="J4419" s="9" t="s">
        <v>6077</v>
      </c>
      <c r="K4419" s="9">
        <v>7</v>
      </c>
    </row>
    <row r="4420" spans="10:11" x14ac:dyDescent="0.4">
      <c r="J4420" s="9" t="s">
        <v>1293</v>
      </c>
      <c r="K4420" s="9">
        <v>7</v>
      </c>
    </row>
    <row r="4421" spans="10:11" x14ac:dyDescent="0.4">
      <c r="J4421" s="9" t="s">
        <v>6078</v>
      </c>
      <c r="K4421" s="9">
        <v>7</v>
      </c>
    </row>
    <row r="4422" spans="10:11" x14ac:dyDescent="0.4">
      <c r="J4422" s="9" t="s">
        <v>6079</v>
      </c>
      <c r="K4422" s="9">
        <v>7</v>
      </c>
    </row>
    <row r="4423" spans="10:11" x14ac:dyDescent="0.4">
      <c r="J4423" s="9" t="s">
        <v>6080</v>
      </c>
      <c r="K4423" s="9">
        <v>7</v>
      </c>
    </row>
    <row r="4424" spans="10:11" x14ac:dyDescent="0.4">
      <c r="J4424" s="9" t="s">
        <v>6081</v>
      </c>
      <c r="K4424" s="9">
        <v>7</v>
      </c>
    </row>
    <row r="4425" spans="10:11" x14ac:dyDescent="0.4">
      <c r="J4425" s="9" t="s">
        <v>6082</v>
      </c>
      <c r="K4425" s="9">
        <v>7</v>
      </c>
    </row>
    <row r="4426" spans="10:11" x14ac:dyDescent="0.4">
      <c r="J4426" s="9" t="s">
        <v>6083</v>
      </c>
      <c r="K4426" s="9">
        <v>7</v>
      </c>
    </row>
    <row r="4427" spans="10:11" x14ac:dyDescent="0.4">
      <c r="J4427" s="9" t="s">
        <v>6084</v>
      </c>
      <c r="K4427" s="9">
        <v>7</v>
      </c>
    </row>
    <row r="4428" spans="10:11" x14ac:dyDescent="0.4">
      <c r="J4428" s="9" t="s">
        <v>6085</v>
      </c>
      <c r="K4428" s="9">
        <v>7</v>
      </c>
    </row>
    <row r="4429" spans="10:11" x14ac:dyDescent="0.4">
      <c r="J4429" s="9" t="s">
        <v>6086</v>
      </c>
      <c r="K4429" s="9">
        <v>7</v>
      </c>
    </row>
    <row r="4430" spans="10:11" x14ac:dyDescent="0.4">
      <c r="J4430" s="9" t="s">
        <v>6087</v>
      </c>
      <c r="K4430" s="9">
        <v>7</v>
      </c>
    </row>
    <row r="4431" spans="10:11" x14ac:dyDescent="0.4">
      <c r="J4431" s="9" t="s">
        <v>6088</v>
      </c>
      <c r="K4431" s="9">
        <v>7</v>
      </c>
    </row>
    <row r="4432" spans="10:11" x14ac:dyDescent="0.4">
      <c r="J4432" s="9" t="s">
        <v>6089</v>
      </c>
      <c r="K4432" s="9">
        <v>7</v>
      </c>
    </row>
    <row r="4433" spans="10:11" x14ac:dyDescent="0.4">
      <c r="J4433" s="9" t="s">
        <v>6090</v>
      </c>
      <c r="K4433" s="9">
        <v>7</v>
      </c>
    </row>
    <row r="4434" spans="10:11" x14ac:dyDescent="0.4">
      <c r="J4434" s="9" t="s">
        <v>6091</v>
      </c>
      <c r="K4434" s="9">
        <v>7</v>
      </c>
    </row>
    <row r="4435" spans="10:11" x14ac:dyDescent="0.4">
      <c r="J4435" s="9" t="s">
        <v>6092</v>
      </c>
      <c r="K4435" s="9">
        <v>7</v>
      </c>
    </row>
    <row r="4436" spans="10:11" x14ac:dyDescent="0.4">
      <c r="J4436" s="9" t="s">
        <v>1347</v>
      </c>
      <c r="K4436" s="9">
        <v>7</v>
      </c>
    </row>
    <row r="4437" spans="10:11" x14ac:dyDescent="0.4">
      <c r="J4437" s="9" t="s">
        <v>6093</v>
      </c>
      <c r="K4437" s="9">
        <v>7</v>
      </c>
    </row>
    <row r="4438" spans="10:11" x14ac:dyDescent="0.4">
      <c r="J4438" s="9" t="s">
        <v>6094</v>
      </c>
      <c r="K4438" s="9">
        <v>7</v>
      </c>
    </row>
    <row r="4439" spans="10:11" x14ac:dyDescent="0.4">
      <c r="J4439" s="9" t="s">
        <v>6095</v>
      </c>
      <c r="K4439" s="9">
        <v>7</v>
      </c>
    </row>
    <row r="4440" spans="10:11" x14ac:dyDescent="0.4">
      <c r="J4440" s="9" t="s">
        <v>6096</v>
      </c>
      <c r="K4440" s="9">
        <v>7</v>
      </c>
    </row>
    <row r="4441" spans="10:11" x14ac:dyDescent="0.4">
      <c r="J4441" s="9" t="s">
        <v>6097</v>
      </c>
      <c r="K4441" s="9">
        <v>7</v>
      </c>
    </row>
    <row r="4442" spans="10:11" x14ac:dyDescent="0.4">
      <c r="J4442" s="9" t="s">
        <v>6098</v>
      </c>
      <c r="K4442" s="9">
        <v>7</v>
      </c>
    </row>
    <row r="4443" spans="10:11" x14ac:dyDescent="0.4">
      <c r="J4443" s="9" t="s">
        <v>6099</v>
      </c>
      <c r="K4443" s="9">
        <v>7</v>
      </c>
    </row>
    <row r="4444" spans="10:11" x14ac:dyDescent="0.4">
      <c r="J4444" s="9" t="s">
        <v>6100</v>
      </c>
      <c r="K4444" s="9">
        <v>7</v>
      </c>
    </row>
    <row r="4445" spans="10:11" x14ac:dyDescent="0.4">
      <c r="J4445" s="9" t="s">
        <v>6101</v>
      </c>
      <c r="K4445" s="9">
        <v>7</v>
      </c>
    </row>
    <row r="4446" spans="10:11" x14ac:dyDescent="0.4">
      <c r="J4446" s="9" t="s">
        <v>6102</v>
      </c>
      <c r="K4446" s="9">
        <v>7</v>
      </c>
    </row>
    <row r="4447" spans="10:11" x14ac:dyDescent="0.4">
      <c r="J4447" s="9" t="s">
        <v>6103</v>
      </c>
      <c r="K4447" s="9">
        <v>7</v>
      </c>
    </row>
    <row r="4448" spans="10:11" x14ac:dyDescent="0.4">
      <c r="J4448" s="9" t="s">
        <v>6104</v>
      </c>
      <c r="K4448" s="9">
        <v>7</v>
      </c>
    </row>
    <row r="4449" spans="10:11" x14ac:dyDescent="0.4">
      <c r="J4449" s="9" t="s">
        <v>6105</v>
      </c>
      <c r="K4449" s="9">
        <v>7</v>
      </c>
    </row>
    <row r="4450" spans="10:11" x14ac:dyDescent="0.4">
      <c r="J4450" s="9" t="s">
        <v>6106</v>
      </c>
      <c r="K4450" s="9">
        <v>7</v>
      </c>
    </row>
    <row r="4451" spans="10:11" x14ac:dyDescent="0.4">
      <c r="J4451" s="9" t="s">
        <v>6107</v>
      </c>
      <c r="K4451" s="9">
        <v>7</v>
      </c>
    </row>
    <row r="4452" spans="10:11" x14ac:dyDescent="0.4">
      <c r="J4452" s="9" t="s">
        <v>6108</v>
      </c>
      <c r="K4452" s="9">
        <v>7</v>
      </c>
    </row>
    <row r="4453" spans="10:11" x14ac:dyDescent="0.4">
      <c r="J4453" s="9" t="s">
        <v>6109</v>
      </c>
      <c r="K4453" s="9">
        <v>7</v>
      </c>
    </row>
    <row r="4454" spans="10:11" x14ac:dyDescent="0.4">
      <c r="J4454" s="9" t="s">
        <v>6110</v>
      </c>
      <c r="K4454" s="9">
        <v>7</v>
      </c>
    </row>
    <row r="4455" spans="10:11" x14ac:dyDescent="0.4">
      <c r="J4455" s="9" t="s">
        <v>1320</v>
      </c>
      <c r="K4455" s="9">
        <v>7</v>
      </c>
    </row>
    <row r="4456" spans="10:11" x14ac:dyDescent="0.4">
      <c r="J4456" s="9" t="s">
        <v>6111</v>
      </c>
      <c r="K4456" s="9">
        <v>7</v>
      </c>
    </row>
    <row r="4457" spans="10:11" x14ac:dyDescent="0.4">
      <c r="J4457" s="9" t="s">
        <v>6112</v>
      </c>
      <c r="K4457" s="9">
        <v>7</v>
      </c>
    </row>
    <row r="4458" spans="10:11" x14ac:dyDescent="0.4">
      <c r="J4458" s="9" t="s">
        <v>1317</v>
      </c>
      <c r="K4458" s="9">
        <v>7</v>
      </c>
    </row>
    <row r="4459" spans="10:11" x14ac:dyDescent="0.4">
      <c r="J4459" s="9" t="s">
        <v>6113</v>
      </c>
      <c r="K4459" s="9">
        <v>7</v>
      </c>
    </row>
    <row r="4460" spans="10:11" x14ac:dyDescent="0.4">
      <c r="J4460" s="9" t="s">
        <v>6114</v>
      </c>
      <c r="K4460" s="9">
        <v>7</v>
      </c>
    </row>
    <row r="4461" spans="10:11" x14ac:dyDescent="0.4">
      <c r="J4461" s="9" t="s">
        <v>6115</v>
      </c>
      <c r="K4461" s="9">
        <v>7</v>
      </c>
    </row>
    <row r="4462" spans="10:11" x14ac:dyDescent="0.4">
      <c r="J4462" s="9" t="s">
        <v>6116</v>
      </c>
      <c r="K4462" s="9">
        <v>7</v>
      </c>
    </row>
    <row r="4463" spans="10:11" x14ac:dyDescent="0.4">
      <c r="J4463" s="9" t="s">
        <v>6117</v>
      </c>
      <c r="K4463" s="9">
        <v>7</v>
      </c>
    </row>
    <row r="4464" spans="10:11" x14ac:dyDescent="0.4">
      <c r="J4464" s="9" t="s">
        <v>6118</v>
      </c>
      <c r="K4464" s="9">
        <v>7</v>
      </c>
    </row>
    <row r="4465" spans="10:11" x14ac:dyDescent="0.4">
      <c r="J4465" s="9" t="s">
        <v>6119</v>
      </c>
      <c r="K4465" s="9">
        <v>7</v>
      </c>
    </row>
    <row r="4466" spans="10:11" x14ac:dyDescent="0.4">
      <c r="J4466" s="9" t="s">
        <v>6120</v>
      </c>
      <c r="K4466" s="9">
        <v>7</v>
      </c>
    </row>
    <row r="4467" spans="10:11" x14ac:dyDescent="0.4">
      <c r="J4467" s="9" t="s">
        <v>6121</v>
      </c>
      <c r="K4467" s="9">
        <v>7</v>
      </c>
    </row>
    <row r="4468" spans="10:11" x14ac:dyDescent="0.4">
      <c r="J4468" s="9" t="s">
        <v>1360</v>
      </c>
      <c r="K4468" s="9">
        <v>7</v>
      </c>
    </row>
    <row r="4469" spans="10:11" x14ac:dyDescent="0.4">
      <c r="J4469" s="9" t="s">
        <v>1500</v>
      </c>
      <c r="K4469" s="9">
        <v>7</v>
      </c>
    </row>
    <row r="4470" spans="10:11" x14ac:dyDescent="0.4">
      <c r="J4470" s="9" t="s">
        <v>6122</v>
      </c>
      <c r="K4470" s="9">
        <v>7</v>
      </c>
    </row>
    <row r="4471" spans="10:11" x14ac:dyDescent="0.4">
      <c r="J4471" s="9" t="s">
        <v>6123</v>
      </c>
      <c r="K4471" s="9">
        <v>7</v>
      </c>
    </row>
    <row r="4472" spans="10:11" x14ac:dyDescent="0.4">
      <c r="J4472" s="9" t="s">
        <v>6124</v>
      </c>
      <c r="K4472" s="9">
        <v>7</v>
      </c>
    </row>
    <row r="4473" spans="10:11" x14ac:dyDescent="0.4">
      <c r="J4473" s="9" t="s">
        <v>6125</v>
      </c>
      <c r="K4473" s="9">
        <v>7</v>
      </c>
    </row>
    <row r="4474" spans="10:11" x14ac:dyDescent="0.4">
      <c r="J4474" s="9" t="s">
        <v>1353</v>
      </c>
      <c r="K4474" s="9">
        <v>7</v>
      </c>
    </row>
    <row r="4475" spans="10:11" x14ac:dyDescent="0.4">
      <c r="J4475" s="9" t="s">
        <v>6126</v>
      </c>
      <c r="K4475" s="9">
        <v>7</v>
      </c>
    </row>
    <row r="4476" spans="10:11" x14ac:dyDescent="0.4">
      <c r="J4476" s="9" t="s">
        <v>6127</v>
      </c>
      <c r="K4476" s="9">
        <v>7</v>
      </c>
    </row>
    <row r="4477" spans="10:11" x14ac:dyDescent="0.4">
      <c r="J4477" s="9" t="s">
        <v>1522</v>
      </c>
      <c r="K4477" s="9">
        <v>7</v>
      </c>
    </row>
    <row r="4478" spans="10:11" x14ac:dyDescent="0.4">
      <c r="J4478" s="9" t="s">
        <v>6128</v>
      </c>
      <c r="K4478" s="9">
        <v>7</v>
      </c>
    </row>
    <row r="4479" spans="10:11" x14ac:dyDescent="0.4">
      <c r="J4479" s="9" t="s">
        <v>6129</v>
      </c>
      <c r="K4479" s="9">
        <v>7</v>
      </c>
    </row>
    <row r="4480" spans="10:11" x14ac:dyDescent="0.4">
      <c r="J4480" s="9" t="s">
        <v>6130</v>
      </c>
      <c r="K4480" s="9">
        <v>7</v>
      </c>
    </row>
    <row r="4481" spans="10:11" x14ac:dyDescent="0.4">
      <c r="J4481" s="9" t="s">
        <v>1439</v>
      </c>
      <c r="K4481" s="9">
        <v>7</v>
      </c>
    </row>
    <row r="4482" spans="10:11" x14ac:dyDescent="0.4">
      <c r="J4482" s="9" t="s">
        <v>6131</v>
      </c>
      <c r="K4482" s="9">
        <v>7</v>
      </c>
    </row>
    <row r="4483" spans="10:11" x14ac:dyDescent="0.4">
      <c r="J4483" s="9" t="s">
        <v>6132</v>
      </c>
      <c r="K4483" s="9">
        <v>7</v>
      </c>
    </row>
    <row r="4484" spans="10:11" x14ac:dyDescent="0.4">
      <c r="J4484" s="9" t="s">
        <v>6133</v>
      </c>
      <c r="K4484" s="9">
        <v>7</v>
      </c>
    </row>
    <row r="4485" spans="10:11" x14ac:dyDescent="0.4">
      <c r="J4485" s="9" t="s">
        <v>6134</v>
      </c>
      <c r="K4485" s="9">
        <v>7</v>
      </c>
    </row>
    <row r="4486" spans="10:11" x14ac:dyDescent="0.4">
      <c r="J4486" s="9" t="s">
        <v>6135</v>
      </c>
      <c r="K4486" s="9">
        <v>7</v>
      </c>
    </row>
    <row r="4487" spans="10:11" x14ac:dyDescent="0.4">
      <c r="J4487" s="9" t="s">
        <v>6136</v>
      </c>
      <c r="K4487" s="9">
        <v>7</v>
      </c>
    </row>
    <row r="4488" spans="10:11" x14ac:dyDescent="0.4">
      <c r="J4488" s="9" t="s">
        <v>6137</v>
      </c>
      <c r="K4488" s="9">
        <v>7</v>
      </c>
    </row>
    <row r="4489" spans="10:11" x14ac:dyDescent="0.4">
      <c r="J4489" s="9" t="s">
        <v>6138</v>
      </c>
      <c r="K4489" s="9">
        <v>7</v>
      </c>
    </row>
    <row r="4490" spans="10:11" x14ac:dyDescent="0.4">
      <c r="J4490" s="9" t="s">
        <v>1404</v>
      </c>
      <c r="K4490" s="9">
        <v>7</v>
      </c>
    </row>
    <row r="4491" spans="10:11" x14ac:dyDescent="0.4">
      <c r="J4491" s="9" t="s">
        <v>6139</v>
      </c>
      <c r="K4491" s="9">
        <v>7</v>
      </c>
    </row>
    <row r="4492" spans="10:11" x14ac:dyDescent="0.4">
      <c r="J4492" s="9" t="s">
        <v>6140</v>
      </c>
      <c r="K4492" s="9">
        <v>7</v>
      </c>
    </row>
    <row r="4493" spans="10:11" x14ac:dyDescent="0.4">
      <c r="J4493" s="9" t="s">
        <v>6141</v>
      </c>
      <c r="K4493" s="9">
        <v>7</v>
      </c>
    </row>
    <row r="4494" spans="10:11" x14ac:dyDescent="0.4">
      <c r="J4494" s="9" t="s">
        <v>6142</v>
      </c>
      <c r="K4494" s="9">
        <v>7</v>
      </c>
    </row>
    <row r="4495" spans="10:11" x14ac:dyDescent="0.4">
      <c r="J4495" s="9" t="s">
        <v>6143</v>
      </c>
      <c r="K4495" s="9">
        <v>7</v>
      </c>
    </row>
    <row r="4496" spans="10:11" x14ac:dyDescent="0.4">
      <c r="J4496" s="9" t="s">
        <v>6144</v>
      </c>
      <c r="K4496" s="9">
        <v>7</v>
      </c>
    </row>
    <row r="4497" spans="10:11" x14ac:dyDescent="0.4">
      <c r="J4497" s="9" t="s">
        <v>6145</v>
      </c>
      <c r="K4497" s="9">
        <v>7</v>
      </c>
    </row>
    <row r="4498" spans="10:11" x14ac:dyDescent="0.4">
      <c r="J4498" s="9" t="s">
        <v>6146</v>
      </c>
      <c r="K4498" s="9">
        <v>7</v>
      </c>
    </row>
    <row r="4499" spans="10:11" x14ac:dyDescent="0.4">
      <c r="J4499" s="9" t="s">
        <v>6147</v>
      </c>
      <c r="K4499" s="9">
        <v>7</v>
      </c>
    </row>
    <row r="4500" spans="10:11" x14ac:dyDescent="0.4">
      <c r="J4500" s="9" t="s">
        <v>6148</v>
      </c>
      <c r="K4500" s="9">
        <v>7</v>
      </c>
    </row>
    <row r="4501" spans="10:11" x14ac:dyDescent="0.4">
      <c r="J4501" s="9" t="s">
        <v>6149</v>
      </c>
      <c r="K4501" s="9">
        <v>7</v>
      </c>
    </row>
    <row r="4502" spans="10:11" x14ac:dyDescent="0.4">
      <c r="J4502" s="9" t="s">
        <v>6150</v>
      </c>
      <c r="K4502" s="9">
        <v>7</v>
      </c>
    </row>
    <row r="4503" spans="10:11" x14ac:dyDescent="0.4">
      <c r="J4503" s="9" t="s">
        <v>6151</v>
      </c>
      <c r="K4503" s="9">
        <v>7</v>
      </c>
    </row>
    <row r="4504" spans="10:11" x14ac:dyDescent="0.4">
      <c r="J4504" s="9" t="s">
        <v>6152</v>
      </c>
      <c r="K4504" s="9">
        <v>7</v>
      </c>
    </row>
    <row r="4505" spans="10:11" x14ac:dyDescent="0.4">
      <c r="J4505" s="9" t="s">
        <v>6153</v>
      </c>
      <c r="K4505" s="9">
        <v>7</v>
      </c>
    </row>
    <row r="4506" spans="10:11" x14ac:dyDescent="0.4">
      <c r="J4506" s="9" t="s">
        <v>6154</v>
      </c>
      <c r="K4506" s="9">
        <v>7</v>
      </c>
    </row>
    <row r="4507" spans="10:11" x14ac:dyDescent="0.4">
      <c r="J4507" s="9" t="s">
        <v>1526</v>
      </c>
      <c r="K4507" s="9">
        <v>7</v>
      </c>
    </row>
    <row r="4508" spans="10:11" x14ac:dyDescent="0.4">
      <c r="J4508" s="9" t="s">
        <v>6155</v>
      </c>
      <c r="K4508" s="9">
        <v>7</v>
      </c>
    </row>
    <row r="4509" spans="10:11" x14ac:dyDescent="0.4">
      <c r="J4509" s="9" t="s">
        <v>6156</v>
      </c>
      <c r="K4509" s="9">
        <v>7</v>
      </c>
    </row>
    <row r="4510" spans="10:11" x14ac:dyDescent="0.4">
      <c r="J4510" s="9" t="s">
        <v>6157</v>
      </c>
      <c r="K4510" s="9">
        <v>7</v>
      </c>
    </row>
    <row r="4511" spans="10:11" x14ac:dyDescent="0.4">
      <c r="J4511" s="9" t="s">
        <v>6158</v>
      </c>
      <c r="K4511" s="9">
        <v>7</v>
      </c>
    </row>
    <row r="4512" spans="10:11" x14ac:dyDescent="0.4">
      <c r="J4512" s="9" t="s">
        <v>6159</v>
      </c>
      <c r="K4512" s="9">
        <v>7</v>
      </c>
    </row>
    <row r="4513" spans="10:11" x14ac:dyDescent="0.4">
      <c r="J4513" s="9" t="s">
        <v>6160</v>
      </c>
      <c r="K4513" s="9">
        <v>7</v>
      </c>
    </row>
    <row r="4514" spans="10:11" x14ac:dyDescent="0.4">
      <c r="J4514" s="9" t="s">
        <v>6161</v>
      </c>
      <c r="K4514" s="9">
        <v>7</v>
      </c>
    </row>
    <row r="4515" spans="10:11" x14ac:dyDescent="0.4">
      <c r="J4515" s="9" t="s">
        <v>6162</v>
      </c>
      <c r="K4515" s="9">
        <v>7</v>
      </c>
    </row>
    <row r="4516" spans="10:11" x14ac:dyDescent="0.4">
      <c r="J4516" s="9" t="s">
        <v>6163</v>
      </c>
      <c r="K4516" s="9">
        <v>7</v>
      </c>
    </row>
    <row r="4517" spans="10:11" x14ac:dyDescent="0.4">
      <c r="J4517" s="9" t="s">
        <v>6164</v>
      </c>
      <c r="K4517" s="9">
        <v>7</v>
      </c>
    </row>
    <row r="4518" spans="10:11" x14ac:dyDescent="0.4">
      <c r="J4518" s="9" t="s">
        <v>6165</v>
      </c>
      <c r="K4518" s="9">
        <v>7</v>
      </c>
    </row>
    <row r="4519" spans="10:11" x14ac:dyDescent="0.4">
      <c r="J4519" s="9" t="s">
        <v>6166</v>
      </c>
      <c r="K4519" s="9">
        <v>7</v>
      </c>
    </row>
    <row r="4520" spans="10:11" x14ac:dyDescent="0.4">
      <c r="J4520" s="9" t="s">
        <v>6167</v>
      </c>
      <c r="K4520" s="9">
        <v>7</v>
      </c>
    </row>
    <row r="4521" spans="10:11" x14ac:dyDescent="0.4">
      <c r="J4521" s="9" t="s">
        <v>6168</v>
      </c>
      <c r="K4521" s="9">
        <v>7</v>
      </c>
    </row>
    <row r="4522" spans="10:11" x14ac:dyDescent="0.4">
      <c r="J4522" s="9" t="s">
        <v>6169</v>
      </c>
      <c r="K4522" s="9">
        <v>7</v>
      </c>
    </row>
    <row r="4523" spans="10:11" x14ac:dyDescent="0.4">
      <c r="J4523" s="9" t="s">
        <v>6170</v>
      </c>
      <c r="K4523" s="9">
        <v>7</v>
      </c>
    </row>
    <row r="4524" spans="10:11" x14ac:dyDescent="0.4">
      <c r="J4524" s="9" t="s">
        <v>6171</v>
      </c>
      <c r="K4524" s="9">
        <v>7</v>
      </c>
    </row>
    <row r="4525" spans="10:11" x14ac:dyDescent="0.4">
      <c r="J4525" s="9" t="s">
        <v>6172</v>
      </c>
      <c r="K4525" s="9">
        <v>7</v>
      </c>
    </row>
    <row r="4526" spans="10:11" x14ac:dyDescent="0.4">
      <c r="J4526" s="9" t="s">
        <v>6173</v>
      </c>
      <c r="K4526" s="9">
        <v>8</v>
      </c>
    </row>
    <row r="4527" spans="10:11" x14ac:dyDescent="0.4">
      <c r="J4527" s="9" t="s">
        <v>6174</v>
      </c>
      <c r="K4527" s="9">
        <v>8</v>
      </c>
    </row>
    <row r="4528" spans="10:11" x14ac:dyDescent="0.4">
      <c r="J4528" s="9" t="s">
        <v>1463</v>
      </c>
      <c r="K4528" s="9">
        <v>8</v>
      </c>
    </row>
    <row r="4529" spans="10:11" x14ac:dyDescent="0.4">
      <c r="J4529" s="9" t="s">
        <v>1197</v>
      </c>
      <c r="K4529" s="9">
        <v>8</v>
      </c>
    </row>
    <row r="4530" spans="10:11" x14ac:dyDescent="0.4">
      <c r="J4530" s="9" t="s">
        <v>6175</v>
      </c>
      <c r="K4530" s="9">
        <v>8</v>
      </c>
    </row>
    <row r="4531" spans="10:11" x14ac:dyDescent="0.4">
      <c r="J4531" s="9" t="s">
        <v>6176</v>
      </c>
      <c r="K4531" s="9">
        <v>8</v>
      </c>
    </row>
    <row r="4532" spans="10:11" x14ac:dyDescent="0.4">
      <c r="J4532" s="9" t="s">
        <v>6177</v>
      </c>
      <c r="K4532" s="9">
        <v>8</v>
      </c>
    </row>
    <row r="4533" spans="10:11" x14ac:dyDescent="0.4">
      <c r="J4533" s="9" t="s">
        <v>6178</v>
      </c>
      <c r="K4533" s="9">
        <v>8</v>
      </c>
    </row>
    <row r="4534" spans="10:11" x14ac:dyDescent="0.4">
      <c r="J4534" s="9" t="s">
        <v>1276</v>
      </c>
      <c r="K4534" s="9">
        <v>8</v>
      </c>
    </row>
    <row r="4535" spans="10:11" x14ac:dyDescent="0.4">
      <c r="J4535" s="9" t="s">
        <v>6179</v>
      </c>
      <c r="K4535" s="9">
        <v>8</v>
      </c>
    </row>
    <row r="4536" spans="10:11" x14ac:dyDescent="0.4">
      <c r="J4536" s="9" t="s">
        <v>6180</v>
      </c>
      <c r="K4536" s="9">
        <v>8</v>
      </c>
    </row>
    <row r="4537" spans="10:11" x14ac:dyDescent="0.4">
      <c r="J4537" s="9" t="s">
        <v>1205</v>
      </c>
      <c r="K4537" s="9">
        <v>8</v>
      </c>
    </row>
    <row r="4538" spans="10:11" x14ac:dyDescent="0.4">
      <c r="J4538" s="9" t="s">
        <v>6181</v>
      </c>
      <c r="K4538" s="9">
        <v>8</v>
      </c>
    </row>
    <row r="4539" spans="10:11" x14ac:dyDescent="0.4">
      <c r="J4539" s="9" t="s">
        <v>6182</v>
      </c>
      <c r="K4539" s="9">
        <v>8</v>
      </c>
    </row>
    <row r="4540" spans="10:11" x14ac:dyDescent="0.4">
      <c r="J4540" s="9" t="s">
        <v>6183</v>
      </c>
      <c r="K4540" s="9">
        <v>8</v>
      </c>
    </row>
    <row r="4541" spans="10:11" x14ac:dyDescent="0.4">
      <c r="J4541" s="9" t="s">
        <v>1208</v>
      </c>
      <c r="K4541" s="9">
        <v>8</v>
      </c>
    </row>
    <row r="4542" spans="10:11" x14ac:dyDescent="0.4">
      <c r="J4542" s="9" t="s">
        <v>6184</v>
      </c>
      <c r="K4542" s="9">
        <v>8</v>
      </c>
    </row>
    <row r="4543" spans="10:11" x14ac:dyDescent="0.4">
      <c r="J4543" s="9" t="s">
        <v>6185</v>
      </c>
      <c r="K4543" s="9">
        <v>8</v>
      </c>
    </row>
    <row r="4544" spans="10:11" x14ac:dyDescent="0.4">
      <c r="J4544" s="9" t="s">
        <v>6186</v>
      </c>
      <c r="K4544" s="9">
        <v>8</v>
      </c>
    </row>
    <row r="4545" spans="10:11" x14ac:dyDescent="0.4">
      <c r="J4545" s="9" t="s">
        <v>1220</v>
      </c>
      <c r="K4545" s="9">
        <v>8</v>
      </c>
    </row>
    <row r="4546" spans="10:11" x14ac:dyDescent="0.4">
      <c r="J4546" s="9" t="s">
        <v>6187</v>
      </c>
      <c r="K4546" s="9">
        <v>8</v>
      </c>
    </row>
    <row r="4547" spans="10:11" x14ac:dyDescent="0.4">
      <c r="J4547" s="9" t="s">
        <v>6188</v>
      </c>
      <c r="K4547" s="9">
        <v>8</v>
      </c>
    </row>
    <row r="4548" spans="10:11" x14ac:dyDescent="0.4">
      <c r="J4548" s="9" t="s">
        <v>6189</v>
      </c>
      <c r="K4548" s="9">
        <v>8</v>
      </c>
    </row>
    <row r="4549" spans="10:11" x14ac:dyDescent="0.4">
      <c r="J4549" s="9" t="s">
        <v>6190</v>
      </c>
      <c r="K4549" s="9">
        <v>8</v>
      </c>
    </row>
    <row r="4550" spans="10:11" x14ac:dyDescent="0.4">
      <c r="J4550" s="9" t="s">
        <v>6191</v>
      </c>
      <c r="K4550" s="9">
        <v>8</v>
      </c>
    </row>
    <row r="4551" spans="10:11" x14ac:dyDescent="0.4">
      <c r="J4551" s="9" t="s">
        <v>6192</v>
      </c>
      <c r="K4551" s="9">
        <v>8</v>
      </c>
    </row>
    <row r="4552" spans="10:11" x14ac:dyDescent="0.4">
      <c r="J4552" s="9" t="s">
        <v>6193</v>
      </c>
      <c r="K4552" s="9">
        <v>8</v>
      </c>
    </row>
    <row r="4553" spans="10:11" x14ac:dyDescent="0.4">
      <c r="J4553" s="9" t="s">
        <v>6194</v>
      </c>
      <c r="K4553" s="9">
        <v>8</v>
      </c>
    </row>
    <row r="4554" spans="10:11" x14ac:dyDescent="0.4">
      <c r="J4554" s="9" t="s">
        <v>1300</v>
      </c>
      <c r="K4554" s="9">
        <v>8</v>
      </c>
    </row>
    <row r="4555" spans="10:11" x14ac:dyDescent="0.4">
      <c r="J4555" s="9" t="s">
        <v>6195</v>
      </c>
      <c r="K4555" s="9">
        <v>8</v>
      </c>
    </row>
    <row r="4556" spans="10:11" x14ac:dyDescent="0.4">
      <c r="J4556" s="9" t="s">
        <v>6196</v>
      </c>
      <c r="K4556" s="9">
        <v>8</v>
      </c>
    </row>
    <row r="4557" spans="10:11" x14ac:dyDescent="0.4">
      <c r="J4557" s="9" t="s">
        <v>6197</v>
      </c>
      <c r="K4557" s="9">
        <v>8</v>
      </c>
    </row>
    <row r="4558" spans="10:11" x14ac:dyDescent="0.4">
      <c r="J4558" s="9" t="s">
        <v>1370</v>
      </c>
      <c r="K4558" s="9">
        <v>8</v>
      </c>
    </row>
    <row r="4559" spans="10:11" x14ac:dyDescent="0.4">
      <c r="J4559" s="9" t="s">
        <v>6198</v>
      </c>
      <c r="K4559" s="9">
        <v>8</v>
      </c>
    </row>
    <row r="4560" spans="10:11" x14ac:dyDescent="0.4">
      <c r="J4560" s="9" t="s">
        <v>6199</v>
      </c>
      <c r="K4560" s="9">
        <v>8</v>
      </c>
    </row>
    <row r="4561" spans="10:11" x14ac:dyDescent="0.4">
      <c r="J4561" s="9" t="s">
        <v>6200</v>
      </c>
      <c r="K4561" s="9">
        <v>8</v>
      </c>
    </row>
    <row r="4562" spans="10:11" x14ac:dyDescent="0.4">
      <c r="J4562" s="9" t="s">
        <v>6201</v>
      </c>
      <c r="K4562" s="9">
        <v>8</v>
      </c>
    </row>
    <row r="4563" spans="10:11" x14ac:dyDescent="0.4">
      <c r="J4563" s="9" t="s">
        <v>6202</v>
      </c>
      <c r="K4563" s="9">
        <v>8</v>
      </c>
    </row>
    <row r="4564" spans="10:11" x14ac:dyDescent="0.4">
      <c r="J4564" s="9" t="s">
        <v>1263</v>
      </c>
      <c r="K4564" s="9">
        <v>8</v>
      </c>
    </row>
    <row r="4565" spans="10:11" x14ac:dyDescent="0.4">
      <c r="J4565" s="9" t="s">
        <v>6203</v>
      </c>
      <c r="K4565" s="9">
        <v>8</v>
      </c>
    </row>
    <row r="4566" spans="10:11" x14ac:dyDescent="0.4">
      <c r="J4566" s="9" t="s">
        <v>6204</v>
      </c>
      <c r="K4566" s="9">
        <v>8</v>
      </c>
    </row>
    <row r="4567" spans="10:11" x14ac:dyDescent="0.4">
      <c r="J4567" s="9" t="s">
        <v>6205</v>
      </c>
      <c r="K4567" s="9">
        <v>8</v>
      </c>
    </row>
    <row r="4568" spans="10:11" x14ac:dyDescent="0.4">
      <c r="J4568" s="9" t="s">
        <v>6206</v>
      </c>
      <c r="K4568" s="9">
        <v>8</v>
      </c>
    </row>
    <row r="4569" spans="10:11" x14ac:dyDescent="0.4">
      <c r="J4569" s="9" t="s">
        <v>6207</v>
      </c>
      <c r="K4569" s="9">
        <v>8</v>
      </c>
    </row>
    <row r="4570" spans="10:11" x14ac:dyDescent="0.4">
      <c r="J4570" s="9" t="s">
        <v>6208</v>
      </c>
      <c r="K4570" s="9">
        <v>8</v>
      </c>
    </row>
    <row r="4571" spans="10:11" x14ac:dyDescent="0.4">
      <c r="J4571" s="9" t="s">
        <v>6209</v>
      </c>
      <c r="K4571" s="9">
        <v>8</v>
      </c>
    </row>
    <row r="4572" spans="10:11" x14ac:dyDescent="0.4">
      <c r="J4572" s="9" t="s">
        <v>6210</v>
      </c>
      <c r="K4572" s="9">
        <v>8</v>
      </c>
    </row>
    <row r="4573" spans="10:11" x14ac:dyDescent="0.4">
      <c r="J4573" s="9" t="s">
        <v>6211</v>
      </c>
      <c r="K4573" s="9">
        <v>8</v>
      </c>
    </row>
    <row r="4574" spans="10:11" x14ac:dyDescent="0.4">
      <c r="J4574" s="9" t="s">
        <v>6212</v>
      </c>
      <c r="K4574" s="9">
        <v>8</v>
      </c>
    </row>
    <row r="4575" spans="10:11" x14ac:dyDescent="0.4">
      <c r="J4575" s="9" t="s">
        <v>6213</v>
      </c>
      <c r="K4575" s="9">
        <v>8</v>
      </c>
    </row>
    <row r="4576" spans="10:11" x14ac:dyDescent="0.4">
      <c r="J4576" s="9" t="s">
        <v>6214</v>
      </c>
      <c r="K4576" s="9">
        <v>8</v>
      </c>
    </row>
    <row r="4577" spans="10:11" x14ac:dyDescent="0.4">
      <c r="J4577" s="9" t="s">
        <v>6215</v>
      </c>
      <c r="K4577" s="9">
        <v>8</v>
      </c>
    </row>
    <row r="4578" spans="10:11" x14ac:dyDescent="0.4">
      <c r="J4578" s="9" t="s">
        <v>6216</v>
      </c>
      <c r="K4578" s="9">
        <v>8</v>
      </c>
    </row>
    <row r="4579" spans="10:11" x14ac:dyDescent="0.4">
      <c r="J4579" s="9" t="s">
        <v>6217</v>
      </c>
      <c r="K4579" s="9">
        <v>8</v>
      </c>
    </row>
    <row r="4580" spans="10:11" x14ac:dyDescent="0.4">
      <c r="J4580" s="9" t="s">
        <v>6218</v>
      </c>
      <c r="K4580" s="9">
        <v>8</v>
      </c>
    </row>
    <row r="4581" spans="10:11" x14ac:dyDescent="0.4">
      <c r="J4581" s="9" t="s">
        <v>6219</v>
      </c>
      <c r="K4581" s="9">
        <v>8</v>
      </c>
    </row>
    <row r="4582" spans="10:11" x14ac:dyDescent="0.4">
      <c r="J4582" s="9" t="s">
        <v>6220</v>
      </c>
      <c r="K4582" s="9">
        <v>8</v>
      </c>
    </row>
    <row r="4583" spans="10:11" x14ac:dyDescent="0.4">
      <c r="J4583" s="9" t="s">
        <v>6221</v>
      </c>
      <c r="K4583" s="9">
        <v>8</v>
      </c>
    </row>
    <row r="4584" spans="10:11" x14ac:dyDescent="0.4">
      <c r="J4584" s="9" t="s">
        <v>1448</v>
      </c>
      <c r="K4584" s="9">
        <v>8</v>
      </c>
    </row>
    <row r="4585" spans="10:11" x14ac:dyDescent="0.4">
      <c r="J4585" s="9" t="s">
        <v>6222</v>
      </c>
      <c r="K4585" s="9">
        <v>8</v>
      </c>
    </row>
    <row r="4586" spans="10:11" x14ac:dyDescent="0.4">
      <c r="J4586" s="9" t="s">
        <v>6223</v>
      </c>
      <c r="K4586" s="9">
        <v>8</v>
      </c>
    </row>
    <row r="4587" spans="10:11" x14ac:dyDescent="0.4">
      <c r="J4587" s="9" t="s">
        <v>6224</v>
      </c>
      <c r="K4587" s="9">
        <v>8</v>
      </c>
    </row>
    <row r="4588" spans="10:11" x14ac:dyDescent="0.4">
      <c r="J4588" s="9" t="s">
        <v>1502</v>
      </c>
      <c r="K4588" s="9">
        <v>8</v>
      </c>
    </row>
    <row r="4589" spans="10:11" x14ac:dyDescent="0.4">
      <c r="J4589" s="9" t="s">
        <v>6225</v>
      </c>
      <c r="K4589" s="9">
        <v>8</v>
      </c>
    </row>
    <row r="4590" spans="10:11" x14ac:dyDescent="0.4">
      <c r="J4590" s="9" t="s">
        <v>6226</v>
      </c>
      <c r="K4590" s="9">
        <v>8</v>
      </c>
    </row>
    <row r="4591" spans="10:11" x14ac:dyDescent="0.4">
      <c r="J4591" s="9" t="s">
        <v>1301</v>
      </c>
      <c r="K4591" s="9">
        <v>8</v>
      </c>
    </row>
    <row r="4592" spans="10:11" x14ac:dyDescent="0.4">
      <c r="J4592" s="9" t="s">
        <v>6227</v>
      </c>
      <c r="K4592" s="9">
        <v>8</v>
      </c>
    </row>
    <row r="4593" spans="10:11" x14ac:dyDescent="0.4">
      <c r="J4593" s="9" t="s">
        <v>6228</v>
      </c>
      <c r="K4593" s="9">
        <v>8</v>
      </c>
    </row>
    <row r="4594" spans="10:11" x14ac:dyDescent="0.4">
      <c r="J4594" s="9" t="s">
        <v>6229</v>
      </c>
      <c r="K4594" s="9">
        <v>8</v>
      </c>
    </row>
    <row r="4595" spans="10:11" x14ac:dyDescent="0.4">
      <c r="J4595" s="9" t="s">
        <v>6230</v>
      </c>
      <c r="K4595" s="9">
        <v>8</v>
      </c>
    </row>
    <row r="4596" spans="10:11" x14ac:dyDescent="0.4">
      <c r="J4596" s="9" t="s">
        <v>6231</v>
      </c>
      <c r="K4596" s="9">
        <v>8</v>
      </c>
    </row>
    <row r="4597" spans="10:11" x14ac:dyDescent="0.4">
      <c r="J4597" s="9" t="s">
        <v>6232</v>
      </c>
      <c r="K4597" s="9">
        <v>8</v>
      </c>
    </row>
    <row r="4598" spans="10:11" x14ac:dyDescent="0.4">
      <c r="J4598" s="9" t="s">
        <v>6233</v>
      </c>
      <c r="K4598" s="9">
        <v>8</v>
      </c>
    </row>
    <row r="4599" spans="10:11" x14ac:dyDescent="0.4">
      <c r="J4599" s="9" t="s">
        <v>6234</v>
      </c>
      <c r="K4599" s="9">
        <v>8</v>
      </c>
    </row>
    <row r="4600" spans="10:11" x14ac:dyDescent="0.4">
      <c r="J4600" s="9" t="s">
        <v>6235</v>
      </c>
      <c r="K4600" s="9">
        <v>8</v>
      </c>
    </row>
    <row r="4601" spans="10:11" x14ac:dyDescent="0.4">
      <c r="J4601" s="9" t="s">
        <v>6236</v>
      </c>
      <c r="K4601" s="9">
        <v>8</v>
      </c>
    </row>
    <row r="4602" spans="10:11" x14ac:dyDescent="0.4">
      <c r="J4602" s="9" t="s">
        <v>6237</v>
      </c>
      <c r="K4602" s="9">
        <v>8</v>
      </c>
    </row>
    <row r="4603" spans="10:11" x14ac:dyDescent="0.4">
      <c r="J4603" s="9" t="s">
        <v>6238</v>
      </c>
      <c r="K4603" s="9">
        <v>8</v>
      </c>
    </row>
    <row r="4604" spans="10:11" x14ac:dyDescent="0.4">
      <c r="J4604" s="9" t="s">
        <v>6239</v>
      </c>
      <c r="K4604" s="9">
        <v>8</v>
      </c>
    </row>
    <row r="4605" spans="10:11" x14ac:dyDescent="0.4">
      <c r="J4605" s="9" t="s">
        <v>6240</v>
      </c>
      <c r="K4605" s="9">
        <v>8</v>
      </c>
    </row>
    <row r="4606" spans="10:11" x14ac:dyDescent="0.4">
      <c r="J4606" s="9" t="s">
        <v>6241</v>
      </c>
      <c r="K4606" s="9">
        <v>8</v>
      </c>
    </row>
    <row r="4607" spans="10:11" x14ac:dyDescent="0.4">
      <c r="J4607" s="9" t="s">
        <v>6242</v>
      </c>
      <c r="K4607" s="9">
        <v>8</v>
      </c>
    </row>
    <row r="4608" spans="10:11" x14ac:dyDescent="0.4">
      <c r="J4608" s="9" t="s">
        <v>6243</v>
      </c>
      <c r="K4608" s="9">
        <v>8</v>
      </c>
    </row>
    <row r="4609" spans="10:11" x14ac:dyDescent="0.4">
      <c r="J4609" s="9" t="s">
        <v>6244</v>
      </c>
      <c r="K4609" s="9">
        <v>8</v>
      </c>
    </row>
    <row r="4610" spans="10:11" x14ac:dyDescent="0.4">
      <c r="J4610" s="9" t="s">
        <v>6245</v>
      </c>
      <c r="K4610" s="9">
        <v>8</v>
      </c>
    </row>
    <row r="4611" spans="10:11" x14ac:dyDescent="0.4">
      <c r="J4611" s="9" t="s">
        <v>6246</v>
      </c>
      <c r="K4611" s="9">
        <v>8</v>
      </c>
    </row>
    <row r="4612" spans="10:11" x14ac:dyDescent="0.4">
      <c r="J4612" s="9" t="s">
        <v>6247</v>
      </c>
      <c r="K4612" s="9">
        <v>8</v>
      </c>
    </row>
    <row r="4613" spans="10:11" x14ac:dyDescent="0.4">
      <c r="J4613" s="9" t="s">
        <v>6248</v>
      </c>
      <c r="K4613" s="9">
        <v>8</v>
      </c>
    </row>
    <row r="4614" spans="10:11" x14ac:dyDescent="0.4">
      <c r="J4614" s="9" t="s">
        <v>6249</v>
      </c>
      <c r="K4614" s="9">
        <v>8</v>
      </c>
    </row>
    <row r="4615" spans="10:11" x14ac:dyDescent="0.4">
      <c r="J4615" s="9" t="s">
        <v>6250</v>
      </c>
      <c r="K4615" s="9">
        <v>8</v>
      </c>
    </row>
    <row r="4616" spans="10:11" x14ac:dyDescent="0.4">
      <c r="J4616" s="9" t="s">
        <v>6251</v>
      </c>
      <c r="K4616" s="9">
        <v>8</v>
      </c>
    </row>
    <row r="4617" spans="10:11" x14ac:dyDescent="0.4">
      <c r="J4617" s="9" t="s">
        <v>6252</v>
      </c>
      <c r="K4617" s="9">
        <v>8</v>
      </c>
    </row>
    <row r="4618" spans="10:11" x14ac:dyDescent="0.4">
      <c r="J4618" s="9" t="s">
        <v>6253</v>
      </c>
      <c r="K4618" s="9">
        <v>8</v>
      </c>
    </row>
    <row r="4619" spans="10:11" x14ac:dyDescent="0.4">
      <c r="J4619" s="9" t="s">
        <v>6254</v>
      </c>
      <c r="K4619" s="9">
        <v>8</v>
      </c>
    </row>
    <row r="4620" spans="10:11" x14ac:dyDescent="0.4">
      <c r="J4620" s="9" t="s">
        <v>6255</v>
      </c>
      <c r="K4620" s="9">
        <v>8</v>
      </c>
    </row>
    <row r="4621" spans="10:11" x14ac:dyDescent="0.4">
      <c r="J4621" s="9" t="s">
        <v>6256</v>
      </c>
      <c r="K4621" s="9">
        <v>8</v>
      </c>
    </row>
    <row r="4622" spans="10:11" x14ac:dyDescent="0.4">
      <c r="J4622" s="9" t="s">
        <v>6257</v>
      </c>
      <c r="K4622" s="9">
        <v>8</v>
      </c>
    </row>
    <row r="4623" spans="10:11" x14ac:dyDescent="0.4">
      <c r="J4623" s="9" t="s">
        <v>6258</v>
      </c>
      <c r="K4623" s="9">
        <v>8</v>
      </c>
    </row>
    <row r="4624" spans="10:11" x14ac:dyDescent="0.4">
      <c r="J4624" s="9" t="s">
        <v>6259</v>
      </c>
      <c r="K4624" s="9">
        <v>8</v>
      </c>
    </row>
    <row r="4625" spans="10:11" x14ac:dyDescent="0.4">
      <c r="J4625" s="9" t="s">
        <v>6260</v>
      </c>
      <c r="K4625" s="9">
        <v>8</v>
      </c>
    </row>
    <row r="4626" spans="10:11" x14ac:dyDescent="0.4">
      <c r="J4626" s="9" t="s">
        <v>6261</v>
      </c>
      <c r="K4626" s="9">
        <v>8</v>
      </c>
    </row>
    <row r="4627" spans="10:11" x14ac:dyDescent="0.4">
      <c r="J4627" s="9" t="s">
        <v>1330</v>
      </c>
      <c r="K4627" s="9">
        <v>8</v>
      </c>
    </row>
    <row r="4628" spans="10:11" x14ac:dyDescent="0.4">
      <c r="J4628" s="9" t="s">
        <v>6262</v>
      </c>
      <c r="K4628" s="9">
        <v>8</v>
      </c>
    </row>
    <row r="4629" spans="10:11" x14ac:dyDescent="0.4">
      <c r="J4629" s="9" t="s">
        <v>6263</v>
      </c>
      <c r="K4629" s="9">
        <v>8</v>
      </c>
    </row>
    <row r="4630" spans="10:11" x14ac:dyDescent="0.4">
      <c r="J4630" s="9" t="s">
        <v>6264</v>
      </c>
      <c r="K4630" s="9">
        <v>8</v>
      </c>
    </row>
    <row r="4631" spans="10:11" x14ac:dyDescent="0.4">
      <c r="J4631" s="9" t="s">
        <v>6265</v>
      </c>
      <c r="K4631" s="9">
        <v>8</v>
      </c>
    </row>
    <row r="4632" spans="10:11" x14ac:dyDescent="0.4">
      <c r="J4632" s="9" t="s">
        <v>6266</v>
      </c>
      <c r="K4632" s="9">
        <v>8</v>
      </c>
    </row>
    <row r="4633" spans="10:11" x14ac:dyDescent="0.4">
      <c r="J4633" s="9" t="s">
        <v>6267</v>
      </c>
      <c r="K4633" s="9">
        <v>8</v>
      </c>
    </row>
    <row r="4634" spans="10:11" x14ac:dyDescent="0.4">
      <c r="J4634" s="9" t="s">
        <v>6268</v>
      </c>
      <c r="K4634" s="9">
        <v>8</v>
      </c>
    </row>
    <row r="4635" spans="10:11" x14ac:dyDescent="0.4">
      <c r="J4635" s="9" t="s">
        <v>6269</v>
      </c>
      <c r="K4635" s="9">
        <v>8</v>
      </c>
    </row>
    <row r="4636" spans="10:11" x14ac:dyDescent="0.4">
      <c r="J4636" s="9" t="s">
        <v>6270</v>
      </c>
      <c r="K4636" s="9">
        <v>8</v>
      </c>
    </row>
    <row r="4637" spans="10:11" x14ac:dyDescent="0.4">
      <c r="J4637" s="9" t="s">
        <v>6271</v>
      </c>
      <c r="K4637" s="9">
        <v>8</v>
      </c>
    </row>
    <row r="4638" spans="10:11" x14ac:dyDescent="0.4">
      <c r="J4638" s="9" t="s">
        <v>6272</v>
      </c>
      <c r="K4638" s="9">
        <v>8</v>
      </c>
    </row>
    <row r="4639" spans="10:11" x14ac:dyDescent="0.4">
      <c r="J4639" s="9" t="s">
        <v>6273</v>
      </c>
      <c r="K4639" s="9">
        <v>8</v>
      </c>
    </row>
    <row r="4640" spans="10:11" x14ac:dyDescent="0.4">
      <c r="J4640" s="9" t="s">
        <v>6274</v>
      </c>
      <c r="K4640" s="9">
        <v>8</v>
      </c>
    </row>
    <row r="4641" spans="10:11" x14ac:dyDescent="0.4">
      <c r="J4641" s="9" t="s">
        <v>6275</v>
      </c>
      <c r="K4641" s="9">
        <v>8</v>
      </c>
    </row>
    <row r="4642" spans="10:11" x14ac:dyDescent="0.4">
      <c r="J4642" s="9" t="s">
        <v>6276</v>
      </c>
      <c r="K4642" s="9">
        <v>8</v>
      </c>
    </row>
    <row r="4643" spans="10:11" x14ac:dyDescent="0.4">
      <c r="J4643" s="9" t="s">
        <v>6277</v>
      </c>
      <c r="K4643" s="9">
        <v>8</v>
      </c>
    </row>
    <row r="4644" spans="10:11" x14ac:dyDescent="0.4">
      <c r="J4644" s="9" t="s">
        <v>6278</v>
      </c>
      <c r="K4644" s="9">
        <v>8</v>
      </c>
    </row>
    <row r="4645" spans="10:11" x14ac:dyDescent="0.4">
      <c r="J4645" s="9" t="s">
        <v>6279</v>
      </c>
      <c r="K4645" s="9">
        <v>8</v>
      </c>
    </row>
    <row r="4646" spans="10:11" x14ac:dyDescent="0.4">
      <c r="J4646" s="9" t="s">
        <v>6280</v>
      </c>
      <c r="K4646" s="9">
        <v>8</v>
      </c>
    </row>
    <row r="4647" spans="10:11" x14ac:dyDescent="0.4">
      <c r="J4647" s="9" t="s">
        <v>1461</v>
      </c>
      <c r="K4647" s="9">
        <v>9</v>
      </c>
    </row>
    <row r="4648" spans="10:11" x14ac:dyDescent="0.4">
      <c r="J4648" s="9" t="s">
        <v>6281</v>
      </c>
      <c r="K4648" s="9">
        <v>9</v>
      </c>
    </row>
    <row r="4649" spans="10:11" x14ac:dyDescent="0.4">
      <c r="J4649" s="9" t="s">
        <v>6282</v>
      </c>
      <c r="K4649" s="9">
        <v>9</v>
      </c>
    </row>
    <row r="4650" spans="10:11" x14ac:dyDescent="0.4">
      <c r="J4650" s="9" t="s">
        <v>6283</v>
      </c>
      <c r="K4650" s="9">
        <v>9</v>
      </c>
    </row>
    <row r="4651" spans="10:11" x14ac:dyDescent="0.4">
      <c r="J4651" s="9" t="s">
        <v>6284</v>
      </c>
      <c r="K4651" s="9">
        <v>9</v>
      </c>
    </row>
    <row r="4652" spans="10:11" x14ac:dyDescent="0.4">
      <c r="J4652" s="9" t="s">
        <v>6285</v>
      </c>
      <c r="K4652" s="9">
        <v>9</v>
      </c>
    </row>
    <row r="4653" spans="10:11" x14ac:dyDescent="0.4">
      <c r="J4653" s="9" t="s">
        <v>6286</v>
      </c>
      <c r="K4653" s="9">
        <v>9</v>
      </c>
    </row>
    <row r="4654" spans="10:11" x14ac:dyDescent="0.4">
      <c r="J4654" s="9" t="s">
        <v>6287</v>
      </c>
      <c r="K4654" s="9">
        <v>9</v>
      </c>
    </row>
    <row r="4655" spans="10:11" x14ac:dyDescent="0.4">
      <c r="J4655" s="9" t="s">
        <v>6288</v>
      </c>
      <c r="K4655" s="9">
        <v>9</v>
      </c>
    </row>
    <row r="4656" spans="10:11" x14ac:dyDescent="0.4">
      <c r="J4656" s="9" t="s">
        <v>6289</v>
      </c>
      <c r="K4656" s="9">
        <v>9</v>
      </c>
    </row>
    <row r="4657" spans="10:11" x14ac:dyDescent="0.4">
      <c r="J4657" s="9" t="s">
        <v>6290</v>
      </c>
      <c r="K4657" s="9">
        <v>9</v>
      </c>
    </row>
    <row r="4658" spans="10:11" x14ac:dyDescent="0.4">
      <c r="J4658" s="9" t="s">
        <v>6291</v>
      </c>
      <c r="K4658" s="9">
        <v>9</v>
      </c>
    </row>
    <row r="4659" spans="10:11" x14ac:dyDescent="0.4">
      <c r="J4659" s="9" t="s">
        <v>1495</v>
      </c>
      <c r="K4659" s="9">
        <v>9</v>
      </c>
    </row>
    <row r="4660" spans="10:11" x14ac:dyDescent="0.4">
      <c r="J4660" s="9" t="s">
        <v>6292</v>
      </c>
      <c r="K4660" s="9">
        <v>9</v>
      </c>
    </row>
    <row r="4661" spans="10:11" x14ac:dyDescent="0.4">
      <c r="J4661" s="9" t="s">
        <v>6293</v>
      </c>
      <c r="K4661" s="9">
        <v>9</v>
      </c>
    </row>
    <row r="4662" spans="10:11" x14ac:dyDescent="0.4">
      <c r="J4662" s="9" t="s">
        <v>1556</v>
      </c>
      <c r="K4662" s="9">
        <v>9</v>
      </c>
    </row>
    <row r="4663" spans="10:11" x14ac:dyDescent="0.4">
      <c r="J4663" s="9" t="s">
        <v>6294</v>
      </c>
      <c r="K4663" s="9">
        <v>9</v>
      </c>
    </row>
    <row r="4664" spans="10:11" x14ac:dyDescent="0.4">
      <c r="J4664" s="9" t="s">
        <v>6295</v>
      </c>
      <c r="K4664" s="9">
        <v>9</v>
      </c>
    </row>
    <row r="4665" spans="10:11" x14ac:dyDescent="0.4">
      <c r="J4665" s="9" t="s">
        <v>1196</v>
      </c>
      <c r="K4665" s="9">
        <v>9</v>
      </c>
    </row>
    <row r="4666" spans="10:11" x14ac:dyDescent="0.4">
      <c r="J4666" s="9" t="s">
        <v>6296</v>
      </c>
      <c r="K4666" s="9">
        <v>9</v>
      </c>
    </row>
    <row r="4667" spans="10:11" x14ac:dyDescent="0.4">
      <c r="J4667" s="9" t="s">
        <v>6297</v>
      </c>
      <c r="K4667" s="9">
        <v>9</v>
      </c>
    </row>
    <row r="4668" spans="10:11" x14ac:dyDescent="0.4">
      <c r="J4668" s="9" t="s">
        <v>6298</v>
      </c>
      <c r="K4668" s="9">
        <v>9</v>
      </c>
    </row>
    <row r="4669" spans="10:11" x14ac:dyDescent="0.4">
      <c r="J4669" s="9" t="s">
        <v>6299</v>
      </c>
      <c r="K4669" s="9">
        <v>9</v>
      </c>
    </row>
    <row r="4670" spans="10:11" x14ac:dyDescent="0.4">
      <c r="J4670" s="9" t="s">
        <v>1297</v>
      </c>
      <c r="K4670" s="9">
        <v>9</v>
      </c>
    </row>
    <row r="4671" spans="10:11" x14ac:dyDescent="0.4">
      <c r="J4671" s="9" t="s">
        <v>6300</v>
      </c>
      <c r="K4671" s="9">
        <v>9</v>
      </c>
    </row>
    <row r="4672" spans="10:11" x14ac:dyDescent="0.4">
      <c r="J4672" s="9" t="s">
        <v>6301</v>
      </c>
      <c r="K4672" s="9">
        <v>9</v>
      </c>
    </row>
    <row r="4673" spans="10:11" x14ac:dyDescent="0.4">
      <c r="J4673" s="9" t="s">
        <v>6302</v>
      </c>
      <c r="K4673" s="9">
        <v>9</v>
      </c>
    </row>
    <row r="4674" spans="10:11" x14ac:dyDescent="0.4">
      <c r="J4674" s="9" t="s">
        <v>6303</v>
      </c>
      <c r="K4674" s="9">
        <v>9</v>
      </c>
    </row>
    <row r="4675" spans="10:11" x14ac:dyDescent="0.4">
      <c r="J4675" s="9" t="s">
        <v>6304</v>
      </c>
      <c r="K4675" s="9">
        <v>9</v>
      </c>
    </row>
    <row r="4676" spans="10:11" x14ac:dyDescent="0.4">
      <c r="J4676" s="9" t="s">
        <v>6305</v>
      </c>
      <c r="K4676" s="9">
        <v>9</v>
      </c>
    </row>
    <row r="4677" spans="10:11" x14ac:dyDescent="0.4">
      <c r="J4677" s="9" t="s">
        <v>6306</v>
      </c>
      <c r="K4677" s="9">
        <v>9</v>
      </c>
    </row>
    <row r="4678" spans="10:11" x14ac:dyDescent="0.4">
      <c r="J4678" s="9" t="s">
        <v>6307</v>
      </c>
      <c r="K4678" s="9">
        <v>9</v>
      </c>
    </row>
    <row r="4679" spans="10:11" x14ac:dyDescent="0.4">
      <c r="J4679" s="9" t="s">
        <v>6308</v>
      </c>
      <c r="K4679" s="9">
        <v>9</v>
      </c>
    </row>
    <row r="4680" spans="10:11" x14ac:dyDescent="0.4">
      <c r="J4680" s="9" t="s">
        <v>6309</v>
      </c>
      <c r="K4680" s="9">
        <v>9</v>
      </c>
    </row>
    <row r="4681" spans="10:11" x14ac:dyDescent="0.4">
      <c r="J4681" s="9" t="s">
        <v>6310</v>
      </c>
      <c r="K4681" s="9">
        <v>9</v>
      </c>
    </row>
    <row r="4682" spans="10:11" x14ac:dyDescent="0.4">
      <c r="J4682" s="9" t="s">
        <v>6311</v>
      </c>
      <c r="K4682" s="9">
        <v>9</v>
      </c>
    </row>
    <row r="4683" spans="10:11" x14ac:dyDescent="0.4">
      <c r="J4683" s="9" t="s">
        <v>1278</v>
      </c>
      <c r="K4683" s="9">
        <v>9</v>
      </c>
    </row>
    <row r="4684" spans="10:11" x14ac:dyDescent="0.4">
      <c r="J4684" s="9" t="s">
        <v>6312</v>
      </c>
      <c r="K4684" s="9">
        <v>9</v>
      </c>
    </row>
    <row r="4685" spans="10:11" x14ac:dyDescent="0.4">
      <c r="J4685" s="9" t="s">
        <v>6313</v>
      </c>
      <c r="K4685" s="9">
        <v>9</v>
      </c>
    </row>
    <row r="4686" spans="10:11" x14ac:dyDescent="0.4">
      <c r="J4686" s="9" t="s">
        <v>6314</v>
      </c>
      <c r="K4686" s="9">
        <v>9</v>
      </c>
    </row>
    <row r="4687" spans="10:11" x14ac:dyDescent="0.4">
      <c r="J4687" s="9" t="s">
        <v>6315</v>
      </c>
      <c r="K4687" s="9">
        <v>9</v>
      </c>
    </row>
    <row r="4688" spans="10:11" x14ac:dyDescent="0.4">
      <c r="J4688" s="9" t="s">
        <v>6316</v>
      </c>
      <c r="K4688" s="9">
        <v>9</v>
      </c>
    </row>
    <row r="4689" spans="10:11" x14ac:dyDescent="0.4">
      <c r="J4689" s="9" t="s">
        <v>6317</v>
      </c>
      <c r="K4689" s="9">
        <v>9</v>
      </c>
    </row>
    <row r="4690" spans="10:11" x14ac:dyDescent="0.4">
      <c r="J4690" s="9" t="s">
        <v>6318</v>
      </c>
      <c r="K4690" s="9">
        <v>9</v>
      </c>
    </row>
    <row r="4691" spans="10:11" x14ac:dyDescent="0.4">
      <c r="J4691" s="9" t="s">
        <v>6319</v>
      </c>
      <c r="K4691" s="9">
        <v>9</v>
      </c>
    </row>
    <row r="4692" spans="10:11" x14ac:dyDescent="0.4">
      <c r="J4692" s="9" t="s">
        <v>6320</v>
      </c>
      <c r="K4692" s="9">
        <v>9</v>
      </c>
    </row>
    <row r="4693" spans="10:11" x14ac:dyDescent="0.4">
      <c r="J4693" s="9" t="s">
        <v>6321</v>
      </c>
      <c r="K4693" s="9">
        <v>9</v>
      </c>
    </row>
    <row r="4694" spans="10:11" x14ac:dyDescent="0.4">
      <c r="J4694" s="9" t="s">
        <v>6322</v>
      </c>
      <c r="K4694" s="9">
        <v>9</v>
      </c>
    </row>
    <row r="4695" spans="10:11" x14ac:dyDescent="0.4">
      <c r="J4695" s="9" t="s">
        <v>6323</v>
      </c>
      <c r="K4695" s="9">
        <v>9</v>
      </c>
    </row>
    <row r="4696" spans="10:11" x14ac:dyDescent="0.4">
      <c r="J4696" s="9" t="s">
        <v>6324</v>
      </c>
      <c r="K4696" s="9">
        <v>9</v>
      </c>
    </row>
    <row r="4697" spans="10:11" x14ac:dyDescent="0.4">
      <c r="J4697" s="9" t="s">
        <v>6325</v>
      </c>
      <c r="K4697" s="9">
        <v>9</v>
      </c>
    </row>
    <row r="4698" spans="10:11" x14ac:dyDescent="0.4">
      <c r="J4698" s="9" t="s">
        <v>6326</v>
      </c>
      <c r="K4698" s="9">
        <v>9</v>
      </c>
    </row>
    <row r="4699" spans="10:11" x14ac:dyDescent="0.4">
      <c r="J4699" s="9" t="s">
        <v>1409</v>
      </c>
      <c r="K4699" s="9">
        <v>9</v>
      </c>
    </row>
    <row r="4700" spans="10:11" x14ac:dyDescent="0.4">
      <c r="J4700" s="9" t="s">
        <v>6327</v>
      </c>
      <c r="K4700" s="9">
        <v>9</v>
      </c>
    </row>
    <row r="4701" spans="10:11" x14ac:dyDescent="0.4">
      <c r="J4701" s="9" t="s">
        <v>6328</v>
      </c>
      <c r="K4701" s="9">
        <v>9</v>
      </c>
    </row>
    <row r="4702" spans="10:11" x14ac:dyDescent="0.4">
      <c r="J4702" s="9" t="s">
        <v>1594</v>
      </c>
      <c r="K4702" s="9">
        <v>9</v>
      </c>
    </row>
    <row r="4703" spans="10:11" x14ac:dyDescent="0.4">
      <c r="J4703" s="9" t="s">
        <v>6329</v>
      </c>
      <c r="K4703" s="9">
        <v>9</v>
      </c>
    </row>
    <row r="4704" spans="10:11" x14ac:dyDescent="0.4">
      <c r="J4704" s="9" t="s">
        <v>6330</v>
      </c>
      <c r="K4704" s="9">
        <v>9</v>
      </c>
    </row>
    <row r="4705" spans="10:11" x14ac:dyDescent="0.4">
      <c r="J4705" s="9" t="s">
        <v>6331</v>
      </c>
      <c r="K4705" s="9">
        <v>9</v>
      </c>
    </row>
    <row r="4706" spans="10:11" x14ac:dyDescent="0.4">
      <c r="J4706" s="9" t="s">
        <v>1431</v>
      </c>
      <c r="K4706" s="9">
        <v>9</v>
      </c>
    </row>
    <row r="4707" spans="10:11" x14ac:dyDescent="0.4">
      <c r="J4707" s="9" t="s">
        <v>1339</v>
      </c>
      <c r="K4707" s="9">
        <v>9</v>
      </c>
    </row>
    <row r="4708" spans="10:11" x14ac:dyDescent="0.4">
      <c r="J4708" s="9" t="s">
        <v>6332</v>
      </c>
      <c r="K4708" s="9">
        <v>9</v>
      </c>
    </row>
    <row r="4709" spans="10:11" x14ac:dyDescent="0.4">
      <c r="J4709" s="9" t="s">
        <v>6333</v>
      </c>
      <c r="K4709" s="9">
        <v>9</v>
      </c>
    </row>
    <row r="4710" spans="10:11" x14ac:dyDescent="0.4">
      <c r="J4710" s="9" t="s">
        <v>6334</v>
      </c>
      <c r="K4710" s="9">
        <v>9</v>
      </c>
    </row>
    <row r="4711" spans="10:11" x14ac:dyDescent="0.4">
      <c r="J4711" s="9" t="s">
        <v>6335</v>
      </c>
      <c r="K4711" s="9">
        <v>9</v>
      </c>
    </row>
    <row r="4712" spans="10:11" x14ac:dyDescent="0.4">
      <c r="J4712" s="9" t="s">
        <v>6336</v>
      </c>
      <c r="K4712" s="9">
        <v>9</v>
      </c>
    </row>
    <row r="4713" spans="10:11" x14ac:dyDescent="0.4">
      <c r="J4713" s="9" t="s">
        <v>6337</v>
      </c>
      <c r="K4713" s="9">
        <v>9</v>
      </c>
    </row>
    <row r="4714" spans="10:11" x14ac:dyDescent="0.4">
      <c r="J4714" s="9" t="s">
        <v>6338</v>
      </c>
      <c r="K4714" s="9">
        <v>9</v>
      </c>
    </row>
    <row r="4715" spans="10:11" x14ac:dyDescent="0.4">
      <c r="J4715" s="9" t="s">
        <v>6339</v>
      </c>
      <c r="K4715" s="9">
        <v>9</v>
      </c>
    </row>
    <row r="4716" spans="10:11" x14ac:dyDescent="0.4">
      <c r="J4716" s="9" t="s">
        <v>6340</v>
      </c>
      <c r="K4716" s="9">
        <v>9</v>
      </c>
    </row>
    <row r="4717" spans="10:11" x14ac:dyDescent="0.4">
      <c r="J4717" s="9" t="s">
        <v>6341</v>
      </c>
      <c r="K4717" s="9">
        <v>9</v>
      </c>
    </row>
    <row r="4718" spans="10:11" x14ac:dyDescent="0.4">
      <c r="J4718" s="9" t="s">
        <v>6342</v>
      </c>
      <c r="K4718" s="9">
        <v>9</v>
      </c>
    </row>
    <row r="4719" spans="10:11" x14ac:dyDescent="0.4">
      <c r="J4719" s="9" t="s">
        <v>6343</v>
      </c>
      <c r="K4719" s="9">
        <v>9</v>
      </c>
    </row>
    <row r="4720" spans="10:11" x14ac:dyDescent="0.4">
      <c r="J4720" s="9" t="s">
        <v>6344</v>
      </c>
      <c r="K4720" s="9">
        <v>9</v>
      </c>
    </row>
    <row r="4721" spans="10:11" x14ac:dyDescent="0.4">
      <c r="J4721" s="9" t="s">
        <v>6345</v>
      </c>
      <c r="K4721" s="9">
        <v>9</v>
      </c>
    </row>
    <row r="4722" spans="10:11" x14ac:dyDescent="0.4">
      <c r="J4722" s="9" t="s">
        <v>6346</v>
      </c>
      <c r="K4722" s="9">
        <v>9</v>
      </c>
    </row>
    <row r="4723" spans="10:11" x14ac:dyDescent="0.4">
      <c r="J4723" s="9" t="s">
        <v>6347</v>
      </c>
      <c r="K4723" s="9">
        <v>9</v>
      </c>
    </row>
    <row r="4724" spans="10:11" x14ac:dyDescent="0.4">
      <c r="J4724" s="9" t="s">
        <v>1397</v>
      </c>
      <c r="K4724" s="9">
        <v>9</v>
      </c>
    </row>
    <row r="4725" spans="10:11" x14ac:dyDescent="0.4">
      <c r="J4725" s="9" t="s">
        <v>1440</v>
      </c>
      <c r="K4725" s="9">
        <v>9</v>
      </c>
    </row>
    <row r="4726" spans="10:11" x14ac:dyDescent="0.4">
      <c r="J4726" s="9" t="s">
        <v>6348</v>
      </c>
      <c r="K4726" s="9">
        <v>9</v>
      </c>
    </row>
    <row r="4727" spans="10:11" x14ac:dyDescent="0.4">
      <c r="J4727" s="9" t="s">
        <v>1367</v>
      </c>
      <c r="K4727" s="9">
        <v>9</v>
      </c>
    </row>
    <row r="4728" spans="10:11" x14ac:dyDescent="0.4">
      <c r="J4728" s="9" t="s">
        <v>6349</v>
      </c>
      <c r="K4728" s="9">
        <v>9</v>
      </c>
    </row>
    <row r="4729" spans="10:11" x14ac:dyDescent="0.4">
      <c r="J4729" s="9" t="s">
        <v>6350</v>
      </c>
      <c r="K4729" s="9">
        <v>9</v>
      </c>
    </row>
    <row r="4730" spans="10:11" x14ac:dyDescent="0.4">
      <c r="J4730" s="9" t="s">
        <v>6351</v>
      </c>
      <c r="K4730" s="9">
        <v>9</v>
      </c>
    </row>
    <row r="4731" spans="10:11" x14ac:dyDescent="0.4">
      <c r="J4731" s="9" t="s">
        <v>6352</v>
      </c>
      <c r="K4731" s="9">
        <v>9</v>
      </c>
    </row>
    <row r="4732" spans="10:11" x14ac:dyDescent="0.4">
      <c r="J4732" s="9" t="s">
        <v>6353</v>
      </c>
      <c r="K4732" s="9">
        <v>9</v>
      </c>
    </row>
    <row r="4733" spans="10:11" x14ac:dyDescent="0.4">
      <c r="J4733" s="9" t="s">
        <v>6354</v>
      </c>
      <c r="K4733" s="9">
        <v>9</v>
      </c>
    </row>
    <row r="4734" spans="10:11" x14ac:dyDescent="0.4">
      <c r="J4734" s="9" t="s">
        <v>6355</v>
      </c>
      <c r="K4734" s="9">
        <v>9</v>
      </c>
    </row>
    <row r="4735" spans="10:11" x14ac:dyDescent="0.4">
      <c r="J4735" s="9" t="s">
        <v>6356</v>
      </c>
      <c r="K4735" s="9">
        <v>9</v>
      </c>
    </row>
    <row r="4736" spans="10:11" x14ac:dyDescent="0.4">
      <c r="J4736" s="9" t="s">
        <v>6357</v>
      </c>
      <c r="K4736" s="9">
        <v>10</v>
      </c>
    </row>
    <row r="4737" spans="10:11" x14ac:dyDescent="0.4">
      <c r="J4737" s="9" t="s">
        <v>6358</v>
      </c>
      <c r="K4737" s="9">
        <v>10</v>
      </c>
    </row>
    <row r="4738" spans="10:11" x14ac:dyDescent="0.4">
      <c r="J4738" s="9" t="s">
        <v>6359</v>
      </c>
      <c r="K4738" s="9">
        <v>10</v>
      </c>
    </row>
    <row r="4739" spans="10:11" x14ac:dyDescent="0.4">
      <c r="J4739" s="9" t="s">
        <v>6360</v>
      </c>
      <c r="K4739" s="9">
        <v>10</v>
      </c>
    </row>
    <row r="4740" spans="10:11" x14ac:dyDescent="0.4">
      <c r="J4740" s="9" t="s">
        <v>6361</v>
      </c>
      <c r="K4740" s="9">
        <v>10</v>
      </c>
    </row>
    <row r="4741" spans="10:11" x14ac:dyDescent="0.4">
      <c r="J4741" s="9" t="s">
        <v>6362</v>
      </c>
      <c r="K4741" s="9">
        <v>10</v>
      </c>
    </row>
    <row r="4742" spans="10:11" x14ac:dyDescent="0.4">
      <c r="J4742" s="9" t="s">
        <v>1553</v>
      </c>
      <c r="K4742" s="9">
        <v>10</v>
      </c>
    </row>
    <row r="4743" spans="10:11" x14ac:dyDescent="0.4">
      <c r="J4743" s="9" t="s">
        <v>6363</v>
      </c>
      <c r="K4743" s="9">
        <v>10</v>
      </c>
    </row>
    <row r="4744" spans="10:11" x14ac:dyDescent="0.4">
      <c r="J4744" s="9" t="s">
        <v>6364</v>
      </c>
      <c r="K4744" s="9">
        <v>10</v>
      </c>
    </row>
    <row r="4745" spans="10:11" x14ac:dyDescent="0.4">
      <c r="J4745" s="9" t="s">
        <v>6365</v>
      </c>
      <c r="K4745" s="9">
        <v>10</v>
      </c>
    </row>
    <row r="4746" spans="10:11" x14ac:dyDescent="0.4">
      <c r="J4746" s="9" t="s">
        <v>6366</v>
      </c>
      <c r="K4746" s="9">
        <v>10</v>
      </c>
    </row>
    <row r="4747" spans="10:11" x14ac:dyDescent="0.4">
      <c r="J4747" s="9" t="s">
        <v>1304</v>
      </c>
      <c r="K4747" s="9">
        <v>10</v>
      </c>
    </row>
    <row r="4748" spans="10:11" x14ac:dyDescent="0.4">
      <c r="J4748" s="9" t="s">
        <v>6367</v>
      </c>
      <c r="K4748" s="9">
        <v>10</v>
      </c>
    </row>
    <row r="4749" spans="10:11" x14ac:dyDescent="0.4">
      <c r="J4749" s="9" t="s">
        <v>6368</v>
      </c>
      <c r="K4749" s="9">
        <v>10</v>
      </c>
    </row>
    <row r="4750" spans="10:11" x14ac:dyDescent="0.4">
      <c r="J4750" s="9" t="s">
        <v>6369</v>
      </c>
      <c r="K4750" s="9">
        <v>10</v>
      </c>
    </row>
    <row r="4751" spans="10:11" x14ac:dyDescent="0.4">
      <c r="J4751" s="9" t="s">
        <v>6370</v>
      </c>
      <c r="K4751" s="9">
        <v>10</v>
      </c>
    </row>
    <row r="4752" spans="10:11" x14ac:dyDescent="0.4">
      <c r="J4752" s="9" t="s">
        <v>6371</v>
      </c>
      <c r="K4752" s="9">
        <v>10</v>
      </c>
    </row>
    <row r="4753" spans="10:11" x14ac:dyDescent="0.4">
      <c r="J4753" s="9" t="s">
        <v>6372</v>
      </c>
      <c r="K4753" s="9">
        <v>10</v>
      </c>
    </row>
    <row r="4754" spans="10:11" x14ac:dyDescent="0.4">
      <c r="J4754" s="9" t="s">
        <v>1422</v>
      </c>
      <c r="K4754" s="9">
        <v>10</v>
      </c>
    </row>
    <row r="4755" spans="10:11" x14ac:dyDescent="0.4">
      <c r="J4755" s="9" t="s">
        <v>6373</v>
      </c>
      <c r="K4755" s="9">
        <v>10</v>
      </c>
    </row>
    <row r="4756" spans="10:11" x14ac:dyDescent="0.4">
      <c r="J4756" s="9" t="s">
        <v>6374</v>
      </c>
      <c r="K4756" s="9">
        <v>10</v>
      </c>
    </row>
    <row r="4757" spans="10:11" x14ac:dyDescent="0.4">
      <c r="J4757" s="9" t="s">
        <v>6375</v>
      </c>
      <c r="K4757" s="9">
        <v>10</v>
      </c>
    </row>
    <row r="4758" spans="10:11" x14ac:dyDescent="0.4">
      <c r="J4758" s="9" t="s">
        <v>6376</v>
      </c>
      <c r="K4758" s="9">
        <v>10</v>
      </c>
    </row>
    <row r="4759" spans="10:11" x14ac:dyDescent="0.4">
      <c r="J4759" s="9" t="s">
        <v>1281</v>
      </c>
      <c r="K4759" s="9">
        <v>10</v>
      </c>
    </row>
    <row r="4760" spans="10:11" x14ac:dyDescent="0.4">
      <c r="J4760" s="9" t="s">
        <v>6377</v>
      </c>
      <c r="K4760" s="9">
        <v>10</v>
      </c>
    </row>
    <row r="4761" spans="10:11" x14ac:dyDescent="0.4">
      <c r="J4761" s="9" t="s">
        <v>6378</v>
      </c>
      <c r="K4761" s="9">
        <v>10</v>
      </c>
    </row>
    <row r="4762" spans="10:11" x14ac:dyDescent="0.4">
      <c r="J4762" s="9" t="s">
        <v>6379</v>
      </c>
      <c r="K4762" s="9">
        <v>10</v>
      </c>
    </row>
    <row r="4763" spans="10:11" x14ac:dyDescent="0.4">
      <c r="J4763" s="9" t="s">
        <v>6380</v>
      </c>
      <c r="K4763" s="9">
        <v>10</v>
      </c>
    </row>
    <row r="4764" spans="10:11" x14ac:dyDescent="0.4">
      <c r="J4764" s="9" t="s">
        <v>1274</v>
      </c>
      <c r="K4764" s="9">
        <v>10</v>
      </c>
    </row>
    <row r="4765" spans="10:11" x14ac:dyDescent="0.4">
      <c r="J4765" s="9" t="s">
        <v>6381</v>
      </c>
      <c r="K4765" s="9">
        <v>10</v>
      </c>
    </row>
    <row r="4766" spans="10:11" x14ac:dyDescent="0.4">
      <c r="J4766" s="9" t="s">
        <v>6382</v>
      </c>
      <c r="K4766" s="9">
        <v>10</v>
      </c>
    </row>
    <row r="4767" spans="10:11" x14ac:dyDescent="0.4">
      <c r="J4767" s="9" t="s">
        <v>6383</v>
      </c>
      <c r="K4767" s="9">
        <v>10</v>
      </c>
    </row>
    <row r="4768" spans="10:11" x14ac:dyDescent="0.4">
      <c r="J4768" s="9" t="s">
        <v>6384</v>
      </c>
      <c r="K4768" s="9">
        <v>10</v>
      </c>
    </row>
    <row r="4769" spans="10:11" x14ac:dyDescent="0.4">
      <c r="J4769" s="9" t="s">
        <v>6385</v>
      </c>
      <c r="K4769" s="9">
        <v>10</v>
      </c>
    </row>
    <row r="4770" spans="10:11" x14ac:dyDescent="0.4">
      <c r="J4770" s="9" t="s">
        <v>6386</v>
      </c>
      <c r="K4770" s="9">
        <v>10</v>
      </c>
    </row>
    <row r="4771" spans="10:11" x14ac:dyDescent="0.4">
      <c r="J4771" s="9" t="s">
        <v>6387</v>
      </c>
      <c r="K4771" s="9">
        <v>10</v>
      </c>
    </row>
    <row r="4772" spans="10:11" x14ac:dyDescent="0.4">
      <c r="J4772" s="9" t="s">
        <v>6388</v>
      </c>
      <c r="K4772" s="9">
        <v>10</v>
      </c>
    </row>
    <row r="4773" spans="10:11" x14ac:dyDescent="0.4">
      <c r="J4773" s="9" t="s">
        <v>6389</v>
      </c>
      <c r="K4773" s="9">
        <v>10</v>
      </c>
    </row>
    <row r="4774" spans="10:11" x14ac:dyDescent="0.4">
      <c r="J4774" s="9" t="s">
        <v>6390</v>
      </c>
      <c r="K4774" s="9">
        <v>10</v>
      </c>
    </row>
    <row r="4775" spans="10:11" x14ac:dyDescent="0.4">
      <c r="J4775" s="9" t="s">
        <v>6391</v>
      </c>
      <c r="K4775" s="9">
        <v>10</v>
      </c>
    </row>
    <row r="4776" spans="10:11" x14ac:dyDescent="0.4">
      <c r="J4776" s="9" t="s">
        <v>6392</v>
      </c>
      <c r="K4776" s="9">
        <v>10</v>
      </c>
    </row>
    <row r="4777" spans="10:11" x14ac:dyDescent="0.4">
      <c r="J4777" s="9" t="s">
        <v>6393</v>
      </c>
      <c r="K4777" s="9">
        <v>10</v>
      </c>
    </row>
    <row r="4778" spans="10:11" x14ac:dyDescent="0.4">
      <c r="J4778" s="9" t="s">
        <v>6394</v>
      </c>
      <c r="K4778" s="9">
        <v>10</v>
      </c>
    </row>
    <row r="4779" spans="10:11" x14ac:dyDescent="0.4">
      <c r="J4779" s="9" t="s">
        <v>6395</v>
      </c>
      <c r="K4779" s="9">
        <v>10</v>
      </c>
    </row>
    <row r="4780" spans="10:11" x14ac:dyDescent="0.4">
      <c r="J4780" s="9" t="s">
        <v>6396</v>
      </c>
      <c r="K4780" s="9">
        <v>10</v>
      </c>
    </row>
    <row r="4781" spans="10:11" x14ac:dyDescent="0.4">
      <c r="J4781" s="9" t="s">
        <v>6397</v>
      </c>
      <c r="K4781" s="9">
        <v>10</v>
      </c>
    </row>
    <row r="4782" spans="10:11" x14ac:dyDescent="0.4">
      <c r="J4782" s="9" t="s">
        <v>1580</v>
      </c>
      <c r="K4782" s="9">
        <v>10</v>
      </c>
    </row>
    <row r="4783" spans="10:11" x14ac:dyDescent="0.4">
      <c r="J4783" s="9" t="s">
        <v>6398</v>
      </c>
      <c r="K4783" s="9">
        <v>10</v>
      </c>
    </row>
    <row r="4784" spans="10:11" x14ac:dyDescent="0.4">
      <c r="J4784" s="9" t="s">
        <v>6399</v>
      </c>
      <c r="K4784" s="9">
        <v>10</v>
      </c>
    </row>
    <row r="4785" spans="10:11" x14ac:dyDescent="0.4">
      <c r="J4785" s="9" t="s">
        <v>6400</v>
      </c>
      <c r="K4785" s="9">
        <v>10</v>
      </c>
    </row>
    <row r="4786" spans="10:11" x14ac:dyDescent="0.4">
      <c r="J4786" s="9" t="s">
        <v>6401</v>
      </c>
      <c r="K4786" s="9">
        <v>10</v>
      </c>
    </row>
    <row r="4787" spans="10:11" x14ac:dyDescent="0.4">
      <c r="J4787" s="9" t="s">
        <v>6402</v>
      </c>
      <c r="K4787" s="9">
        <v>10</v>
      </c>
    </row>
    <row r="4788" spans="10:11" x14ac:dyDescent="0.4">
      <c r="J4788" s="9" t="s">
        <v>6403</v>
      </c>
      <c r="K4788" s="9">
        <v>10</v>
      </c>
    </row>
    <row r="4789" spans="10:11" x14ac:dyDescent="0.4">
      <c r="J4789" s="9" t="s">
        <v>6404</v>
      </c>
      <c r="K4789" s="9">
        <v>10</v>
      </c>
    </row>
    <row r="4790" spans="10:11" x14ac:dyDescent="0.4">
      <c r="J4790" s="9" t="s">
        <v>6405</v>
      </c>
      <c r="K4790" s="9">
        <v>10</v>
      </c>
    </row>
    <row r="4791" spans="10:11" x14ac:dyDescent="0.4">
      <c r="J4791" s="9" t="s">
        <v>6406</v>
      </c>
      <c r="K4791" s="9">
        <v>10</v>
      </c>
    </row>
    <row r="4792" spans="10:11" x14ac:dyDescent="0.4">
      <c r="J4792" s="9" t="s">
        <v>6407</v>
      </c>
      <c r="K4792" s="9">
        <v>10</v>
      </c>
    </row>
    <row r="4793" spans="10:11" x14ac:dyDescent="0.4">
      <c r="J4793" s="9" t="s">
        <v>6408</v>
      </c>
      <c r="K4793" s="9">
        <v>10</v>
      </c>
    </row>
    <row r="4794" spans="10:11" x14ac:dyDescent="0.4">
      <c r="J4794" s="9" t="s">
        <v>6409</v>
      </c>
      <c r="K4794" s="9">
        <v>10</v>
      </c>
    </row>
    <row r="4795" spans="10:11" x14ac:dyDescent="0.4">
      <c r="J4795" s="9" t="s">
        <v>6410</v>
      </c>
      <c r="K4795" s="9">
        <v>10</v>
      </c>
    </row>
    <row r="4796" spans="10:11" x14ac:dyDescent="0.4">
      <c r="J4796" s="9" t="s">
        <v>6411</v>
      </c>
      <c r="K4796" s="9">
        <v>10</v>
      </c>
    </row>
    <row r="4797" spans="10:11" x14ac:dyDescent="0.4">
      <c r="J4797" s="9" t="s">
        <v>6412</v>
      </c>
      <c r="K4797" s="9">
        <v>10</v>
      </c>
    </row>
    <row r="4798" spans="10:11" x14ac:dyDescent="0.4">
      <c r="J4798" s="9" t="s">
        <v>6413</v>
      </c>
      <c r="K4798" s="9">
        <v>10</v>
      </c>
    </row>
    <row r="4799" spans="10:11" x14ac:dyDescent="0.4">
      <c r="J4799" s="9" t="s">
        <v>6414</v>
      </c>
      <c r="K4799" s="9">
        <v>10</v>
      </c>
    </row>
    <row r="4800" spans="10:11" x14ac:dyDescent="0.4">
      <c r="J4800" s="9" t="s">
        <v>6415</v>
      </c>
      <c r="K4800" s="9">
        <v>10</v>
      </c>
    </row>
    <row r="4801" spans="10:11" x14ac:dyDescent="0.4">
      <c r="J4801" s="9" t="s">
        <v>6416</v>
      </c>
      <c r="K4801" s="9">
        <v>10</v>
      </c>
    </row>
    <row r="4802" spans="10:11" x14ac:dyDescent="0.4">
      <c r="J4802" s="9" t="s">
        <v>6417</v>
      </c>
      <c r="K4802" s="9">
        <v>10</v>
      </c>
    </row>
    <row r="4803" spans="10:11" x14ac:dyDescent="0.4">
      <c r="J4803" s="9" t="s">
        <v>6418</v>
      </c>
      <c r="K4803" s="9">
        <v>10</v>
      </c>
    </row>
    <row r="4804" spans="10:11" x14ac:dyDescent="0.4">
      <c r="J4804" s="9" t="s">
        <v>6419</v>
      </c>
      <c r="K4804" s="9">
        <v>10</v>
      </c>
    </row>
    <row r="4805" spans="10:11" x14ac:dyDescent="0.4">
      <c r="J4805" s="9" t="s">
        <v>1584</v>
      </c>
      <c r="K4805" s="9">
        <v>10</v>
      </c>
    </row>
    <row r="4806" spans="10:11" x14ac:dyDescent="0.4">
      <c r="J4806" s="9" t="s">
        <v>6420</v>
      </c>
      <c r="K4806" s="9">
        <v>10</v>
      </c>
    </row>
    <row r="4807" spans="10:11" x14ac:dyDescent="0.4">
      <c r="J4807" s="9" t="s">
        <v>6421</v>
      </c>
      <c r="K4807" s="9">
        <v>10</v>
      </c>
    </row>
    <row r="4808" spans="10:11" x14ac:dyDescent="0.4">
      <c r="J4808" s="9" t="s">
        <v>6422</v>
      </c>
      <c r="K4808" s="9">
        <v>10</v>
      </c>
    </row>
    <row r="4809" spans="10:11" x14ac:dyDescent="0.4">
      <c r="J4809" s="9" t="s">
        <v>6423</v>
      </c>
      <c r="K4809" s="9">
        <v>10</v>
      </c>
    </row>
    <row r="4810" spans="10:11" x14ac:dyDescent="0.4">
      <c r="J4810" s="9" t="s">
        <v>6424</v>
      </c>
      <c r="K4810" s="9">
        <v>11</v>
      </c>
    </row>
    <row r="4811" spans="10:11" x14ac:dyDescent="0.4">
      <c r="J4811" s="9" t="s">
        <v>6425</v>
      </c>
      <c r="K4811" s="9">
        <v>11</v>
      </c>
    </row>
    <row r="4812" spans="10:11" x14ac:dyDescent="0.4">
      <c r="J4812" s="9" t="s">
        <v>6426</v>
      </c>
      <c r="K4812" s="9">
        <v>11</v>
      </c>
    </row>
    <row r="4813" spans="10:11" x14ac:dyDescent="0.4">
      <c r="J4813" s="9" t="s">
        <v>1733</v>
      </c>
      <c r="K4813" s="9">
        <v>11</v>
      </c>
    </row>
    <row r="4814" spans="10:11" x14ac:dyDescent="0.4">
      <c r="J4814" s="9" t="s">
        <v>1200</v>
      </c>
      <c r="K4814" s="9">
        <v>11</v>
      </c>
    </row>
    <row r="4815" spans="10:11" x14ac:dyDescent="0.4">
      <c r="J4815" s="9" t="s">
        <v>6427</v>
      </c>
      <c r="K4815" s="9">
        <v>11</v>
      </c>
    </row>
    <row r="4816" spans="10:11" x14ac:dyDescent="0.4">
      <c r="J4816" s="9" t="s">
        <v>6428</v>
      </c>
      <c r="K4816" s="9">
        <v>11</v>
      </c>
    </row>
    <row r="4817" spans="10:11" x14ac:dyDescent="0.4">
      <c r="J4817" s="9" t="s">
        <v>6429</v>
      </c>
      <c r="K4817" s="9">
        <v>11</v>
      </c>
    </row>
    <row r="4818" spans="10:11" x14ac:dyDescent="0.4">
      <c r="J4818" s="9" t="s">
        <v>6430</v>
      </c>
      <c r="K4818" s="9">
        <v>11</v>
      </c>
    </row>
    <row r="4819" spans="10:11" x14ac:dyDescent="0.4">
      <c r="J4819" s="9" t="s">
        <v>6431</v>
      </c>
      <c r="K4819" s="9">
        <v>11</v>
      </c>
    </row>
    <row r="4820" spans="10:11" x14ac:dyDescent="0.4">
      <c r="J4820" s="9" t="s">
        <v>6432</v>
      </c>
      <c r="K4820" s="9">
        <v>11</v>
      </c>
    </row>
    <row r="4821" spans="10:11" x14ac:dyDescent="0.4">
      <c r="J4821" s="9" t="s">
        <v>6433</v>
      </c>
      <c r="K4821" s="9">
        <v>11</v>
      </c>
    </row>
    <row r="4822" spans="10:11" x14ac:dyDescent="0.4">
      <c r="J4822" s="9" t="s">
        <v>1239</v>
      </c>
      <c r="K4822" s="9">
        <v>11</v>
      </c>
    </row>
    <row r="4823" spans="10:11" x14ac:dyDescent="0.4">
      <c r="J4823" s="9" t="s">
        <v>6434</v>
      </c>
      <c r="K4823" s="9">
        <v>11</v>
      </c>
    </row>
    <row r="4824" spans="10:11" x14ac:dyDescent="0.4">
      <c r="J4824" s="9" t="s">
        <v>6435</v>
      </c>
      <c r="K4824" s="9">
        <v>11</v>
      </c>
    </row>
    <row r="4825" spans="10:11" x14ac:dyDescent="0.4">
      <c r="J4825" s="9" t="s">
        <v>1327</v>
      </c>
      <c r="K4825" s="9">
        <v>11</v>
      </c>
    </row>
    <row r="4826" spans="10:11" x14ac:dyDescent="0.4">
      <c r="J4826" s="9" t="s">
        <v>1473</v>
      </c>
      <c r="K4826" s="9">
        <v>11</v>
      </c>
    </row>
    <row r="4827" spans="10:11" x14ac:dyDescent="0.4">
      <c r="J4827" s="9" t="s">
        <v>6436</v>
      </c>
      <c r="K4827" s="9">
        <v>11</v>
      </c>
    </row>
    <row r="4828" spans="10:11" x14ac:dyDescent="0.4">
      <c r="J4828" s="9" t="s">
        <v>6437</v>
      </c>
      <c r="K4828" s="9">
        <v>11</v>
      </c>
    </row>
    <row r="4829" spans="10:11" x14ac:dyDescent="0.4">
      <c r="J4829" s="9" t="s">
        <v>6438</v>
      </c>
      <c r="K4829" s="9">
        <v>11</v>
      </c>
    </row>
    <row r="4830" spans="10:11" x14ac:dyDescent="0.4">
      <c r="J4830" s="9" t="s">
        <v>6439</v>
      </c>
      <c r="K4830" s="9">
        <v>11</v>
      </c>
    </row>
    <row r="4831" spans="10:11" x14ac:dyDescent="0.4">
      <c r="J4831" s="9" t="s">
        <v>6440</v>
      </c>
      <c r="K4831" s="9">
        <v>11</v>
      </c>
    </row>
    <row r="4832" spans="10:11" x14ac:dyDescent="0.4">
      <c r="J4832" s="9" t="s">
        <v>6441</v>
      </c>
      <c r="K4832" s="9">
        <v>11</v>
      </c>
    </row>
    <row r="4833" spans="10:11" x14ac:dyDescent="0.4">
      <c r="J4833" s="9" t="s">
        <v>6442</v>
      </c>
      <c r="K4833" s="9">
        <v>11</v>
      </c>
    </row>
    <row r="4834" spans="10:11" x14ac:dyDescent="0.4">
      <c r="J4834" s="9" t="s">
        <v>6443</v>
      </c>
      <c r="K4834" s="9">
        <v>11</v>
      </c>
    </row>
    <row r="4835" spans="10:11" x14ac:dyDescent="0.4">
      <c r="J4835" s="9" t="s">
        <v>6444</v>
      </c>
      <c r="K4835" s="9">
        <v>11</v>
      </c>
    </row>
    <row r="4836" spans="10:11" x14ac:dyDescent="0.4">
      <c r="J4836" s="9" t="s">
        <v>1289</v>
      </c>
      <c r="K4836" s="9">
        <v>11</v>
      </c>
    </row>
    <row r="4837" spans="10:11" x14ac:dyDescent="0.4">
      <c r="J4837" s="9" t="s">
        <v>6445</v>
      </c>
      <c r="K4837" s="9">
        <v>11</v>
      </c>
    </row>
    <row r="4838" spans="10:11" x14ac:dyDescent="0.4">
      <c r="J4838" s="9" t="s">
        <v>6446</v>
      </c>
      <c r="K4838" s="9">
        <v>11</v>
      </c>
    </row>
    <row r="4839" spans="10:11" x14ac:dyDescent="0.4">
      <c r="J4839" s="9" t="s">
        <v>6447</v>
      </c>
      <c r="K4839" s="9">
        <v>11</v>
      </c>
    </row>
    <row r="4840" spans="10:11" x14ac:dyDescent="0.4">
      <c r="J4840" s="9" t="s">
        <v>6448</v>
      </c>
      <c r="K4840" s="9">
        <v>11</v>
      </c>
    </row>
    <row r="4841" spans="10:11" x14ac:dyDescent="0.4">
      <c r="J4841" s="9" t="s">
        <v>6449</v>
      </c>
      <c r="K4841" s="9">
        <v>11</v>
      </c>
    </row>
    <row r="4842" spans="10:11" x14ac:dyDescent="0.4">
      <c r="J4842" s="9" t="s">
        <v>6450</v>
      </c>
      <c r="K4842" s="9">
        <v>11</v>
      </c>
    </row>
    <row r="4843" spans="10:11" x14ac:dyDescent="0.4">
      <c r="J4843" s="9" t="s">
        <v>6451</v>
      </c>
      <c r="K4843" s="9">
        <v>11</v>
      </c>
    </row>
    <row r="4844" spans="10:11" x14ac:dyDescent="0.4">
      <c r="J4844" s="9" t="s">
        <v>6452</v>
      </c>
      <c r="K4844" s="9">
        <v>11</v>
      </c>
    </row>
    <row r="4845" spans="10:11" x14ac:dyDescent="0.4">
      <c r="J4845" s="9" t="s">
        <v>6453</v>
      </c>
      <c r="K4845" s="9">
        <v>11</v>
      </c>
    </row>
    <row r="4846" spans="10:11" x14ac:dyDescent="0.4">
      <c r="J4846" s="9" t="s">
        <v>6454</v>
      </c>
      <c r="K4846" s="9">
        <v>11</v>
      </c>
    </row>
    <row r="4847" spans="10:11" x14ac:dyDescent="0.4">
      <c r="J4847" s="9" t="s">
        <v>6455</v>
      </c>
      <c r="K4847" s="9">
        <v>11</v>
      </c>
    </row>
    <row r="4848" spans="10:11" x14ac:dyDescent="0.4">
      <c r="J4848" s="9" t="s">
        <v>6456</v>
      </c>
      <c r="K4848" s="9">
        <v>11</v>
      </c>
    </row>
    <row r="4849" spans="10:11" x14ac:dyDescent="0.4">
      <c r="J4849" s="9" t="s">
        <v>6457</v>
      </c>
      <c r="K4849" s="9">
        <v>11</v>
      </c>
    </row>
    <row r="4850" spans="10:11" x14ac:dyDescent="0.4">
      <c r="J4850" s="9" t="s">
        <v>6458</v>
      </c>
      <c r="K4850" s="9">
        <v>11</v>
      </c>
    </row>
    <row r="4851" spans="10:11" x14ac:dyDescent="0.4">
      <c r="J4851" s="9" t="s">
        <v>6459</v>
      </c>
      <c r="K4851" s="9">
        <v>11</v>
      </c>
    </row>
    <row r="4852" spans="10:11" x14ac:dyDescent="0.4">
      <c r="J4852" s="9" t="s">
        <v>6460</v>
      </c>
      <c r="K4852" s="9">
        <v>11</v>
      </c>
    </row>
    <row r="4853" spans="10:11" x14ac:dyDescent="0.4">
      <c r="J4853" s="9" t="s">
        <v>1437</v>
      </c>
      <c r="K4853" s="9">
        <v>11</v>
      </c>
    </row>
    <row r="4854" spans="10:11" x14ac:dyDescent="0.4">
      <c r="J4854" s="9" t="s">
        <v>6461</v>
      </c>
      <c r="K4854" s="9">
        <v>11</v>
      </c>
    </row>
    <row r="4855" spans="10:11" x14ac:dyDescent="0.4">
      <c r="J4855" s="9" t="s">
        <v>6462</v>
      </c>
      <c r="K4855" s="9">
        <v>11</v>
      </c>
    </row>
    <row r="4856" spans="10:11" x14ac:dyDescent="0.4">
      <c r="J4856" s="9" t="s">
        <v>6463</v>
      </c>
      <c r="K4856" s="9">
        <v>11</v>
      </c>
    </row>
    <row r="4857" spans="10:11" x14ac:dyDescent="0.4">
      <c r="J4857" s="9" t="s">
        <v>6464</v>
      </c>
      <c r="K4857" s="9">
        <v>11</v>
      </c>
    </row>
    <row r="4858" spans="10:11" x14ac:dyDescent="0.4">
      <c r="J4858" s="9" t="s">
        <v>6465</v>
      </c>
      <c r="K4858" s="9">
        <v>11</v>
      </c>
    </row>
    <row r="4859" spans="10:11" x14ac:dyDescent="0.4">
      <c r="J4859" s="9" t="s">
        <v>6466</v>
      </c>
      <c r="K4859" s="9">
        <v>12</v>
      </c>
    </row>
    <row r="4860" spans="10:11" x14ac:dyDescent="0.4">
      <c r="J4860" s="9" t="s">
        <v>6467</v>
      </c>
      <c r="K4860" s="9">
        <v>12</v>
      </c>
    </row>
    <row r="4861" spans="10:11" x14ac:dyDescent="0.4">
      <c r="J4861" s="9" t="s">
        <v>6468</v>
      </c>
      <c r="K4861" s="9">
        <v>12</v>
      </c>
    </row>
    <row r="4862" spans="10:11" x14ac:dyDescent="0.4">
      <c r="J4862" s="9" t="s">
        <v>6469</v>
      </c>
      <c r="K4862" s="9">
        <v>12</v>
      </c>
    </row>
    <row r="4863" spans="10:11" x14ac:dyDescent="0.4">
      <c r="J4863" s="9" t="s">
        <v>6470</v>
      </c>
      <c r="K4863" s="9">
        <v>12</v>
      </c>
    </row>
    <row r="4864" spans="10:11" x14ac:dyDescent="0.4">
      <c r="J4864" s="9" t="s">
        <v>6471</v>
      </c>
      <c r="K4864" s="9">
        <v>12</v>
      </c>
    </row>
    <row r="4865" spans="10:11" x14ac:dyDescent="0.4">
      <c r="J4865" s="9" t="s">
        <v>6472</v>
      </c>
      <c r="K4865" s="9">
        <v>12</v>
      </c>
    </row>
    <row r="4866" spans="10:11" x14ac:dyDescent="0.4">
      <c r="J4866" s="9" t="s">
        <v>1218</v>
      </c>
      <c r="K4866" s="9">
        <v>12</v>
      </c>
    </row>
    <row r="4867" spans="10:11" x14ac:dyDescent="0.4">
      <c r="J4867" s="9" t="s">
        <v>6473</v>
      </c>
      <c r="K4867" s="9">
        <v>12</v>
      </c>
    </row>
    <row r="4868" spans="10:11" x14ac:dyDescent="0.4">
      <c r="J4868" s="9" t="s">
        <v>1472</v>
      </c>
      <c r="K4868" s="9">
        <v>12</v>
      </c>
    </row>
    <row r="4869" spans="10:11" x14ac:dyDescent="0.4">
      <c r="J4869" s="9" t="s">
        <v>6474</v>
      </c>
      <c r="K4869" s="9">
        <v>12</v>
      </c>
    </row>
    <row r="4870" spans="10:11" x14ac:dyDescent="0.4">
      <c r="J4870" s="9" t="s">
        <v>6475</v>
      </c>
      <c r="K4870" s="9">
        <v>12</v>
      </c>
    </row>
    <row r="4871" spans="10:11" x14ac:dyDescent="0.4">
      <c r="J4871" s="9" t="s">
        <v>6476</v>
      </c>
      <c r="K4871" s="9">
        <v>12</v>
      </c>
    </row>
    <row r="4872" spans="10:11" x14ac:dyDescent="0.4">
      <c r="J4872" s="9" t="s">
        <v>6477</v>
      </c>
      <c r="K4872" s="9">
        <v>12</v>
      </c>
    </row>
    <row r="4873" spans="10:11" x14ac:dyDescent="0.4">
      <c r="J4873" s="9" t="s">
        <v>6478</v>
      </c>
      <c r="K4873" s="9">
        <v>12</v>
      </c>
    </row>
    <row r="4874" spans="10:11" x14ac:dyDescent="0.4">
      <c r="J4874" s="9" t="s">
        <v>6479</v>
      </c>
      <c r="K4874" s="9">
        <v>12</v>
      </c>
    </row>
    <row r="4875" spans="10:11" x14ac:dyDescent="0.4">
      <c r="J4875" s="9" t="s">
        <v>6480</v>
      </c>
      <c r="K4875" s="9">
        <v>12</v>
      </c>
    </row>
    <row r="4876" spans="10:11" x14ac:dyDescent="0.4">
      <c r="J4876" s="9" t="s">
        <v>6481</v>
      </c>
      <c r="K4876" s="9">
        <v>12</v>
      </c>
    </row>
    <row r="4877" spans="10:11" x14ac:dyDescent="0.4">
      <c r="J4877" s="9" t="s">
        <v>6482</v>
      </c>
      <c r="K4877" s="9">
        <v>12</v>
      </c>
    </row>
    <row r="4878" spans="10:11" x14ac:dyDescent="0.4">
      <c r="J4878" s="9" t="s">
        <v>6483</v>
      </c>
      <c r="K4878" s="9">
        <v>12</v>
      </c>
    </row>
    <row r="4879" spans="10:11" x14ac:dyDescent="0.4">
      <c r="J4879" s="9" t="s">
        <v>1235</v>
      </c>
      <c r="K4879" s="9">
        <v>12</v>
      </c>
    </row>
    <row r="4880" spans="10:11" x14ac:dyDescent="0.4">
      <c r="J4880" s="9" t="s">
        <v>6484</v>
      </c>
      <c r="K4880" s="9">
        <v>12</v>
      </c>
    </row>
    <row r="4881" spans="10:11" x14ac:dyDescent="0.4">
      <c r="J4881" s="9" t="s">
        <v>6485</v>
      </c>
      <c r="K4881" s="9">
        <v>12</v>
      </c>
    </row>
    <row r="4882" spans="10:11" x14ac:dyDescent="0.4">
      <c r="J4882" s="9" t="s">
        <v>6486</v>
      </c>
      <c r="K4882" s="9">
        <v>12</v>
      </c>
    </row>
    <row r="4883" spans="10:11" x14ac:dyDescent="0.4">
      <c r="J4883" s="9" t="s">
        <v>6487</v>
      </c>
      <c r="K4883" s="9">
        <v>12</v>
      </c>
    </row>
    <row r="4884" spans="10:11" x14ac:dyDescent="0.4">
      <c r="J4884" s="9" t="s">
        <v>1479</v>
      </c>
      <c r="K4884" s="9">
        <v>12</v>
      </c>
    </row>
    <row r="4885" spans="10:11" x14ac:dyDescent="0.4">
      <c r="J4885" s="9" t="s">
        <v>6488</v>
      </c>
      <c r="K4885" s="9">
        <v>12</v>
      </c>
    </row>
    <row r="4886" spans="10:11" x14ac:dyDescent="0.4">
      <c r="J4886" s="9" t="s">
        <v>6489</v>
      </c>
      <c r="K4886" s="9">
        <v>12</v>
      </c>
    </row>
    <row r="4887" spans="10:11" x14ac:dyDescent="0.4">
      <c r="J4887" s="9" t="s">
        <v>6490</v>
      </c>
      <c r="K4887" s="9">
        <v>12</v>
      </c>
    </row>
    <row r="4888" spans="10:11" x14ac:dyDescent="0.4">
      <c r="J4888" s="9" t="s">
        <v>6491</v>
      </c>
      <c r="K4888" s="9">
        <v>12</v>
      </c>
    </row>
    <row r="4889" spans="10:11" x14ac:dyDescent="0.4">
      <c r="J4889" s="9" t="s">
        <v>6492</v>
      </c>
      <c r="K4889" s="9">
        <v>12</v>
      </c>
    </row>
    <row r="4890" spans="10:11" x14ac:dyDescent="0.4">
      <c r="J4890" s="9" t="s">
        <v>1482</v>
      </c>
      <c r="K4890" s="9">
        <v>12</v>
      </c>
    </row>
    <row r="4891" spans="10:11" x14ac:dyDescent="0.4">
      <c r="J4891" s="9" t="s">
        <v>6493</v>
      </c>
      <c r="K4891" s="9">
        <v>12</v>
      </c>
    </row>
    <row r="4892" spans="10:11" x14ac:dyDescent="0.4">
      <c r="J4892" s="9" t="s">
        <v>6494</v>
      </c>
      <c r="K4892" s="9">
        <v>12</v>
      </c>
    </row>
    <row r="4893" spans="10:11" x14ac:dyDescent="0.4">
      <c r="J4893" s="9" t="s">
        <v>6495</v>
      </c>
      <c r="K4893" s="9">
        <v>12</v>
      </c>
    </row>
    <row r="4894" spans="10:11" x14ac:dyDescent="0.4">
      <c r="J4894" s="9" t="s">
        <v>6496</v>
      </c>
      <c r="K4894" s="9">
        <v>12</v>
      </c>
    </row>
    <row r="4895" spans="10:11" x14ac:dyDescent="0.4">
      <c r="J4895" s="9" t="s">
        <v>1518</v>
      </c>
      <c r="K4895" s="9">
        <v>12</v>
      </c>
    </row>
    <row r="4896" spans="10:11" x14ac:dyDescent="0.4">
      <c r="J4896" s="9" t="s">
        <v>6497</v>
      </c>
      <c r="K4896" s="9">
        <v>12</v>
      </c>
    </row>
    <row r="4897" spans="10:11" x14ac:dyDescent="0.4">
      <c r="J4897" s="9" t="s">
        <v>6498</v>
      </c>
      <c r="K4897" s="9">
        <v>12</v>
      </c>
    </row>
    <row r="4898" spans="10:11" x14ac:dyDescent="0.4">
      <c r="J4898" s="9" t="s">
        <v>6499</v>
      </c>
      <c r="K4898" s="9">
        <v>12</v>
      </c>
    </row>
    <row r="4899" spans="10:11" x14ac:dyDescent="0.4">
      <c r="J4899" s="9" t="s">
        <v>6500</v>
      </c>
      <c r="K4899" s="9">
        <v>12</v>
      </c>
    </row>
    <row r="4900" spans="10:11" x14ac:dyDescent="0.4">
      <c r="J4900" s="9" t="s">
        <v>1659</v>
      </c>
      <c r="K4900" s="9">
        <v>12</v>
      </c>
    </row>
    <row r="4901" spans="10:11" x14ac:dyDescent="0.4">
      <c r="J4901" s="9" t="s">
        <v>6501</v>
      </c>
      <c r="K4901" s="9">
        <v>12</v>
      </c>
    </row>
    <row r="4902" spans="10:11" x14ac:dyDescent="0.4">
      <c r="J4902" s="9" t="s">
        <v>6502</v>
      </c>
      <c r="K4902" s="9">
        <v>12</v>
      </c>
    </row>
    <row r="4903" spans="10:11" x14ac:dyDescent="0.4">
      <c r="J4903" s="9" t="s">
        <v>6503</v>
      </c>
      <c r="K4903" s="9">
        <v>12</v>
      </c>
    </row>
    <row r="4904" spans="10:11" x14ac:dyDescent="0.4">
      <c r="J4904" s="9" t="s">
        <v>6504</v>
      </c>
      <c r="K4904" s="9">
        <v>12</v>
      </c>
    </row>
    <row r="4905" spans="10:11" x14ac:dyDescent="0.4">
      <c r="J4905" s="9" t="s">
        <v>6505</v>
      </c>
      <c r="K4905" s="9">
        <v>12</v>
      </c>
    </row>
    <row r="4906" spans="10:11" x14ac:dyDescent="0.4">
      <c r="J4906" s="9" t="s">
        <v>1424</v>
      </c>
      <c r="K4906" s="9">
        <v>12</v>
      </c>
    </row>
    <row r="4907" spans="10:11" x14ac:dyDescent="0.4">
      <c r="J4907" s="9" t="s">
        <v>6506</v>
      </c>
      <c r="K4907" s="9">
        <v>12</v>
      </c>
    </row>
    <row r="4908" spans="10:11" x14ac:dyDescent="0.4">
      <c r="J4908" s="9" t="s">
        <v>6507</v>
      </c>
      <c r="K4908" s="9">
        <v>12</v>
      </c>
    </row>
    <row r="4909" spans="10:11" x14ac:dyDescent="0.4">
      <c r="J4909" s="9" t="s">
        <v>6508</v>
      </c>
      <c r="K4909" s="9">
        <v>12</v>
      </c>
    </row>
    <row r="4910" spans="10:11" x14ac:dyDescent="0.4">
      <c r="J4910" s="9" t="s">
        <v>6509</v>
      </c>
      <c r="K4910" s="9">
        <v>12</v>
      </c>
    </row>
    <row r="4911" spans="10:11" x14ac:dyDescent="0.4">
      <c r="J4911" s="9" t="s">
        <v>6510</v>
      </c>
      <c r="K4911" s="9">
        <v>12</v>
      </c>
    </row>
    <row r="4912" spans="10:11" x14ac:dyDescent="0.4">
      <c r="J4912" s="9" t="s">
        <v>6511</v>
      </c>
      <c r="K4912" s="9">
        <v>12</v>
      </c>
    </row>
    <row r="4913" spans="10:11" x14ac:dyDescent="0.4">
      <c r="J4913" s="9" t="s">
        <v>6512</v>
      </c>
      <c r="K4913" s="9">
        <v>12</v>
      </c>
    </row>
    <row r="4914" spans="10:11" x14ac:dyDescent="0.4">
      <c r="J4914" s="9" t="s">
        <v>6513</v>
      </c>
      <c r="K4914" s="9">
        <v>12</v>
      </c>
    </row>
    <row r="4915" spans="10:11" x14ac:dyDescent="0.4">
      <c r="J4915" s="9" t="s">
        <v>1426</v>
      </c>
      <c r="K4915" s="9">
        <v>12</v>
      </c>
    </row>
    <row r="4916" spans="10:11" x14ac:dyDescent="0.4">
      <c r="J4916" s="9" t="s">
        <v>1543</v>
      </c>
      <c r="K4916" s="9">
        <v>12</v>
      </c>
    </row>
    <row r="4917" spans="10:11" x14ac:dyDescent="0.4">
      <c r="J4917" s="9" t="s">
        <v>6514</v>
      </c>
      <c r="K4917" s="9">
        <v>12</v>
      </c>
    </row>
    <row r="4918" spans="10:11" x14ac:dyDescent="0.4">
      <c r="J4918" s="9" t="s">
        <v>6515</v>
      </c>
      <c r="K4918" s="9">
        <v>12</v>
      </c>
    </row>
    <row r="4919" spans="10:11" x14ac:dyDescent="0.4">
      <c r="J4919" s="9" t="s">
        <v>6516</v>
      </c>
      <c r="K4919" s="9">
        <v>12</v>
      </c>
    </row>
    <row r="4920" spans="10:11" x14ac:dyDescent="0.4">
      <c r="J4920" s="9" t="s">
        <v>6517</v>
      </c>
      <c r="K4920" s="9">
        <v>12</v>
      </c>
    </row>
    <row r="4921" spans="10:11" x14ac:dyDescent="0.4">
      <c r="J4921" s="9" t="s">
        <v>6518</v>
      </c>
      <c r="K4921" s="9">
        <v>13</v>
      </c>
    </row>
    <row r="4922" spans="10:11" x14ac:dyDescent="0.4">
      <c r="J4922" s="9" t="s">
        <v>1195</v>
      </c>
      <c r="K4922" s="9">
        <v>13</v>
      </c>
    </row>
    <row r="4923" spans="10:11" x14ac:dyDescent="0.4">
      <c r="J4923" s="9" t="s">
        <v>1226</v>
      </c>
      <c r="K4923" s="9">
        <v>13</v>
      </c>
    </row>
    <row r="4924" spans="10:11" x14ac:dyDescent="0.4">
      <c r="J4924" s="9" t="s">
        <v>6519</v>
      </c>
      <c r="K4924" s="9">
        <v>13</v>
      </c>
    </row>
    <row r="4925" spans="10:11" x14ac:dyDescent="0.4">
      <c r="J4925" s="9" t="s">
        <v>6520</v>
      </c>
      <c r="K4925" s="9">
        <v>13</v>
      </c>
    </row>
    <row r="4926" spans="10:11" x14ac:dyDescent="0.4">
      <c r="J4926" s="9" t="s">
        <v>6521</v>
      </c>
      <c r="K4926" s="9">
        <v>13</v>
      </c>
    </row>
    <row r="4927" spans="10:11" x14ac:dyDescent="0.4">
      <c r="J4927" s="9" t="s">
        <v>6522</v>
      </c>
      <c r="K4927" s="9">
        <v>13</v>
      </c>
    </row>
    <row r="4928" spans="10:11" x14ac:dyDescent="0.4">
      <c r="J4928" s="9" t="s">
        <v>6523</v>
      </c>
      <c r="K4928" s="9">
        <v>13</v>
      </c>
    </row>
    <row r="4929" spans="10:11" x14ac:dyDescent="0.4">
      <c r="J4929" s="9" t="s">
        <v>6524</v>
      </c>
      <c r="K4929" s="9">
        <v>13</v>
      </c>
    </row>
    <row r="4930" spans="10:11" x14ac:dyDescent="0.4">
      <c r="J4930" s="9" t="s">
        <v>1619</v>
      </c>
      <c r="K4930" s="9">
        <v>13</v>
      </c>
    </row>
    <row r="4931" spans="10:11" x14ac:dyDescent="0.4">
      <c r="J4931" s="9" t="s">
        <v>6525</v>
      </c>
      <c r="K4931" s="9">
        <v>13</v>
      </c>
    </row>
    <row r="4932" spans="10:11" x14ac:dyDescent="0.4">
      <c r="J4932" s="9" t="s">
        <v>6526</v>
      </c>
      <c r="K4932" s="9">
        <v>13</v>
      </c>
    </row>
    <row r="4933" spans="10:11" x14ac:dyDescent="0.4">
      <c r="J4933" s="9" t="s">
        <v>6527</v>
      </c>
      <c r="K4933" s="9">
        <v>13</v>
      </c>
    </row>
    <row r="4934" spans="10:11" x14ac:dyDescent="0.4">
      <c r="J4934" s="9" t="s">
        <v>1222</v>
      </c>
      <c r="K4934" s="9">
        <v>13</v>
      </c>
    </row>
    <row r="4935" spans="10:11" x14ac:dyDescent="0.4">
      <c r="J4935" s="9" t="s">
        <v>1491</v>
      </c>
      <c r="K4935" s="9">
        <v>13</v>
      </c>
    </row>
    <row r="4936" spans="10:11" x14ac:dyDescent="0.4">
      <c r="J4936" s="9" t="s">
        <v>1237</v>
      </c>
      <c r="K4936" s="9">
        <v>13</v>
      </c>
    </row>
    <row r="4937" spans="10:11" x14ac:dyDescent="0.4">
      <c r="J4937" s="9" t="s">
        <v>1250</v>
      </c>
      <c r="K4937" s="9">
        <v>13</v>
      </c>
    </row>
    <row r="4938" spans="10:11" x14ac:dyDescent="0.4">
      <c r="J4938" s="9" t="s">
        <v>6528</v>
      </c>
      <c r="K4938" s="9">
        <v>13</v>
      </c>
    </row>
    <row r="4939" spans="10:11" x14ac:dyDescent="0.4">
      <c r="J4939" s="9" t="s">
        <v>6529</v>
      </c>
      <c r="K4939" s="9">
        <v>13</v>
      </c>
    </row>
    <row r="4940" spans="10:11" x14ac:dyDescent="0.4">
      <c r="J4940" s="9" t="s">
        <v>6530</v>
      </c>
      <c r="K4940" s="9">
        <v>13</v>
      </c>
    </row>
    <row r="4941" spans="10:11" x14ac:dyDescent="0.4">
      <c r="J4941" s="9" t="s">
        <v>6531</v>
      </c>
      <c r="K4941" s="9">
        <v>13</v>
      </c>
    </row>
    <row r="4942" spans="10:11" x14ac:dyDescent="0.4">
      <c r="J4942" s="9" t="s">
        <v>1323</v>
      </c>
      <c r="K4942" s="9">
        <v>13</v>
      </c>
    </row>
    <row r="4943" spans="10:11" x14ac:dyDescent="0.4">
      <c r="J4943" s="9" t="s">
        <v>6532</v>
      </c>
      <c r="K4943" s="9">
        <v>13</v>
      </c>
    </row>
    <row r="4944" spans="10:11" x14ac:dyDescent="0.4">
      <c r="J4944" s="9" t="s">
        <v>1480</v>
      </c>
      <c r="K4944" s="9">
        <v>13</v>
      </c>
    </row>
    <row r="4945" spans="10:11" x14ac:dyDescent="0.4">
      <c r="J4945" s="9" t="s">
        <v>6533</v>
      </c>
      <c r="K4945" s="9">
        <v>13</v>
      </c>
    </row>
    <row r="4946" spans="10:11" x14ac:dyDescent="0.4">
      <c r="J4946" s="9" t="s">
        <v>6534</v>
      </c>
      <c r="K4946" s="9">
        <v>13</v>
      </c>
    </row>
    <row r="4947" spans="10:11" x14ac:dyDescent="0.4">
      <c r="J4947" s="9" t="s">
        <v>6535</v>
      </c>
      <c r="K4947" s="9">
        <v>13</v>
      </c>
    </row>
    <row r="4948" spans="10:11" x14ac:dyDescent="0.4">
      <c r="J4948" s="9" t="s">
        <v>6536</v>
      </c>
      <c r="K4948" s="9">
        <v>13</v>
      </c>
    </row>
    <row r="4949" spans="10:11" x14ac:dyDescent="0.4">
      <c r="J4949" s="9" t="s">
        <v>1726</v>
      </c>
      <c r="K4949" s="9">
        <v>13</v>
      </c>
    </row>
    <row r="4950" spans="10:11" x14ac:dyDescent="0.4">
      <c r="J4950" s="9" t="s">
        <v>6537</v>
      </c>
      <c r="K4950" s="9">
        <v>13</v>
      </c>
    </row>
    <row r="4951" spans="10:11" x14ac:dyDescent="0.4">
      <c r="J4951" s="9" t="s">
        <v>1411</v>
      </c>
      <c r="K4951" s="9">
        <v>13</v>
      </c>
    </row>
    <row r="4952" spans="10:11" x14ac:dyDescent="0.4">
      <c r="J4952" s="9" t="s">
        <v>6538</v>
      </c>
      <c r="K4952" s="9">
        <v>13</v>
      </c>
    </row>
    <row r="4953" spans="10:11" x14ac:dyDescent="0.4">
      <c r="J4953" s="9" t="s">
        <v>6539</v>
      </c>
      <c r="K4953" s="9">
        <v>13</v>
      </c>
    </row>
    <row r="4954" spans="10:11" x14ac:dyDescent="0.4">
      <c r="J4954" s="9" t="s">
        <v>6540</v>
      </c>
      <c r="K4954" s="9">
        <v>13</v>
      </c>
    </row>
    <row r="4955" spans="10:11" x14ac:dyDescent="0.4">
      <c r="J4955" s="9" t="s">
        <v>6541</v>
      </c>
      <c r="K4955" s="9">
        <v>13</v>
      </c>
    </row>
    <row r="4956" spans="10:11" x14ac:dyDescent="0.4">
      <c r="J4956" s="9" t="s">
        <v>1460</v>
      </c>
      <c r="K4956" s="9">
        <v>13</v>
      </c>
    </row>
    <row r="4957" spans="10:11" x14ac:dyDescent="0.4">
      <c r="J4957" s="9" t="s">
        <v>6542</v>
      </c>
      <c r="K4957" s="9">
        <v>13</v>
      </c>
    </row>
    <row r="4958" spans="10:11" x14ac:dyDescent="0.4">
      <c r="J4958" s="9" t="s">
        <v>6543</v>
      </c>
      <c r="K4958" s="9">
        <v>13</v>
      </c>
    </row>
    <row r="4959" spans="10:11" x14ac:dyDescent="0.4">
      <c r="J4959" s="9" t="s">
        <v>6544</v>
      </c>
      <c r="K4959" s="9">
        <v>13</v>
      </c>
    </row>
    <row r="4960" spans="10:11" x14ac:dyDescent="0.4">
      <c r="J4960" s="9" t="s">
        <v>6545</v>
      </c>
      <c r="K4960" s="9">
        <v>13</v>
      </c>
    </row>
    <row r="4961" spans="10:11" x14ac:dyDescent="0.4">
      <c r="J4961" s="9" t="s">
        <v>6546</v>
      </c>
      <c r="K4961" s="9">
        <v>13</v>
      </c>
    </row>
    <row r="4962" spans="10:11" x14ac:dyDescent="0.4">
      <c r="J4962" s="9" t="s">
        <v>6547</v>
      </c>
      <c r="K4962" s="9">
        <v>13</v>
      </c>
    </row>
    <row r="4963" spans="10:11" x14ac:dyDescent="0.4">
      <c r="J4963" s="9" t="s">
        <v>1444</v>
      </c>
      <c r="K4963" s="9">
        <v>13</v>
      </c>
    </row>
    <row r="4964" spans="10:11" x14ac:dyDescent="0.4">
      <c r="J4964" s="9" t="s">
        <v>6548</v>
      </c>
      <c r="K4964" s="9">
        <v>13</v>
      </c>
    </row>
    <row r="4965" spans="10:11" x14ac:dyDescent="0.4">
      <c r="J4965" s="9" t="s">
        <v>6549</v>
      </c>
      <c r="K4965" s="9">
        <v>14</v>
      </c>
    </row>
    <row r="4966" spans="10:11" x14ac:dyDescent="0.4">
      <c r="J4966" s="9" t="s">
        <v>6550</v>
      </c>
      <c r="K4966" s="9">
        <v>14</v>
      </c>
    </row>
    <row r="4967" spans="10:11" x14ac:dyDescent="0.4">
      <c r="J4967" s="9" t="s">
        <v>1201</v>
      </c>
      <c r="K4967" s="9">
        <v>14</v>
      </c>
    </row>
    <row r="4968" spans="10:11" x14ac:dyDescent="0.4">
      <c r="J4968" s="9" t="s">
        <v>6551</v>
      </c>
      <c r="K4968" s="9">
        <v>14</v>
      </c>
    </row>
    <row r="4969" spans="10:11" x14ac:dyDescent="0.4">
      <c r="J4969" s="9" t="s">
        <v>1268</v>
      </c>
      <c r="K4969" s="9">
        <v>14</v>
      </c>
    </row>
    <row r="4970" spans="10:11" x14ac:dyDescent="0.4">
      <c r="J4970" s="9" t="s">
        <v>1471</v>
      </c>
      <c r="K4970" s="9">
        <v>14</v>
      </c>
    </row>
    <row r="4971" spans="10:11" x14ac:dyDescent="0.4">
      <c r="J4971" s="9" t="s">
        <v>6552</v>
      </c>
      <c r="K4971" s="9">
        <v>14</v>
      </c>
    </row>
    <row r="4972" spans="10:11" x14ac:dyDescent="0.4">
      <c r="J4972" s="9" t="s">
        <v>6553</v>
      </c>
      <c r="K4972" s="9">
        <v>14</v>
      </c>
    </row>
    <row r="4973" spans="10:11" x14ac:dyDescent="0.4">
      <c r="J4973" s="9" t="s">
        <v>1511</v>
      </c>
      <c r="K4973" s="9">
        <v>14</v>
      </c>
    </row>
    <row r="4974" spans="10:11" x14ac:dyDescent="0.4">
      <c r="J4974" s="9" t="s">
        <v>6554</v>
      </c>
      <c r="K4974" s="9">
        <v>14</v>
      </c>
    </row>
    <row r="4975" spans="10:11" x14ac:dyDescent="0.4">
      <c r="J4975" s="9" t="s">
        <v>6555</v>
      </c>
      <c r="K4975" s="9">
        <v>14</v>
      </c>
    </row>
    <row r="4976" spans="10:11" x14ac:dyDescent="0.4">
      <c r="J4976" s="9" t="s">
        <v>6556</v>
      </c>
      <c r="K4976" s="9">
        <v>14</v>
      </c>
    </row>
    <row r="4977" spans="10:11" x14ac:dyDescent="0.4">
      <c r="J4977" s="9" t="s">
        <v>6557</v>
      </c>
      <c r="K4977" s="9">
        <v>14</v>
      </c>
    </row>
    <row r="4978" spans="10:11" x14ac:dyDescent="0.4">
      <c r="J4978" s="9" t="s">
        <v>6558</v>
      </c>
      <c r="K4978" s="9">
        <v>14</v>
      </c>
    </row>
    <row r="4979" spans="10:11" x14ac:dyDescent="0.4">
      <c r="J4979" s="9" t="s">
        <v>1401</v>
      </c>
      <c r="K4979" s="9">
        <v>14</v>
      </c>
    </row>
    <row r="4980" spans="10:11" x14ac:dyDescent="0.4">
      <c r="J4980" s="9" t="s">
        <v>6559</v>
      </c>
      <c r="K4980" s="9">
        <v>14</v>
      </c>
    </row>
    <row r="4981" spans="10:11" x14ac:dyDescent="0.4">
      <c r="J4981" s="9" t="s">
        <v>6560</v>
      </c>
      <c r="K4981" s="9">
        <v>14</v>
      </c>
    </row>
    <row r="4982" spans="10:11" x14ac:dyDescent="0.4">
      <c r="J4982" s="9" t="s">
        <v>6561</v>
      </c>
      <c r="K4982" s="9">
        <v>14</v>
      </c>
    </row>
    <row r="4983" spans="10:11" x14ac:dyDescent="0.4">
      <c r="J4983" s="9" t="s">
        <v>6562</v>
      </c>
      <c r="K4983" s="9">
        <v>14</v>
      </c>
    </row>
    <row r="4984" spans="10:11" x14ac:dyDescent="0.4">
      <c r="J4984" s="9" t="s">
        <v>1506</v>
      </c>
      <c r="K4984" s="9">
        <v>14</v>
      </c>
    </row>
    <row r="4985" spans="10:11" x14ac:dyDescent="0.4">
      <c r="J4985" s="9" t="s">
        <v>6563</v>
      </c>
      <c r="K4985" s="9">
        <v>14</v>
      </c>
    </row>
    <row r="4986" spans="10:11" x14ac:dyDescent="0.4">
      <c r="J4986" s="9" t="s">
        <v>6564</v>
      </c>
      <c r="K4986" s="9">
        <v>14</v>
      </c>
    </row>
    <row r="4987" spans="10:11" x14ac:dyDescent="0.4">
      <c r="J4987" s="9" t="s">
        <v>6565</v>
      </c>
      <c r="K4987" s="9">
        <v>14</v>
      </c>
    </row>
    <row r="4988" spans="10:11" x14ac:dyDescent="0.4">
      <c r="J4988" s="9" t="s">
        <v>6566</v>
      </c>
      <c r="K4988" s="9">
        <v>14</v>
      </c>
    </row>
    <row r="4989" spans="10:11" x14ac:dyDescent="0.4">
      <c r="J4989" s="9" t="s">
        <v>6567</v>
      </c>
      <c r="K4989" s="9">
        <v>14</v>
      </c>
    </row>
    <row r="4990" spans="10:11" x14ac:dyDescent="0.4">
      <c r="J4990" s="9" t="s">
        <v>6568</v>
      </c>
      <c r="K4990" s="9">
        <v>14</v>
      </c>
    </row>
    <row r="4991" spans="10:11" x14ac:dyDescent="0.4">
      <c r="J4991" s="9" t="s">
        <v>6569</v>
      </c>
      <c r="K4991" s="9">
        <v>14</v>
      </c>
    </row>
    <row r="4992" spans="10:11" x14ac:dyDescent="0.4">
      <c r="J4992" s="9" t="s">
        <v>6570</v>
      </c>
      <c r="K4992" s="9">
        <v>14</v>
      </c>
    </row>
    <row r="4993" spans="10:11" x14ac:dyDescent="0.4">
      <c r="J4993" s="9" t="s">
        <v>6571</v>
      </c>
      <c r="K4993" s="9">
        <v>14</v>
      </c>
    </row>
    <row r="4994" spans="10:11" x14ac:dyDescent="0.4">
      <c r="J4994" s="9" t="s">
        <v>6572</v>
      </c>
      <c r="K4994" s="9">
        <v>14</v>
      </c>
    </row>
    <row r="4995" spans="10:11" x14ac:dyDescent="0.4">
      <c r="J4995" s="9" t="s">
        <v>6573</v>
      </c>
      <c r="K4995" s="9">
        <v>14</v>
      </c>
    </row>
    <row r="4996" spans="10:11" x14ac:dyDescent="0.4">
      <c r="J4996" s="9" t="s">
        <v>6574</v>
      </c>
      <c r="K4996" s="9">
        <v>14</v>
      </c>
    </row>
    <row r="4997" spans="10:11" x14ac:dyDescent="0.4">
      <c r="J4997" s="9" t="s">
        <v>6575</v>
      </c>
      <c r="K4997" s="9">
        <v>15</v>
      </c>
    </row>
    <row r="4998" spans="10:11" x14ac:dyDescent="0.4">
      <c r="J4998" s="9" t="s">
        <v>6576</v>
      </c>
      <c r="K4998" s="9">
        <v>15</v>
      </c>
    </row>
    <row r="4999" spans="10:11" x14ac:dyDescent="0.4">
      <c r="J4999" s="9" t="s">
        <v>6577</v>
      </c>
      <c r="K4999" s="9">
        <v>15</v>
      </c>
    </row>
    <row r="5000" spans="10:11" x14ac:dyDescent="0.4">
      <c r="J5000" s="9" t="s">
        <v>1523</v>
      </c>
      <c r="K5000" s="9">
        <v>15</v>
      </c>
    </row>
    <row r="5001" spans="10:11" x14ac:dyDescent="0.4">
      <c r="J5001" s="9" t="s">
        <v>6578</v>
      </c>
      <c r="K5001" s="9">
        <v>15</v>
      </c>
    </row>
    <row r="5002" spans="10:11" x14ac:dyDescent="0.4">
      <c r="J5002" s="9" t="s">
        <v>6579</v>
      </c>
      <c r="K5002" s="9">
        <v>15</v>
      </c>
    </row>
    <row r="5003" spans="10:11" x14ac:dyDescent="0.4">
      <c r="J5003" s="9" t="s">
        <v>6580</v>
      </c>
      <c r="K5003" s="9">
        <v>15</v>
      </c>
    </row>
    <row r="5004" spans="10:11" x14ac:dyDescent="0.4">
      <c r="J5004" s="9" t="s">
        <v>6581</v>
      </c>
      <c r="K5004" s="9">
        <v>15</v>
      </c>
    </row>
    <row r="5005" spans="10:11" x14ac:dyDescent="0.4">
      <c r="J5005" s="9" t="s">
        <v>6582</v>
      </c>
      <c r="K5005" s="9">
        <v>15</v>
      </c>
    </row>
    <row r="5006" spans="10:11" x14ac:dyDescent="0.4">
      <c r="J5006" s="9" t="s">
        <v>6583</v>
      </c>
      <c r="K5006" s="9">
        <v>15</v>
      </c>
    </row>
    <row r="5007" spans="10:11" x14ac:dyDescent="0.4">
      <c r="J5007" s="9" t="s">
        <v>6584</v>
      </c>
      <c r="K5007" s="9">
        <v>15</v>
      </c>
    </row>
    <row r="5008" spans="10:11" x14ac:dyDescent="0.4">
      <c r="J5008" s="9" t="s">
        <v>1713</v>
      </c>
      <c r="K5008" s="9">
        <v>15</v>
      </c>
    </row>
    <row r="5009" spans="10:11" x14ac:dyDescent="0.4">
      <c r="J5009" s="9" t="s">
        <v>6585</v>
      </c>
      <c r="K5009" s="9">
        <v>15</v>
      </c>
    </row>
    <row r="5010" spans="10:11" x14ac:dyDescent="0.4">
      <c r="J5010" s="9" t="s">
        <v>6586</v>
      </c>
      <c r="K5010" s="9">
        <v>15</v>
      </c>
    </row>
    <row r="5011" spans="10:11" x14ac:dyDescent="0.4">
      <c r="J5011" s="9" t="s">
        <v>6587</v>
      </c>
      <c r="K5011" s="9">
        <v>15</v>
      </c>
    </row>
    <row r="5012" spans="10:11" x14ac:dyDescent="0.4">
      <c r="J5012" s="9" t="s">
        <v>6588</v>
      </c>
      <c r="K5012" s="9">
        <v>15</v>
      </c>
    </row>
    <row r="5013" spans="10:11" x14ac:dyDescent="0.4">
      <c r="J5013" s="9" t="s">
        <v>1494</v>
      </c>
      <c r="K5013" s="9">
        <v>15</v>
      </c>
    </row>
    <row r="5014" spans="10:11" x14ac:dyDescent="0.4">
      <c r="J5014" s="9" t="s">
        <v>6589</v>
      </c>
      <c r="K5014" s="9">
        <v>15</v>
      </c>
    </row>
    <row r="5015" spans="10:11" x14ac:dyDescent="0.4">
      <c r="J5015" s="9" t="s">
        <v>6590</v>
      </c>
      <c r="K5015" s="9">
        <v>15</v>
      </c>
    </row>
    <row r="5016" spans="10:11" x14ac:dyDescent="0.4">
      <c r="J5016" s="9" t="s">
        <v>6591</v>
      </c>
      <c r="K5016" s="9">
        <v>15</v>
      </c>
    </row>
    <row r="5017" spans="10:11" x14ac:dyDescent="0.4">
      <c r="J5017" s="9" t="s">
        <v>6592</v>
      </c>
      <c r="K5017" s="9">
        <v>15</v>
      </c>
    </row>
    <row r="5018" spans="10:11" x14ac:dyDescent="0.4">
      <c r="J5018" s="9" t="s">
        <v>1261</v>
      </c>
      <c r="K5018" s="9">
        <v>15</v>
      </c>
    </row>
    <row r="5019" spans="10:11" x14ac:dyDescent="0.4">
      <c r="J5019" s="9" t="s">
        <v>6593</v>
      </c>
      <c r="K5019" s="9">
        <v>15</v>
      </c>
    </row>
    <row r="5020" spans="10:11" x14ac:dyDescent="0.4">
      <c r="J5020" s="9" t="s">
        <v>6594</v>
      </c>
      <c r="K5020" s="9">
        <v>15</v>
      </c>
    </row>
    <row r="5021" spans="10:11" x14ac:dyDescent="0.4">
      <c r="J5021" s="9" t="s">
        <v>6595</v>
      </c>
      <c r="K5021" s="9">
        <v>15</v>
      </c>
    </row>
    <row r="5022" spans="10:11" x14ac:dyDescent="0.4">
      <c r="J5022" s="9" t="s">
        <v>1298</v>
      </c>
      <c r="K5022" s="9">
        <v>15</v>
      </c>
    </row>
    <row r="5023" spans="10:11" x14ac:dyDescent="0.4">
      <c r="J5023" s="9" t="s">
        <v>6596</v>
      </c>
      <c r="K5023" s="9">
        <v>15</v>
      </c>
    </row>
    <row r="5024" spans="10:11" x14ac:dyDescent="0.4">
      <c r="J5024" s="9" t="s">
        <v>6597</v>
      </c>
      <c r="K5024" s="9">
        <v>15</v>
      </c>
    </row>
    <row r="5025" spans="10:11" x14ac:dyDescent="0.4">
      <c r="J5025" s="9" t="s">
        <v>6598</v>
      </c>
      <c r="K5025" s="9">
        <v>15</v>
      </c>
    </row>
    <row r="5026" spans="10:11" x14ac:dyDescent="0.4">
      <c r="J5026" s="9" t="s">
        <v>6599</v>
      </c>
      <c r="K5026" s="9">
        <v>15</v>
      </c>
    </row>
    <row r="5027" spans="10:11" x14ac:dyDescent="0.4">
      <c r="J5027" s="9" t="s">
        <v>1372</v>
      </c>
      <c r="K5027" s="9">
        <v>15</v>
      </c>
    </row>
    <row r="5028" spans="10:11" x14ac:dyDescent="0.4">
      <c r="J5028" s="9" t="s">
        <v>1540</v>
      </c>
      <c r="K5028" s="9">
        <v>15</v>
      </c>
    </row>
    <row r="5029" spans="10:11" x14ac:dyDescent="0.4">
      <c r="J5029" s="9" t="s">
        <v>6600</v>
      </c>
      <c r="K5029" s="9">
        <v>15</v>
      </c>
    </row>
    <row r="5030" spans="10:11" x14ac:dyDescent="0.4">
      <c r="J5030" s="9" t="s">
        <v>6601</v>
      </c>
      <c r="K5030" s="9">
        <v>15</v>
      </c>
    </row>
    <row r="5031" spans="10:11" x14ac:dyDescent="0.4">
      <c r="J5031" s="9" t="s">
        <v>6602</v>
      </c>
      <c r="K5031" s="9">
        <v>15</v>
      </c>
    </row>
    <row r="5032" spans="10:11" x14ac:dyDescent="0.4">
      <c r="J5032" s="9" t="s">
        <v>6603</v>
      </c>
      <c r="K5032" s="9">
        <v>15</v>
      </c>
    </row>
    <row r="5033" spans="10:11" x14ac:dyDescent="0.4">
      <c r="J5033" s="9" t="s">
        <v>6604</v>
      </c>
      <c r="K5033" s="9">
        <v>15</v>
      </c>
    </row>
    <row r="5034" spans="10:11" x14ac:dyDescent="0.4">
      <c r="J5034" s="9" t="s">
        <v>6605</v>
      </c>
      <c r="K5034" s="9">
        <v>15</v>
      </c>
    </row>
    <row r="5035" spans="10:11" x14ac:dyDescent="0.4">
      <c r="J5035" s="9" t="s">
        <v>6606</v>
      </c>
      <c r="K5035" s="9">
        <v>15</v>
      </c>
    </row>
    <row r="5036" spans="10:11" x14ac:dyDescent="0.4">
      <c r="J5036" s="9" t="s">
        <v>6607</v>
      </c>
      <c r="K5036" s="9">
        <v>15</v>
      </c>
    </row>
    <row r="5037" spans="10:11" x14ac:dyDescent="0.4">
      <c r="J5037" s="9" t="s">
        <v>6608</v>
      </c>
      <c r="K5037" s="9">
        <v>15</v>
      </c>
    </row>
    <row r="5038" spans="10:11" x14ac:dyDescent="0.4">
      <c r="J5038" s="9" t="s">
        <v>6609</v>
      </c>
      <c r="K5038" s="9">
        <v>15</v>
      </c>
    </row>
    <row r="5039" spans="10:11" x14ac:dyDescent="0.4">
      <c r="J5039" s="9" t="s">
        <v>6610</v>
      </c>
      <c r="K5039" s="9">
        <v>16</v>
      </c>
    </row>
    <row r="5040" spans="10:11" x14ac:dyDescent="0.4">
      <c r="J5040" s="9" t="s">
        <v>6611</v>
      </c>
      <c r="K5040" s="9">
        <v>16</v>
      </c>
    </row>
    <row r="5041" spans="10:11" x14ac:dyDescent="0.4">
      <c r="J5041" s="9" t="s">
        <v>1361</v>
      </c>
      <c r="K5041" s="9">
        <v>16</v>
      </c>
    </row>
    <row r="5042" spans="10:11" x14ac:dyDescent="0.4">
      <c r="J5042" s="9" t="s">
        <v>1379</v>
      </c>
      <c r="K5042" s="9">
        <v>16</v>
      </c>
    </row>
    <row r="5043" spans="10:11" x14ac:dyDescent="0.4">
      <c r="J5043" s="9" t="s">
        <v>6612</v>
      </c>
      <c r="K5043" s="9">
        <v>16</v>
      </c>
    </row>
    <row r="5044" spans="10:11" x14ac:dyDescent="0.4">
      <c r="J5044" s="9" t="s">
        <v>6613</v>
      </c>
      <c r="K5044" s="9">
        <v>16</v>
      </c>
    </row>
    <row r="5045" spans="10:11" x14ac:dyDescent="0.4">
      <c r="J5045" s="9" t="s">
        <v>6614</v>
      </c>
      <c r="K5045" s="9">
        <v>16</v>
      </c>
    </row>
    <row r="5046" spans="10:11" x14ac:dyDescent="0.4">
      <c r="J5046" s="9" t="s">
        <v>6615</v>
      </c>
      <c r="K5046" s="9">
        <v>16</v>
      </c>
    </row>
    <row r="5047" spans="10:11" x14ac:dyDescent="0.4">
      <c r="J5047" s="9" t="s">
        <v>1246</v>
      </c>
      <c r="K5047" s="9">
        <v>16</v>
      </c>
    </row>
    <row r="5048" spans="10:11" x14ac:dyDescent="0.4">
      <c r="J5048" s="9" t="s">
        <v>6616</v>
      </c>
      <c r="K5048" s="9">
        <v>16</v>
      </c>
    </row>
    <row r="5049" spans="10:11" x14ac:dyDescent="0.4">
      <c r="J5049" s="9" t="s">
        <v>6617</v>
      </c>
      <c r="K5049" s="9">
        <v>16</v>
      </c>
    </row>
    <row r="5050" spans="10:11" x14ac:dyDescent="0.4">
      <c r="J5050" s="9" t="s">
        <v>6618</v>
      </c>
      <c r="K5050" s="9">
        <v>16</v>
      </c>
    </row>
    <row r="5051" spans="10:11" x14ac:dyDescent="0.4">
      <c r="J5051" s="9" t="s">
        <v>6619</v>
      </c>
      <c r="K5051" s="9">
        <v>16</v>
      </c>
    </row>
    <row r="5052" spans="10:11" x14ac:dyDescent="0.4">
      <c r="J5052" s="9" t="s">
        <v>1496</v>
      </c>
      <c r="K5052" s="9">
        <v>16</v>
      </c>
    </row>
    <row r="5053" spans="10:11" x14ac:dyDescent="0.4">
      <c r="J5053" s="9" t="s">
        <v>6620</v>
      </c>
      <c r="K5053" s="9">
        <v>16</v>
      </c>
    </row>
    <row r="5054" spans="10:11" x14ac:dyDescent="0.4">
      <c r="J5054" s="9" t="s">
        <v>1498</v>
      </c>
      <c r="K5054" s="9">
        <v>16</v>
      </c>
    </row>
    <row r="5055" spans="10:11" x14ac:dyDescent="0.4">
      <c r="J5055" s="9" t="s">
        <v>1458</v>
      </c>
      <c r="K5055" s="9">
        <v>16</v>
      </c>
    </row>
    <row r="5056" spans="10:11" x14ac:dyDescent="0.4">
      <c r="J5056" s="9" t="s">
        <v>6621</v>
      </c>
      <c r="K5056" s="9">
        <v>16</v>
      </c>
    </row>
    <row r="5057" spans="10:11" x14ac:dyDescent="0.4">
      <c r="J5057" s="9" t="s">
        <v>1569</v>
      </c>
      <c r="K5057" s="9">
        <v>16</v>
      </c>
    </row>
    <row r="5058" spans="10:11" x14ac:dyDescent="0.4">
      <c r="J5058" s="9" t="s">
        <v>6622</v>
      </c>
      <c r="K5058" s="9">
        <v>16</v>
      </c>
    </row>
    <row r="5059" spans="10:11" x14ac:dyDescent="0.4">
      <c r="J5059" s="9" t="s">
        <v>6623</v>
      </c>
      <c r="K5059" s="9">
        <v>16</v>
      </c>
    </row>
    <row r="5060" spans="10:11" x14ac:dyDescent="0.4">
      <c r="J5060" s="9" t="s">
        <v>6624</v>
      </c>
      <c r="K5060" s="9">
        <v>16</v>
      </c>
    </row>
    <row r="5061" spans="10:11" x14ac:dyDescent="0.4">
      <c r="J5061" s="9" t="s">
        <v>6625</v>
      </c>
      <c r="K5061" s="9">
        <v>16</v>
      </c>
    </row>
    <row r="5062" spans="10:11" x14ac:dyDescent="0.4">
      <c r="J5062" s="9" t="s">
        <v>6626</v>
      </c>
      <c r="K5062" s="9">
        <v>16</v>
      </c>
    </row>
    <row r="5063" spans="10:11" x14ac:dyDescent="0.4">
      <c r="J5063" s="9" t="s">
        <v>6627</v>
      </c>
      <c r="K5063" s="9">
        <v>16</v>
      </c>
    </row>
    <row r="5064" spans="10:11" x14ac:dyDescent="0.4">
      <c r="J5064" s="9" t="s">
        <v>6628</v>
      </c>
      <c r="K5064" s="9">
        <v>16</v>
      </c>
    </row>
    <row r="5065" spans="10:11" x14ac:dyDescent="0.4">
      <c r="J5065" s="9" t="s">
        <v>6629</v>
      </c>
      <c r="K5065" s="9">
        <v>16</v>
      </c>
    </row>
    <row r="5066" spans="10:11" x14ac:dyDescent="0.4">
      <c r="J5066" s="9" t="s">
        <v>6630</v>
      </c>
      <c r="K5066" s="9">
        <v>16</v>
      </c>
    </row>
    <row r="5067" spans="10:11" x14ac:dyDescent="0.4">
      <c r="J5067" s="9" t="s">
        <v>6631</v>
      </c>
      <c r="K5067" s="9">
        <v>16</v>
      </c>
    </row>
    <row r="5068" spans="10:11" x14ac:dyDescent="0.4">
      <c r="J5068" s="9" t="s">
        <v>6632</v>
      </c>
      <c r="K5068" s="9">
        <v>16</v>
      </c>
    </row>
    <row r="5069" spans="10:11" x14ac:dyDescent="0.4">
      <c r="J5069" s="9" t="s">
        <v>6633</v>
      </c>
      <c r="K5069" s="9">
        <v>16</v>
      </c>
    </row>
    <row r="5070" spans="10:11" x14ac:dyDescent="0.4">
      <c r="J5070" s="9" t="s">
        <v>6634</v>
      </c>
      <c r="K5070" s="9">
        <v>16</v>
      </c>
    </row>
    <row r="5071" spans="10:11" x14ac:dyDescent="0.4">
      <c r="J5071" s="9" t="s">
        <v>6635</v>
      </c>
      <c r="K5071" s="9">
        <v>16</v>
      </c>
    </row>
    <row r="5072" spans="10:11" x14ac:dyDescent="0.4">
      <c r="J5072" s="9" t="s">
        <v>6636</v>
      </c>
      <c r="K5072" s="9">
        <v>16</v>
      </c>
    </row>
    <row r="5073" spans="10:11" x14ac:dyDescent="0.4">
      <c r="J5073" s="9" t="s">
        <v>6637</v>
      </c>
      <c r="K5073" s="9">
        <v>16</v>
      </c>
    </row>
    <row r="5074" spans="10:11" x14ac:dyDescent="0.4">
      <c r="J5074" s="9" t="s">
        <v>6638</v>
      </c>
      <c r="K5074" s="9">
        <v>16</v>
      </c>
    </row>
    <row r="5075" spans="10:11" x14ac:dyDescent="0.4">
      <c r="J5075" s="9" t="s">
        <v>6639</v>
      </c>
      <c r="K5075" s="9">
        <v>16</v>
      </c>
    </row>
    <row r="5076" spans="10:11" x14ac:dyDescent="0.4">
      <c r="J5076" s="9" t="s">
        <v>6640</v>
      </c>
      <c r="K5076" s="9">
        <v>16</v>
      </c>
    </row>
    <row r="5077" spans="10:11" x14ac:dyDescent="0.4">
      <c r="J5077" s="9" t="s">
        <v>6641</v>
      </c>
      <c r="K5077" s="9">
        <v>17</v>
      </c>
    </row>
    <row r="5078" spans="10:11" x14ac:dyDescent="0.4">
      <c r="J5078" s="9" t="s">
        <v>6642</v>
      </c>
      <c r="K5078" s="9">
        <v>17</v>
      </c>
    </row>
    <row r="5079" spans="10:11" x14ac:dyDescent="0.4">
      <c r="J5079" s="9" t="s">
        <v>6643</v>
      </c>
      <c r="K5079" s="9">
        <v>17</v>
      </c>
    </row>
    <row r="5080" spans="10:11" x14ac:dyDescent="0.4">
      <c r="J5080" s="9" t="s">
        <v>6644</v>
      </c>
      <c r="K5080" s="9">
        <v>17</v>
      </c>
    </row>
    <row r="5081" spans="10:11" x14ac:dyDescent="0.4">
      <c r="J5081" s="9" t="s">
        <v>6645</v>
      </c>
      <c r="K5081" s="9">
        <v>17</v>
      </c>
    </row>
    <row r="5082" spans="10:11" x14ac:dyDescent="0.4">
      <c r="J5082" s="9" t="s">
        <v>1210</v>
      </c>
      <c r="K5082" s="9">
        <v>17</v>
      </c>
    </row>
    <row r="5083" spans="10:11" x14ac:dyDescent="0.4">
      <c r="J5083" s="9" t="s">
        <v>6646</v>
      </c>
      <c r="K5083" s="9">
        <v>17</v>
      </c>
    </row>
    <row r="5084" spans="10:11" x14ac:dyDescent="0.4">
      <c r="J5084" s="9" t="s">
        <v>6647</v>
      </c>
      <c r="K5084" s="9">
        <v>17</v>
      </c>
    </row>
    <row r="5085" spans="10:11" x14ac:dyDescent="0.4">
      <c r="J5085" s="9" t="s">
        <v>1563</v>
      </c>
      <c r="K5085" s="9">
        <v>17</v>
      </c>
    </row>
    <row r="5086" spans="10:11" x14ac:dyDescent="0.4">
      <c r="J5086" s="9" t="s">
        <v>6648</v>
      </c>
      <c r="K5086" s="9">
        <v>17</v>
      </c>
    </row>
    <row r="5087" spans="10:11" x14ac:dyDescent="0.4">
      <c r="J5087" s="9" t="s">
        <v>6649</v>
      </c>
      <c r="K5087" s="9">
        <v>17</v>
      </c>
    </row>
    <row r="5088" spans="10:11" x14ac:dyDescent="0.4">
      <c r="J5088" s="9" t="s">
        <v>1555</v>
      </c>
      <c r="K5088" s="9">
        <v>17</v>
      </c>
    </row>
    <row r="5089" spans="10:11" x14ac:dyDescent="0.4">
      <c r="J5089" s="9" t="s">
        <v>1255</v>
      </c>
      <c r="K5089" s="9">
        <v>17</v>
      </c>
    </row>
    <row r="5090" spans="10:11" x14ac:dyDescent="0.4">
      <c r="J5090" s="9" t="s">
        <v>1245</v>
      </c>
      <c r="K5090" s="9">
        <v>17</v>
      </c>
    </row>
    <row r="5091" spans="10:11" x14ac:dyDescent="0.4">
      <c r="J5091" s="9" t="s">
        <v>6650</v>
      </c>
      <c r="K5091" s="9">
        <v>17</v>
      </c>
    </row>
    <row r="5092" spans="10:11" x14ac:dyDescent="0.4">
      <c r="J5092" s="9" t="s">
        <v>1315</v>
      </c>
      <c r="K5092" s="9">
        <v>17</v>
      </c>
    </row>
    <row r="5093" spans="10:11" x14ac:dyDescent="0.4">
      <c r="J5093" s="9" t="s">
        <v>6651</v>
      </c>
      <c r="K5093" s="9">
        <v>17</v>
      </c>
    </row>
    <row r="5094" spans="10:11" x14ac:dyDescent="0.4">
      <c r="J5094" s="9" t="s">
        <v>6652</v>
      </c>
      <c r="K5094" s="9">
        <v>17</v>
      </c>
    </row>
    <row r="5095" spans="10:11" x14ac:dyDescent="0.4">
      <c r="J5095" s="9" t="s">
        <v>6653</v>
      </c>
      <c r="K5095" s="9">
        <v>17</v>
      </c>
    </row>
    <row r="5096" spans="10:11" x14ac:dyDescent="0.4">
      <c r="J5096" s="9" t="s">
        <v>6654</v>
      </c>
      <c r="K5096" s="9">
        <v>17</v>
      </c>
    </row>
    <row r="5097" spans="10:11" x14ac:dyDescent="0.4">
      <c r="J5097" s="9" t="s">
        <v>6655</v>
      </c>
      <c r="K5097" s="9">
        <v>17</v>
      </c>
    </row>
    <row r="5098" spans="10:11" x14ac:dyDescent="0.4">
      <c r="J5098" s="9" t="s">
        <v>6656</v>
      </c>
      <c r="K5098" s="9">
        <v>17</v>
      </c>
    </row>
    <row r="5099" spans="10:11" x14ac:dyDescent="0.4">
      <c r="J5099" s="9" t="s">
        <v>6657</v>
      </c>
      <c r="K5099" s="9">
        <v>17</v>
      </c>
    </row>
    <row r="5100" spans="10:11" x14ac:dyDescent="0.4">
      <c r="J5100" s="9" t="s">
        <v>6658</v>
      </c>
      <c r="K5100" s="9">
        <v>17</v>
      </c>
    </row>
    <row r="5101" spans="10:11" x14ac:dyDescent="0.4">
      <c r="J5101" s="9" t="s">
        <v>6659</v>
      </c>
      <c r="K5101" s="9">
        <v>17</v>
      </c>
    </row>
    <row r="5102" spans="10:11" x14ac:dyDescent="0.4">
      <c r="J5102" s="9" t="s">
        <v>6660</v>
      </c>
      <c r="K5102" s="9">
        <v>17</v>
      </c>
    </row>
    <row r="5103" spans="10:11" x14ac:dyDescent="0.4">
      <c r="J5103" s="9" t="s">
        <v>6661</v>
      </c>
      <c r="K5103" s="9">
        <v>17</v>
      </c>
    </row>
    <row r="5104" spans="10:11" x14ac:dyDescent="0.4">
      <c r="J5104" s="9" t="s">
        <v>6662</v>
      </c>
      <c r="K5104" s="9">
        <v>17</v>
      </c>
    </row>
    <row r="5105" spans="10:11" x14ac:dyDescent="0.4">
      <c r="J5105" s="9" t="s">
        <v>6663</v>
      </c>
      <c r="K5105" s="9">
        <v>17</v>
      </c>
    </row>
    <row r="5106" spans="10:11" x14ac:dyDescent="0.4">
      <c r="J5106" s="9" t="s">
        <v>6664</v>
      </c>
      <c r="K5106" s="9">
        <v>17</v>
      </c>
    </row>
    <row r="5107" spans="10:11" x14ac:dyDescent="0.4">
      <c r="J5107" s="9" t="s">
        <v>6665</v>
      </c>
      <c r="K5107" s="9">
        <v>17</v>
      </c>
    </row>
    <row r="5108" spans="10:11" x14ac:dyDescent="0.4">
      <c r="J5108" s="9" t="s">
        <v>6666</v>
      </c>
      <c r="K5108" s="9">
        <v>18</v>
      </c>
    </row>
    <row r="5109" spans="10:11" x14ac:dyDescent="0.4">
      <c r="J5109" s="9" t="s">
        <v>6667</v>
      </c>
      <c r="K5109" s="9">
        <v>18</v>
      </c>
    </row>
    <row r="5110" spans="10:11" x14ac:dyDescent="0.4">
      <c r="J5110" s="9" t="s">
        <v>6668</v>
      </c>
      <c r="K5110" s="9">
        <v>18</v>
      </c>
    </row>
    <row r="5111" spans="10:11" x14ac:dyDescent="0.4">
      <c r="J5111" s="9" t="s">
        <v>6669</v>
      </c>
      <c r="K5111" s="9">
        <v>18</v>
      </c>
    </row>
    <row r="5112" spans="10:11" x14ac:dyDescent="0.4">
      <c r="J5112" s="9" t="s">
        <v>6670</v>
      </c>
      <c r="K5112" s="9">
        <v>18</v>
      </c>
    </row>
    <row r="5113" spans="10:11" x14ac:dyDescent="0.4">
      <c r="J5113" s="9" t="s">
        <v>6671</v>
      </c>
      <c r="K5113" s="9">
        <v>18</v>
      </c>
    </row>
    <row r="5114" spans="10:11" x14ac:dyDescent="0.4">
      <c r="J5114" s="9" t="s">
        <v>1618</v>
      </c>
      <c r="K5114" s="9">
        <v>18</v>
      </c>
    </row>
    <row r="5115" spans="10:11" x14ac:dyDescent="0.4">
      <c r="J5115" s="9" t="s">
        <v>6672</v>
      </c>
      <c r="K5115" s="9">
        <v>18</v>
      </c>
    </row>
    <row r="5116" spans="10:11" x14ac:dyDescent="0.4">
      <c r="J5116" s="9" t="s">
        <v>6673</v>
      </c>
      <c r="K5116" s="9">
        <v>18</v>
      </c>
    </row>
    <row r="5117" spans="10:11" x14ac:dyDescent="0.4">
      <c r="J5117" s="9" t="s">
        <v>6674</v>
      </c>
      <c r="K5117" s="9">
        <v>18</v>
      </c>
    </row>
    <row r="5118" spans="10:11" x14ac:dyDescent="0.4">
      <c r="J5118" s="9" t="s">
        <v>1369</v>
      </c>
      <c r="K5118" s="9">
        <v>18</v>
      </c>
    </row>
    <row r="5119" spans="10:11" x14ac:dyDescent="0.4">
      <c r="J5119" s="9" t="s">
        <v>1488</v>
      </c>
      <c r="K5119" s="9">
        <v>18</v>
      </c>
    </row>
    <row r="5120" spans="10:11" x14ac:dyDescent="0.4">
      <c r="J5120" s="9" t="s">
        <v>6675</v>
      </c>
      <c r="K5120" s="9">
        <v>18</v>
      </c>
    </row>
    <row r="5121" spans="10:11" x14ac:dyDescent="0.4">
      <c r="J5121" s="9" t="s">
        <v>6676</v>
      </c>
      <c r="K5121" s="9">
        <v>18</v>
      </c>
    </row>
    <row r="5122" spans="10:11" x14ac:dyDescent="0.4">
      <c r="J5122" s="9" t="s">
        <v>6677</v>
      </c>
      <c r="K5122" s="9">
        <v>18</v>
      </c>
    </row>
    <row r="5123" spans="10:11" x14ac:dyDescent="0.4">
      <c r="J5123" s="9" t="s">
        <v>1423</v>
      </c>
      <c r="K5123" s="9">
        <v>18</v>
      </c>
    </row>
    <row r="5124" spans="10:11" x14ac:dyDescent="0.4">
      <c r="J5124" s="9" t="s">
        <v>6678</v>
      </c>
      <c r="K5124" s="9">
        <v>18</v>
      </c>
    </row>
    <row r="5125" spans="10:11" x14ac:dyDescent="0.4">
      <c r="J5125" s="9" t="s">
        <v>6679</v>
      </c>
      <c r="K5125" s="9">
        <v>18</v>
      </c>
    </row>
    <row r="5126" spans="10:11" x14ac:dyDescent="0.4">
      <c r="J5126" s="9" t="s">
        <v>6680</v>
      </c>
      <c r="K5126" s="9">
        <v>18</v>
      </c>
    </row>
    <row r="5127" spans="10:11" x14ac:dyDescent="0.4">
      <c r="J5127" s="9" t="s">
        <v>6681</v>
      </c>
      <c r="K5127" s="9">
        <v>18</v>
      </c>
    </row>
    <row r="5128" spans="10:11" x14ac:dyDescent="0.4">
      <c r="J5128" s="9" t="s">
        <v>6682</v>
      </c>
      <c r="K5128" s="9">
        <v>18</v>
      </c>
    </row>
    <row r="5129" spans="10:11" x14ac:dyDescent="0.4">
      <c r="J5129" s="9" t="s">
        <v>6683</v>
      </c>
      <c r="K5129" s="9">
        <v>18</v>
      </c>
    </row>
    <row r="5130" spans="10:11" x14ac:dyDescent="0.4">
      <c r="J5130" s="9" t="s">
        <v>6684</v>
      </c>
      <c r="K5130" s="9">
        <v>18</v>
      </c>
    </row>
    <row r="5131" spans="10:11" x14ac:dyDescent="0.4">
      <c r="J5131" s="9" t="s">
        <v>6685</v>
      </c>
      <c r="K5131" s="9">
        <v>18</v>
      </c>
    </row>
    <row r="5132" spans="10:11" x14ac:dyDescent="0.4">
      <c r="J5132" s="9" t="s">
        <v>6686</v>
      </c>
      <c r="K5132" s="9">
        <v>19</v>
      </c>
    </row>
    <row r="5133" spans="10:11" x14ac:dyDescent="0.4">
      <c r="J5133" s="9" t="s">
        <v>1647</v>
      </c>
      <c r="K5133" s="9">
        <v>19</v>
      </c>
    </row>
    <row r="5134" spans="10:11" x14ac:dyDescent="0.4">
      <c r="J5134" s="9" t="s">
        <v>6687</v>
      </c>
      <c r="K5134" s="9">
        <v>19</v>
      </c>
    </row>
    <row r="5135" spans="10:11" x14ac:dyDescent="0.4">
      <c r="J5135" s="9" t="s">
        <v>6688</v>
      </c>
      <c r="K5135" s="9">
        <v>19</v>
      </c>
    </row>
    <row r="5136" spans="10:11" x14ac:dyDescent="0.4">
      <c r="J5136" s="9" t="s">
        <v>6689</v>
      </c>
      <c r="K5136" s="9">
        <v>19</v>
      </c>
    </row>
    <row r="5137" spans="10:11" x14ac:dyDescent="0.4">
      <c r="J5137" s="9" t="s">
        <v>1242</v>
      </c>
      <c r="K5137" s="9">
        <v>19</v>
      </c>
    </row>
    <row r="5138" spans="10:11" x14ac:dyDescent="0.4">
      <c r="J5138" s="9" t="s">
        <v>6690</v>
      </c>
      <c r="K5138" s="9">
        <v>19</v>
      </c>
    </row>
    <row r="5139" spans="10:11" x14ac:dyDescent="0.4">
      <c r="J5139" s="9" t="s">
        <v>1571</v>
      </c>
      <c r="K5139" s="9">
        <v>19</v>
      </c>
    </row>
    <row r="5140" spans="10:11" x14ac:dyDescent="0.4">
      <c r="J5140" s="9" t="s">
        <v>6691</v>
      </c>
      <c r="K5140" s="9">
        <v>19</v>
      </c>
    </row>
    <row r="5141" spans="10:11" x14ac:dyDescent="0.4">
      <c r="J5141" s="9" t="s">
        <v>6692</v>
      </c>
      <c r="K5141" s="9">
        <v>19</v>
      </c>
    </row>
    <row r="5142" spans="10:11" x14ac:dyDescent="0.4">
      <c r="J5142" s="9" t="s">
        <v>1378</v>
      </c>
      <c r="K5142" s="9">
        <v>19</v>
      </c>
    </row>
    <row r="5143" spans="10:11" x14ac:dyDescent="0.4">
      <c r="J5143" s="9" t="s">
        <v>6693</v>
      </c>
      <c r="K5143" s="9">
        <v>19</v>
      </c>
    </row>
    <row r="5144" spans="10:11" x14ac:dyDescent="0.4">
      <c r="J5144" s="9" t="s">
        <v>6694</v>
      </c>
      <c r="K5144" s="9">
        <v>19</v>
      </c>
    </row>
    <row r="5145" spans="10:11" x14ac:dyDescent="0.4">
      <c r="J5145" s="9" t="s">
        <v>6695</v>
      </c>
      <c r="K5145" s="9">
        <v>19</v>
      </c>
    </row>
    <row r="5146" spans="10:11" x14ac:dyDescent="0.4">
      <c r="J5146" s="9" t="s">
        <v>1679</v>
      </c>
      <c r="K5146" s="9">
        <v>19</v>
      </c>
    </row>
    <row r="5147" spans="10:11" x14ac:dyDescent="0.4">
      <c r="J5147" s="9" t="s">
        <v>1416</v>
      </c>
      <c r="K5147" s="9">
        <v>19</v>
      </c>
    </row>
    <row r="5148" spans="10:11" x14ac:dyDescent="0.4">
      <c r="J5148" s="9" t="s">
        <v>6696</v>
      </c>
      <c r="K5148" s="9">
        <v>19</v>
      </c>
    </row>
    <row r="5149" spans="10:11" x14ac:dyDescent="0.4">
      <c r="J5149" s="9" t="s">
        <v>6697</v>
      </c>
      <c r="K5149" s="9">
        <v>20</v>
      </c>
    </row>
    <row r="5150" spans="10:11" x14ac:dyDescent="0.4">
      <c r="J5150" s="9" t="s">
        <v>1258</v>
      </c>
      <c r="K5150" s="9">
        <v>20</v>
      </c>
    </row>
    <row r="5151" spans="10:11" x14ac:dyDescent="0.4">
      <c r="J5151" s="9" t="s">
        <v>1635</v>
      </c>
      <c r="K5151" s="9">
        <v>20</v>
      </c>
    </row>
    <row r="5152" spans="10:11" x14ac:dyDescent="0.4">
      <c r="J5152" s="9" t="s">
        <v>6698</v>
      </c>
      <c r="K5152" s="9">
        <v>20</v>
      </c>
    </row>
    <row r="5153" spans="10:11" x14ac:dyDescent="0.4">
      <c r="J5153" s="9" t="s">
        <v>1509</v>
      </c>
      <c r="K5153" s="9">
        <v>20</v>
      </c>
    </row>
    <row r="5154" spans="10:11" x14ac:dyDescent="0.4">
      <c r="J5154" s="9" t="s">
        <v>6699</v>
      </c>
      <c r="K5154" s="9">
        <v>20</v>
      </c>
    </row>
    <row r="5155" spans="10:11" x14ac:dyDescent="0.4">
      <c r="J5155" s="9" t="s">
        <v>1390</v>
      </c>
      <c r="K5155" s="9">
        <v>20</v>
      </c>
    </row>
    <row r="5156" spans="10:11" x14ac:dyDescent="0.4">
      <c r="J5156" s="9" t="s">
        <v>6700</v>
      </c>
      <c r="K5156" s="9">
        <v>20</v>
      </c>
    </row>
    <row r="5157" spans="10:11" x14ac:dyDescent="0.4">
      <c r="J5157" s="9" t="s">
        <v>6701</v>
      </c>
      <c r="K5157" s="9">
        <v>20</v>
      </c>
    </row>
    <row r="5158" spans="10:11" x14ac:dyDescent="0.4">
      <c r="J5158" s="9" t="s">
        <v>6702</v>
      </c>
      <c r="K5158" s="9">
        <v>20</v>
      </c>
    </row>
    <row r="5159" spans="10:11" x14ac:dyDescent="0.4">
      <c r="J5159" s="9" t="s">
        <v>6703</v>
      </c>
      <c r="K5159" s="9">
        <v>20</v>
      </c>
    </row>
    <row r="5160" spans="10:11" x14ac:dyDescent="0.4">
      <c r="J5160" s="9" t="s">
        <v>6704</v>
      </c>
      <c r="K5160" s="9">
        <v>20</v>
      </c>
    </row>
    <row r="5161" spans="10:11" x14ac:dyDescent="0.4">
      <c r="J5161" s="9" t="s">
        <v>1627</v>
      </c>
      <c r="K5161" s="9">
        <v>20</v>
      </c>
    </row>
    <row r="5162" spans="10:11" x14ac:dyDescent="0.4">
      <c r="J5162" s="9" t="s">
        <v>1425</v>
      </c>
      <c r="K5162" s="9">
        <v>20</v>
      </c>
    </row>
    <row r="5163" spans="10:11" x14ac:dyDescent="0.4">
      <c r="J5163" s="9" t="s">
        <v>6705</v>
      </c>
      <c r="K5163" s="9">
        <v>20</v>
      </c>
    </row>
    <row r="5164" spans="10:11" x14ac:dyDescent="0.4">
      <c r="J5164" s="9" t="s">
        <v>6706</v>
      </c>
      <c r="K5164" s="9">
        <v>21</v>
      </c>
    </row>
    <row r="5165" spans="10:11" x14ac:dyDescent="0.4">
      <c r="J5165" s="9" t="s">
        <v>6707</v>
      </c>
      <c r="K5165" s="9">
        <v>21</v>
      </c>
    </row>
    <row r="5166" spans="10:11" x14ac:dyDescent="0.4">
      <c r="J5166" s="9" t="s">
        <v>6708</v>
      </c>
      <c r="K5166" s="9">
        <v>21</v>
      </c>
    </row>
    <row r="5167" spans="10:11" x14ac:dyDescent="0.4">
      <c r="J5167" s="9" t="s">
        <v>6709</v>
      </c>
      <c r="K5167" s="9">
        <v>21</v>
      </c>
    </row>
    <row r="5168" spans="10:11" x14ac:dyDescent="0.4">
      <c r="J5168" s="9" t="s">
        <v>6710</v>
      </c>
      <c r="K5168" s="9">
        <v>21</v>
      </c>
    </row>
    <row r="5169" spans="10:11" x14ac:dyDescent="0.4">
      <c r="J5169" s="9" t="s">
        <v>6711</v>
      </c>
      <c r="K5169" s="9">
        <v>21</v>
      </c>
    </row>
    <row r="5170" spans="10:11" x14ac:dyDescent="0.4">
      <c r="J5170" s="9" t="s">
        <v>6712</v>
      </c>
      <c r="K5170" s="9">
        <v>21</v>
      </c>
    </row>
    <row r="5171" spans="10:11" x14ac:dyDescent="0.4">
      <c r="J5171" s="9" t="s">
        <v>1313</v>
      </c>
      <c r="K5171" s="9">
        <v>21</v>
      </c>
    </row>
    <row r="5172" spans="10:11" x14ac:dyDescent="0.4">
      <c r="J5172" s="9" t="s">
        <v>1322</v>
      </c>
      <c r="K5172" s="9">
        <v>21</v>
      </c>
    </row>
    <row r="5173" spans="10:11" x14ac:dyDescent="0.4">
      <c r="J5173" s="9" t="s">
        <v>6713</v>
      </c>
      <c r="K5173" s="9">
        <v>21</v>
      </c>
    </row>
    <row r="5174" spans="10:11" x14ac:dyDescent="0.4">
      <c r="J5174" s="9" t="s">
        <v>1376</v>
      </c>
      <c r="K5174" s="9">
        <v>21</v>
      </c>
    </row>
    <row r="5175" spans="10:11" x14ac:dyDescent="0.4">
      <c r="J5175" s="9" t="s">
        <v>6714</v>
      </c>
      <c r="K5175" s="9">
        <v>21</v>
      </c>
    </row>
    <row r="5176" spans="10:11" x14ac:dyDescent="0.4">
      <c r="J5176" s="9" t="s">
        <v>6715</v>
      </c>
      <c r="K5176" s="9">
        <v>21</v>
      </c>
    </row>
    <row r="5177" spans="10:11" x14ac:dyDescent="0.4">
      <c r="J5177" s="9" t="s">
        <v>6716</v>
      </c>
      <c r="K5177" s="9">
        <v>21</v>
      </c>
    </row>
    <row r="5178" spans="10:11" x14ac:dyDescent="0.4">
      <c r="J5178" s="9" t="s">
        <v>1324</v>
      </c>
      <c r="K5178" s="9">
        <v>22</v>
      </c>
    </row>
    <row r="5179" spans="10:11" x14ac:dyDescent="0.4">
      <c r="J5179" s="9" t="s">
        <v>6717</v>
      </c>
      <c r="K5179" s="9">
        <v>22</v>
      </c>
    </row>
    <row r="5180" spans="10:11" x14ac:dyDescent="0.4">
      <c r="J5180" s="9" t="s">
        <v>1652</v>
      </c>
      <c r="K5180" s="9">
        <v>22</v>
      </c>
    </row>
    <row r="5181" spans="10:11" x14ac:dyDescent="0.4">
      <c r="J5181" s="9" t="s">
        <v>1592</v>
      </c>
      <c r="K5181" s="9">
        <v>22</v>
      </c>
    </row>
    <row r="5182" spans="10:11" x14ac:dyDescent="0.4">
      <c r="J5182" s="9" t="s">
        <v>1481</v>
      </c>
      <c r="K5182" s="9">
        <v>22</v>
      </c>
    </row>
    <row r="5183" spans="10:11" x14ac:dyDescent="0.4">
      <c r="J5183" s="9" t="s">
        <v>1477</v>
      </c>
      <c r="K5183" s="9">
        <v>22</v>
      </c>
    </row>
    <row r="5184" spans="10:11" x14ac:dyDescent="0.4">
      <c r="J5184" s="9" t="s">
        <v>6718</v>
      </c>
      <c r="K5184" s="9">
        <v>22</v>
      </c>
    </row>
    <row r="5185" spans="10:11" x14ac:dyDescent="0.4">
      <c r="J5185" s="9" t="s">
        <v>6719</v>
      </c>
      <c r="K5185" s="9">
        <v>22</v>
      </c>
    </row>
    <row r="5186" spans="10:11" x14ac:dyDescent="0.4">
      <c r="J5186" s="9" t="s">
        <v>6720</v>
      </c>
      <c r="K5186" s="9">
        <v>22</v>
      </c>
    </row>
    <row r="5187" spans="10:11" x14ac:dyDescent="0.4">
      <c r="J5187" s="9" t="s">
        <v>1275</v>
      </c>
      <c r="K5187" s="9">
        <v>22</v>
      </c>
    </row>
    <row r="5188" spans="10:11" x14ac:dyDescent="0.4">
      <c r="J5188" s="9" t="s">
        <v>1524</v>
      </c>
      <c r="K5188" s="9">
        <v>22</v>
      </c>
    </row>
    <row r="5189" spans="10:11" x14ac:dyDescent="0.4">
      <c r="J5189" s="9" t="s">
        <v>6721</v>
      </c>
      <c r="K5189" s="9">
        <v>22</v>
      </c>
    </row>
    <row r="5190" spans="10:11" x14ac:dyDescent="0.4">
      <c r="J5190" s="9" t="s">
        <v>6722</v>
      </c>
      <c r="K5190" s="9">
        <v>22</v>
      </c>
    </row>
    <row r="5191" spans="10:11" x14ac:dyDescent="0.4">
      <c r="J5191" s="9" t="s">
        <v>1373</v>
      </c>
      <c r="K5191" s="9">
        <v>22</v>
      </c>
    </row>
    <row r="5192" spans="10:11" x14ac:dyDescent="0.4">
      <c r="J5192" s="9" t="s">
        <v>1357</v>
      </c>
      <c r="K5192" s="9">
        <v>22</v>
      </c>
    </row>
    <row r="5193" spans="10:11" x14ac:dyDescent="0.4">
      <c r="J5193" s="9" t="s">
        <v>1541</v>
      </c>
      <c r="K5193" s="9">
        <v>22</v>
      </c>
    </row>
    <row r="5194" spans="10:11" x14ac:dyDescent="0.4">
      <c r="J5194" s="9" t="s">
        <v>1228</v>
      </c>
      <c r="K5194" s="9">
        <v>23</v>
      </c>
    </row>
    <row r="5195" spans="10:11" x14ac:dyDescent="0.4">
      <c r="J5195" s="9" t="s">
        <v>6723</v>
      </c>
      <c r="K5195" s="9">
        <v>23</v>
      </c>
    </row>
    <row r="5196" spans="10:11" x14ac:dyDescent="0.4">
      <c r="J5196" s="9" t="s">
        <v>1216</v>
      </c>
      <c r="K5196" s="9">
        <v>23</v>
      </c>
    </row>
    <row r="5197" spans="10:11" x14ac:dyDescent="0.4">
      <c r="J5197" s="9" t="s">
        <v>1217</v>
      </c>
      <c r="K5197" s="9">
        <v>23</v>
      </c>
    </row>
    <row r="5198" spans="10:11" x14ac:dyDescent="0.4">
      <c r="J5198" s="9" t="s">
        <v>6724</v>
      </c>
      <c r="K5198" s="9">
        <v>23</v>
      </c>
    </row>
    <row r="5199" spans="10:11" x14ac:dyDescent="0.4">
      <c r="J5199" s="9" t="s">
        <v>6725</v>
      </c>
      <c r="K5199" s="9">
        <v>23</v>
      </c>
    </row>
    <row r="5200" spans="10:11" x14ac:dyDescent="0.4">
      <c r="J5200" s="9" t="s">
        <v>6726</v>
      </c>
      <c r="K5200" s="9">
        <v>23</v>
      </c>
    </row>
    <row r="5201" spans="10:11" x14ac:dyDescent="0.4">
      <c r="J5201" s="9" t="s">
        <v>6727</v>
      </c>
      <c r="K5201" s="9">
        <v>23</v>
      </c>
    </row>
    <row r="5202" spans="10:11" x14ac:dyDescent="0.4">
      <c r="J5202" s="9" t="s">
        <v>6728</v>
      </c>
      <c r="K5202" s="9">
        <v>23</v>
      </c>
    </row>
    <row r="5203" spans="10:11" x14ac:dyDescent="0.4">
      <c r="J5203" s="9" t="s">
        <v>6729</v>
      </c>
      <c r="K5203" s="9">
        <v>23</v>
      </c>
    </row>
    <row r="5204" spans="10:11" x14ac:dyDescent="0.4">
      <c r="J5204" s="9" t="s">
        <v>6730</v>
      </c>
      <c r="K5204" s="9">
        <v>23</v>
      </c>
    </row>
    <row r="5205" spans="10:11" x14ac:dyDescent="0.4">
      <c r="J5205" s="9" t="s">
        <v>6731</v>
      </c>
      <c r="K5205" s="9">
        <v>23</v>
      </c>
    </row>
    <row r="5206" spans="10:11" x14ac:dyDescent="0.4">
      <c r="J5206" s="9" t="s">
        <v>1512</v>
      </c>
      <c r="K5206" s="9">
        <v>23</v>
      </c>
    </row>
    <row r="5207" spans="10:11" x14ac:dyDescent="0.4">
      <c r="J5207" s="9" t="s">
        <v>6732</v>
      </c>
      <c r="K5207" s="9">
        <v>23</v>
      </c>
    </row>
    <row r="5208" spans="10:11" x14ac:dyDescent="0.4">
      <c r="J5208" s="9" t="s">
        <v>1427</v>
      </c>
      <c r="K5208" s="9">
        <v>23</v>
      </c>
    </row>
    <row r="5209" spans="10:11" x14ac:dyDescent="0.4">
      <c r="J5209" s="9" t="s">
        <v>6733</v>
      </c>
      <c r="K5209" s="9">
        <v>23</v>
      </c>
    </row>
    <row r="5210" spans="10:11" x14ac:dyDescent="0.4">
      <c r="J5210" s="9" t="s">
        <v>1456</v>
      </c>
      <c r="K5210" s="9">
        <v>23</v>
      </c>
    </row>
    <row r="5211" spans="10:11" x14ac:dyDescent="0.4">
      <c r="J5211" s="9" t="s">
        <v>6734</v>
      </c>
      <c r="K5211" s="9">
        <v>23</v>
      </c>
    </row>
    <row r="5212" spans="10:11" x14ac:dyDescent="0.4">
      <c r="J5212" s="9" t="s">
        <v>1625</v>
      </c>
      <c r="K5212" s="9">
        <v>23</v>
      </c>
    </row>
    <row r="5213" spans="10:11" x14ac:dyDescent="0.4">
      <c r="J5213" s="9" t="s">
        <v>6735</v>
      </c>
      <c r="K5213" s="9">
        <v>23</v>
      </c>
    </row>
    <row r="5214" spans="10:11" x14ac:dyDescent="0.4">
      <c r="J5214" s="9" t="s">
        <v>6736</v>
      </c>
      <c r="K5214" s="9">
        <v>23</v>
      </c>
    </row>
    <row r="5215" spans="10:11" x14ac:dyDescent="0.4">
      <c r="J5215" s="9" t="s">
        <v>6737</v>
      </c>
      <c r="K5215" s="9">
        <v>23</v>
      </c>
    </row>
    <row r="5216" spans="10:11" x14ac:dyDescent="0.4">
      <c r="J5216" s="9" t="s">
        <v>6738</v>
      </c>
      <c r="K5216" s="9">
        <v>23</v>
      </c>
    </row>
    <row r="5217" spans="10:11" x14ac:dyDescent="0.4">
      <c r="J5217" s="9" t="s">
        <v>1230</v>
      </c>
      <c r="K5217" s="9">
        <v>24</v>
      </c>
    </row>
    <row r="5218" spans="10:11" x14ac:dyDescent="0.4">
      <c r="J5218" s="9" t="s">
        <v>1566</v>
      </c>
      <c r="K5218" s="9">
        <v>24</v>
      </c>
    </row>
    <row r="5219" spans="10:11" x14ac:dyDescent="0.4">
      <c r="J5219" s="9" t="s">
        <v>6739</v>
      </c>
      <c r="K5219" s="9">
        <v>24</v>
      </c>
    </row>
    <row r="5220" spans="10:11" x14ac:dyDescent="0.4">
      <c r="J5220" s="9" t="s">
        <v>6740</v>
      </c>
      <c r="K5220" s="9">
        <v>24</v>
      </c>
    </row>
    <row r="5221" spans="10:11" x14ac:dyDescent="0.4">
      <c r="J5221" s="9" t="s">
        <v>6741</v>
      </c>
      <c r="K5221" s="9">
        <v>24</v>
      </c>
    </row>
    <row r="5222" spans="10:11" x14ac:dyDescent="0.4">
      <c r="J5222" s="9" t="s">
        <v>6742</v>
      </c>
      <c r="K5222" s="9">
        <v>24</v>
      </c>
    </row>
    <row r="5223" spans="10:11" x14ac:dyDescent="0.4">
      <c r="J5223" s="9" t="s">
        <v>1332</v>
      </c>
      <c r="K5223" s="9">
        <v>24</v>
      </c>
    </row>
    <row r="5224" spans="10:11" x14ac:dyDescent="0.4">
      <c r="J5224" s="9" t="s">
        <v>6743</v>
      </c>
      <c r="K5224" s="9">
        <v>24</v>
      </c>
    </row>
    <row r="5225" spans="10:11" x14ac:dyDescent="0.4">
      <c r="J5225" s="9" t="s">
        <v>6744</v>
      </c>
      <c r="K5225" s="9">
        <v>24</v>
      </c>
    </row>
    <row r="5226" spans="10:11" x14ac:dyDescent="0.4">
      <c r="J5226" s="9" t="s">
        <v>6745</v>
      </c>
      <c r="K5226" s="9">
        <v>24</v>
      </c>
    </row>
    <row r="5227" spans="10:11" x14ac:dyDescent="0.4">
      <c r="J5227" s="9" t="s">
        <v>6746</v>
      </c>
      <c r="K5227" s="9">
        <v>24</v>
      </c>
    </row>
    <row r="5228" spans="10:11" x14ac:dyDescent="0.4">
      <c r="J5228" s="9" t="s">
        <v>6747</v>
      </c>
      <c r="K5228" s="9">
        <v>24</v>
      </c>
    </row>
    <row r="5229" spans="10:11" x14ac:dyDescent="0.4">
      <c r="J5229" s="9" t="s">
        <v>1486</v>
      </c>
      <c r="K5229" s="9">
        <v>25</v>
      </c>
    </row>
    <row r="5230" spans="10:11" x14ac:dyDescent="0.4">
      <c r="J5230" s="9" t="s">
        <v>6748</v>
      </c>
      <c r="K5230" s="9">
        <v>25</v>
      </c>
    </row>
    <row r="5231" spans="10:11" x14ac:dyDescent="0.4">
      <c r="J5231" s="9" t="s">
        <v>1696</v>
      </c>
      <c r="K5231" s="9">
        <v>25</v>
      </c>
    </row>
    <row r="5232" spans="10:11" x14ac:dyDescent="0.4">
      <c r="J5232" s="9" t="s">
        <v>6749</v>
      </c>
      <c r="K5232" s="9">
        <v>25</v>
      </c>
    </row>
    <row r="5233" spans="10:11" x14ac:dyDescent="0.4">
      <c r="J5233" s="9" t="s">
        <v>6750</v>
      </c>
      <c r="K5233" s="9">
        <v>25</v>
      </c>
    </row>
    <row r="5234" spans="10:11" x14ac:dyDescent="0.4">
      <c r="J5234" s="9" t="s">
        <v>6751</v>
      </c>
      <c r="K5234" s="9">
        <v>25</v>
      </c>
    </row>
    <row r="5235" spans="10:11" x14ac:dyDescent="0.4">
      <c r="J5235" s="9" t="s">
        <v>1257</v>
      </c>
      <c r="K5235" s="9">
        <v>25</v>
      </c>
    </row>
    <row r="5236" spans="10:11" x14ac:dyDescent="0.4">
      <c r="J5236" s="9" t="s">
        <v>6752</v>
      </c>
      <c r="K5236" s="9">
        <v>25</v>
      </c>
    </row>
    <row r="5237" spans="10:11" x14ac:dyDescent="0.4">
      <c r="J5237" s="9" t="s">
        <v>1455</v>
      </c>
      <c r="K5237" s="9">
        <v>25</v>
      </c>
    </row>
    <row r="5238" spans="10:11" x14ac:dyDescent="0.4">
      <c r="J5238" s="9" t="s">
        <v>1597</v>
      </c>
      <c r="K5238" s="9">
        <v>25</v>
      </c>
    </row>
    <row r="5239" spans="10:11" x14ac:dyDescent="0.4">
      <c r="J5239" s="9" t="s">
        <v>6753</v>
      </c>
      <c r="K5239" s="9">
        <v>25</v>
      </c>
    </row>
    <row r="5240" spans="10:11" x14ac:dyDescent="0.4">
      <c r="J5240" s="9" t="s">
        <v>1742</v>
      </c>
      <c r="K5240" s="9">
        <v>25</v>
      </c>
    </row>
    <row r="5241" spans="10:11" x14ac:dyDescent="0.4">
      <c r="J5241" s="9" t="s">
        <v>1447</v>
      </c>
      <c r="K5241" s="9">
        <v>25</v>
      </c>
    </row>
    <row r="5242" spans="10:11" x14ac:dyDescent="0.4">
      <c r="J5242" s="9" t="s">
        <v>6754</v>
      </c>
      <c r="K5242" s="9">
        <v>25</v>
      </c>
    </row>
    <row r="5243" spans="10:11" x14ac:dyDescent="0.4">
      <c r="J5243" s="9" t="s">
        <v>6755</v>
      </c>
      <c r="K5243" s="9">
        <v>25</v>
      </c>
    </row>
    <row r="5244" spans="10:11" x14ac:dyDescent="0.4">
      <c r="J5244" s="9" t="s">
        <v>1631</v>
      </c>
      <c r="K5244" s="9">
        <v>26</v>
      </c>
    </row>
    <row r="5245" spans="10:11" x14ac:dyDescent="0.4">
      <c r="J5245" s="9" t="s">
        <v>6756</v>
      </c>
      <c r="K5245" s="9">
        <v>26</v>
      </c>
    </row>
    <row r="5246" spans="10:11" x14ac:dyDescent="0.4">
      <c r="J5246" s="9" t="s">
        <v>6757</v>
      </c>
      <c r="K5246" s="9">
        <v>26</v>
      </c>
    </row>
    <row r="5247" spans="10:11" x14ac:dyDescent="0.4">
      <c r="J5247" s="9" t="s">
        <v>6758</v>
      </c>
      <c r="K5247" s="9">
        <v>26</v>
      </c>
    </row>
    <row r="5248" spans="10:11" x14ac:dyDescent="0.4">
      <c r="J5248" s="9" t="s">
        <v>6759</v>
      </c>
      <c r="K5248" s="9">
        <v>26</v>
      </c>
    </row>
    <row r="5249" spans="10:11" x14ac:dyDescent="0.4">
      <c r="J5249" s="9" t="s">
        <v>6760</v>
      </c>
      <c r="K5249" s="9">
        <v>26</v>
      </c>
    </row>
    <row r="5250" spans="10:11" x14ac:dyDescent="0.4">
      <c r="J5250" s="9" t="s">
        <v>6761</v>
      </c>
      <c r="K5250" s="9">
        <v>26</v>
      </c>
    </row>
    <row r="5251" spans="10:11" x14ac:dyDescent="0.4">
      <c r="J5251" s="9" t="s">
        <v>6762</v>
      </c>
      <c r="K5251" s="9">
        <v>26</v>
      </c>
    </row>
    <row r="5252" spans="10:11" x14ac:dyDescent="0.4">
      <c r="J5252" s="9" t="s">
        <v>6763</v>
      </c>
      <c r="K5252" s="9">
        <v>26</v>
      </c>
    </row>
    <row r="5253" spans="10:11" x14ac:dyDescent="0.4">
      <c r="J5253" s="9" t="s">
        <v>6764</v>
      </c>
      <c r="K5253" s="9">
        <v>26</v>
      </c>
    </row>
    <row r="5254" spans="10:11" x14ac:dyDescent="0.4">
      <c r="J5254" s="9" t="s">
        <v>6765</v>
      </c>
      <c r="K5254" s="9">
        <v>26</v>
      </c>
    </row>
    <row r="5255" spans="10:11" x14ac:dyDescent="0.4">
      <c r="J5255" s="9" t="s">
        <v>1459</v>
      </c>
      <c r="K5255" s="9">
        <v>26</v>
      </c>
    </row>
    <row r="5256" spans="10:11" x14ac:dyDescent="0.4">
      <c r="J5256" s="9" t="s">
        <v>1548</v>
      </c>
      <c r="K5256" s="9">
        <v>27</v>
      </c>
    </row>
    <row r="5257" spans="10:11" x14ac:dyDescent="0.4">
      <c r="J5257" s="9" t="s">
        <v>6766</v>
      </c>
      <c r="K5257" s="9">
        <v>27</v>
      </c>
    </row>
    <row r="5258" spans="10:11" x14ac:dyDescent="0.4">
      <c r="J5258" s="9" t="s">
        <v>6767</v>
      </c>
      <c r="K5258" s="9">
        <v>27</v>
      </c>
    </row>
    <row r="5259" spans="10:11" x14ac:dyDescent="0.4">
      <c r="J5259" s="9" t="s">
        <v>6768</v>
      </c>
      <c r="K5259" s="9">
        <v>27</v>
      </c>
    </row>
    <row r="5260" spans="10:11" x14ac:dyDescent="0.4">
      <c r="J5260" s="9" t="s">
        <v>6769</v>
      </c>
      <c r="K5260" s="9">
        <v>27</v>
      </c>
    </row>
    <row r="5261" spans="10:11" x14ac:dyDescent="0.4">
      <c r="J5261" s="9" t="s">
        <v>6770</v>
      </c>
      <c r="K5261" s="9">
        <v>27</v>
      </c>
    </row>
    <row r="5262" spans="10:11" x14ac:dyDescent="0.4">
      <c r="J5262" s="9" t="s">
        <v>1452</v>
      </c>
      <c r="K5262" s="9">
        <v>27</v>
      </c>
    </row>
    <row r="5263" spans="10:11" x14ac:dyDescent="0.4">
      <c r="J5263" s="9" t="s">
        <v>1581</v>
      </c>
      <c r="K5263" s="9">
        <v>27</v>
      </c>
    </row>
    <row r="5264" spans="10:11" x14ac:dyDescent="0.4">
      <c r="J5264" s="9" t="s">
        <v>6771</v>
      </c>
      <c r="K5264" s="9">
        <v>27</v>
      </c>
    </row>
    <row r="5265" spans="10:11" x14ac:dyDescent="0.4">
      <c r="J5265" s="9" t="s">
        <v>6772</v>
      </c>
      <c r="K5265" s="9">
        <v>27</v>
      </c>
    </row>
    <row r="5266" spans="10:11" x14ac:dyDescent="0.4">
      <c r="J5266" s="9" t="s">
        <v>6773</v>
      </c>
      <c r="K5266" s="9">
        <v>28</v>
      </c>
    </row>
    <row r="5267" spans="10:11" x14ac:dyDescent="0.4">
      <c r="J5267" s="9" t="s">
        <v>6774</v>
      </c>
      <c r="K5267" s="9">
        <v>28</v>
      </c>
    </row>
    <row r="5268" spans="10:11" x14ac:dyDescent="0.4">
      <c r="J5268" s="9" t="s">
        <v>6775</v>
      </c>
      <c r="K5268" s="9">
        <v>28</v>
      </c>
    </row>
    <row r="5269" spans="10:11" x14ac:dyDescent="0.4">
      <c r="J5269" s="9" t="s">
        <v>6776</v>
      </c>
      <c r="K5269" s="9">
        <v>28</v>
      </c>
    </row>
    <row r="5270" spans="10:11" x14ac:dyDescent="0.4">
      <c r="J5270" s="9" t="s">
        <v>6777</v>
      </c>
      <c r="K5270" s="9">
        <v>28</v>
      </c>
    </row>
    <row r="5271" spans="10:11" x14ac:dyDescent="0.4">
      <c r="J5271" s="9" t="s">
        <v>6778</v>
      </c>
      <c r="K5271" s="9">
        <v>28</v>
      </c>
    </row>
    <row r="5272" spans="10:11" x14ac:dyDescent="0.4">
      <c r="J5272" s="9" t="s">
        <v>1590</v>
      </c>
      <c r="K5272" s="9">
        <v>28</v>
      </c>
    </row>
    <row r="5273" spans="10:11" x14ac:dyDescent="0.4">
      <c r="J5273" s="9" t="s">
        <v>6779</v>
      </c>
      <c r="K5273" s="9">
        <v>28</v>
      </c>
    </row>
    <row r="5274" spans="10:11" x14ac:dyDescent="0.4">
      <c r="J5274" s="9" t="s">
        <v>6780</v>
      </c>
      <c r="K5274" s="9">
        <v>28</v>
      </c>
    </row>
    <row r="5275" spans="10:11" x14ac:dyDescent="0.4">
      <c r="J5275" s="9" t="s">
        <v>6781</v>
      </c>
      <c r="K5275" s="9">
        <v>29</v>
      </c>
    </row>
    <row r="5276" spans="10:11" x14ac:dyDescent="0.4">
      <c r="J5276" s="9" t="s">
        <v>6782</v>
      </c>
      <c r="K5276" s="9">
        <v>29</v>
      </c>
    </row>
    <row r="5277" spans="10:11" x14ac:dyDescent="0.4">
      <c r="J5277" s="9" t="s">
        <v>1613</v>
      </c>
      <c r="K5277" s="9">
        <v>29</v>
      </c>
    </row>
    <row r="5278" spans="10:11" x14ac:dyDescent="0.4">
      <c r="J5278" s="9" t="s">
        <v>6783</v>
      </c>
      <c r="K5278" s="9">
        <v>29</v>
      </c>
    </row>
    <row r="5279" spans="10:11" x14ac:dyDescent="0.4">
      <c r="J5279" s="9" t="s">
        <v>6784</v>
      </c>
      <c r="K5279" s="9">
        <v>29</v>
      </c>
    </row>
    <row r="5280" spans="10:11" x14ac:dyDescent="0.4">
      <c r="J5280" s="9" t="s">
        <v>1601</v>
      </c>
      <c r="K5280" s="9">
        <v>29</v>
      </c>
    </row>
    <row r="5281" spans="10:11" x14ac:dyDescent="0.4">
      <c r="J5281" s="9" t="s">
        <v>6785</v>
      </c>
      <c r="K5281" s="9">
        <v>29</v>
      </c>
    </row>
    <row r="5282" spans="10:11" x14ac:dyDescent="0.4">
      <c r="J5282" s="9" t="s">
        <v>6786</v>
      </c>
      <c r="K5282" s="9">
        <v>29</v>
      </c>
    </row>
    <row r="5283" spans="10:11" x14ac:dyDescent="0.4">
      <c r="J5283" s="9" t="s">
        <v>6787</v>
      </c>
      <c r="K5283" s="9">
        <v>30</v>
      </c>
    </row>
    <row r="5284" spans="10:11" x14ac:dyDescent="0.4">
      <c r="J5284" s="9" t="s">
        <v>6788</v>
      </c>
      <c r="K5284" s="9">
        <v>30</v>
      </c>
    </row>
    <row r="5285" spans="10:11" x14ac:dyDescent="0.4">
      <c r="J5285" s="9" t="s">
        <v>6789</v>
      </c>
      <c r="K5285" s="9">
        <v>30</v>
      </c>
    </row>
    <row r="5286" spans="10:11" x14ac:dyDescent="0.4">
      <c r="J5286" s="9" t="s">
        <v>6790</v>
      </c>
      <c r="K5286" s="9">
        <v>30</v>
      </c>
    </row>
    <row r="5287" spans="10:11" x14ac:dyDescent="0.4">
      <c r="J5287" s="9" t="s">
        <v>6791</v>
      </c>
      <c r="K5287" s="9">
        <v>30</v>
      </c>
    </row>
    <row r="5288" spans="10:11" x14ac:dyDescent="0.4">
      <c r="J5288" s="9" t="s">
        <v>6792</v>
      </c>
      <c r="K5288" s="9">
        <v>30</v>
      </c>
    </row>
    <row r="5289" spans="10:11" x14ac:dyDescent="0.4">
      <c r="J5289" s="9" t="s">
        <v>6793</v>
      </c>
      <c r="K5289" s="9">
        <v>30</v>
      </c>
    </row>
    <row r="5290" spans="10:11" x14ac:dyDescent="0.4">
      <c r="J5290" s="9" t="s">
        <v>6794</v>
      </c>
      <c r="K5290" s="9">
        <v>30</v>
      </c>
    </row>
    <row r="5291" spans="10:11" x14ac:dyDescent="0.4">
      <c r="J5291" s="9" t="s">
        <v>1442</v>
      </c>
      <c r="K5291" s="9">
        <v>30</v>
      </c>
    </row>
    <row r="5292" spans="10:11" x14ac:dyDescent="0.4">
      <c r="J5292" s="9" t="s">
        <v>1451</v>
      </c>
      <c r="K5292" s="9">
        <v>30</v>
      </c>
    </row>
    <row r="5293" spans="10:11" x14ac:dyDescent="0.4">
      <c r="J5293" s="9" t="s">
        <v>1465</v>
      </c>
      <c r="K5293" s="9">
        <v>31</v>
      </c>
    </row>
    <row r="5294" spans="10:11" x14ac:dyDescent="0.4">
      <c r="J5294" s="9" t="s">
        <v>6795</v>
      </c>
      <c r="K5294" s="9">
        <v>31</v>
      </c>
    </row>
    <row r="5295" spans="10:11" x14ac:dyDescent="0.4">
      <c r="J5295" s="9" t="s">
        <v>6796</v>
      </c>
      <c r="K5295" s="9">
        <v>31</v>
      </c>
    </row>
    <row r="5296" spans="10:11" x14ac:dyDescent="0.4">
      <c r="J5296" s="9" t="s">
        <v>6797</v>
      </c>
      <c r="K5296" s="9">
        <v>31</v>
      </c>
    </row>
    <row r="5297" spans="10:11" x14ac:dyDescent="0.4">
      <c r="J5297" s="9" t="s">
        <v>6798</v>
      </c>
      <c r="K5297" s="9">
        <v>31</v>
      </c>
    </row>
    <row r="5298" spans="10:11" x14ac:dyDescent="0.4">
      <c r="J5298" s="9" t="s">
        <v>6799</v>
      </c>
      <c r="K5298" s="9">
        <v>31</v>
      </c>
    </row>
    <row r="5299" spans="10:11" x14ac:dyDescent="0.4">
      <c r="J5299" s="9" t="s">
        <v>6800</v>
      </c>
      <c r="K5299" s="9">
        <v>31</v>
      </c>
    </row>
    <row r="5300" spans="10:11" x14ac:dyDescent="0.4">
      <c r="J5300" s="9" t="s">
        <v>1614</v>
      </c>
      <c r="K5300" s="9">
        <v>32</v>
      </c>
    </row>
    <row r="5301" spans="10:11" x14ac:dyDescent="0.4">
      <c r="J5301" s="9" t="s">
        <v>1231</v>
      </c>
      <c r="K5301" s="9">
        <v>32</v>
      </c>
    </row>
    <row r="5302" spans="10:11" x14ac:dyDescent="0.4">
      <c r="J5302" s="9" t="s">
        <v>6801</v>
      </c>
      <c r="K5302" s="9">
        <v>32</v>
      </c>
    </row>
    <row r="5303" spans="10:11" x14ac:dyDescent="0.4">
      <c r="J5303" s="9" t="s">
        <v>6802</v>
      </c>
      <c r="K5303" s="9">
        <v>32</v>
      </c>
    </row>
    <row r="5304" spans="10:11" x14ac:dyDescent="0.4">
      <c r="J5304" s="9" t="s">
        <v>1314</v>
      </c>
      <c r="K5304" s="9">
        <v>32</v>
      </c>
    </row>
    <row r="5305" spans="10:11" x14ac:dyDescent="0.4">
      <c r="J5305" s="9" t="s">
        <v>1525</v>
      </c>
      <c r="K5305" s="9">
        <v>32</v>
      </c>
    </row>
    <row r="5306" spans="10:11" x14ac:dyDescent="0.4">
      <c r="J5306" s="9" t="s">
        <v>6803</v>
      </c>
      <c r="K5306" s="9">
        <v>32</v>
      </c>
    </row>
    <row r="5307" spans="10:11" x14ac:dyDescent="0.4">
      <c r="J5307" s="9" t="s">
        <v>6804</v>
      </c>
      <c r="K5307" s="9">
        <v>33</v>
      </c>
    </row>
    <row r="5308" spans="10:11" x14ac:dyDescent="0.4">
      <c r="J5308" s="9" t="s">
        <v>1666</v>
      </c>
      <c r="K5308" s="9">
        <v>33</v>
      </c>
    </row>
    <row r="5309" spans="10:11" x14ac:dyDescent="0.4">
      <c r="J5309" s="9" t="s">
        <v>6805</v>
      </c>
      <c r="K5309" s="9">
        <v>33</v>
      </c>
    </row>
    <row r="5310" spans="10:11" x14ac:dyDescent="0.4">
      <c r="J5310" s="9" t="s">
        <v>6806</v>
      </c>
      <c r="K5310" s="9">
        <v>33</v>
      </c>
    </row>
    <row r="5311" spans="10:11" x14ac:dyDescent="0.4">
      <c r="J5311" s="9" t="s">
        <v>1570</v>
      </c>
      <c r="K5311" s="9">
        <v>33</v>
      </c>
    </row>
    <row r="5312" spans="10:11" x14ac:dyDescent="0.4">
      <c r="J5312" s="9" t="s">
        <v>6807</v>
      </c>
      <c r="K5312" s="9">
        <v>33</v>
      </c>
    </row>
    <row r="5313" spans="10:11" x14ac:dyDescent="0.4">
      <c r="J5313" s="9" t="s">
        <v>1415</v>
      </c>
      <c r="K5313" s="9">
        <v>33</v>
      </c>
    </row>
    <row r="5314" spans="10:11" x14ac:dyDescent="0.4">
      <c r="J5314" s="9" t="s">
        <v>1466</v>
      </c>
      <c r="K5314" s="9">
        <v>34</v>
      </c>
    </row>
    <row r="5315" spans="10:11" x14ac:dyDescent="0.4">
      <c r="J5315" s="9" t="s">
        <v>1206</v>
      </c>
      <c r="K5315" s="9">
        <v>34</v>
      </c>
    </row>
    <row r="5316" spans="10:11" x14ac:dyDescent="0.4">
      <c r="J5316" s="9" t="s">
        <v>6808</v>
      </c>
      <c r="K5316" s="9">
        <v>34</v>
      </c>
    </row>
    <row r="5317" spans="10:11" x14ac:dyDescent="0.4">
      <c r="J5317" s="9" t="s">
        <v>6809</v>
      </c>
      <c r="K5317" s="9">
        <v>34</v>
      </c>
    </row>
    <row r="5318" spans="10:11" x14ac:dyDescent="0.4">
      <c r="J5318" s="9" t="s">
        <v>1712</v>
      </c>
      <c r="K5318" s="9">
        <v>34</v>
      </c>
    </row>
    <row r="5319" spans="10:11" x14ac:dyDescent="0.4">
      <c r="J5319" s="9" t="s">
        <v>6810</v>
      </c>
      <c r="K5319" s="9">
        <v>35</v>
      </c>
    </row>
    <row r="5320" spans="10:11" x14ac:dyDescent="0.4">
      <c r="J5320" s="9" t="s">
        <v>6811</v>
      </c>
      <c r="K5320" s="9">
        <v>35</v>
      </c>
    </row>
    <row r="5321" spans="10:11" x14ac:dyDescent="0.4">
      <c r="J5321" s="9" t="s">
        <v>6812</v>
      </c>
      <c r="K5321" s="9">
        <v>35</v>
      </c>
    </row>
    <row r="5322" spans="10:11" x14ac:dyDescent="0.4">
      <c r="J5322" s="9" t="s">
        <v>6813</v>
      </c>
      <c r="K5322" s="9">
        <v>35</v>
      </c>
    </row>
    <row r="5323" spans="10:11" x14ac:dyDescent="0.4">
      <c r="J5323" s="9" t="s">
        <v>6814</v>
      </c>
      <c r="K5323" s="9">
        <v>35</v>
      </c>
    </row>
    <row r="5324" spans="10:11" x14ac:dyDescent="0.4">
      <c r="J5324" s="9" t="s">
        <v>1544</v>
      </c>
      <c r="K5324" s="9">
        <v>36</v>
      </c>
    </row>
    <row r="5325" spans="10:11" x14ac:dyDescent="0.4">
      <c r="J5325" s="9" t="s">
        <v>1213</v>
      </c>
      <c r="K5325" s="9">
        <v>36</v>
      </c>
    </row>
    <row r="5326" spans="10:11" x14ac:dyDescent="0.4">
      <c r="J5326" s="9" t="s">
        <v>1665</v>
      </c>
      <c r="K5326" s="9">
        <v>36</v>
      </c>
    </row>
    <row r="5327" spans="10:11" x14ac:dyDescent="0.4">
      <c r="J5327" s="9" t="s">
        <v>1612</v>
      </c>
      <c r="K5327" s="9">
        <v>36</v>
      </c>
    </row>
    <row r="5328" spans="10:11" x14ac:dyDescent="0.4">
      <c r="J5328" s="9" t="s">
        <v>1285</v>
      </c>
      <c r="K5328" s="9">
        <v>36</v>
      </c>
    </row>
    <row r="5329" spans="10:11" x14ac:dyDescent="0.4">
      <c r="J5329" s="9" t="s">
        <v>1586</v>
      </c>
      <c r="K5329" s="9">
        <v>36</v>
      </c>
    </row>
    <row r="5330" spans="10:11" x14ac:dyDescent="0.4">
      <c r="J5330" s="9" t="s">
        <v>1533</v>
      </c>
      <c r="K5330" s="9">
        <v>36</v>
      </c>
    </row>
    <row r="5331" spans="10:11" x14ac:dyDescent="0.4">
      <c r="J5331" s="9" t="s">
        <v>1368</v>
      </c>
      <c r="K5331" s="9">
        <v>36</v>
      </c>
    </row>
    <row r="5332" spans="10:11" x14ac:dyDescent="0.4">
      <c r="J5332" s="9" t="s">
        <v>6815</v>
      </c>
      <c r="K5332" s="9">
        <v>36</v>
      </c>
    </row>
    <row r="5333" spans="10:11" x14ac:dyDescent="0.4">
      <c r="J5333" s="9" t="s">
        <v>6816</v>
      </c>
      <c r="K5333" s="9">
        <v>36</v>
      </c>
    </row>
    <row r="5334" spans="10:11" x14ac:dyDescent="0.4">
      <c r="J5334" s="9" t="s">
        <v>6817</v>
      </c>
      <c r="K5334" s="9">
        <v>36</v>
      </c>
    </row>
    <row r="5335" spans="10:11" x14ac:dyDescent="0.4">
      <c r="J5335" s="9" t="s">
        <v>1469</v>
      </c>
      <c r="K5335" s="9">
        <v>37</v>
      </c>
    </row>
    <row r="5336" spans="10:11" x14ac:dyDescent="0.4">
      <c r="J5336" s="9" t="s">
        <v>1648</v>
      </c>
      <c r="K5336" s="9">
        <v>37</v>
      </c>
    </row>
    <row r="5337" spans="10:11" x14ac:dyDescent="0.4">
      <c r="J5337" s="9" t="s">
        <v>1325</v>
      </c>
      <c r="K5337" s="9">
        <v>37</v>
      </c>
    </row>
    <row r="5338" spans="10:11" x14ac:dyDescent="0.4">
      <c r="J5338" s="9" t="s">
        <v>1490</v>
      </c>
      <c r="K5338" s="9">
        <v>37</v>
      </c>
    </row>
    <row r="5339" spans="10:11" x14ac:dyDescent="0.4">
      <c r="J5339" s="9" t="s">
        <v>6818</v>
      </c>
      <c r="K5339" s="9">
        <v>37</v>
      </c>
    </row>
    <row r="5340" spans="10:11" x14ac:dyDescent="0.4">
      <c r="J5340" s="9" t="s">
        <v>6819</v>
      </c>
      <c r="K5340" s="9">
        <v>37</v>
      </c>
    </row>
    <row r="5341" spans="10:11" x14ac:dyDescent="0.4">
      <c r="J5341" s="9" t="s">
        <v>6820</v>
      </c>
      <c r="K5341" s="9">
        <v>37</v>
      </c>
    </row>
    <row r="5342" spans="10:11" x14ac:dyDescent="0.4">
      <c r="J5342" s="9" t="s">
        <v>1749</v>
      </c>
      <c r="K5342" s="9">
        <v>37</v>
      </c>
    </row>
    <row r="5343" spans="10:11" x14ac:dyDescent="0.4">
      <c r="J5343" s="9" t="s">
        <v>6821</v>
      </c>
      <c r="K5343" s="9">
        <v>38</v>
      </c>
    </row>
    <row r="5344" spans="10:11" x14ac:dyDescent="0.4">
      <c r="J5344" s="9" t="s">
        <v>1626</v>
      </c>
      <c r="K5344" s="9">
        <v>38</v>
      </c>
    </row>
    <row r="5345" spans="10:11" x14ac:dyDescent="0.4">
      <c r="J5345" s="9" t="s">
        <v>6822</v>
      </c>
      <c r="K5345" s="9">
        <v>38</v>
      </c>
    </row>
    <row r="5346" spans="10:11" x14ac:dyDescent="0.4">
      <c r="J5346" s="9" t="s">
        <v>6823</v>
      </c>
      <c r="K5346" s="9">
        <v>38</v>
      </c>
    </row>
    <row r="5347" spans="10:11" x14ac:dyDescent="0.4">
      <c r="J5347" s="9" t="s">
        <v>1536</v>
      </c>
      <c r="K5347" s="9">
        <v>38</v>
      </c>
    </row>
    <row r="5348" spans="10:11" x14ac:dyDescent="0.4">
      <c r="J5348" s="9" t="s">
        <v>1583</v>
      </c>
      <c r="K5348" s="9">
        <v>38</v>
      </c>
    </row>
    <row r="5349" spans="10:11" x14ac:dyDescent="0.4">
      <c r="J5349" s="9" t="s">
        <v>1537</v>
      </c>
      <c r="K5349" s="9">
        <v>38</v>
      </c>
    </row>
    <row r="5350" spans="10:11" x14ac:dyDescent="0.4">
      <c r="J5350" s="9" t="s">
        <v>1550</v>
      </c>
      <c r="K5350" s="9">
        <v>39</v>
      </c>
    </row>
    <row r="5351" spans="10:11" x14ac:dyDescent="0.4">
      <c r="J5351" s="9" t="s">
        <v>6824</v>
      </c>
      <c r="K5351" s="9">
        <v>39</v>
      </c>
    </row>
    <row r="5352" spans="10:11" x14ac:dyDescent="0.4">
      <c r="J5352" s="9" t="s">
        <v>6825</v>
      </c>
      <c r="K5352" s="9">
        <v>39</v>
      </c>
    </row>
    <row r="5353" spans="10:11" x14ac:dyDescent="0.4">
      <c r="J5353" s="9" t="s">
        <v>1560</v>
      </c>
      <c r="K5353" s="9">
        <v>40</v>
      </c>
    </row>
    <row r="5354" spans="10:11" x14ac:dyDescent="0.4">
      <c r="J5354" s="9" t="s">
        <v>6826</v>
      </c>
      <c r="K5354" s="9">
        <v>40</v>
      </c>
    </row>
    <row r="5355" spans="10:11" x14ac:dyDescent="0.4">
      <c r="J5355" s="9" t="s">
        <v>6827</v>
      </c>
      <c r="K5355" s="9">
        <v>40</v>
      </c>
    </row>
    <row r="5356" spans="10:11" x14ac:dyDescent="0.4">
      <c r="J5356" s="9" t="s">
        <v>6828</v>
      </c>
      <c r="K5356" s="9">
        <v>40</v>
      </c>
    </row>
    <row r="5357" spans="10:11" x14ac:dyDescent="0.4">
      <c r="J5357" s="9" t="s">
        <v>1310</v>
      </c>
      <c r="K5357" s="9">
        <v>40</v>
      </c>
    </row>
    <row r="5358" spans="10:11" x14ac:dyDescent="0.4">
      <c r="J5358" s="9" t="s">
        <v>6829</v>
      </c>
      <c r="K5358" s="9">
        <v>40</v>
      </c>
    </row>
    <row r="5359" spans="10:11" x14ac:dyDescent="0.4">
      <c r="J5359" s="9" t="s">
        <v>1507</v>
      </c>
      <c r="K5359" s="9">
        <v>40</v>
      </c>
    </row>
    <row r="5360" spans="10:11" x14ac:dyDescent="0.4">
      <c r="J5360" s="9" t="s">
        <v>6830</v>
      </c>
      <c r="K5360" s="9">
        <v>40</v>
      </c>
    </row>
    <row r="5361" spans="10:11" x14ac:dyDescent="0.4">
      <c r="J5361" s="9" t="s">
        <v>6831</v>
      </c>
      <c r="K5361" s="9">
        <v>41</v>
      </c>
    </row>
    <row r="5362" spans="10:11" x14ac:dyDescent="0.4">
      <c r="J5362" s="9" t="s">
        <v>1489</v>
      </c>
      <c r="K5362" s="9">
        <v>41</v>
      </c>
    </row>
    <row r="5363" spans="10:11" x14ac:dyDescent="0.4">
      <c r="J5363" s="9" t="s">
        <v>1636</v>
      </c>
      <c r="K5363" s="9">
        <v>41</v>
      </c>
    </row>
    <row r="5364" spans="10:11" x14ac:dyDescent="0.4">
      <c r="J5364" s="9" t="s">
        <v>6832</v>
      </c>
      <c r="K5364" s="9">
        <v>41</v>
      </c>
    </row>
    <row r="5365" spans="10:11" x14ac:dyDescent="0.4">
      <c r="J5365" s="9" t="s">
        <v>1557</v>
      </c>
      <c r="K5365" s="9">
        <v>42</v>
      </c>
    </row>
    <row r="5366" spans="10:11" x14ac:dyDescent="0.4">
      <c r="J5366" s="9" t="s">
        <v>1504</v>
      </c>
      <c r="K5366" s="9">
        <v>42</v>
      </c>
    </row>
    <row r="5367" spans="10:11" x14ac:dyDescent="0.4">
      <c r="J5367" s="9" t="s">
        <v>1577</v>
      </c>
      <c r="K5367" s="9">
        <v>42</v>
      </c>
    </row>
    <row r="5368" spans="10:11" x14ac:dyDescent="0.4">
      <c r="J5368" s="9" t="s">
        <v>1514</v>
      </c>
      <c r="K5368" s="9">
        <v>42</v>
      </c>
    </row>
    <row r="5369" spans="10:11" x14ac:dyDescent="0.4">
      <c r="J5369" s="9" t="s">
        <v>6833</v>
      </c>
      <c r="K5369" s="9">
        <v>43</v>
      </c>
    </row>
    <row r="5370" spans="10:11" x14ac:dyDescent="0.4">
      <c r="J5370" s="9" t="s">
        <v>1521</v>
      </c>
      <c r="K5370" s="9">
        <v>43</v>
      </c>
    </row>
    <row r="5371" spans="10:11" x14ac:dyDescent="0.4">
      <c r="J5371" s="9" t="s">
        <v>6834</v>
      </c>
      <c r="K5371" s="9">
        <v>43</v>
      </c>
    </row>
    <row r="5372" spans="10:11" x14ac:dyDescent="0.4">
      <c r="J5372" s="9" t="s">
        <v>1517</v>
      </c>
      <c r="K5372" s="9">
        <v>43</v>
      </c>
    </row>
    <row r="5373" spans="10:11" x14ac:dyDescent="0.4">
      <c r="J5373" s="9" t="s">
        <v>6835</v>
      </c>
      <c r="K5373" s="9">
        <v>44</v>
      </c>
    </row>
    <row r="5374" spans="10:11" x14ac:dyDescent="0.4">
      <c r="J5374" s="9" t="s">
        <v>1567</v>
      </c>
      <c r="K5374" s="9">
        <v>44</v>
      </c>
    </row>
    <row r="5375" spans="10:11" x14ac:dyDescent="0.4">
      <c r="J5375" s="9" t="s">
        <v>1572</v>
      </c>
      <c r="K5375" s="9">
        <v>44</v>
      </c>
    </row>
    <row r="5376" spans="10:11" x14ac:dyDescent="0.4">
      <c r="J5376" s="9" t="s">
        <v>1587</v>
      </c>
      <c r="K5376" s="9">
        <v>44</v>
      </c>
    </row>
    <row r="5377" spans="10:11" x14ac:dyDescent="0.4">
      <c r="J5377" s="9" t="s">
        <v>6836</v>
      </c>
      <c r="K5377" s="9">
        <v>45</v>
      </c>
    </row>
    <row r="5378" spans="10:11" x14ac:dyDescent="0.4">
      <c r="J5378" s="9" t="s">
        <v>1637</v>
      </c>
      <c r="K5378" s="9">
        <v>45</v>
      </c>
    </row>
    <row r="5379" spans="10:11" x14ac:dyDescent="0.4">
      <c r="J5379" s="9" t="s">
        <v>6837</v>
      </c>
      <c r="K5379" s="9">
        <v>45</v>
      </c>
    </row>
    <row r="5380" spans="10:11" x14ac:dyDescent="0.4">
      <c r="J5380" s="9" t="s">
        <v>1633</v>
      </c>
      <c r="K5380" s="9">
        <v>46</v>
      </c>
    </row>
    <row r="5381" spans="10:11" x14ac:dyDescent="0.4">
      <c r="J5381" s="9" t="s">
        <v>6838</v>
      </c>
      <c r="K5381" s="9">
        <v>46</v>
      </c>
    </row>
    <row r="5382" spans="10:11" x14ac:dyDescent="0.4">
      <c r="J5382" s="9" t="s">
        <v>1585</v>
      </c>
      <c r="K5382" s="9">
        <v>46</v>
      </c>
    </row>
    <row r="5383" spans="10:11" x14ac:dyDescent="0.4">
      <c r="J5383" s="9" t="s">
        <v>6839</v>
      </c>
      <c r="K5383" s="9">
        <v>47</v>
      </c>
    </row>
    <row r="5384" spans="10:11" x14ac:dyDescent="0.4">
      <c r="J5384" s="9" t="s">
        <v>6840</v>
      </c>
      <c r="K5384" s="9">
        <v>47</v>
      </c>
    </row>
    <row r="5385" spans="10:11" x14ac:dyDescent="0.4">
      <c r="J5385" s="9" t="s">
        <v>1336</v>
      </c>
      <c r="K5385" s="9">
        <v>48</v>
      </c>
    </row>
    <row r="5386" spans="10:11" x14ac:dyDescent="0.4">
      <c r="J5386" s="9" t="s">
        <v>6841</v>
      </c>
      <c r="K5386" s="9">
        <v>48</v>
      </c>
    </row>
    <row r="5387" spans="10:11" x14ac:dyDescent="0.4">
      <c r="J5387" s="9" t="s">
        <v>6842</v>
      </c>
      <c r="K5387" s="9">
        <v>48</v>
      </c>
    </row>
    <row r="5388" spans="10:11" x14ac:dyDescent="0.4">
      <c r="J5388" s="9" t="s">
        <v>6843</v>
      </c>
      <c r="K5388" s="9">
        <v>49</v>
      </c>
    </row>
    <row r="5389" spans="10:11" x14ac:dyDescent="0.4">
      <c r="J5389" s="9" t="s">
        <v>1501</v>
      </c>
      <c r="K5389" s="9">
        <v>49</v>
      </c>
    </row>
    <row r="5390" spans="10:11" x14ac:dyDescent="0.4">
      <c r="J5390" s="9" t="s">
        <v>6844</v>
      </c>
      <c r="K5390" s="9">
        <v>49</v>
      </c>
    </row>
    <row r="5391" spans="10:11" x14ac:dyDescent="0.4">
      <c r="J5391" s="9" t="s">
        <v>6845</v>
      </c>
      <c r="K5391" s="9">
        <v>49</v>
      </c>
    </row>
    <row r="5392" spans="10:11" x14ac:dyDescent="0.4">
      <c r="J5392" s="9" t="s">
        <v>1445</v>
      </c>
      <c r="K5392" s="9">
        <v>49</v>
      </c>
    </row>
    <row r="5393" spans="10:11" x14ac:dyDescent="0.4">
      <c r="J5393" s="9" t="s">
        <v>1236</v>
      </c>
      <c r="K5393" s="9">
        <v>50</v>
      </c>
    </row>
    <row r="5394" spans="10:11" x14ac:dyDescent="0.4">
      <c r="J5394" s="9" t="s">
        <v>1620</v>
      </c>
      <c r="K5394" s="9">
        <v>50</v>
      </c>
    </row>
    <row r="5395" spans="10:11" x14ac:dyDescent="0.4">
      <c r="J5395" s="9" t="s">
        <v>1603</v>
      </c>
      <c r="K5395" s="9">
        <v>51</v>
      </c>
    </row>
    <row r="5396" spans="10:11" x14ac:dyDescent="0.4">
      <c r="J5396" s="9" t="s">
        <v>6846</v>
      </c>
      <c r="K5396" s="9">
        <v>51</v>
      </c>
    </row>
    <row r="5397" spans="10:11" x14ac:dyDescent="0.4">
      <c r="J5397" s="9" t="s">
        <v>1568</v>
      </c>
      <c r="K5397" s="9">
        <v>51</v>
      </c>
    </row>
    <row r="5398" spans="10:11" x14ac:dyDescent="0.4">
      <c r="J5398" s="9" t="s">
        <v>6847</v>
      </c>
      <c r="K5398" s="9">
        <v>51</v>
      </c>
    </row>
    <row r="5399" spans="10:11" x14ac:dyDescent="0.4">
      <c r="J5399" s="9" t="s">
        <v>6848</v>
      </c>
      <c r="K5399" s="9">
        <v>51</v>
      </c>
    </row>
    <row r="5400" spans="10:11" x14ac:dyDescent="0.4">
      <c r="J5400" s="9" t="s">
        <v>6849</v>
      </c>
      <c r="K5400" s="9">
        <v>52</v>
      </c>
    </row>
    <row r="5401" spans="10:11" x14ac:dyDescent="0.4">
      <c r="J5401" s="9" t="s">
        <v>1497</v>
      </c>
      <c r="K5401" s="9">
        <v>53</v>
      </c>
    </row>
    <row r="5402" spans="10:11" x14ac:dyDescent="0.4">
      <c r="J5402" s="9" t="s">
        <v>1508</v>
      </c>
      <c r="K5402" s="9">
        <v>53</v>
      </c>
    </row>
    <row r="5403" spans="10:11" x14ac:dyDescent="0.4">
      <c r="J5403" s="9" t="s">
        <v>1654</v>
      </c>
      <c r="K5403" s="9">
        <v>54</v>
      </c>
    </row>
    <row r="5404" spans="10:11" x14ac:dyDescent="0.4">
      <c r="J5404" s="9" t="s">
        <v>1656</v>
      </c>
      <c r="K5404" s="9">
        <v>54</v>
      </c>
    </row>
    <row r="5405" spans="10:11" x14ac:dyDescent="0.4">
      <c r="J5405" s="9" t="s">
        <v>1539</v>
      </c>
      <c r="K5405" s="9">
        <v>54</v>
      </c>
    </row>
    <row r="5406" spans="10:11" x14ac:dyDescent="0.4">
      <c r="J5406" s="9" t="s">
        <v>1670</v>
      </c>
      <c r="K5406" s="9">
        <v>55</v>
      </c>
    </row>
    <row r="5407" spans="10:11" x14ac:dyDescent="0.4">
      <c r="J5407" s="9" t="s">
        <v>6850</v>
      </c>
      <c r="K5407" s="9">
        <v>56</v>
      </c>
    </row>
    <row r="5408" spans="10:11" x14ac:dyDescent="0.4">
      <c r="J5408" s="9" t="s">
        <v>1573</v>
      </c>
      <c r="K5408" s="9">
        <v>57</v>
      </c>
    </row>
    <row r="5409" spans="10:11" x14ac:dyDescent="0.4">
      <c r="J5409" s="9" t="s">
        <v>1629</v>
      </c>
      <c r="K5409" s="9">
        <v>57</v>
      </c>
    </row>
    <row r="5410" spans="10:11" x14ac:dyDescent="0.4">
      <c r="J5410" s="9" t="s">
        <v>1272</v>
      </c>
      <c r="K5410" s="9">
        <v>58</v>
      </c>
    </row>
    <row r="5411" spans="10:11" x14ac:dyDescent="0.4">
      <c r="J5411" s="9" t="s">
        <v>6851</v>
      </c>
      <c r="K5411" s="9">
        <v>58</v>
      </c>
    </row>
    <row r="5412" spans="10:11" x14ac:dyDescent="0.4">
      <c r="J5412" s="9" t="s">
        <v>1529</v>
      </c>
      <c r="K5412" s="9">
        <v>58</v>
      </c>
    </row>
    <row r="5413" spans="10:11" x14ac:dyDescent="0.4">
      <c r="J5413" s="9" t="s">
        <v>1767</v>
      </c>
      <c r="K5413" s="9">
        <v>58</v>
      </c>
    </row>
    <row r="5414" spans="10:11" x14ac:dyDescent="0.4">
      <c r="J5414" s="9" t="s">
        <v>1574</v>
      </c>
      <c r="K5414" s="9">
        <v>60</v>
      </c>
    </row>
    <row r="5415" spans="10:11" x14ac:dyDescent="0.4">
      <c r="J5415" s="9" t="s">
        <v>1643</v>
      </c>
      <c r="K5415" s="9">
        <v>61</v>
      </c>
    </row>
    <row r="5416" spans="10:11" x14ac:dyDescent="0.4">
      <c r="J5416" s="9" t="s">
        <v>1595</v>
      </c>
      <c r="K5416" s="9">
        <v>61</v>
      </c>
    </row>
    <row r="5417" spans="10:11" x14ac:dyDescent="0.4">
      <c r="J5417" s="9" t="s">
        <v>1429</v>
      </c>
      <c r="K5417" s="9">
        <v>61</v>
      </c>
    </row>
    <row r="5418" spans="10:11" x14ac:dyDescent="0.4">
      <c r="J5418" s="9" t="s">
        <v>6852</v>
      </c>
      <c r="K5418" s="9">
        <v>62</v>
      </c>
    </row>
    <row r="5419" spans="10:11" x14ac:dyDescent="0.4">
      <c r="J5419" s="9" t="s">
        <v>1493</v>
      </c>
      <c r="K5419" s="9">
        <v>62</v>
      </c>
    </row>
    <row r="5420" spans="10:11" x14ac:dyDescent="0.4">
      <c r="J5420" s="9" t="s">
        <v>6853</v>
      </c>
      <c r="K5420" s="9">
        <v>62</v>
      </c>
    </row>
    <row r="5421" spans="10:11" x14ac:dyDescent="0.4">
      <c r="J5421" s="9" t="s">
        <v>1343</v>
      </c>
      <c r="K5421" s="9">
        <v>62</v>
      </c>
    </row>
    <row r="5422" spans="10:11" x14ac:dyDescent="0.4">
      <c r="J5422" s="9" t="s">
        <v>1634</v>
      </c>
      <c r="K5422" s="9">
        <v>63</v>
      </c>
    </row>
    <row r="5423" spans="10:11" x14ac:dyDescent="0.4">
      <c r="J5423" s="9" t="s">
        <v>6854</v>
      </c>
      <c r="K5423" s="9">
        <v>64</v>
      </c>
    </row>
    <row r="5424" spans="10:11" x14ac:dyDescent="0.4">
      <c r="J5424" s="9" t="s">
        <v>1562</v>
      </c>
      <c r="K5424" s="9">
        <v>65</v>
      </c>
    </row>
    <row r="5425" spans="10:11" x14ac:dyDescent="0.4">
      <c r="J5425" s="9" t="s">
        <v>1558</v>
      </c>
      <c r="K5425" s="9">
        <v>65</v>
      </c>
    </row>
    <row r="5426" spans="10:11" x14ac:dyDescent="0.4">
      <c r="J5426" s="9" t="s">
        <v>6855</v>
      </c>
      <c r="K5426" s="9">
        <v>65</v>
      </c>
    </row>
    <row r="5427" spans="10:11" x14ac:dyDescent="0.4">
      <c r="J5427" s="9" t="s">
        <v>6856</v>
      </c>
      <c r="K5427" s="9">
        <v>65</v>
      </c>
    </row>
    <row r="5428" spans="10:11" x14ac:dyDescent="0.4">
      <c r="J5428" s="9" t="s">
        <v>1596</v>
      </c>
      <c r="K5428" s="9">
        <v>66</v>
      </c>
    </row>
    <row r="5429" spans="10:11" x14ac:dyDescent="0.4">
      <c r="J5429" s="9" t="s">
        <v>1551</v>
      </c>
      <c r="K5429" s="9">
        <v>67</v>
      </c>
    </row>
    <row r="5430" spans="10:11" x14ac:dyDescent="0.4">
      <c r="J5430" s="9" t="s">
        <v>1288</v>
      </c>
      <c r="K5430" s="9">
        <v>67</v>
      </c>
    </row>
    <row r="5431" spans="10:11" x14ac:dyDescent="0.4">
      <c r="J5431" s="9" t="s">
        <v>1576</v>
      </c>
      <c r="K5431" s="9">
        <v>69</v>
      </c>
    </row>
    <row r="5432" spans="10:11" x14ac:dyDescent="0.4">
      <c r="J5432" s="9" t="s">
        <v>1610</v>
      </c>
      <c r="K5432" s="9">
        <v>71</v>
      </c>
    </row>
    <row r="5433" spans="10:11" x14ac:dyDescent="0.4">
      <c r="J5433" s="9" t="s">
        <v>1669</v>
      </c>
      <c r="K5433" s="9">
        <v>71</v>
      </c>
    </row>
    <row r="5434" spans="10:11" x14ac:dyDescent="0.4">
      <c r="J5434" s="9" t="s">
        <v>1434</v>
      </c>
      <c r="K5434" s="9">
        <v>71</v>
      </c>
    </row>
    <row r="5435" spans="10:11" x14ac:dyDescent="0.4">
      <c r="J5435" s="9" t="s">
        <v>1582</v>
      </c>
      <c r="K5435" s="9">
        <v>72</v>
      </c>
    </row>
    <row r="5436" spans="10:11" x14ac:dyDescent="0.4">
      <c r="J5436" s="9" t="s">
        <v>6857</v>
      </c>
      <c r="K5436" s="9">
        <v>72</v>
      </c>
    </row>
    <row r="5437" spans="10:11" x14ac:dyDescent="0.4">
      <c r="J5437" s="9" t="s">
        <v>1545</v>
      </c>
      <c r="K5437" s="9">
        <v>73</v>
      </c>
    </row>
    <row r="5438" spans="10:11" x14ac:dyDescent="0.4">
      <c r="J5438" s="9" t="s">
        <v>1611</v>
      </c>
      <c r="K5438" s="9">
        <v>73</v>
      </c>
    </row>
    <row r="5439" spans="10:11" x14ac:dyDescent="0.4">
      <c r="J5439" s="9" t="s">
        <v>1728</v>
      </c>
      <c r="K5439" s="9">
        <v>73</v>
      </c>
    </row>
    <row r="5440" spans="10:11" x14ac:dyDescent="0.4">
      <c r="J5440" s="9" t="s">
        <v>1646</v>
      </c>
      <c r="K5440" s="9">
        <v>74</v>
      </c>
    </row>
    <row r="5441" spans="10:11" x14ac:dyDescent="0.4">
      <c r="J5441" s="9" t="s">
        <v>1674</v>
      </c>
      <c r="K5441" s="9">
        <v>74</v>
      </c>
    </row>
    <row r="5442" spans="10:11" x14ac:dyDescent="0.4">
      <c r="J5442" s="9" t="s">
        <v>1602</v>
      </c>
      <c r="K5442" s="9">
        <v>74</v>
      </c>
    </row>
    <row r="5443" spans="10:11" x14ac:dyDescent="0.4">
      <c r="J5443" s="9" t="s">
        <v>1678</v>
      </c>
      <c r="K5443" s="9">
        <v>74</v>
      </c>
    </row>
    <row r="5444" spans="10:11" x14ac:dyDescent="0.4">
      <c r="J5444" s="9" t="s">
        <v>1527</v>
      </c>
      <c r="K5444" s="9">
        <v>74</v>
      </c>
    </row>
    <row r="5445" spans="10:11" x14ac:dyDescent="0.4">
      <c r="J5445" s="9" t="s">
        <v>1578</v>
      </c>
      <c r="K5445" s="9">
        <v>75</v>
      </c>
    </row>
    <row r="5446" spans="10:11" x14ac:dyDescent="0.4">
      <c r="J5446" s="9" t="s">
        <v>1513</v>
      </c>
      <c r="K5446" s="9">
        <v>75</v>
      </c>
    </row>
    <row r="5447" spans="10:11" x14ac:dyDescent="0.4">
      <c r="J5447" s="9" t="s">
        <v>1538</v>
      </c>
      <c r="K5447" s="9">
        <v>75</v>
      </c>
    </row>
    <row r="5448" spans="10:11" x14ac:dyDescent="0.4">
      <c r="J5448" s="9" t="s">
        <v>1675</v>
      </c>
      <c r="K5448" s="9">
        <v>76</v>
      </c>
    </row>
    <row r="5449" spans="10:11" x14ac:dyDescent="0.4">
      <c r="J5449" s="9" t="s">
        <v>1265</v>
      </c>
      <c r="K5449" s="9">
        <v>77</v>
      </c>
    </row>
    <row r="5450" spans="10:11" x14ac:dyDescent="0.4">
      <c r="J5450" s="9" t="s">
        <v>1787</v>
      </c>
      <c r="K5450" s="9">
        <v>78</v>
      </c>
    </row>
    <row r="5451" spans="10:11" x14ac:dyDescent="0.4">
      <c r="J5451" s="9" t="s">
        <v>1565</v>
      </c>
      <c r="K5451" s="9">
        <v>79</v>
      </c>
    </row>
    <row r="5452" spans="10:11" x14ac:dyDescent="0.4">
      <c r="J5452" s="9" t="s">
        <v>1640</v>
      </c>
      <c r="K5452" s="9">
        <v>80</v>
      </c>
    </row>
    <row r="5453" spans="10:11" x14ac:dyDescent="0.4">
      <c r="J5453" s="9" t="s">
        <v>1554</v>
      </c>
      <c r="K5453" s="9">
        <v>81</v>
      </c>
    </row>
    <row r="5454" spans="10:11" x14ac:dyDescent="0.4">
      <c r="J5454" s="9" t="s">
        <v>1609</v>
      </c>
      <c r="K5454" s="9">
        <v>82</v>
      </c>
    </row>
    <row r="5455" spans="10:11" x14ac:dyDescent="0.4">
      <c r="J5455" s="9" t="s">
        <v>1697</v>
      </c>
      <c r="K5455" s="9">
        <v>84</v>
      </c>
    </row>
    <row r="5456" spans="10:11" x14ac:dyDescent="0.4">
      <c r="J5456" s="9" t="s">
        <v>6858</v>
      </c>
      <c r="K5456" s="9">
        <v>84</v>
      </c>
    </row>
    <row r="5457" spans="10:11" x14ac:dyDescent="0.4">
      <c r="J5457" s="9" t="s">
        <v>1394</v>
      </c>
      <c r="K5457" s="9">
        <v>84</v>
      </c>
    </row>
    <row r="5458" spans="10:11" x14ac:dyDescent="0.4">
      <c r="J5458" s="9" t="s">
        <v>1350</v>
      </c>
      <c r="K5458" s="9">
        <v>84</v>
      </c>
    </row>
    <row r="5459" spans="10:11" x14ac:dyDescent="0.4">
      <c r="J5459" s="9" t="s">
        <v>1470</v>
      </c>
      <c r="K5459" s="9">
        <v>85</v>
      </c>
    </row>
    <row r="5460" spans="10:11" x14ac:dyDescent="0.4">
      <c r="J5460" s="9" t="s">
        <v>1655</v>
      </c>
      <c r="K5460" s="9">
        <v>85</v>
      </c>
    </row>
    <row r="5461" spans="10:11" x14ac:dyDescent="0.4">
      <c r="J5461" s="9" t="s">
        <v>1624</v>
      </c>
      <c r="K5461" s="9">
        <v>85</v>
      </c>
    </row>
    <row r="5462" spans="10:11" x14ac:dyDescent="0.4">
      <c r="J5462" s="9" t="s">
        <v>1515</v>
      </c>
      <c r="K5462" s="9">
        <v>86</v>
      </c>
    </row>
    <row r="5463" spans="10:11" x14ac:dyDescent="0.4">
      <c r="J5463" s="9" t="s">
        <v>1391</v>
      </c>
      <c r="K5463" s="9">
        <v>87</v>
      </c>
    </row>
    <row r="5464" spans="10:11" x14ac:dyDescent="0.4">
      <c r="J5464" s="9" t="s">
        <v>1776</v>
      </c>
      <c r="K5464" s="9">
        <v>88</v>
      </c>
    </row>
    <row r="5465" spans="10:11" x14ac:dyDescent="0.4">
      <c r="J5465" s="9" t="s">
        <v>1657</v>
      </c>
      <c r="K5465" s="9">
        <v>88</v>
      </c>
    </row>
    <row r="5466" spans="10:11" x14ac:dyDescent="0.4">
      <c r="J5466" s="9" t="s">
        <v>1588</v>
      </c>
      <c r="K5466" s="9">
        <v>88</v>
      </c>
    </row>
    <row r="5467" spans="10:11" x14ac:dyDescent="0.4">
      <c r="J5467" s="9" t="s">
        <v>1716</v>
      </c>
      <c r="K5467" s="9">
        <v>90</v>
      </c>
    </row>
    <row r="5468" spans="10:11" x14ac:dyDescent="0.4">
      <c r="J5468" s="9" t="s">
        <v>1662</v>
      </c>
      <c r="K5468" s="9">
        <v>91</v>
      </c>
    </row>
    <row r="5469" spans="10:11" x14ac:dyDescent="0.4">
      <c r="J5469" s="9" t="s">
        <v>1770</v>
      </c>
      <c r="K5469" s="9">
        <v>91</v>
      </c>
    </row>
    <row r="5470" spans="10:11" x14ac:dyDescent="0.4">
      <c r="J5470" s="9" t="s">
        <v>1632</v>
      </c>
      <c r="K5470" s="9">
        <v>94</v>
      </c>
    </row>
    <row r="5471" spans="10:11" x14ac:dyDescent="0.4">
      <c r="J5471" s="9" t="s">
        <v>1684</v>
      </c>
      <c r="K5471" s="9">
        <v>94</v>
      </c>
    </row>
    <row r="5472" spans="10:11" x14ac:dyDescent="0.4">
      <c r="J5472" s="9" t="s">
        <v>1740</v>
      </c>
      <c r="K5472" s="9">
        <v>95</v>
      </c>
    </row>
    <row r="5473" spans="10:11" x14ac:dyDescent="0.4">
      <c r="J5473" s="9" t="s">
        <v>1505</v>
      </c>
      <c r="K5473" s="9">
        <v>96</v>
      </c>
    </row>
    <row r="5474" spans="10:11" x14ac:dyDescent="0.4">
      <c r="J5474" s="9" t="s">
        <v>1474</v>
      </c>
      <c r="K5474" s="9">
        <v>98</v>
      </c>
    </row>
    <row r="5475" spans="10:11" x14ac:dyDescent="0.4">
      <c r="J5475" s="9" t="s">
        <v>1644</v>
      </c>
      <c r="K5475" s="9">
        <v>98</v>
      </c>
    </row>
    <row r="5476" spans="10:11" x14ac:dyDescent="0.4">
      <c r="J5476" s="9" t="s">
        <v>1604</v>
      </c>
      <c r="K5476" s="9">
        <v>99</v>
      </c>
    </row>
    <row r="5477" spans="10:11" x14ac:dyDescent="0.4">
      <c r="J5477" s="9" t="s">
        <v>1349</v>
      </c>
      <c r="K5477" s="9">
        <v>101</v>
      </c>
    </row>
    <row r="5478" spans="10:11" x14ac:dyDescent="0.4">
      <c r="J5478" s="9" t="s">
        <v>1516</v>
      </c>
      <c r="K5478" s="9">
        <v>101</v>
      </c>
    </row>
    <row r="5479" spans="10:11" x14ac:dyDescent="0.4">
      <c r="J5479" s="9" t="s">
        <v>1408</v>
      </c>
      <c r="K5479" s="9">
        <v>101</v>
      </c>
    </row>
    <row r="5480" spans="10:11" x14ac:dyDescent="0.4">
      <c r="J5480" s="9" t="s">
        <v>1663</v>
      </c>
      <c r="K5480" s="9">
        <v>102</v>
      </c>
    </row>
    <row r="5481" spans="10:11" x14ac:dyDescent="0.4">
      <c r="J5481" s="9" t="s">
        <v>1724</v>
      </c>
      <c r="K5481" s="9">
        <v>102</v>
      </c>
    </row>
    <row r="5482" spans="10:11" x14ac:dyDescent="0.4">
      <c r="J5482" s="9" t="s">
        <v>1318</v>
      </c>
      <c r="K5482" s="9">
        <v>104</v>
      </c>
    </row>
    <row r="5483" spans="10:11" x14ac:dyDescent="0.4">
      <c r="J5483" s="9" t="s">
        <v>1785</v>
      </c>
      <c r="K5483" s="9">
        <v>104</v>
      </c>
    </row>
    <row r="5484" spans="10:11" x14ac:dyDescent="0.4">
      <c r="J5484" s="9" t="s">
        <v>1561</v>
      </c>
      <c r="K5484" s="9">
        <v>105</v>
      </c>
    </row>
    <row r="5485" spans="10:11" x14ac:dyDescent="0.4">
      <c r="J5485" s="9" t="s">
        <v>6859</v>
      </c>
      <c r="K5485" s="9">
        <v>106</v>
      </c>
    </row>
    <row r="5486" spans="10:11" x14ac:dyDescent="0.4">
      <c r="J5486" s="9" t="s">
        <v>1623</v>
      </c>
      <c r="K5486" s="9">
        <v>109</v>
      </c>
    </row>
    <row r="5487" spans="10:11" x14ac:dyDescent="0.4">
      <c r="J5487" s="9" t="s">
        <v>1575</v>
      </c>
      <c r="K5487" s="9">
        <v>110</v>
      </c>
    </row>
    <row r="5488" spans="10:11" x14ac:dyDescent="0.4">
      <c r="J5488" s="9" t="s">
        <v>1660</v>
      </c>
      <c r="K5488" s="9">
        <v>110</v>
      </c>
    </row>
    <row r="5489" spans="10:11" x14ac:dyDescent="0.4">
      <c r="J5489" s="9" t="s">
        <v>1698</v>
      </c>
      <c r="K5489" s="9">
        <v>112</v>
      </c>
    </row>
    <row r="5490" spans="10:11" x14ac:dyDescent="0.4">
      <c r="J5490" s="9" t="s">
        <v>1388</v>
      </c>
      <c r="K5490" s="9">
        <v>113</v>
      </c>
    </row>
    <row r="5491" spans="10:11" x14ac:dyDescent="0.4">
      <c r="J5491" s="9" t="s">
        <v>6860</v>
      </c>
      <c r="K5491" s="9">
        <v>114</v>
      </c>
    </row>
    <row r="5492" spans="10:11" x14ac:dyDescent="0.4">
      <c r="J5492" s="9" t="s">
        <v>1677</v>
      </c>
      <c r="K5492" s="9">
        <v>114</v>
      </c>
    </row>
    <row r="5493" spans="10:11" x14ac:dyDescent="0.4">
      <c r="J5493" s="9" t="s">
        <v>1630</v>
      </c>
      <c r="K5493" s="9">
        <v>114</v>
      </c>
    </row>
    <row r="5494" spans="10:11" x14ac:dyDescent="0.4">
      <c r="J5494" s="9" t="s">
        <v>1705</v>
      </c>
      <c r="K5494" s="9">
        <v>117</v>
      </c>
    </row>
    <row r="5495" spans="10:11" x14ac:dyDescent="0.4">
      <c r="J5495" s="9" t="s">
        <v>1653</v>
      </c>
      <c r="K5495" s="9">
        <v>117</v>
      </c>
    </row>
    <row r="5496" spans="10:11" x14ac:dyDescent="0.4">
      <c r="J5496" s="9" t="s">
        <v>1649</v>
      </c>
      <c r="K5496" s="9">
        <v>121</v>
      </c>
    </row>
    <row r="5497" spans="10:11" x14ac:dyDescent="0.4">
      <c r="J5497" s="9" t="s">
        <v>1607</v>
      </c>
      <c r="K5497" s="9">
        <v>124</v>
      </c>
    </row>
    <row r="5498" spans="10:11" x14ac:dyDescent="0.4">
      <c r="J5498" s="9" t="s">
        <v>1535</v>
      </c>
      <c r="K5498" s="9">
        <v>125</v>
      </c>
    </row>
    <row r="5499" spans="10:11" x14ac:dyDescent="0.4">
      <c r="J5499" s="9" t="s">
        <v>1510</v>
      </c>
      <c r="K5499" s="9">
        <v>126</v>
      </c>
    </row>
    <row r="5500" spans="10:11" x14ac:dyDescent="0.4">
      <c r="J5500" s="9" t="s">
        <v>1747</v>
      </c>
      <c r="K5500" s="9">
        <v>127</v>
      </c>
    </row>
    <row r="5501" spans="10:11" x14ac:dyDescent="0.4">
      <c r="J5501" s="9" t="s">
        <v>1691</v>
      </c>
      <c r="K5501" s="9">
        <v>129</v>
      </c>
    </row>
    <row r="5502" spans="10:11" x14ac:dyDescent="0.4">
      <c r="J5502" s="9" t="s">
        <v>1725</v>
      </c>
      <c r="K5502" s="9">
        <v>130</v>
      </c>
    </row>
    <row r="5503" spans="10:11" x14ac:dyDescent="0.4">
      <c r="J5503" s="9" t="s">
        <v>1741</v>
      </c>
      <c r="K5503" s="9">
        <v>130</v>
      </c>
    </row>
    <row r="5504" spans="10:11" x14ac:dyDescent="0.4">
      <c r="J5504" s="9" t="s">
        <v>1399</v>
      </c>
      <c r="K5504" s="9">
        <v>133</v>
      </c>
    </row>
    <row r="5505" spans="10:11" x14ac:dyDescent="0.4">
      <c r="J5505" s="9" t="s">
        <v>1639</v>
      </c>
      <c r="K5505" s="9">
        <v>134</v>
      </c>
    </row>
    <row r="5506" spans="10:11" x14ac:dyDescent="0.4">
      <c r="J5506" s="9" t="s">
        <v>1651</v>
      </c>
      <c r="K5506" s="9">
        <v>135</v>
      </c>
    </row>
    <row r="5507" spans="10:11" x14ac:dyDescent="0.4">
      <c r="J5507" s="9" t="s">
        <v>1748</v>
      </c>
      <c r="K5507" s="9">
        <v>135</v>
      </c>
    </row>
    <row r="5508" spans="10:11" x14ac:dyDescent="0.4">
      <c r="J5508" s="9" t="s">
        <v>1727</v>
      </c>
      <c r="K5508" s="9">
        <v>135</v>
      </c>
    </row>
    <row r="5509" spans="10:11" x14ac:dyDescent="0.4">
      <c r="J5509" s="9" t="s">
        <v>1721</v>
      </c>
      <c r="K5509" s="9">
        <v>136</v>
      </c>
    </row>
    <row r="5510" spans="10:11" x14ac:dyDescent="0.4">
      <c r="J5510" s="9" t="s">
        <v>1709</v>
      </c>
      <c r="K5510" s="9">
        <v>136</v>
      </c>
    </row>
    <row r="5511" spans="10:11" x14ac:dyDescent="0.4">
      <c r="J5511" s="9" t="s">
        <v>1593</v>
      </c>
      <c r="K5511" s="9">
        <v>137</v>
      </c>
    </row>
    <row r="5512" spans="10:11" x14ac:dyDescent="0.4">
      <c r="J5512" s="9" t="s">
        <v>1722</v>
      </c>
      <c r="K5512" s="9">
        <v>140</v>
      </c>
    </row>
    <row r="5513" spans="10:11" x14ac:dyDescent="0.4">
      <c r="J5513" s="9" t="s">
        <v>1519</v>
      </c>
      <c r="K5513" s="9">
        <v>140</v>
      </c>
    </row>
    <row r="5514" spans="10:11" x14ac:dyDescent="0.4">
      <c r="J5514" s="9" t="s">
        <v>1723</v>
      </c>
      <c r="K5514" s="9">
        <v>142</v>
      </c>
    </row>
    <row r="5515" spans="10:11" x14ac:dyDescent="0.4">
      <c r="J5515" s="9" t="s">
        <v>1641</v>
      </c>
      <c r="K5515" s="9">
        <v>142</v>
      </c>
    </row>
    <row r="5516" spans="10:11" x14ac:dyDescent="0.4">
      <c r="J5516" s="9" t="s">
        <v>1683</v>
      </c>
      <c r="K5516" s="9">
        <v>143</v>
      </c>
    </row>
    <row r="5517" spans="10:11" x14ac:dyDescent="0.4">
      <c r="J5517" s="9" t="s">
        <v>1720</v>
      </c>
      <c r="K5517" s="9">
        <v>143</v>
      </c>
    </row>
    <row r="5518" spans="10:11" x14ac:dyDescent="0.4">
      <c r="J5518" s="9" t="s">
        <v>1271</v>
      </c>
      <c r="K5518" s="9">
        <v>143</v>
      </c>
    </row>
    <row r="5519" spans="10:11" x14ac:dyDescent="0.4">
      <c r="J5519" s="9" t="s">
        <v>1729</v>
      </c>
      <c r="K5519" s="9">
        <v>144</v>
      </c>
    </row>
    <row r="5520" spans="10:11" x14ac:dyDescent="0.4">
      <c r="J5520" s="9" t="s">
        <v>1591</v>
      </c>
      <c r="K5520" s="9">
        <v>144</v>
      </c>
    </row>
    <row r="5521" spans="10:11" x14ac:dyDescent="0.4">
      <c r="J5521" s="9" t="s">
        <v>1736</v>
      </c>
      <c r="K5521" s="9">
        <v>145</v>
      </c>
    </row>
    <row r="5522" spans="10:11" x14ac:dyDescent="0.4">
      <c r="J5522" s="9" t="s">
        <v>1658</v>
      </c>
      <c r="K5522" s="9">
        <v>146</v>
      </c>
    </row>
    <row r="5523" spans="10:11" x14ac:dyDescent="0.4">
      <c r="J5523" s="9" t="s">
        <v>1715</v>
      </c>
      <c r="K5523" s="9">
        <v>150</v>
      </c>
    </row>
    <row r="5524" spans="10:11" x14ac:dyDescent="0.4">
      <c r="J5524" s="9" t="s">
        <v>1730</v>
      </c>
      <c r="K5524" s="9">
        <v>150</v>
      </c>
    </row>
    <row r="5525" spans="10:11" x14ac:dyDescent="0.4">
      <c r="J5525" s="9" t="s">
        <v>1690</v>
      </c>
      <c r="K5525" s="9">
        <v>153</v>
      </c>
    </row>
    <row r="5526" spans="10:11" x14ac:dyDescent="0.4">
      <c r="J5526" s="9" t="s">
        <v>1638</v>
      </c>
      <c r="K5526" s="9">
        <v>154</v>
      </c>
    </row>
    <row r="5527" spans="10:11" x14ac:dyDescent="0.4">
      <c r="J5527" s="9" t="s">
        <v>1732</v>
      </c>
      <c r="K5527" s="9">
        <v>155</v>
      </c>
    </row>
    <row r="5528" spans="10:11" x14ac:dyDescent="0.4">
      <c r="J5528" s="9" t="s">
        <v>1682</v>
      </c>
      <c r="K5528" s="9">
        <v>160</v>
      </c>
    </row>
    <row r="5529" spans="10:11" x14ac:dyDescent="0.4">
      <c r="J5529" s="9" t="s">
        <v>1695</v>
      </c>
      <c r="K5529" s="9">
        <v>161</v>
      </c>
    </row>
    <row r="5530" spans="10:11" x14ac:dyDescent="0.4">
      <c r="J5530" s="9" t="s">
        <v>1617</v>
      </c>
      <c r="K5530" s="9">
        <v>163</v>
      </c>
    </row>
    <row r="5531" spans="10:11" x14ac:dyDescent="0.4">
      <c r="J5531" s="9" t="s">
        <v>1735</v>
      </c>
      <c r="K5531" s="9">
        <v>165</v>
      </c>
    </row>
    <row r="5532" spans="10:11" x14ac:dyDescent="0.4">
      <c r="J5532" s="9" t="s">
        <v>1680</v>
      </c>
      <c r="K5532" s="9">
        <v>166</v>
      </c>
    </row>
    <row r="5533" spans="10:11" x14ac:dyDescent="0.4">
      <c r="J5533" s="9" t="s">
        <v>1273</v>
      </c>
      <c r="K5533" s="9">
        <v>167</v>
      </c>
    </row>
    <row r="5534" spans="10:11" x14ac:dyDescent="0.4">
      <c r="J5534" s="9" t="s">
        <v>1738</v>
      </c>
      <c r="K5534" s="9">
        <v>169</v>
      </c>
    </row>
    <row r="5535" spans="10:11" x14ac:dyDescent="0.4">
      <c r="J5535" s="9" t="s">
        <v>1687</v>
      </c>
      <c r="K5535" s="9">
        <v>169</v>
      </c>
    </row>
    <row r="5536" spans="10:11" x14ac:dyDescent="0.4">
      <c r="J5536" s="9" t="s">
        <v>1700</v>
      </c>
      <c r="K5536" s="9">
        <v>171</v>
      </c>
    </row>
    <row r="5537" spans="10:11" x14ac:dyDescent="0.4">
      <c r="J5537" s="9" t="s">
        <v>1661</v>
      </c>
      <c r="K5537" s="9">
        <v>174</v>
      </c>
    </row>
    <row r="5538" spans="10:11" x14ac:dyDescent="0.4">
      <c r="J5538" s="9" t="s">
        <v>6861</v>
      </c>
      <c r="K5538" s="9">
        <v>176</v>
      </c>
    </row>
    <row r="5539" spans="10:11" x14ac:dyDescent="0.4">
      <c r="J5539" s="9" t="s">
        <v>1681</v>
      </c>
      <c r="K5539" s="9">
        <v>181</v>
      </c>
    </row>
    <row r="5540" spans="10:11" x14ac:dyDescent="0.4">
      <c r="J5540" s="9" t="s">
        <v>1605</v>
      </c>
      <c r="K5540" s="9">
        <v>182</v>
      </c>
    </row>
    <row r="5541" spans="10:11" x14ac:dyDescent="0.4">
      <c r="J5541" s="9" t="s">
        <v>1642</v>
      </c>
      <c r="K5541" s="9">
        <v>191</v>
      </c>
    </row>
    <row r="5542" spans="10:11" x14ac:dyDescent="0.4">
      <c r="J5542" s="9" t="s">
        <v>1428</v>
      </c>
      <c r="K5542" s="9">
        <v>193</v>
      </c>
    </row>
    <row r="5543" spans="10:11" x14ac:dyDescent="0.4">
      <c r="J5543" s="9" t="s">
        <v>1764</v>
      </c>
      <c r="K5543" s="9">
        <v>194</v>
      </c>
    </row>
    <row r="5544" spans="10:11" x14ac:dyDescent="0.4">
      <c r="J5544" s="9" t="s">
        <v>1671</v>
      </c>
      <c r="K5544" s="9">
        <v>195</v>
      </c>
    </row>
    <row r="5545" spans="10:11" x14ac:dyDescent="0.4">
      <c r="J5545" s="9" t="s">
        <v>1664</v>
      </c>
      <c r="K5545" s="9">
        <v>197</v>
      </c>
    </row>
    <row r="5546" spans="10:11" x14ac:dyDescent="0.4">
      <c r="J5546" s="9" t="s">
        <v>1685</v>
      </c>
      <c r="K5546" s="9">
        <v>197</v>
      </c>
    </row>
    <row r="5547" spans="10:11" x14ac:dyDescent="0.4">
      <c r="J5547" s="9" t="s">
        <v>1781</v>
      </c>
      <c r="K5547" s="9">
        <v>199</v>
      </c>
    </row>
    <row r="5548" spans="10:11" x14ac:dyDescent="0.4">
      <c r="J5548" s="9" t="s">
        <v>1693</v>
      </c>
      <c r="K5548" s="9">
        <v>200</v>
      </c>
    </row>
    <row r="5549" spans="10:11" x14ac:dyDescent="0.4">
      <c r="J5549" s="9" t="s">
        <v>1734</v>
      </c>
      <c r="K5549" s="9">
        <v>204</v>
      </c>
    </row>
    <row r="5550" spans="10:11" x14ac:dyDescent="0.4">
      <c r="J5550" s="9" t="s">
        <v>1621</v>
      </c>
      <c r="K5550" s="9">
        <v>208</v>
      </c>
    </row>
    <row r="5551" spans="10:11" x14ac:dyDescent="0.4">
      <c r="J5551" s="9" t="s">
        <v>1692</v>
      </c>
      <c r="K5551" s="9">
        <v>210</v>
      </c>
    </row>
    <row r="5552" spans="10:11" x14ac:dyDescent="0.4">
      <c r="J5552" s="9" t="s">
        <v>1744</v>
      </c>
      <c r="K5552" s="9">
        <v>213</v>
      </c>
    </row>
    <row r="5553" spans="10:11" x14ac:dyDescent="0.4">
      <c r="J5553" s="9" t="s">
        <v>1418</v>
      </c>
      <c r="K5553" s="9">
        <v>214</v>
      </c>
    </row>
    <row r="5554" spans="10:11" x14ac:dyDescent="0.4">
      <c r="J5554" s="9" t="s">
        <v>1714</v>
      </c>
      <c r="K5554" s="9">
        <v>217</v>
      </c>
    </row>
    <row r="5555" spans="10:11" x14ac:dyDescent="0.4">
      <c r="J5555" s="9" t="s">
        <v>1719</v>
      </c>
      <c r="K5555" s="9">
        <v>224</v>
      </c>
    </row>
    <row r="5556" spans="10:11" x14ac:dyDescent="0.4">
      <c r="J5556" s="9" t="s">
        <v>1688</v>
      </c>
      <c r="K5556" s="9">
        <v>228</v>
      </c>
    </row>
    <row r="5557" spans="10:11" x14ac:dyDescent="0.4">
      <c r="J5557" s="9" t="s">
        <v>1689</v>
      </c>
      <c r="K5557" s="9">
        <v>229</v>
      </c>
    </row>
    <row r="5558" spans="10:11" x14ac:dyDescent="0.4">
      <c r="J5558" s="9" t="s">
        <v>1708</v>
      </c>
      <c r="K5558" s="9">
        <v>233</v>
      </c>
    </row>
    <row r="5559" spans="10:11" x14ac:dyDescent="0.4">
      <c r="J5559" s="9" t="s">
        <v>1717</v>
      </c>
      <c r="K5559" s="9">
        <v>237</v>
      </c>
    </row>
    <row r="5560" spans="10:11" x14ac:dyDescent="0.4">
      <c r="J5560" s="9" t="s">
        <v>1793</v>
      </c>
      <c r="K5560" s="9">
        <v>237</v>
      </c>
    </row>
    <row r="5561" spans="10:11" x14ac:dyDescent="0.4">
      <c r="J5561" s="9" t="s">
        <v>1699</v>
      </c>
      <c r="K5561" s="9">
        <v>241</v>
      </c>
    </row>
    <row r="5562" spans="10:11" x14ac:dyDescent="0.4">
      <c r="J5562" s="9" t="s">
        <v>1784</v>
      </c>
      <c r="K5562" s="9">
        <v>253</v>
      </c>
    </row>
    <row r="5563" spans="10:11" x14ac:dyDescent="0.4">
      <c r="J5563" s="9" t="s">
        <v>1710</v>
      </c>
      <c r="K5563" s="9">
        <v>257</v>
      </c>
    </row>
    <row r="5564" spans="10:11" x14ac:dyDescent="0.4">
      <c r="J5564" s="9" t="s">
        <v>1769</v>
      </c>
      <c r="K5564" s="9">
        <v>265</v>
      </c>
    </row>
    <row r="5565" spans="10:11" x14ac:dyDescent="0.4">
      <c r="J5565" s="9" t="s">
        <v>1745</v>
      </c>
      <c r="K5565" s="9">
        <v>266</v>
      </c>
    </row>
    <row r="5566" spans="10:11" x14ac:dyDescent="0.4">
      <c r="J5566" s="9" t="s">
        <v>1706</v>
      </c>
      <c r="K5566" s="9">
        <v>266</v>
      </c>
    </row>
    <row r="5567" spans="10:11" x14ac:dyDescent="0.4">
      <c r="J5567" s="9" t="s">
        <v>1752</v>
      </c>
      <c r="K5567" s="9">
        <v>266</v>
      </c>
    </row>
    <row r="5568" spans="10:11" x14ac:dyDescent="0.4">
      <c r="J5568" s="9" t="s">
        <v>1694</v>
      </c>
      <c r="K5568" s="9">
        <v>278</v>
      </c>
    </row>
    <row r="5569" spans="10:11" x14ac:dyDescent="0.4">
      <c r="J5569" s="9" t="s">
        <v>1754</v>
      </c>
      <c r="K5569" s="9">
        <v>281</v>
      </c>
    </row>
    <row r="5570" spans="10:11" x14ac:dyDescent="0.4">
      <c r="J5570" s="9" t="s">
        <v>1645</v>
      </c>
      <c r="K5570" s="9">
        <v>294</v>
      </c>
    </row>
    <row r="5571" spans="10:11" x14ac:dyDescent="0.4">
      <c r="J5571" s="9" t="s">
        <v>1768</v>
      </c>
      <c r="K5571" s="9">
        <v>302</v>
      </c>
    </row>
    <row r="5572" spans="10:11" x14ac:dyDescent="0.4">
      <c r="J5572" s="9" t="s">
        <v>1707</v>
      </c>
      <c r="K5572" s="9">
        <v>307</v>
      </c>
    </row>
    <row r="5573" spans="10:11" x14ac:dyDescent="0.4">
      <c r="J5573" s="9" t="s">
        <v>1589</v>
      </c>
      <c r="K5573" s="9">
        <v>311</v>
      </c>
    </row>
    <row r="5574" spans="10:11" x14ac:dyDescent="0.4">
      <c r="J5574" s="9" t="s">
        <v>1755</v>
      </c>
      <c r="K5574" s="9">
        <v>312</v>
      </c>
    </row>
    <row r="5575" spans="10:11" x14ac:dyDescent="0.4">
      <c r="J5575" s="9" t="s">
        <v>1704</v>
      </c>
      <c r="K5575" s="9">
        <v>318</v>
      </c>
    </row>
    <row r="5576" spans="10:11" x14ac:dyDescent="0.4">
      <c r="J5576" s="9" t="s">
        <v>1212</v>
      </c>
      <c r="K5576" s="9">
        <v>327</v>
      </c>
    </row>
    <row r="5577" spans="10:11" x14ac:dyDescent="0.4">
      <c r="J5577" s="9" t="s">
        <v>1701</v>
      </c>
      <c r="K5577" s="9">
        <v>343</v>
      </c>
    </row>
    <row r="5578" spans="10:11" x14ac:dyDescent="0.4">
      <c r="J5578" s="9" t="s">
        <v>1552</v>
      </c>
      <c r="K5578" s="9">
        <v>346</v>
      </c>
    </row>
    <row r="5579" spans="10:11" x14ac:dyDescent="0.4">
      <c r="J5579" s="9" t="s">
        <v>1668</v>
      </c>
      <c r="K5579" s="9">
        <v>365</v>
      </c>
    </row>
    <row r="5580" spans="10:11" x14ac:dyDescent="0.4">
      <c r="J5580" s="9" t="s">
        <v>1753</v>
      </c>
      <c r="K5580" s="9">
        <v>372</v>
      </c>
    </row>
    <row r="5581" spans="10:11" x14ac:dyDescent="0.4">
      <c r="J5581" s="9" t="s">
        <v>1676</v>
      </c>
      <c r="K5581" s="9">
        <v>380</v>
      </c>
    </row>
    <row r="5582" spans="10:11" x14ac:dyDescent="0.4">
      <c r="J5582" s="9" t="s">
        <v>1763</v>
      </c>
      <c r="K5582" s="9">
        <v>385</v>
      </c>
    </row>
    <row r="5583" spans="10:11" x14ac:dyDescent="0.4">
      <c r="J5583" s="9" t="s">
        <v>1777</v>
      </c>
      <c r="K5583" s="9">
        <v>386</v>
      </c>
    </row>
    <row r="5584" spans="10:11" x14ac:dyDescent="0.4">
      <c r="J5584" s="9" t="s">
        <v>1751</v>
      </c>
      <c r="K5584" s="9">
        <v>395</v>
      </c>
    </row>
    <row r="5585" spans="10:11" x14ac:dyDescent="0.4">
      <c r="J5585" s="9" t="s">
        <v>1760</v>
      </c>
      <c r="K5585" s="9">
        <v>407</v>
      </c>
    </row>
    <row r="5586" spans="10:11" x14ac:dyDescent="0.4">
      <c r="J5586" s="9" t="s">
        <v>1731</v>
      </c>
      <c r="K5586" s="9">
        <v>420</v>
      </c>
    </row>
    <row r="5587" spans="10:11" x14ac:dyDescent="0.4">
      <c r="J5587" s="9" t="s">
        <v>1758</v>
      </c>
      <c r="K5587" s="9">
        <v>457</v>
      </c>
    </row>
    <row r="5588" spans="10:11" x14ac:dyDescent="0.4">
      <c r="J5588" s="9" t="s">
        <v>1779</v>
      </c>
      <c r="K5588" s="9">
        <v>474</v>
      </c>
    </row>
    <row r="5589" spans="10:11" x14ac:dyDescent="0.4">
      <c r="J5589" s="9" t="s">
        <v>1718</v>
      </c>
      <c r="K5589" s="9">
        <v>474</v>
      </c>
    </row>
    <row r="5590" spans="10:11" x14ac:dyDescent="0.4">
      <c r="J5590" s="9" t="s">
        <v>1737</v>
      </c>
      <c r="K5590" s="9">
        <v>475</v>
      </c>
    </row>
    <row r="5591" spans="10:11" x14ac:dyDescent="0.4">
      <c r="J5591" s="9" t="s">
        <v>1765</v>
      </c>
      <c r="K5591" s="9">
        <v>482</v>
      </c>
    </row>
    <row r="5592" spans="10:11" x14ac:dyDescent="0.4">
      <c r="J5592" s="9" t="s">
        <v>1766</v>
      </c>
      <c r="K5592" s="9">
        <v>503</v>
      </c>
    </row>
    <row r="5593" spans="10:11" x14ac:dyDescent="0.4">
      <c r="J5593" s="9" t="s">
        <v>1782</v>
      </c>
      <c r="K5593" s="9">
        <v>508</v>
      </c>
    </row>
    <row r="5594" spans="10:11" x14ac:dyDescent="0.4">
      <c r="J5594" s="9" t="s">
        <v>1672</v>
      </c>
      <c r="K5594" s="9">
        <v>508</v>
      </c>
    </row>
    <row r="5595" spans="10:11" x14ac:dyDescent="0.4">
      <c r="J5595" s="9" t="s">
        <v>1762</v>
      </c>
      <c r="K5595" s="9">
        <v>513</v>
      </c>
    </row>
    <row r="5596" spans="10:11" x14ac:dyDescent="0.4">
      <c r="J5596" s="9" t="s">
        <v>1783</v>
      </c>
      <c r="K5596" s="9">
        <v>527</v>
      </c>
    </row>
    <row r="5597" spans="10:11" x14ac:dyDescent="0.4">
      <c r="J5597" s="9" t="s">
        <v>1757</v>
      </c>
      <c r="K5597" s="9">
        <v>555</v>
      </c>
    </row>
    <row r="5598" spans="10:11" x14ac:dyDescent="0.4">
      <c r="J5598" s="9" t="s">
        <v>1786</v>
      </c>
      <c r="K5598" s="9">
        <v>558</v>
      </c>
    </row>
    <row r="5599" spans="10:11" x14ac:dyDescent="0.4">
      <c r="J5599" s="9" t="s">
        <v>1780</v>
      </c>
      <c r="K5599" s="9">
        <v>559</v>
      </c>
    </row>
    <row r="5600" spans="10:11" x14ac:dyDescent="0.4">
      <c r="J5600" s="9" t="s">
        <v>1790</v>
      </c>
      <c r="K5600" s="9">
        <v>559</v>
      </c>
    </row>
    <row r="5601" spans="10:11" x14ac:dyDescent="0.4">
      <c r="J5601" s="9" t="s">
        <v>1792</v>
      </c>
      <c r="K5601" s="9">
        <v>565</v>
      </c>
    </row>
    <row r="5602" spans="10:11" x14ac:dyDescent="0.4">
      <c r="J5602" s="9" t="s">
        <v>1579</v>
      </c>
      <c r="K5602" s="9">
        <v>571</v>
      </c>
    </row>
    <row r="5603" spans="10:11" x14ac:dyDescent="0.4">
      <c r="J5603" s="9" t="s">
        <v>1773</v>
      </c>
      <c r="K5603" s="9">
        <v>594</v>
      </c>
    </row>
    <row r="5604" spans="10:11" x14ac:dyDescent="0.4">
      <c r="J5604" s="9" t="s">
        <v>1534</v>
      </c>
      <c r="K5604" s="9">
        <v>614</v>
      </c>
    </row>
    <row r="5605" spans="10:11" x14ac:dyDescent="0.4">
      <c r="J5605" s="9" t="s">
        <v>1759</v>
      </c>
      <c r="K5605" s="9">
        <v>657</v>
      </c>
    </row>
    <row r="5606" spans="10:11" x14ac:dyDescent="0.4">
      <c r="J5606" s="9" t="s">
        <v>1739</v>
      </c>
      <c r="K5606" s="9">
        <v>688</v>
      </c>
    </row>
    <row r="5607" spans="10:11" x14ac:dyDescent="0.4">
      <c r="J5607" s="9" t="s">
        <v>1774</v>
      </c>
      <c r="K5607" s="9">
        <v>691</v>
      </c>
    </row>
    <row r="5608" spans="10:11" x14ac:dyDescent="0.4">
      <c r="J5608" s="9" t="s">
        <v>1775</v>
      </c>
      <c r="K5608" s="9">
        <v>718</v>
      </c>
    </row>
    <row r="5609" spans="10:11" x14ac:dyDescent="0.4">
      <c r="J5609" s="9" t="s">
        <v>1791</v>
      </c>
      <c r="K5609" s="9">
        <v>762</v>
      </c>
    </row>
    <row r="5610" spans="10:11" x14ac:dyDescent="0.4">
      <c r="J5610" s="9" t="s">
        <v>1778</v>
      </c>
      <c r="K5610" s="9">
        <v>779</v>
      </c>
    </row>
    <row r="5611" spans="10:11" x14ac:dyDescent="0.4">
      <c r="J5611" s="9" t="s">
        <v>1772</v>
      </c>
      <c r="K5611" s="9">
        <v>809</v>
      </c>
    </row>
    <row r="5612" spans="10:11" x14ac:dyDescent="0.4">
      <c r="J5612" s="9" t="s">
        <v>1795</v>
      </c>
      <c r="K5612" s="9">
        <v>826</v>
      </c>
    </row>
    <row r="5613" spans="10:11" x14ac:dyDescent="0.4">
      <c r="J5613" s="9" t="s">
        <v>1761</v>
      </c>
      <c r="K5613" s="9">
        <v>834</v>
      </c>
    </row>
    <row r="5614" spans="10:11" x14ac:dyDescent="0.4">
      <c r="J5614" s="9" t="s">
        <v>1750</v>
      </c>
      <c r="K5614" s="9">
        <v>846</v>
      </c>
    </row>
    <row r="5615" spans="10:11" x14ac:dyDescent="0.4">
      <c r="J5615" s="9" t="s">
        <v>1746</v>
      </c>
      <c r="K5615" s="9">
        <v>862</v>
      </c>
    </row>
    <row r="5616" spans="10:11" x14ac:dyDescent="0.4">
      <c r="J5616" s="9" t="s">
        <v>1788</v>
      </c>
      <c r="K5616" s="9">
        <v>956</v>
      </c>
    </row>
    <row r="5617" spans="10:11" x14ac:dyDescent="0.4">
      <c r="J5617" s="9" t="s">
        <v>1794</v>
      </c>
      <c r="K5617" s="9">
        <v>985</v>
      </c>
    </row>
    <row r="5618" spans="10:11" x14ac:dyDescent="0.4">
      <c r="J5618" s="9" t="s">
        <v>1789</v>
      </c>
      <c r="K5618" s="9">
        <v>1085</v>
      </c>
    </row>
    <row r="5619" spans="10:11" x14ac:dyDescent="0.4">
      <c r="J5619" s="9" t="s">
        <v>1796</v>
      </c>
      <c r="K5619" s="9">
        <v>1134</v>
      </c>
    </row>
    <row r="5620" spans="10:11" x14ac:dyDescent="0.4">
      <c r="J5620" s="9" t="s">
        <v>1756</v>
      </c>
      <c r="K5620" s="9">
        <v>1357</v>
      </c>
    </row>
    <row r="5621" spans="10:11" x14ac:dyDescent="0.4">
      <c r="J5621" s="9" t="s">
        <v>1743</v>
      </c>
      <c r="K5621" s="9">
        <v>1457</v>
      </c>
    </row>
    <row r="5622" spans="10:11" x14ac:dyDescent="0.4">
      <c r="J5622" s="9" t="s">
        <v>1771</v>
      </c>
      <c r="K5622" s="9">
        <v>1671</v>
      </c>
    </row>
  </sheetData>
  <sortState ref="U77:AC89">
    <sortCondition ref="U89"/>
  </sortState>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FA605"/>
  <sheetViews>
    <sheetView tabSelected="1" zoomScaleNormal="100" workbookViewId="0">
      <pane ySplit="2" topLeftCell="A575" activePane="bottomLeft" state="frozen"/>
      <selection pane="bottomLeft" activeCell="A568" sqref="A568"/>
    </sheetView>
  </sheetViews>
  <sheetFormatPr defaultRowHeight="14.6" x14ac:dyDescent="0.4"/>
  <cols>
    <col min="1" max="1" width="103" style="18" customWidth="1"/>
  </cols>
  <sheetData>
    <row r="1" spans="1:157" x14ac:dyDescent="0.4">
      <c r="B1" t="s">
        <v>0</v>
      </c>
      <c r="C1" t="s">
        <v>1</v>
      </c>
      <c r="D1" t="s">
        <v>2</v>
      </c>
      <c r="E1" t="s">
        <v>2</v>
      </c>
      <c r="F1" t="s">
        <v>3</v>
      </c>
      <c r="G1">
        <v>93016</v>
      </c>
      <c r="H1" t="s">
        <v>4</v>
      </c>
      <c r="I1" t="s">
        <v>5</v>
      </c>
      <c r="O1" t="s">
        <v>1</v>
      </c>
      <c r="P1" t="s">
        <v>6</v>
      </c>
      <c r="Q1">
        <v>2935735</v>
      </c>
      <c r="R1" t="s">
        <v>7</v>
      </c>
      <c r="S1">
        <v>10462</v>
      </c>
      <c r="T1" t="s">
        <v>4</v>
      </c>
      <c r="U1">
        <v>864</v>
      </c>
      <c r="Z1" t="s">
        <v>1</v>
      </c>
      <c r="AA1" t="s">
        <v>8</v>
      </c>
      <c r="AB1">
        <v>460078</v>
      </c>
      <c r="AC1" t="s">
        <v>7</v>
      </c>
      <c r="AD1">
        <v>9658</v>
      </c>
      <c r="AE1" t="s">
        <v>4</v>
      </c>
      <c r="AF1">
        <v>2386</v>
      </c>
      <c r="AK1" t="s">
        <v>1</v>
      </c>
      <c r="AL1" t="s">
        <v>9</v>
      </c>
      <c r="AM1">
        <v>507775</v>
      </c>
      <c r="AN1" t="s">
        <v>7</v>
      </c>
      <c r="AO1">
        <v>16184</v>
      </c>
      <c r="AP1" t="s">
        <v>4</v>
      </c>
      <c r="AQ1">
        <v>1262</v>
      </c>
      <c r="AV1" t="s">
        <v>1</v>
      </c>
      <c r="AW1" t="s">
        <v>10</v>
      </c>
      <c r="AX1">
        <v>203666</v>
      </c>
      <c r="AY1" t="s">
        <v>7</v>
      </c>
      <c r="AZ1">
        <v>1327</v>
      </c>
      <c r="BA1" t="s">
        <v>4</v>
      </c>
      <c r="BB1">
        <v>770</v>
      </c>
      <c r="BG1" t="s">
        <v>1</v>
      </c>
      <c r="BH1" t="s">
        <v>11</v>
      </c>
      <c r="BI1">
        <v>5238231</v>
      </c>
      <c r="BJ1" t="s">
        <v>7</v>
      </c>
      <c r="BK1">
        <v>998</v>
      </c>
      <c r="BL1" t="s">
        <v>4</v>
      </c>
      <c r="BM1">
        <v>159</v>
      </c>
      <c r="BR1" t="s">
        <v>1</v>
      </c>
      <c r="BS1" t="s">
        <v>12</v>
      </c>
      <c r="BT1">
        <v>1644196</v>
      </c>
      <c r="BU1" t="s">
        <v>7</v>
      </c>
      <c r="BV1">
        <v>12748</v>
      </c>
      <c r="BW1" t="s">
        <v>4</v>
      </c>
      <c r="BX1">
        <v>831</v>
      </c>
      <c r="CC1" t="s">
        <v>1</v>
      </c>
      <c r="CD1" t="s">
        <v>13</v>
      </c>
      <c r="CE1">
        <v>1723225</v>
      </c>
      <c r="CF1" t="s">
        <v>7</v>
      </c>
      <c r="CG1">
        <v>857</v>
      </c>
      <c r="CH1" t="s">
        <v>4</v>
      </c>
      <c r="CI1">
        <v>206</v>
      </c>
      <c r="CN1" t="s">
        <v>1</v>
      </c>
      <c r="CO1" t="s">
        <v>14</v>
      </c>
      <c r="CP1">
        <v>1295197</v>
      </c>
      <c r="CQ1" t="s">
        <v>7</v>
      </c>
      <c r="CR1">
        <v>566</v>
      </c>
      <c r="CS1" t="s">
        <v>4</v>
      </c>
      <c r="CT1">
        <v>75</v>
      </c>
      <c r="CY1" t="s">
        <v>1</v>
      </c>
      <c r="CZ1" t="s">
        <v>15</v>
      </c>
      <c r="DA1">
        <v>8514</v>
      </c>
      <c r="DB1" t="s">
        <v>7</v>
      </c>
      <c r="DC1">
        <v>11305</v>
      </c>
      <c r="DD1" t="s">
        <v>4</v>
      </c>
      <c r="DE1">
        <v>4079</v>
      </c>
      <c r="DJ1" t="s">
        <v>1</v>
      </c>
      <c r="DK1" t="s">
        <v>16</v>
      </c>
      <c r="DL1">
        <v>1390248</v>
      </c>
      <c r="DM1" t="s">
        <v>7</v>
      </c>
      <c r="DN1">
        <v>15533</v>
      </c>
      <c r="DO1" t="s">
        <v>4</v>
      </c>
      <c r="DP1">
        <v>2283</v>
      </c>
      <c r="DU1" t="s">
        <v>1</v>
      </c>
      <c r="DV1" t="s">
        <v>17</v>
      </c>
      <c r="DW1">
        <v>1420493</v>
      </c>
      <c r="DX1" t="s">
        <v>7</v>
      </c>
      <c r="DY1">
        <v>6334</v>
      </c>
      <c r="DZ1" t="s">
        <v>4</v>
      </c>
      <c r="EA1">
        <v>1159</v>
      </c>
      <c r="EF1" t="s">
        <v>1</v>
      </c>
      <c r="EG1" t="s">
        <v>18</v>
      </c>
      <c r="EH1">
        <v>9852918</v>
      </c>
      <c r="EI1" t="s">
        <v>7</v>
      </c>
      <c r="EJ1">
        <v>6142</v>
      </c>
      <c r="EK1" t="s">
        <v>4</v>
      </c>
      <c r="EL1">
        <v>473</v>
      </c>
      <c r="EQ1" t="s">
        <v>1</v>
      </c>
      <c r="ER1" t="s">
        <v>19</v>
      </c>
      <c r="ES1">
        <v>85670</v>
      </c>
      <c r="ET1" t="s">
        <v>7</v>
      </c>
      <c r="EU1">
        <v>902</v>
      </c>
      <c r="EV1" t="s">
        <v>4</v>
      </c>
      <c r="EW1">
        <v>175</v>
      </c>
    </row>
    <row r="2" spans="1:157" x14ac:dyDescent="0.4">
      <c r="A2" s="18" t="s">
        <v>20</v>
      </c>
      <c r="B2" t="s">
        <v>21</v>
      </c>
      <c r="C2" t="s">
        <v>23</v>
      </c>
      <c r="D2" t="s">
        <v>24</v>
      </c>
      <c r="E2" t="s">
        <v>25</v>
      </c>
      <c r="F2" t="s">
        <v>26</v>
      </c>
      <c r="G2" t="s">
        <v>27</v>
      </c>
      <c r="H2" t="s">
        <v>28</v>
      </c>
      <c r="I2" t="s">
        <v>29</v>
      </c>
      <c r="J2" t="s">
        <v>30</v>
      </c>
      <c r="K2" t="s">
        <v>31</v>
      </c>
      <c r="L2" t="s">
        <v>32</v>
      </c>
      <c r="M2" t="s">
        <v>33</v>
      </c>
      <c r="N2" t="s">
        <v>34</v>
      </c>
      <c r="O2" t="s">
        <v>23</v>
      </c>
      <c r="P2" t="s">
        <v>24</v>
      </c>
      <c r="Q2" t="s">
        <v>25</v>
      </c>
      <c r="R2" t="s">
        <v>26</v>
      </c>
      <c r="S2" t="s">
        <v>27</v>
      </c>
      <c r="T2" t="s">
        <v>28</v>
      </c>
      <c r="U2" t="s">
        <v>29</v>
      </c>
      <c r="V2" t="s">
        <v>30</v>
      </c>
      <c r="W2" t="s">
        <v>31</v>
      </c>
      <c r="X2" t="s">
        <v>32</v>
      </c>
      <c r="Y2" t="s">
        <v>33</v>
      </c>
      <c r="Z2" t="s">
        <v>23</v>
      </c>
      <c r="AA2" t="s">
        <v>24</v>
      </c>
      <c r="AB2" t="s">
        <v>25</v>
      </c>
      <c r="AC2" t="s">
        <v>26</v>
      </c>
      <c r="AD2" t="s">
        <v>27</v>
      </c>
      <c r="AE2" t="s">
        <v>28</v>
      </c>
      <c r="AF2" t="s">
        <v>29</v>
      </c>
      <c r="AG2" t="s">
        <v>30</v>
      </c>
      <c r="AH2" t="s">
        <v>31</v>
      </c>
      <c r="AI2" t="s">
        <v>32</v>
      </c>
      <c r="AJ2" t="s">
        <v>33</v>
      </c>
      <c r="AK2" t="s">
        <v>23</v>
      </c>
      <c r="AL2" t="s">
        <v>24</v>
      </c>
      <c r="AM2" t="s">
        <v>25</v>
      </c>
      <c r="AN2" t="s">
        <v>26</v>
      </c>
      <c r="AO2" t="s">
        <v>27</v>
      </c>
      <c r="AP2" t="s">
        <v>28</v>
      </c>
      <c r="AQ2" t="s">
        <v>29</v>
      </c>
      <c r="AR2" t="s">
        <v>30</v>
      </c>
      <c r="AS2" t="s">
        <v>31</v>
      </c>
      <c r="AT2" t="s">
        <v>32</v>
      </c>
      <c r="AU2" t="s">
        <v>33</v>
      </c>
      <c r="AV2" t="s">
        <v>23</v>
      </c>
      <c r="AW2" t="s">
        <v>24</v>
      </c>
      <c r="AX2" t="s">
        <v>25</v>
      </c>
      <c r="AY2" t="s">
        <v>26</v>
      </c>
      <c r="AZ2" t="s">
        <v>27</v>
      </c>
      <c r="BA2" t="s">
        <v>28</v>
      </c>
      <c r="BB2" t="s">
        <v>29</v>
      </c>
      <c r="BC2" t="s">
        <v>30</v>
      </c>
      <c r="BD2" t="s">
        <v>31</v>
      </c>
      <c r="BE2" t="s">
        <v>32</v>
      </c>
      <c r="BF2" t="s">
        <v>33</v>
      </c>
      <c r="BG2" t="s">
        <v>23</v>
      </c>
      <c r="BH2" t="s">
        <v>24</v>
      </c>
      <c r="BI2" t="s">
        <v>25</v>
      </c>
      <c r="BJ2" t="s">
        <v>26</v>
      </c>
      <c r="BK2" t="s">
        <v>27</v>
      </c>
      <c r="BL2" t="s">
        <v>28</v>
      </c>
      <c r="BM2" t="s">
        <v>29</v>
      </c>
      <c r="BN2" t="s">
        <v>30</v>
      </c>
      <c r="BO2" t="s">
        <v>31</v>
      </c>
      <c r="BP2" t="s">
        <v>32</v>
      </c>
      <c r="BQ2" t="s">
        <v>33</v>
      </c>
      <c r="BR2" t="s">
        <v>23</v>
      </c>
      <c r="BS2" t="s">
        <v>24</v>
      </c>
      <c r="BT2" t="s">
        <v>25</v>
      </c>
      <c r="BU2" t="s">
        <v>26</v>
      </c>
      <c r="BV2" t="s">
        <v>27</v>
      </c>
      <c r="BW2" t="s">
        <v>28</v>
      </c>
      <c r="BX2" t="s">
        <v>29</v>
      </c>
      <c r="BY2" t="s">
        <v>30</v>
      </c>
      <c r="BZ2" t="s">
        <v>31</v>
      </c>
      <c r="CA2" t="s">
        <v>32</v>
      </c>
      <c r="CB2" t="s">
        <v>33</v>
      </c>
      <c r="CC2" t="s">
        <v>23</v>
      </c>
      <c r="CD2" t="s">
        <v>24</v>
      </c>
      <c r="CE2" t="s">
        <v>25</v>
      </c>
      <c r="CF2" t="s">
        <v>26</v>
      </c>
      <c r="CG2" t="s">
        <v>27</v>
      </c>
      <c r="CH2" t="s">
        <v>28</v>
      </c>
      <c r="CI2" t="s">
        <v>29</v>
      </c>
      <c r="CJ2" t="s">
        <v>30</v>
      </c>
      <c r="CK2" t="s">
        <v>31</v>
      </c>
      <c r="CL2" t="s">
        <v>32</v>
      </c>
      <c r="CM2" t="s">
        <v>33</v>
      </c>
      <c r="CN2" t="s">
        <v>23</v>
      </c>
      <c r="CO2" t="s">
        <v>24</v>
      </c>
      <c r="CP2" t="s">
        <v>25</v>
      </c>
      <c r="CQ2" t="s">
        <v>26</v>
      </c>
      <c r="CR2" t="s">
        <v>27</v>
      </c>
      <c r="CS2" t="s">
        <v>28</v>
      </c>
      <c r="CT2" t="s">
        <v>29</v>
      </c>
      <c r="CU2" t="s">
        <v>30</v>
      </c>
      <c r="CV2" t="s">
        <v>31</v>
      </c>
      <c r="CW2" t="s">
        <v>32</v>
      </c>
      <c r="CX2" t="s">
        <v>33</v>
      </c>
      <c r="CY2" t="s">
        <v>23</v>
      </c>
      <c r="CZ2" t="s">
        <v>24</v>
      </c>
      <c r="DA2" t="s">
        <v>25</v>
      </c>
      <c r="DB2" t="s">
        <v>26</v>
      </c>
      <c r="DC2" t="s">
        <v>27</v>
      </c>
      <c r="DD2" t="s">
        <v>28</v>
      </c>
      <c r="DE2" t="s">
        <v>29</v>
      </c>
      <c r="DF2" t="s">
        <v>30</v>
      </c>
      <c r="DG2" t="s">
        <v>31</v>
      </c>
      <c r="DH2" t="s">
        <v>32</v>
      </c>
      <c r="DI2" t="s">
        <v>33</v>
      </c>
      <c r="DJ2" t="s">
        <v>23</v>
      </c>
      <c r="DK2" t="s">
        <v>24</v>
      </c>
      <c r="DL2" t="s">
        <v>25</v>
      </c>
      <c r="DM2" t="s">
        <v>26</v>
      </c>
      <c r="DN2" t="s">
        <v>27</v>
      </c>
      <c r="DO2" t="s">
        <v>28</v>
      </c>
      <c r="DP2" t="s">
        <v>29</v>
      </c>
      <c r="DQ2" t="s">
        <v>30</v>
      </c>
      <c r="DR2" t="s">
        <v>31</v>
      </c>
      <c r="DS2" t="s">
        <v>32</v>
      </c>
      <c r="DT2" t="s">
        <v>33</v>
      </c>
      <c r="DU2" t="s">
        <v>23</v>
      </c>
      <c r="DV2" t="s">
        <v>24</v>
      </c>
      <c r="DW2" t="s">
        <v>25</v>
      </c>
      <c r="DX2" t="s">
        <v>26</v>
      </c>
      <c r="DY2" t="s">
        <v>27</v>
      </c>
      <c r="DZ2" t="s">
        <v>28</v>
      </c>
      <c r="EA2" t="s">
        <v>29</v>
      </c>
      <c r="EB2" t="s">
        <v>30</v>
      </c>
      <c r="EC2" t="s">
        <v>31</v>
      </c>
      <c r="ED2" t="s">
        <v>32</v>
      </c>
      <c r="EE2" t="s">
        <v>33</v>
      </c>
      <c r="EF2" t="s">
        <v>23</v>
      </c>
      <c r="EG2" t="s">
        <v>24</v>
      </c>
      <c r="EH2" t="s">
        <v>25</v>
      </c>
      <c r="EI2" t="s">
        <v>26</v>
      </c>
      <c r="EJ2" t="s">
        <v>27</v>
      </c>
      <c r="EK2" t="s">
        <v>28</v>
      </c>
      <c r="EL2" t="s">
        <v>29</v>
      </c>
      <c r="EM2" t="s">
        <v>30</v>
      </c>
      <c r="EN2" t="s">
        <v>31</v>
      </c>
      <c r="EO2" t="s">
        <v>32</v>
      </c>
      <c r="EP2" t="s">
        <v>33</v>
      </c>
      <c r="EQ2" t="s">
        <v>23</v>
      </c>
      <c r="ER2" t="s">
        <v>24</v>
      </c>
      <c r="ES2" t="s">
        <v>25</v>
      </c>
      <c r="ET2" t="s">
        <v>26</v>
      </c>
      <c r="EU2" t="s">
        <v>27</v>
      </c>
      <c r="EV2" t="s">
        <v>28</v>
      </c>
      <c r="EW2" t="s">
        <v>29</v>
      </c>
      <c r="EX2" t="s">
        <v>30</v>
      </c>
      <c r="EY2" t="s">
        <v>31</v>
      </c>
      <c r="EZ2" t="s">
        <v>32</v>
      </c>
      <c r="FA2" t="s">
        <v>33</v>
      </c>
    </row>
    <row r="3" spans="1:157" x14ac:dyDescent="0.4">
      <c r="A3" s="18" t="s">
        <v>6891</v>
      </c>
      <c r="B3" t="s">
        <v>6892</v>
      </c>
      <c r="C3">
        <v>0.58257000000000003</v>
      </c>
      <c r="D3">
        <v>54.471960000000003</v>
      </c>
      <c r="E3">
        <v>43.609870000000001</v>
      </c>
      <c r="F3">
        <v>78.437880000000007</v>
      </c>
      <c r="G3">
        <v>88.425740000000005</v>
      </c>
      <c r="H3">
        <v>43.609870000000001</v>
      </c>
      <c r="I3">
        <v>34.179279999999999</v>
      </c>
      <c r="J3">
        <v>19.548359999999999</v>
      </c>
      <c r="K3">
        <v>72.823009999999996</v>
      </c>
      <c r="L3">
        <v>11.629300000000001</v>
      </c>
      <c r="M3">
        <v>85.994060000000005</v>
      </c>
      <c r="N3" t="s">
        <v>38</v>
      </c>
      <c r="O3">
        <v>0.56440999999999997</v>
      </c>
      <c r="P3">
        <v>52.450099999999999</v>
      </c>
      <c r="Q3">
        <v>40.871729999999999</v>
      </c>
      <c r="R3">
        <v>78.034790000000001</v>
      </c>
      <c r="S3">
        <v>89.065190000000001</v>
      </c>
      <c r="T3">
        <v>40.871729999999999</v>
      </c>
      <c r="U3">
        <v>30.962209999999999</v>
      </c>
      <c r="V3">
        <v>19.787800000000001</v>
      </c>
      <c r="W3">
        <v>72.041200000000003</v>
      </c>
      <c r="X3">
        <v>11.94036</v>
      </c>
      <c r="Y3">
        <v>86.537629999999993</v>
      </c>
      <c r="Z3" t="s">
        <v>38</v>
      </c>
      <c r="AA3" t="s">
        <v>38</v>
      </c>
      <c r="AB3" t="s">
        <v>38</v>
      </c>
      <c r="AC3" t="s">
        <v>38</v>
      </c>
      <c r="AD3" t="s">
        <v>38</v>
      </c>
      <c r="AE3" t="s">
        <v>38</v>
      </c>
      <c r="AF3" t="s">
        <v>38</v>
      </c>
      <c r="AG3" t="s">
        <v>38</v>
      </c>
      <c r="AH3" t="s">
        <v>38</v>
      </c>
      <c r="AI3" t="s">
        <v>38</v>
      </c>
      <c r="AJ3" t="s">
        <v>38</v>
      </c>
      <c r="AK3" t="s">
        <v>38</v>
      </c>
      <c r="AL3" t="s">
        <v>38</v>
      </c>
      <c r="AM3" t="s">
        <v>38</v>
      </c>
      <c r="AN3" t="s">
        <v>38</v>
      </c>
      <c r="AO3" t="s">
        <v>38</v>
      </c>
      <c r="AP3" t="s">
        <v>38</v>
      </c>
      <c r="AQ3" t="s">
        <v>38</v>
      </c>
      <c r="AR3" t="s">
        <v>38</v>
      </c>
      <c r="AS3" t="s">
        <v>38</v>
      </c>
      <c r="AT3" t="s">
        <v>38</v>
      </c>
      <c r="AU3" t="s">
        <v>38</v>
      </c>
      <c r="AV3">
        <v>0.69367000000000001</v>
      </c>
      <c r="AW3">
        <v>68.037130000000005</v>
      </c>
      <c r="AX3">
        <v>60.964579999999998</v>
      </c>
      <c r="AY3">
        <v>79.351920000000007</v>
      </c>
      <c r="AZ3">
        <v>82.215519999999998</v>
      </c>
      <c r="BA3">
        <v>60.964579999999998</v>
      </c>
      <c r="BB3">
        <v>56.48706</v>
      </c>
      <c r="BC3">
        <v>17.407689999999999</v>
      </c>
      <c r="BD3">
        <v>77.819640000000007</v>
      </c>
      <c r="BE3">
        <v>9.1183099999999992</v>
      </c>
      <c r="BF3">
        <v>81.198189999999997</v>
      </c>
      <c r="BG3" t="s">
        <v>38</v>
      </c>
      <c r="BH3" t="s">
        <v>38</v>
      </c>
      <c r="BI3" t="s">
        <v>38</v>
      </c>
      <c r="BJ3" t="s">
        <v>38</v>
      </c>
      <c r="BK3" t="s">
        <v>38</v>
      </c>
      <c r="BL3" t="s">
        <v>38</v>
      </c>
      <c r="BM3" t="s">
        <v>38</v>
      </c>
      <c r="BN3" t="s">
        <v>38</v>
      </c>
      <c r="BO3" t="s">
        <v>38</v>
      </c>
      <c r="BP3" t="s">
        <v>38</v>
      </c>
      <c r="BQ3" t="s">
        <v>38</v>
      </c>
      <c r="BR3" t="s">
        <v>38</v>
      </c>
      <c r="BS3" t="s">
        <v>38</v>
      </c>
      <c r="BT3" t="s">
        <v>38</v>
      </c>
      <c r="BU3" t="s">
        <v>38</v>
      </c>
      <c r="BV3" t="s">
        <v>38</v>
      </c>
      <c r="BW3" t="s">
        <v>38</v>
      </c>
      <c r="BX3" t="s">
        <v>38</v>
      </c>
      <c r="BY3" t="s">
        <v>38</v>
      </c>
      <c r="BZ3" t="s">
        <v>38</v>
      </c>
      <c r="CA3" t="s">
        <v>38</v>
      </c>
      <c r="CB3" t="s">
        <v>38</v>
      </c>
      <c r="CC3" t="s">
        <v>38</v>
      </c>
      <c r="CD3" t="s">
        <v>38</v>
      </c>
      <c r="CE3" t="s">
        <v>38</v>
      </c>
      <c r="CF3" t="s">
        <v>38</v>
      </c>
      <c r="CG3" t="s">
        <v>38</v>
      </c>
      <c r="CH3" t="s">
        <v>38</v>
      </c>
      <c r="CI3" t="s">
        <v>38</v>
      </c>
      <c r="CJ3" t="s">
        <v>38</v>
      </c>
      <c r="CK3" t="s">
        <v>38</v>
      </c>
      <c r="CL3" t="s">
        <v>38</v>
      </c>
      <c r="CM3" t="s">
        <v>38</v>
      </c>
      <c r="CN3">
        <v>0.65764</v>
      </c>
      <c r="CO3">
        <v>60.04045</v>
      </c>
      <c r="CP3">
        <v>53.533569999999997</v>
      </c>
      <c r="CQ3">
        <v>83.745580000000004</v>
      </c>
      <c r="CR3">
        <v>91.166079999999994</v>
      </c>
      <c r="CS3">
        <v>53.533569999999997</v>
      </c>
      <c r="CT3">
        <v>41.342759999999998</v>
      </c>
      <c r="CU3">
        <v>20.14134</v>
      </c>
      <c r="CV3">
        <v>75.559479999999994</v>
      </c>
      <c r="CW3">
        <v>11.766780000000001</v>
      </c>
      <c r="CX3">
        <v>87.190809999999999</v>
      </c>
      <c r="CY3" t="s">
        <v>38</v>
      </c>
      <c r="CZ3" t="s">
        <v>38</v>
      </c>
      <c r="DA3" t="s">
        <v>38</v>
      </c>
      <c r="DB3" t="s">
        <v>38</v>
      </c>
      <c r="DC3" t="s">
        <v>38</v>
      </c>
      <c r="DD3" t="s">
        <v>38</v>
      </c>
      <c r="DE3" t="s">
        <v>38</v>
      </c>
      <c r="DF3" t="s">
        <v>38</v>
      </c>
      <c r="DG3" t="s">
        <v>38</v>
      </c>
      <c r="DH3" t="s">
        <v>38</v>
      </c>
      <c r="DI3" t="s">
        <v>38</v>
      </c>
      <c r="DJ3" t="s">
        <v>38</v>
      </c>
      <c r="DK3" t="s">
        <v>38</v>
      </c>
      <c r="DL3" t="s">
        <v>38</v>
      </c>
      <c r="DM3" t="s">
        <v>38</v>
      </c>
      <c r="DN3" t="s">
        <v>38</v>
      </c>
      <c r="DO3" t="s">
        <v>38</v>
      </c>
      <c r="DP3" t="s">
        <v>38</v>
      </c>
      <c r="DQ3" t="s">
        <v>38</v>
      </c>
      <c r="DR3" t="s">
        <v>38</v>
      </c>
      <c r="DS3" t="s">
        <v>38</v>
      </c>
      <c r="DT3" t="s">
        <v>38</v>
      </c>
      <c r="DU3" t="s">
        <v>38</v>
      </c>
      <c r="DV3" t="s">
        <v>38</v>
      </c>
      <c r="DW3" t="s">
        <v>38</v>
      </c>
      <c r="DX3" t="s">
        <v>38</v>
      </c>
      <c r="DY3" t="s">
        <v>38</v>
      </c>
      <c r="DZ3" t="s">
        <v>38</v>
      </c>
      <c r="EA3" t="s">
        <v>38</v>
      </c>
      <c r="EB3" t="s">
        <v>38</v>
      </c>
      <c r="EC3" t="s">
        <v>38</v>
      </c>
      <c r="ED3" t="s">
        <v>38</v>
      </c>
      <c r="EE3" t="s">
        <v>38</v>
      </c>
      <c r="EF3" t="s">
        <v>38</v>
      </c>
      <c r="EG3" t="s">
        <v>38</v>
      </c>
      <c r="EH3" t="s">
        <v>38</v>
      </c>
      <c r="EI3" t="s">
        <v>38</v>
      </c>
      <c r="EJ3" t="s">
        <v>38</v>
      </c>
      <c r="EK3" t="s">
        <v>38</v>
      </c>
      <c r="EL3" t="s">
        <v>38</v>
      </c>
      <c r="EM3" t="s">
        <v>38</v>
      </c>
      <c r="EN3" t="s">
        <v>38</v>
      </c>
      <c r="EO3" t="s">
        <v>38</v>
      </c>
      <c r="EP3" t="s">
        <v>38</v>
      </c>
      <c r="EQ3" t="s">
        <v>38</v>
      </c>
      <c r="ER3" t="s">
        <v>38</v>
      </c>
      <c r="ES3" t="s">
        <v>38</v>
      </c>
      <c r="ET3" t="s">
        <v>38</v>
      </c>
      <c r="EU3" t="s">
        <v>38</v>
      </c>
      <c r="EV3" t="s">
        <v>38</v>
      </c>
      <c r="EW3" t="s">
        <v>38</v>
      </c>
      <c r="EX3" t="s">
        <v>38</v>
      </c>
      <c r="EY3" t="s">
        <v>38</v>
      </c>
      <c r="EZ3" t="s">
        <v>38</v>
      </c>
      <c r="FA3" t="s">
        <v>38</v>
      </c>
    </row>
    <row r="4" spans="1:157" x14ac:dyDescent="0.4">
      <c r="A4" s="18" t="s">
        <v>6893</v>
      </c>
      <c r="B4" t="s">
        <v>88</v>
      </c>
      <c r="C4">
        <v>0.58560999999999996</v>
      </c>
      <c r="D4">
        <v>54.81062</v>
      </c>
      <c r="E4">
        <v>43.836500000000001</v>
      </c>
      <c r="F4">
        <v>78.899230000000003</v>
      </c>
      <c r="G4">
        <v>88.781869999999998</v>
      </c>
      <c r="H4">
        <v>43.836500000000001</v>
      </c>
      <c r="I4">
        <v>34.370840000000001</v>
      </c>
      <c r="J4">
        <v>19.681100000000001</v>
      </c>
      <c r="K4">
        <v>73.360849999999999</v>
      </c>
      <c r="L4">
        <v>11.673819999999999</v>
      </c>
      <c r="M4">
        <v>86.396739999999994</v>
      </c>
      <c r="N4" t="s">
        <v>38</v>
      </c>
      <c r="O4">
        <v>0.56698999999999999</v>
      </c>
      <c r="P4">
        <v>52.751530000000002</v>
      </c>
      <c r="Q4">
        <v>41.101129999999998</v>
      </c>
      <c r="R4">
        <v>78.41713</v>
      </c>
      <c r="S4">
        <v>89.31371</v>
      </c>
      <c r="T4">
        <v>41.101129999999998</v>
      </c>
      <c r="U4">
        <v>31.159749999999999</v>
      </c>
      <c r="V4">
        <v>19.91206</v>
      </c>
      <c r="W4">
        <v>72.513859999999994</v>
      </c>
      <c r="X4">
        <v>11.974769999999999</v>
      </c>
      <c r="Y4">
        <v>86.836330000000004</v>
      </c>
      <c r="Z4" t="s">
        <v>38</v>
      </c>
      <c r="AA4" t="s">
        <v>38</v>
      </c>
      <c r="AB4" t="s">
        <v>38</v>
      </c>
      <c r="AC4" t="s">
        <v>38</v>
      </c>
      <c r="AD4" t="s">
        <v>38</v>
      </c>
      <c r="AE4" t="s">
        <v>38</v>
      </c>
      <c r="AF4" t="s">
        <v>38</v>
      </c>
      <c r="AG4" t="s">
        <v>38</v>
      </c>
      <c r="AH4" t="s">
        <v>38</v>
      </c>
      <c r="AI4" t="s">
        <v>38</v>
      </c>
      <c r="AJ4" t="s">
        <v>38</v>
      </c>
      <c r="AK4" t="s">
        <v>38</v>
      </c>
      <c r="AL4" t="s">
        <v>38</v>
      </c>
      <c r="AM4" t="s">
        <v>38</v>
      </c>
      <c r="AN4" t="s">
        <v>38</v>
      </c>
      <c r="AO4" t="s">
        <v>38</v>
      </c>
      <c r="AP4" t="s">
        <v>38</v>
      </c>
      <c r="AQ4" t="s">
        <v>38</v>
      </c>
      <c r="AR4" t="s">
        <v>38</v>
      </c>
      <c r="AS4" t="s">
        <v>38</v>
      </c>
      <c r="AT4" t="s">
        <v>38</v>
      </c>
      <c r="AU4" t="s">
        <v>38</v>
      </c>
      <c r="AV4">
        <v>0.69821999999999995</v>
      </c>
      <c r="AW4">
        <v>68.513580000000005</v>
      </c>
      <c r="AX4">
        <v>61.039940000000001</v>
      </c>
      <c r="AY4">
        <v>79.954790000000003</v>
      </c>
      <c r="AZ4">
        <v>83.345889999999997</v>
      </c>
      <c r="BA4">
        <v>61.039940000000001</v>
      </c>
      <c r="BB4">
        <v>56.562420000000003</v>
      </c>
      <c r="BC4">
        <v>17.52826</v>
      </c>
      <c r="BD4">
        <v>78.422510000000003</v>
      </c>
      <c r="BE4">
        <v>9.2464200000000005</v>
      </c>
      <c r="BF4">
        <v>82.391360000000006</v>
      </c>
      <c r="BG4" t="s">
        <v>38</v>
      </c>
      <c r="BH4" t="s">
        <v>38</v>
      </c>
      <c r="BI4" t="s">
        <v>38</v>
      </c>
      <c r="BJ4" t="s">
        <v>38</v>
      </c>
      <c r="BK4" t="s">
        <v>38</v>
      </c>
      <c r="BL4" t="s">
        <v>38</v>
      </c>
      <c r="BM4" t="s">
        <v>38</v>
      </c>
      <c r="BN4" t="s">
        <v>38</v>
      </c>
      <c r="BO4" t="s">
        <v>38</v>
      </c>
      <c r="BP4" t="s">
        <v>38</v>
      </c>
      <c r="BQ4" t="s">
        <v>38</v>
      </c>
      <c r="BR4" t="s">
        <v>38</v>
      </c>
      <c r="BS4" t="s">
        <v>38</v>
      </c>
      <c r="BT4" t="s">
        <v>38</v>
      </c>
      <c r="BU4" t="s">
        <v>38</v>
      </c>
      <c r="BV4" t="s">
        <v>38</v>
      </c>
      <c r="BW4" t="s">
        <v>38</v>
      </c>
      <c r="BX4" t="s">
        <v>38</v>
      </c>
      <c r="BY4" t="s">
        <v>38</v>
      </c>
      <c r="BZ4" t="s">
        <v>38</v>
      </c>
      <c r="CA4" t="s">
        <v>38</v>
      </c>
      <c r="CB4" t="s">
        <v>38</v>
      </c>
      <c r="CC4" t="s">
        <v>38</v>
      </c>
      <c r="CD4" t="s">
        <v>38</v>
      </c>
      <c r="CE4" t="s">
        <v>38</v>
      </c>
      <c r="CF4" t="s">
        <v>38</v>
      </c>
      <c r="CG4" t="s">
        <v>38</v>
      </c>
      <c r="CH4" t="s">
        <v>38</v>
      </c>
      <c r="CI4" t="s">
        <v>38</v>
      </c>
      <c r="CJ4" t="s">
        <v>38</v>
      </c>
      <c r="CK4" t="s">
        <v>38</v>
      </c>
      <c r="CL4" t="s">
        <v>38</v>
      </c>
      <c r="CM4" t="s">
        <v>38</v>
      </c>
      <c r="CN4">
        <v>0.66564999999999996</v>
      </c>
      <c r="CO4">
        <v>60.744039999999998</v>
      </c>
      <c r="CP4">
        <v>54.063600000000001</v>
      </c>
      <c r="CQ4">
        <v>85.33569</v>
      </c>
      <c r="CR4">
        <v>91.696110000000004</v>
      </c>
      <c r="CS4">
        <v>54.063600000000001</v>
      </c>
      <c r="CT4">
        <v>41.696109999999997</v>
      </c>
      <c r="CU4">
        <v>20.45936</v>
      </c>
      <c r="CV4">
        <v>77.149590000000003</v>
      </c>
      <c r="CW4">
        <v>11.80212</v>
      </c>
      <c r="CX4">
        <v>87.661959999999993</v>
      </c>
      <c r="CY4" t="s">
        <v>38</v>
      </c>
      <c r="CZ4" t="s">
        <v>38</v>
      </c>
      <c r="DA4" t="s">
        <v>38</v>
      </c>
      <c r="DB4" t="s">
        <v>38</v>
      </c>
      <c r="DC4" t="s">
        <v>38</v>
      </c>
      <c r="DD4" t="s">
        <v>38</v>
      </c>
      <c r="DE4" t="s">
        <v>38</v>
      </c>
      <c r="DF4" t="s">
        <v>38</v>
      </c>
      <c r="DG4" t="s">
        <v>38</v>
      </c>
      <c r="DH4" t="s">
        <v>38</v>
      </c>
      <c r="DI4" t="s">
        <v>38</v>
      </c>
      <c r="DJ4" t="s">
        <v>38</v>
      </c>
      <c r="DK4" t="s">
        <v>38</v>
      </c>
      <c r="DL4" t="s">
        <v>38</v>
      </c>
      <c r="DM4" t="s">
        <v>38</v>
      </c>
      <c r="DN4" t="s">
        <v>38</v>
      </c>
      <c r="DO4" t="s">
        <v>38</v>
      </c>
      <c r="DP4" t="s">
        <v>38</v>
      </c>
      <c r="DQ4" t="s">
        <v>38</v>
      </c>
      <c r="DR4" t="s">
        <v>38</v>
      </c>
      <c r="DS4" t="s">
        <v>38</v>
      </c>
      <c r="DT4" t="s">
        <v>38</v>
      </c>
      <c r="DU4" t="s">
        <v>38</v>
      </c>
      <c r="DV4" t="s">
        <v>38</v>
      </c>
      <c r="DW4" t="s">
        <v>38</v>
      </c>
      <c r="DX4" t="s">
        <v>38</v>
      </c>
      <c r="DY4" t="s">
        <v>38</v>
      </c>
      <c r="DZ4" t="s">
        <v>38</v>
      </c>
      <c r="EA4" t="s">
        <v>38</v>
      </c>
      <c r="EB4" t="s">
        <v>38</v>
      </c>
      <c r="EC4" t="s">
        <v>38</v>
      </c>
      <c r="ED4" t="s">
        <v>38</v>
      </c>
      <c r="EE4" t="s">
        <v>38</v>
      </c>
      <c r="EF4" t="s">
        <v>38</v>
      </c>
      <c r="EG4" t="s">
        <v>38</v>
      </c>
      <c r="EH4" t="s">
        <v>38</v>
      </c>
      <c r="EI4" t="s">
        <v>38</v>
      </c>
      <c r="EJ4" t="s">
        <v>38</v>
      </c>
      <c r="EK4" t="s">
        <v>38</v>
      </c>
      <c r="EL4" t="s">
        <v>38</v>
      </c>
      <c r="EM4" t="s">
        <v>38</v>
      </c>
      <c r="EN4" t="s">
        <v>38</v>
      </c>
      <c r="EO4" t="s">
        <v>38</v>
      </c>
      <c r="EP4" t="s">
        <v>38</v>
      </c>
      <c r="EQ4" t="s">
        <v>38</v>
      </c>
      <c r="ER4" t="s">
        <v>38</v>
      </c>
      <c r="ES4" t="s">
        <v>38</v>
      </c>
      <c r="ET4" t="s">
        <v>38</v>
      </c>
      <c r="EU4" t="s">
        <v>38</v>
      </c>
      <c r="EV4" t="s">
        <v>38</v>
      </c>
      <c r="EW4" t="s">
        <v>38</v>
      </c>
      <c r="EX4" t="s">
        <v>38</v>
      </c>
      <c r="EY4" t="s">
        <v>38</v>
      </c>
      <c r="EZ4" t="s">
        <v>38</v>
      </c>
      <c r="FA4" t="s">
        <v>38</v>
      </c>
    </row>
    <row r="5" spans="1:157" x14ac:dyDescent="0.4">
      <c r="A5" s="18" t="s">
        <v>6894</v>
      </c>
      <c r="B5" t="s">
        <v>868</v>
      </c>
      <c r="C5">
        <v>0.58735000000000004</v>
      </c>
      <c r="D5">
        <v>54.988169999999997</v>
      </c>
      <c r="E5">
        <v>43.998379999999997</v>
      </c>
      <c r="F5">
        <v>79.069199999999995</v>
      </c>
      <c r="G5">
        <v>88.895179999999996</v>
      </c>
      <c r="H5">
        <v>43.998379999999997</v>
      </c>
      <c r="I5">
        <v>34.49494</v>
      </c>
      <c r="J5">
        <v>19.726430000000001</v>
      </c>
      <c r="K5">
        <v>73.573319999999995</v>
      </c>
      <c r="L5">
        <v>11.684340000000001</v>
      </c>
      <c r="M5">
        <v>86.498580000000004</v>
      </c>
      <c r="N5" t="s">
        <v>38</v>
      </c>
      <c r="O5">
        <v>0.56849000000000005</v>
      </c>
      <c r="P5">
        <v>52.898650000000004</v>
      </c>
      <c r="Q5">
        <v>41.225389999999997</v>
      </c>
      <c r="R5">
        <v>78.560500000000005</v>
      </c>
      <c r="S5">
        <v>89.42841</v>
      </c>
      <c r="T5">
        <v>41.225389999999997</v>
      </c>
      <c r="U5">
        <v>31.225069999999999</v>
      </c>
      <c r="V5">
        <v>19.957940000000001</v>
      </c>
      <c r="W5">
        <v>72.715379999999996</v>
      </c>
      <c r="X5">
        <v>11.98719</v>
      </c>
      <c r="Y5">
        <v>86.947050000000004</v>
      </c>
      <c r="Z5" t="s">
        <v>38</v>
      </c>
      <c r="AA5" t="s">
        <v>38</v>
      </c>
      <c r="AB5" t="s">
        <v>38</v>
      </c>
      <c r="AC5" t="s">
        <v>38</v>
      </c>
      <c r="AD5" t="s">
        <v>38</v>
      </c>
      <c r="AE5" t="s">
        <v>38</v>
      </c>
      <c r="AF5" t="s">
        <v>38</v>
      </c>
      <c r="AG5" t="s">
        <v>38</v>
      </c>
      <c r="AH5" t="s">
        <v>38</v>
      </c>
      <c r="AI5" t="s">
        <v>38</v>
      </c>
      <c r="AJ5" t="s">
        <v>38</v>
      </c>
      <c r="AK5" t="s">
        <v>38</v>
      </c>
      <c r="AL5" t="s">
        <v>38</v>
      </c>
      <c r="AM5" t="s">
        <v>38</v>
      </c>
      <c r="AN5" t="s">
        <v>38</v>
      </c>
      <c r="AO5" t="s">
        <v>38</v>
      </c>
      <c r="AP5" t="s">
        <v>38</v>
      </c>
      <c r="AQ5" t="s">
        <v>38</v>
      </c>
      <c r="AR5" t="s">
        <v>38</v>
      </c>
      <c r="AS5" t="s">
        <v>38</v>
      </c>
      <c r="AT5" t="s">
        <v>38</v>
      </c>
      <c r="AU5" t="s">
        <v>38</v>
      </c>
      <c r="AV5">
        <v>0.70269999999999999</v>
      </c>
      <c r="AW5">
        <v>68.991039999999998</v>
      </c>
      <c r="AX5">
        <v>61.642800000000001</v>
      </c>
      <c r="AY5">
        <v>80.406930000000003</v>
      </c>
      <c r="AZ5">
        <v>83.421250000000001</v>
      </c>
      <c r="BA5">
        <v>61.642800000000001</v>
      </c>
      <c r="BB5">
        <v>57.165289999999999</v>
      </c>
      <c r="BC5">
        <v>17.603619999999999</v>
      </c>
      <c r="BD5">
        <v>78.849540000000005</v>
      </c>
      <c r="BE5">
        <v>9.2464200000000005</v>
      </c>
      <c r="BF5">
        <v>82.429040000000001</v>
      </c>
      <c r="BG5" t="s">
        <v>38</v>
      </c>
      <c r="BH5" t="s">
        <v>38</v>
      </c>
      <c r="BI5" t="s">
        <v>38</v>
      </c>
      <c r="BJ5" t="s">
        <v>38</v>
      </c>
      <c r="BK5" t="s">
        <v>38</v>
      </c>
      <c r="BL5" t="s">
        <v>38</v>
      </c>
      <c r="BM5" t="s">
        <v>38</v>
      </c>
      <c r="BN5" t="s">
        <v>38</v>
      </c>
      <c r="BO5" t="s">
        <v>38</v>
      </c>
      <c r="BP5" t="s">
        <v>38</v>
      </c>
      <c r="BQ5" t="s">
        <v>38</v>
      </c>
      <c r="BR5" t="s">
        <v>38</v>
      </c>
      <c r="BS5" t="s">
        <v>38</v>
      </c>
      <c r="BT5" t="s">
        <v>38</v>
      </c>
      <c r="BU5" t="s">
        <v>38</v>
      </c>
      <c r="BV5" t="s">
        <v>38</v>
      </c>
      <c r="BW5" t="s">
        <v>38</v>
      </c>
      <c r="BX5" t="s">
        <v>38</v>
      </c>
      <c r="BY5" t="s">
        <v>38</v>
      </c>
      <c r="BZ5" t="s">
        <v>38</v>
      </c>
      <c r="CA5" t="s">
        <v>38</v>
      </c>
      <c r="CB5" t="s">
        <v>38</v>
      </c>
      <c r="CC5" t="s">
        <v>38</v>
      </c>
      <c r="CD5" t="s">
        <v>38</v>
      </c>
      <c r="CE5" t="s">
        <v>38</v>
      </c>
      <c r="CF5" t="s">
        <v>38</v>
      </c>
      <c r="CG5" t="s">
        <v>38</v>
      </c>
      <c r="CH5" t="s">
        <v>38</v>
      </c>
      <c r="CI5" t="s">
        <v>38</v>
      </c>
      <c r="CJ5" t="s">
        <v>38</v>
      </c>
      <c r="CK5" t="s">
        <v>38</v>
      </c>
      <c r="CL5" t="s">
        <v>38</v>
      </c>
      <c r="CM5" t="s">
        <v>38</v>
      </c>
      <c r="CN5">
        <v>0.66552999999999995</v>
      </c>
      <c r="CO5">
        <v>60.780909999999999</v>
      </c>
      <c r="CP5">
        <v>53.88693</v>
      </c>
      <c r="CQ5">
        <v>85.33569</v>
      </c>
      <c r="CR5">
        <v>91.872789999999995</v>
      </c>
      <c r="CS5">
        <v>53.88693</v>
      </c>
      <c r="CT5">
        <v>41.78445</v>
      </c>
      <c r="CU5">
        <v>20.424029999999998</v>
      </c>
      <c r="CV5">
        <v>77.061250000000001</v>
      </c>
      <c r="CW5">
        <v>11.80212</v>
      </c>
      <c r="CX5">
        <v>87.750290000000007</v>
      </c>
      <c r="CY5" t="s">
        <v>38</v>
      </c>
      <c r="CZ5" t="s">
        <v>38</v>
      </c>
      <c r="DA5" t="s">
        <v>38</v>
      </c>
      <c r="DB5" t="s">
        <v>38</v>
      </c>
      <c r="DC5" t="s">
        <v>38</v>
      </c>
      <c r="DD5" t="s">
        <v>38</v>
      </c>
      <c r="DE5" t="s">
        <v>38</v>
      </c>
      <c r="DF5" t="s">
        <v>38</v>
      </c>
      <c r="DG5" t="s">
        <v>38</v>
      </c>
      <c r="DH5" t="s">
        <v>38</v>
      </c>
      <c r="DI5" t="s">
        <v>38</v>
      </c>
      <c r="DJ5" t="s">
        <v>38</v>
      </c>
      <c r="DK5" t="s">
        <v>38</v>
      </c>
      <c r="DL5" t="s">
        <v>38</v>
      </c>
      <c r="DM5" t="s">
        <v>38</v>
      </c>
      <c r="DN5" t="s">
        <v>38</v>
      </c>
      <c r="DO5" t="s">
        <v>38</v>
      </c>
      <c r="DP5" t="s">
        <v>38</v>
      </c>
      <c r="DQ5" t="s">
        <v>38</v>
      </c>
      <c r="DR5" t="s">
        <v>38</v>
      </c>
      <c r="DS5" t="s">
        <v>38</v>
      </c>
      <c r="DT5" t="s">
        <v>38</v>
      </c>
      <c r="DU5" t="s">
        <v>38</v>
      </c>
      <c r="DV5" t="s">
        <v>38</v>
      </c>
      <c r="DW5" t="s">
        <v>38</v>
      </c>
      <c r="DX5" t="s">
        <v>38</v>
      </c>
      <c r="DY5" t="s">
        <v>38</v>
      </c>
      <c r="DZ5" t="s">
        <v>38</v>
      </c>
      <c r="EA5" t="s">
        <v>38</v>
      </c>
      <c r="EB5" t="s">
        <v>38</v>
      </c>
      <c r="EC5" t="s">
        <v>38</v>
      </c>
      <c r="ED5" t="s">
        <v>38</v>
      </c>
      <c r="EE5" t="s">
        <v>38</v>
      </c>
      <c r="EF5" t="s">
        <v>38</v>
      </c>
      <c r="EG5" t="s">
        <v>38</v>
      </c>
      <c r="EH5" t="s">
        <v>38</v>
      </c>
      <c r="EI5" t="s">
        <v>38</v>
      </c>
      <c r="EJ5" t="s">
        <v>38</v>
      </c>
      <c r="EK5" t="s">
        <v>38</v>
      </c>
      <c r="EL5" t="s">
        <v>38</v>
      </c>
      <c r="EM5" t="s">
        <v>38</v>
      </c>
      <c r="EN5" t="s">
        <v>38</v>
      </c>
      <c r="EO5" t="s">
        <v>38</v>
      </c>
      <c r="EP5" t="s">
        <v>38</v>
      </c>
      <c r="EQ5" t="s">
        <v>38</v>
      </c>
      <c r="ER5" t="s">
        <v>38</v>
      </c>
      <c r="ES5" t="s">
        <v>38</v>
      </c>
      <c r="ET5" t="s">
        <v>38</v>
      </c>
      <c r="EU5" t="s">
        <v>38</v>
      </c>
      <c r="EV5" t="s">
        <v>38</v>
      </c>
      <c r="EW5" t="s">
        <v>38</v>
      </c>
      <c r="EX5" t="s">
        <v>38</v>
      </c>
      <c r="EY5" t="s">
        <v>38</v>
      </c>
      <c r="EZ5" t="s">
        <v>38</v>
      </c>
      <c r="FA5" t="s">
        <v>38</v>
      </c>
    </row>
    <row r="6" spans="1:157" x14ac:dyDescent="0.4">
      <c r="A6" s="18" t="s">
        <v>6895</v>
      </c>
      <c r="B6" t="s">
        <v>6896</v>
      </c>
      <c r="C6">
        <v>0.58889999999999998</v>
      </c>
      <c r="D6">
        <v>55.161619999999999</v>
      </c>
      <c r="E6">
        <v>44.168349999999997</v>
      </c>
      <c r="F6">
        <v>79.182519999999997</v>
      </c>
      <c r="G6">
        <v>88.903279999999995</v>
      </c>
      <c r="H6">
        <v>44.168349999999997</v>
      </c>
      <c r="I6">
        <v>34.641979999999997</v>
      </c>
      <c r="J6">
        <v>19.765280000000001</v>
      </c>
      <c r="K6">
        <v>73.718739999999997</v>
      </c>
      <c r="L6">
        <v>11.68839</v>
      </c>
      <c r="M6">
        <v>86.521519999999995</v>
      </c>
      <c r="N6" t="s">
        <v>38</v>
      </c>
      <c r="O6">
        <v>0.57008999999999999</v>
      </c>
      <c r="P6">
        <v>53.074309999999997</v>
      </c>
      <c r="Q6">
        <v>41.397440000000003</v>
      </c>
      <c r="R6">
        <v>78.665649999999999</v>
      </c>
      <c r="S6">
        <v>89.409289999999999</v>
      </c>
      <c r="T6">
        <v>41.397440000000003</v>
      </c>
      <c r="U6">
        <v>31.365259999999999</v>
      </c>
      <c r="V6">
        <v>19.996179999999999</v>
      </c>
      <c r="W6">
        <v>72.853660000000005</v>
      </c>
      <c r="X6">
        <v>11.991020000000001</v>
      </c>
      <c r="Y6">
        <v>86.955010000000001</v>
      </c>
      <c r="Z6" t="s">
        <v>38</v>
      </c>
      <c r="AA6" t="s">
        <v>38</v>
      </c>
      <c r="AB6" t="s">
        <v>38</v>
      </c>
      <c r="AC6" t="s">
        <v>38</v>
      </c>
      <c r="AD6" t="s">
        <v>38</v>
      </c>
      <c r="AE6" t="s">
        <v>38</v>
      </c>
      <c r="AF6" t="s">
        <v>38</v>
      </c>
      <c r="AG6" t="s">
        <v>38</v>
      </c>
      <c r="AH6" t="s">
        <v>38</v>
      </c>
      <c r="AI6" t="s">
        <v>38</v>
      </c>
      <c r="AJ6" t="s">
        <v>38</v>
      </c>
      <c r="AK6" t="s">
        <v>38</v>
      </c>
      <c r="AL6" t="s">
        <v>38</v>
      </c>
      <c r="AM6" t="s">
        <v>38</v>
      </c>
      <c r="AN6" t="s">
        <v>38</v>
      </c>
      <c r="AO6" t="s">
        <v>38</v>
      </c>
      <c r="AP6" t="s">
        <v>38</v>
      </c>
      <c r="AQ6" t="s">
        <v>38</v>
      </c>
      <c r="AR6" t="s">
        <v>38</v>
      </c>
      <c r="AS6" t="s">
        <v>38</v>
      </c>
      <c r="AT6" t="s">
        <v>38</v>
      </c>
      <c r="AU6" t="s">
        <v>38</v>
      </c>
      <c r="AV6">
        <v>0.70611999999999997</v>
      </c>
      <c r="AW6">
        <v>69.347179999999994</v>
      </c>
      <c r="AX6">
        <v>62.170310000000001</v>
      </c>
      <c r="AY6">
        <v>80.557649999999995</v>
      </c>
      <c r="AZ6">
        <v>83.496610000000004</v>
      </c>
      <c r="BA6">
        <v>62.170310000000001</v>
      </c>
      <c r="BB6">
        <v>57.692790000000002</v>
      </c>
      <c r="BC6">
        <v>17.64883</v>
      </c>
      <c r="BD6">
        <v>79.037930000000003</v>
      </c>
      <c r="BE6">
        <v>9.2539599999999993</v>
      </c>
      <c r="BF6">
        <v>82.504400000000004</v>
      </c>
      <c r="BG6" t="s">
        <v>38</v>
      </c>
      <c r="BH6" t="s">
        <v>38</v>
      </c>
      <c r="BI6" t="s">
        <v>38</v>
      </c>
      <c r="BJ6" t="s">
        <v>38</v>
      </c>
      <c r="BK6" t="s">
        <v>38</v>
      </c>
      <c r="BL6" t="s">
        <v>38</v>
      </c>
      <c r="BM6" t="s">
        <v>38</v>
      </c>
      <c r="BN6" t="s">
        <v>38</v>
      </c>
      <c r="BO6" t="s">
        <v>38</v>
      </c>
      <c r="BP6" t="s">
        <v>38</v>
      </c>
      <c r="BQ6" t="s">
        <v>38</v>
      </c>
      <c r="BR6" t="s">
        <v>38</v>
      </c>
      <c r="BS6" t="s">
        <v>38</v>
      </c>
      <c r="BT6" t="s">
        <v>38</v>
      </c>
      <c r="BU6" t="s">
        <v>38</v>
      </c>
      <c r="BV6" t="s">
        <v>38</v>
      </c>
      <c r="BW6" t="s">
        <v>38</v>
      </c>
      <c r="BX6" t="s">
        <v>38</v>
      </c>
      <c r="BY6" t="s">
        <v>38</v>
      </c>
      <c r="BZ6" t="s">
        <v>38</v>
      </c>
      <c r="CA6" t="s">
        <v>38</v>
      </c>
      <c r="CB6" t="s">
        <v>38</v>
      </c>
      <c r="CC6" t="s">
        <v>38</v>
      </c>
      <c r="CD6" t="s">
        <v>38</v>
      </c>
      <c r="CE6" t="s">
        <v>38</v>
      </c>
      <c r="CF6" t="s">
        <v>38</v>
      </c>
      <c r="CG6" t="s">
        <v>38</v>
      </c>
      <c r="CH6" t="s">
        <v>38</v>
      </c>
      <c r="CI6" t="s">
        <v>38</v>
      </c>
      <c r="CJ6" t="s">
        <v>38</v>
      </c>
      <c r="CK6" t="s">
        <v>38</v>
      </c>
      <c r="CL6" t="s">
        <v>38</v>
      </c>
      <c r="CM6" t="s">
        <v>38</v>
      </c>
      <c r="CN6">
        <v>0.66169999999999995</v>
      </c>
      <c r="CO6">
        <v>60.485329999999998</v>
      </c>
      <c r="CP6">
        <v>53.180210000000002</v>
      </c>
      <c r="CQ6">
        <v>85.512370000000004</v>
      </c>
      <c r="CR6">
        <v>92.226150000000004</v>
      </c>
      <c r="CS6">
        <v>53.180210000000002</v>
      </c>
      <c r="CT6">
        <v>41.166080000000001</v>
      </c>
      <c r="CU6">
        <v>20.45936</v>
      </c>
      <c r="CV6">
        <v>77.237930000000006</v>
      </c>
      <c r="CW6">
        <v>11.80212</v>
      </c>
      <c r="CX6">
        <v>87.926969999999997</v>
      </c>
      <c r="CY6" t="s">
        <v>38</v>
      </c>
      <c r="CZ6" t="s">
        <v>38</v>
      </c>
      <c r="DA6" t="s">
        <v>38</v>
      </c>
      <c r="DB6" t="s">
        <v>38</v>
      </c>
      <c r="DC6" t="s">
        <v>38</v>
      </c>
      <c r="DD6" t="s">
        <v>38</v>
      </c>
      <c r="DE6" t="s">
        <v>38</v>
      </c>
      <c r="DF6" t="s">
        <v>38</v>
      </c>
      <c r="DG6" t="s">
        <v>38</v>
      </c>
      <c r="DH6" t="s">
        <v>38</v>
      </c>
      <c r="DI6" t="s">
        <v>38</v>
      </c>
      <c r="DJ6" t="s">
        <v>38</v>
      </c>
      <c r="DK6" t="s">
        <v>38</v>
      </c>
      <c r="DL6" t="s">
        <v>38</v>
      </c>
      <c r="DM6" t="s">
        <v>38</v>
      </c>
      <c r="DN6" t="s">
        <v>38</v>
      </c>
      <c r="DO6" t="s">
        <v>38</v>
      </c>
      <c r="DP6" t="s">
        <v>38</v>
      </c>
      <c r="DQ6" t="s">
        <v>38</v>
      </c>
      <c r="DR6" t="s">
        <v>38</v>
      </c>
      <c r="DS6" t="s">
        <v>38</v>
      </c>
      <c r="DT6" t="s">
        <v>38</v>
      </c>
      <c r="DU6" t="s">
        <v>38</v>
      </c>
      <c r="DV6" t="s">
        <v>38</v>
      </c>
      <c r="DW6" t="s">
        <v>38</v>
      </c>
      <c r="DX6" t="s">
        <v>38</v>
      </c>
      <c r="DY6" t="s">
        <v>38</v>
      </c>
      <c r="DZ6" t="s">
        <v>38</v>
      </c>
      <c r="EA6" t="s">
        <v>38</v>
      </c>
      <c r="EB6" t="s">
        <v>38</v>
      </c>
      <c r="EC6" t="s">
        <v>38</v>
      </c>
      <c r="ED6" t="s">
        <v>38</v>
      </c>
      <c r="EE6" t="s">
        <v>38</v>
      </c>
      <c r="EF6" t="s">
        <v>38</v>
      </c>
      <c r="EG6" t="s">
        <v>38</v>
      </c>
      <c r="EH6" t="s">
        <v>38</v>
      </c>
      <c r="EI6" t="s">
        <v>38</v>
      </c>
      <c r="EJ6" t="s">
        <v>38</v>
      </c>
      <c r="EK6" t="s">
        <v>38</v>
      </c>
      <c r="EL6" t="s">
        <v>38</v>
      </c>
      <c r="EM6" t="s">
        <v>38</v>
      </c>
      <c r="EN6" t="s">
        <v>38</v>
      </c>
      <c r="EO6" t="s">
        <v>38</v>
      </c>
      <c r="EP6" t="s">
        <v>38</v>
      </c>
      <c r="EQ6" t="s">
        <v>38</v>
      </c>
      <c r="ER6" t="s">
        <v>38</v>
      </c>
      <c r="ES6" t="s">
        <v>38</v>
      </c>
      <c r="ET6" t="s">
        <v>38</v>
      </c>
      <c r="EU6" t="s">
        <v>38</v>
      </c>
      <c r="EV6" t="s">
        <v>38</v>
      </c>
      <c r="EW6" t="s">
        <v>38</v>
      </c>
      <c r="EX6" t="s">
        <v>38</v>
      </c>
      <c r="EY6" t="s">
        <v>38</v>
      </c>
      <c r="EZ6" t="s">
        <v>38</v>
      </c>
      <c r="FA6" t="s">
        <v>38</v>
      </c>
    </row>
    <row r="7" spans="1:157" x14ac:dyDescent="0.4">
      <c r="A7" s="18" t="s">
        <v>6897</v>
      </c>
      <c r="B7" t="s">
        <v>6898</v>
      </c>
      <c r="C7">
        <v>0.58982999999999997</v>
      </c>
      <c r="D7">
        <v>55.26435</v>
      </c>
      <c r="E7">
        <v>44.225009999999997</v>
      </c>
      <c r="F7">
        <v>79.344390000000004</v>
      </c>
      <c r="G7">
        <v>88.895179999999996</v>
      </c>
      <c r="H7">
        <v>44.225009999999997</v>
      </c>
      <c r="I7">
        <v>34.69999</v>
      </c>
      <c r="J7">
        <v>19.797650000000001</v>
      </c>
      <c r="K7">
        <v>73.873599999999996</v>
      </c>
      <c r="L7">
        <v>11.681100000000001</v>
      </c>
      <c r="M7">
        <v>86.489140000000006</v>
      </c>
      <c r="N7" t="s">
        <v>38</v>
      </c>
      <c r="O7">
        <v>0.57113999999999998</v>
      </c>
      <c r="P7">
        <v>53.183810000000001</v>
      </c>
      <c r="Q7">
        <v>41.473909999999997</v>
      </c>
      <c r="R7">
        <v>78.847260000000006</v>
      </c>
      <c r="S7">
        <v>89.409289999999999</v>
      </c>
      <c r="T7">
        <v>41.473909999999997</v>
      </c>
      <c r="U7">
        <v>31.427389999999999</v>
      </c>
      <c r="V7">
        <v>20.032499999999999</v>
      </c>
      <c r="W7">
        <v>73.027780000000007</v>
      </c>
      <c r="X7">
        <v>11.985279999999999</v>
      </c>
      <c r="Y7">
        <v>86.935890000000001</v>
      </c>
      <c r="Z7" t="s">
        <v>38</v>
      </c>
      <c r="AA7" t="s">
        <v>38</v>
      </c>
      <c r="AB7" t="s">
        <v>38</v>
      </c>
      <c r="AC7" t="s">
        <v>38</v>
      </c>
      <c r="AD7" t="s">
        <v>38</v>
      </c>
      <c r="AE7" t="s">
        <v>38</v>
      </c>
      <c r="AF7" t="s">
        <v>38</v>
      </c>
      <c r="AG7" t="s">
        <v>38</v>
      </c>
      <c r="AH7" t="s">
        <v>38</v>
      </c>
      <c r="AI7" t="s">
        <v>38</v>
      </c>
      <c r="AJ7" t="s">
        <v>38</v>
      </c>
      <c r="AK7" t="s">
        <v>38</v>
      </c>
      <c r="AL7" t="s">
        <v>38</v>
      </c>
      <c r="AM7" t="s">
        <v>38</v>
      </c>
      <c r="AN7" t="s">
        <v>38</v>
      </c>
      <c r="AO7" t="s">
        <v>38</v>
      </c>
      <c r="AP7" t="s">
        <v>38</v>
      </c>
      <c r="AQ7" t="s">
        <v>38</v>
      </c>
      <c r="AR7" t="s">
        <v>38</v>
      </c>
      <c r="AS7" t="s">
        <v>38</v>
      </c>
      <c r="AT7" t="s">
        <v>38</v>
      </c>
      <c r="AU7" t="s">
        <v>38</v>
      </c>
      <c r="AV7">
        <v>0.70662999999999998</v>
      </c>
      <c r="AW7">
        <v>69.407989999999998</v>
      </c>
      <c r="AX7">
        <v>62.094949999999997</v>
      </c>
      <c r="AY7">
        <v>80.633009999999999</v>
      </c>
      <c r="AZ7">
        <v>83.421250000000001</v>
      </c>
      <c r="BA7">
        <v>62.094949999999997</v>
      </c>
      <c r="BB7">
        <v>57.655110000000001</v>
      </c>
      <c r="BC7">
        <v>17.663900000000002</v>
      </c>
      <c r="BD7">
        <v>79.107010000000002</v>
      </c>
      <c r="BE7">
        <v>9.23888</v>
      </c>
      <c r="BF7">
        <v>82.391360000000006</v>
      </c>
      <c r="BG7" t="s">
        <v>38</v>
      </c>
      <c r="BH7" t="s">
        <v>38</v>
      </c>
      <c r="BI7" t="s">
        <v>38</v>
      </c>
      <c r="BJ7" t="s">
        <v>38</v>
      </c>
      <c r="BK7" t="s">
        <v>38</v>
      </c>
      <c r="BL7" t="s">
        <v>38</v>
      </c>
      <c r="BM7" t="s">
        <v>38</v>
      </c>
      <c r="BN7" t="s">
        <v>38</v>
      </c>
      <c r="BO7" t="s">
        <v>38</v>
      </c>
      <c r="BP7" t="s">
        <v>38</v>
      </c>
      <c r="BQ7" t="s">
        <v>38</v>
      </c>
      <c r="BR7" t="s">
        <v>38</v>
      </c>
      <c r="BS7" t="s">
        <v>38</v>
      </c>
      <c r="BT7" t="s">
        <v>38</v>
      </c>
      <c r="BU7" t="s">
        <v>38</v>
      </c>
      <c r="BV7" t="s">
        <v>38</v>
      </c>
      <c r="BW7" t="s">
        <v>38</v>
      </c>
      <c r="BX7" t="s">
        <v>38</v>
      </c>
      <c r="BY7" t="s">
        <v>38</v>
      </c>
      <c r="BZ7" t="s">
        <v>38</v>
      </c>
      <c r="CA7" t="s">
        <v>38</v>
      </c>
      <c r="CB7" t="s">
        <v>38</v>
      </c>
      <c r="CC7" t="s">
        <v>38</v>
      </c>
      <c r="CD7" t="s">
        <v>38</v>
      </c>
      <c r="CE7" t="s">
        <v>38</v>
      </c>
      <c r="CF7" t="s">
        <v>38</v>
      </c>
      <c r="CG7" t="s">
        <v>38</v>
      </c>
      <c r="CH7" t="s">
        <v>38</v>
      </c>
      <c r="CI7" t="s">
        <v>38</v>
      </c>
      <c r="CJ7" t="s">
        <v>38</v>
      </c>
      <c r="CK7" t="s">
        <v>38</v>
      </c>
      <c r="CL7" t="s">
        <v>38</v>
      </c>
      <c r="CM7" t="s">
        <v>38</v>
      </c>
      <c r="CN7">
        <v>0.66149000000000002</v>
      </c>
      <c r="CO7">
        <v>60.561160000000001</v>
      </c>
      <c r="CP7">
        <v>53.180210000000002</v>
      </c>
      <c r="CQ7">
        <v>85.512370000000004</v>
      </c>
      <c r="CR7">
        <v>92.226150000000004</v>
      </c>
      <c r="CS7">
        <v>53.180210000000002</v>
      </c>
      <c r="CT7">
        <v>41.372199999999999</v>
      </c>
      <c r="CU7">
        <v>20.45936</v>
      </c>
      <c r="CV7">
        <v>77.237930000000006</v>
      </c>
      <c r="CW7">
        <v>11.78445</v>
      </c>
      <c r="CX7">
        <v>87.838629999999995</v>
      </c>
      <c r="CY7" t="s">
        <v>38</v>
      </c>
      <c r="CZ7" t="s">
        <v>38</v>
      </c>
      <c r="DA7" t="s">
        <v>38</v>
      </c>
      <c r="DB7" t="s">
        <v>38</v>
      </c>
      <c r="DC7" t="s">
        <v>38</v>
      </c>
      <c r="DD7" t="s">
        <v>38</v>
      </c>
      <c r="DE7" t="s">
        <v>38</v>
      </c>
      <c r="DF7" t="s">
        <v>38</v>
      </c>
      <c r="DG7" t="s">
        <v>38</v>
      </c>
      <c r="DH7" t="s">
        <v>38</v>
      </c>
      <c r="DI7" t="s">
        <v>38</v>
      </c>
      <c r="DJ7" t="s">
        <v>38</v>
      </c>
      <c r="DK7" t="s">
        <v>38</v>
      </c>
      <c r="DL7" t="s">
        <v>38</v>
      </c>
      <c r="DM7" t="s">
        <v>38</v>
      </c>
      <c r="DN7" t="s">
        <v>38</v>
      </c>
      <c r="DO7" t="s">
        <v>38</v>
      </c>
      <c r="DP7" t="s">
        <v>38</v>
      </c>
      <c r="DQ7" t="s">
        <v>38</v>
      </c>
      <c r="DR7" t="s">
        <v>38</v>
      </c>
      <c r="DS7" t="s">
        <v>38</v>
      </c>
      <c r="DT7" t="s">
        <v>38</v>
      </c>
      <c r="DU7" t="s">
        <v>38</v>
      </c>
      <c r="DV7" t="s">
        <v>38</v>
      </c>
      <c r="DW7" t="s">
        <v>38</v>
      </c>
      <c r="DX7" t="s">
        <v>38</v>
      </c>
      <c r="DY7" t="s">
        <v>38</v>
      </c>
      <c r="DZ7" t="s">
        <v>38</v>
      </c>
      <c r="EA7" t="s">
        <v>38</v>
      </c>
      <c r="EB7" t="s">
        <v>38</v>
      </c>
      <c r="EC7" t="s">
        <v>38</v>
      </c>
      <c r="ED7" t="s">
        <v>38</v>
      </c>
      <c r="EE7" t="s">
        <v>38</v>
      </c>
      <c r="EF7" t="s">
        <v>38</v>
      </c>
      <c r="EG7" t="s">
        <v>38</v>
      </c>
      <c r="EH7" t="s">
        <v>38</v>
      </c>
      <c r="EI7" t="s">
        <v>38</v>
      </c>
      <c r="EJ7" t="s">
        <v>38</v>
      </c>
      <c r="EK7" t="s">
        <v>38</v>
      </c>
      <c r="EL7" t="s">
        <v>38</v>
      </c>
      <c r="EM7" t="s">
        <v>38</v>
      </c>
      <c r="EN7" t="s">
        <v>38</v>
      </c>
      <c r="EO7" t="s">
        <v>38</v>
      </c>
      <c r="EP7" t="s">
        <v>38</v>
      </c>
      <c r="EQ7" t="s">
        <v>38</v>
      </c>
      <c r="ER7" t="s">
        <v>38</v>
      </c>
      <c r="ES7" t="s">
        <v>38</v>
      </c>
      <c r="ET7" t="s">
        <v>38</v>
      </c>
      <c r="EU7" t="s">
        <v>38</v>
      </c>
      <c r="EV7" t="s">
        <v>38</v>
      </c>
      <c r="EW7" t="s">
        <v>38</v>
      </c>
      <c r="EX7" t="s">
        <v>38</v>
      </c>
      <c r="EY7" t="s">
        <v>38</v>
      </c>
      <c r="EZ7" t="s">
        <v>38</v>
      </c>
      <c r="FA7" t="s">
        <v>38</v>
      </c>
    </row>
    <row r="8" spans="1:157" x14ac:dyDescent="0.4">
      <c r="A8" s="18" t="s">
        <v>6899</v>
      </c>
      <c r="B8" t="s">
        <v>6900</v>
      </c>
      <c r="C8">
        <v>0.59047000000000005</v>
      </c>
      <c r="D8">
        <v>55.32358</v>
      </c>
      <c r="E8">
        <v>44.322139999999997</v>
      </c>
      <c r="F8">
        <v>79.417240000000007</v>
      </c>
      <c r="G8">
        <v>88.879000000000005</v>
      </c>
      <c r="H8">
        <v>44.322139999999997</v>
      </c>
      <c r="I8">
        <v>34.7789</v>
      </c>
      <c r="J8">
        <v>19.81222</v>
      </c>
      <c r="K8">
        <v>73.952250000000006</v>
      </c>
      <c r="L8">
        <v>11.677049999999999</v>
      </c>
      <c r="M8">
        <v>86.464860000000002</v>
      </c>
      <c r="N8" t="s">
        <v>38</v>
      </c>
      <c r="O8">
        <v>0.57203999999999999</v>
      </c>
      <c r="P8">
        <v>53.262549999999997</v>
      </c>
      <c r="Q8">
        <v>41.617280000000001</v>
      </c>
      <c r="R8">
        <v>78.933279999999996</v>
      </c>
      <c r="S8">
        <v>89.399730000000005</v>
      </c>
      <c r="T8">
        <v>41.617280000000001</v>
      </c>
      <c r="U8">
        <v>31.53492</v>
      </c>
      <c r="V8">
        <v>20.043970000000002</v>
      </c>
      <c r="W8">
        <v>73.107910000000004</v>
      </c>
      <c r="X8">
        <v>11.98146</v>
      </c>
      <c r="Y8">
        <v>86.916780000000003</v>
      </c>
      <c r="Z8" t="s">
        <v>38</v>
      </c>
      <c r="AA8" t="s">
        <v>38</v>
      </c>
      <c r="AB8" t="s">
        <v>38</v>
      </c>
      <c r="AC8" t="s">
        <v>38</v>
      </c>
      <c r="AD8" t="s">
        <v>38</v>
      </c>
      <c r="AE8" t="s">
        <v>38</v>
      </c>
      <c r="AF8" t="s">
        <v>38</v>
      </c>
      <c r="AG8" t="s">
        <v>38</v>
      </c>
      <c r="AH8" t="s">
        <v>38</v>
      </c>
      <c r="AI8" t="s">
        <v>38</v>
      </c>
      <c r="AJ8" t="s">
        <v>38</v>
      </c>
      <c r="AK8" t="s">
        <v>38</v>
      </c>
      <c r="AL8" t="s">
        <v>38</v>
      </c>
      <c r="AM8" t="s">
        <v>38</v>
      </c>
      <c r="AN8" t="s">
        <v>38</v>
      </c>
      <c r="AO8" t="s">
        <v>38</v>
      </c>
      <c r="AP8" t="s">
        <v>38</v>
      </c>
      <c r="AQ8" t="s">
        <v>38</v>
      </c>
      <c r="AR8" t="s">
        <v>38</v>
      </c>
      <c r="AS8" t="s">
        <v>38</v>
      </c>
      <c r="AT8" t="s">
        <v>38</v>
      </c>
      <c r="AU8" t="s">
        <v>38</v>
      </c>
      <c r="AV8">
        <v>0.70674000000000003</v>
      </c>
      <c r="AW8">
        <v>69.391760000000005</v>
      </c>
      <c r="AX8">
        <v>62.094949999999997</v>
      </c>
      <c r="AY8">
        <v>80.708359999999999</v>
      </c>
      <c r="AZ8">
        <v>83.421250000000001</v>
      </c>
      <c r="BA8">
        <v>62.094949999999997</v>
      </c>
      <c r="BB8">
        <v>57.617429999999999</v>
      </c>
      <c r="BC8">
        <v>17.694050000000001</v>
      </c>
      <c r="BD8">
        <v>79.207490000000007</v>
      </c>
      <c r="BE8">
        <v>9.2464200000000005</v>
      </c>
      <c r="BF8">
        <v>82.429040000000001</v>
      </c>
      <c r="BG8" t="s">
        <v>38</v>
      </c>
      <c r="BH8" t="s">
        <v>38</v>
      </c>
      <c r="BI8" t="s">
        <v>38</v>
      </c>
      <c r="BJ8" t="s">
        <v>38</v>
      </c>
      <c r="BK8" t="s">
        <v>38</v>
      </c>
      <c r="BL8" t="s">
        <v>38</v>
      </c>
      <c r="BM8" t="s">
        <v>38</v>
      </c>
      <c r="BN8" t="s">
        <v>38</v>
      </c>
      <c r="BO8" t="s">
        <v>38</v>
      </c>
      <c r="BP8" t="s">
        <v>38</v>
      </c>
      <c r="BQ8" t="s">
        <v>38</v>
      </c>
      <c r="BR8" t="s">
        <v>38</v>
      </c>
      <c r="BS8" t="s">
        <v>38</v>
      </c>
      <c r="BT8" t="s">
        <v>38</v>
      </c>
      <c r="BU8" t="s">
        <v>38</v>
      </c>
      <c r="BV8" t="s">
        <v>38</v>
      </c>
      <c r="BW8" t="s">
        <v>38</v>
      </c>
      <c r="BX8" t="s">
        <v>38</v>
      </c>
      <c r="BY8" t="s">
        <v>38</v>
      </c>
      <c r="BZ8" t="s">
        <v>38</v>
      </c>
      <c r="CA8" t="s">
        <v>38</v>
      </c>
      <c r="CB8" t="s">
        <v>38</v>
      </c>
      <c r="CC8" t="s">
        <v>38</v>
      </c>
      <c r="CD8" t="s">
        <v>38</v>
      </c>
      <c r="CE8" t="s">
        <v>38</v>
      </c>
      <c r="CF8" t="s">
        <v>38</v>
      </c>
      <c r="CG8" t="s">
        <v>38</v>
      </c>
      <c r="CH8" t="s">
        <v>38</v>
      </c>
      <c r="CI8" t="s">
        <v>38</v>
      </c>
      <c r="CJ8" t="s">
        <v>38</v>
      </c>
      <c r="CK8" t="s">
        <v>38</v>
      </c>
      <c r="CL8" t="s">
        <v>38</v>
      </c>
      <c r="CM8" t="s">
        <v>38</v>
      </c>
      <c r="CN8">
        <v>0.65859000000000001</v>
      </c>
      <c r="CO8">
        <v>60.436660000000003</v>
      </c>
      <c r="CP8">
        <v>52.650179999999999</v>
      </c>
      <c r="CQ8">
        <v>85.33569</v>
      </c>
      <c r="CR8">
        <v>92.049469999999999</v>
      </c>
      <c r="CS8">
        <v>52.650179999999999</v>
      </c>
      <c r="CT8">
        <v>41.195520000000002</v>
      </c>
      <c r="CU8">
        <v>20.494700000000002</v>
      </c>
      <c r="CV8">
        <v>77.237930000000006</v>
      </c>
      <c r="CW8">
        <v>11.74912</v>
      </c>
      <c r="CX8">
        <v>87.573620000000005</v>
      </c>
      <c r="CY8" t="s">
        <v>38</v>
      </c>
      <c r="CZ8" t="s">
        <v>38</v>
      </c>
      <c r="DA8" t="s">
        <v>38</v>
      </c>
      <c r="DB8" t="s">
        <v>38</v>
      </c>
      <c r="DC8" t="s">
        <v>38</v>
      </c>
      <c r="DD8" t="s">
        <v>38</v>
      </c>
      <c r="DE8" t="s">
        <v>38</v>
      </c>
      <c r="DF8" t="s">
        <v>38</v>
      </c>
      <c r="DG8" t="s">
        <v>38</v>
      </c>
      <c r="DH8" t="s">
        <v>38</v>
      </c>
      <c r="DI8" t="s">
        <v>38</v>
      </c>
      <c r="DJ8" t="s">
        <v>38</v>
      </c>
      <c r="DK8" t="s">
        <v>38</v>
      </c>
      <c r="DL8" t="s">
        <v>38</v>
      </c>
      <c r="DM8" t="s">
        <v>38</v>
      </c>
      <c r="DN8" t="s">
        <v>38</v>
      </c>
      <c r="DO8" t="s">
        <v>38</v>
      </c>
      <c r="DP8" t="s">
        <v>38</v>
      </c>
      <c r="DQ8" t="s">
        <v>38</v>
      </c>
      <c r="DR8" t="s">
        <v>38</v>
      </c>
      <c r="DS8" t="s">
        <v>38</v>
      </c>
      <c r="DT8" t="s">
        <v>38</v>
      </c>
      <c r="DU8" t="s">
        <v>38</v>
      </c>
      <c r="DV8" t="s">
        <v>38</v>
      </c>
      <c r="DW8" t="s">
        <v>38</v>
      </c>
      <c r="DX8" t="s">
        <v>38</v>
      </c>
      <c r="DY8" t="s">
        <v>38</v>
      </c>
      <c r="DZ8" t="s">
        <v>38</v>
      </c>
      <c r="EA8" t="s">
        <v>38</v>
      </c>
      <c r="EB8" t="s">
        <v>38</v>
      </c>
      <c r="EC8" t="s">
        <v>38</v>
      </c>
      <c r="ED8" t="s">
        <v>38</v>
      </c>
      <c r="EE8" t="s">
        <v>38</v>
      </c>
      <c r="EF8" t="s">
        <v>38</v>
      </c>
      <c r="EG8" t="s">
        <v>38</v>
      </c>
      <c r="EH8" t="s">
        <v>38</v>
      </c>
      <c r="EI8" t="s">
        <v>38</v>
      </c>
      <c r="EJ8" t="s">
        <v>38</v>
      </c>
      <c r="EK8" t="s">
        <v>38</v>
      </c>
      <c r="EL8" t="s">
        <v>38</v>
      </c>
      <c r="EM8" t="s">
        <v>38</v>
      </c>
      <c r="EN8" t="s">
        <v>38</v>
      </c>
      <c r="EO8" t="s">
        <v>38</v>
      </c>
      <c r="EP8" t="s">
        <v>38</v>
      </c>
      <c r="EQ8" t="s">
        <v>38</v>
      </c>
      <c r="ER8" t="s">
        <v>38</v>
      </c>
      <c r="ES8" t="s">
        <v>38</v>
      </c>
      <c r="ET8" t="s">
        <v>38</v>
      </c>
      <c r="EU8" t="s">
        <v>38</v>
      </c>
      <c r="EV8" t="s">
        <v>38</v>
      </c>
      <c r="EW8" t="s">
        <v>38</v>
      </c>
      <c r="EX8" t="s">
        <v>38</v>
      </c>
      <c r="EY8" t="s">
        <v>38</v>
      </c>
      <c r="EZ8" t="s">
        <v>38</v>
      </c>
      <c r="FA8" t="s">
        <v>38</v>
      </c>
    </row>
    <row r="9" spans="1:157" x14ac:dyDescent="0.4">
      <c r="A9" s="18" t="s">
        <v>6901</v>
      </c>
      <c r="B9" t="s">
        <v>6896</v>
      </c>
      <c r="C9">
        <v>0.59125000000000005</v>
      </c>
      <c r="D9">
        <v>55.415849999999999</v>
      </c>
      <c r="E9">
        <v>44.386890000000001</v>
      </c>
      <c r="F9">
        <v>79.579120000000003</v>
      </c>
      <c r="G9">
        <v>88.92756</v>
      </c>
      <c r="H9">
        <v>44.386890000000001</v>
      </c>
      <c r="I9">
        <v>34.858490000000003</v>
      </c>
      <c r="J9">
        <v>19.854310000000002</v>
      </c>
      <c r="K9">
        <v>74.136790000000005</v>
      </c>
      <c r="L9">
        <v>11.681100000000001</v>
      </c>
      <c r="M9">
        <v>86.506680000000003</v>
      </c>
      <c r="N9" t="s">
        <v>38</v>
      </c>
      <c r="O9">
        <v>0.57311000000000001</v>
      </c>
      <c r="P9">
        <v>53.371339999999996</v>
      </c>
      <c r="Q9">
        <v>41.741540000000001</v>
      </c>
      <c r="R9">
        <v>79.105329999999995</v>
      </c>
      <c r="S9">
        <v>89.466639999999998</v>
      </c>
      <c r="T9">
        <v>41.741540000000001</v>
      </c>
      <c r="U9">
        <v>31.643249999999998</v>
      </c>
      <c r="V9">
        <v>20.089849999999998</v>
      </c>
      <c r="W9">
        <v>73.306730000000002</v>
      </c>
      <c r="X9">
        <v>11.98719</v>
      </c>
      <c r="Y9">
        <v>86.975719999999995</v>
      </c>
      <c r="Z9" t="s">
        <v>38</v>
      </c>
      <c r="AA9" t="s">
        <v>38</v>
      </c>
      <c r="AB9" t="s">
        <v>38</v>
      </c>
      <c r="AC9" t="s">
        <v>38</v>
      </c>
      <c r="AD9" t="s">
        <v>38</v>
      </c>
      <c r="AE9" t="s">
        <v>38</v>
      </c>
      <c r="AF9" t="s">
        <v>38</v>
      </c>
      <c r="AG9" t="s">
        <v>38</v>
      </c>
      <c r="AH9" t="s">
        <v>38</v>
      </c>
      <c r="AI9" t="s">
        <v>38</v>
      </c>
      <c r="AJ9" t="s">
        <v>38</v>
      </c>
      <c r="AK9" t="s">
        <v>38</v>
      </c>
      <c r="AL9" t="s">
        <v>38</v>
      </c>
      <c r="AM9" t="s">
        <v>38</v>
      </c>
      <c r="AN9" t="s">
        <v>38</v>
      </c>
      <c r="AO9" t="s">
        <v>38</v>
      </c>
      <c r="AP9" t="s">
        <v>38</v>
      </c>
      <c r="AQ9" t="s">
        <v>38</v>
      </c>
      <c r="AR9" t="s">
        <v>38</v>
      </c>
      <c r="AS9" t="s">
        <v>38</v>
      </c>
      <c r="AT9" t="s">
        <v>38</v>
      </c>
      <c r="AU9" t="s">
        <v>38</v>
      </c>
      <c r="AV9">
        <v>0.70762999999999998</v>
      </c>
      <c r="AW9">
        <v>69.460400000000007</v>
      </c>
      <c r="AX9">
        <v>62.170310000000001</v>
      </c>
      <c r="AY9">
        <v>80.859080000000006</v>
      </c>
      <c r="AZ9">
        <v>83.345889999999997</v>
      </c>
      <c r="BA9">
        <v>62.170310000000001</v>
      </c>
      <c r="BB9">
        <v>57.692790000000002</v>
      </c>
      <c r="BC9">
        <v>17.72419</v>
      </c>
      <c r="BD9">
        <v>79.358199999999997</v>
      </c>
      <c r="BE9">
        <v>9.23888</v>
      </c>
      <c r="BF9">
        <v>82.353679999999997</v>
      </c>
      <c r="BG9" t="s">
        <v>38</v>
      </c>
      <c r="BH9" t="s">
        <v>38</v>
      </c>
      <c r="BI9" t="s">
        <v>38</v>
      </c>
      <c r="BJ9" t="s">
        <v>38</v>
      </c>
      <c r="BK9" t="s">
        <v>38</v>
      </c>
      <c r="BL9" t="s">
        <v>38</v>
      </c>
      <c r="BM9" t="s">
        <v>38</v>
      </c>
      <c r="BN9" t="s">
        <v>38</v>
      </c>
      <c r="BO9" t="s">
        <v>38</v>
      </c>
      <c r="BP9" t="s">
        <v>38</v>
      </c>
      <c r="BQ9" t="s">
        <v>38</v>
      </c>
      <c r="BR9" t="s">
        <v>38</v>
      </c>
      <c r="BS9" t="s">
        <v>38</v>
      </c>
      <c r="BT9" t="s">
        <v>38</v>
      </c>
      <c r="BU9" t="s">
        <v>38</v>
      </c>
      <c r="BV9" t="s">
        <v>38</v>
      </c>
      <c r="BW9" t="s">
        <v>38</v>
      </c>
      <c r="BX9" t="s">
        <v>38</v>
      </c>
      <c r="BY9" t="s">
        <v>38</v>
      </c>
      <c r="BZ9" t="s">
        <v>38</v>
      </c>
      <c r="CA9" t="s">
        <v>38</v>
      </c>
      <c r="CB9" t="s">
        <v>38</v>
      </c>
      <c r="CC9" t="s">
        <v>38</v>
      </c>
      <c r="CD9" t="s">
        <v>38</v>
      </c>
      <c r="CE9" t="s">
        <v>38</v>
      </c>
      <c r="CF9" t="s">
        <v>38</v>
      </c>
      <c r="CG9" t="s">
        <v>38</v>
      </c>
      <c r="CH9" t="s">
        <v>38</v>
      </c>
      <c r="CI9" t="s">
        <v>38</v>
      </c>
      <c r="CJ9" t="s">
        <v>38</v>
      </c>
      <c r="CK9" t="s">
        <v>38</v>
      </c>
      <c r="CL9" t="s">
        <v>38</v>
      </c>
      <c r="CM9" t="s">
        <v>38</v>
      </c>
      <c r="CN9">
        <v>0.65368999999999999</v>
      </c>
      <c r="CO9">
        <v>60.278950000000002</v>
      </c>
      <c r="CP9">
        <v>51.590110000000003</v>
      </c>
      <c r="CQ9">
        <v>85.33569</v>
      </c>
      <c r="CR9">
        <v>92.049469999999999</v>
      </c>
      <c r="CS9">
        <v>51.590110000000003</v>
      </c>
      <c r="CT9">
        <v>40.753830000000001</v>
      </c>
      <c r="CU9">
        <v>20.494700000000002</v>
      </c>
      <c r="CV9">
        <v>77.237930000000006</v>
      </c>
      <c r="CW9">
        <v>11.74912</v>
      </c>
      <c r="CX9">
        <v>87.573620000000005</v>
      </c>
      <c r="CY9" t="s">
        <v>38</v>
      </c>
      <c r="CZ9" t="s">
        <v>38</v>
      </c>
      <c r="DA9" t="s">
        <v>38</v>
      </c>
      <c r="DB9" t="s">
        <v>38</v>
      </c>
      <c r="DC9" t="s">
        <v>38</v>
      </c>
      <c r="DD9" t="s">
        <v>38</v>
      </c>
      <c r="DE9" t="s">
        <v>38</v>
      </c>
      <c r="DF9" t="s">
        <v>38</v>
      </c>
      <c r="DG9" t="s">
        <v>38</v>
      </c>
      <c r="DH9" t="s">
        <v>38</v>
      </c>
      <c r="DI9" t="s">
        <v>38</v>
      </c>
      <c r="DJ9" t="s">
        <v>38</v>
      </c>
      <c r="DK9" t="s">
        <v>38</v>
      </c>
      <c r="DL9" t="s">
        <v>38</v>
      </c>
      <c r="DM9" t="s">
        <v>38</v>
      </c>
      <c r="DN9" t="s">
        <v>38</v>
      </c>
      <c r="DO9" t="s">
        <v>38</v>
      </c>
      <c r="DP9" t="s">
        <v>38</v>
      </c>
      <c r="DQ9" t="s">
        <v>38</v>
      </c>
      <c r="DR9" t="s">
        <v>38</v>
      </c>
      <c r="DS9" t="s">
        <v>38</v>
      </c>
      <c r="DT9" t="s">
        <v>38</v>
      </c>
      <c r="DU9" t="s">
        <v>38</v>
      </c>
      <c r="DV9" t="s">
        <v>38</v>
      </c>
      <c r="DW9" t="s">
        <v>38</v>
      </c>
      <c r="DX9" t="s">
        <v>38</v>
      </c>
      <c r="DY9" t="s">
        <v>38</v>
      </c>
      <c r="DZ9" t="s">
        <v>38</v>
      </c>
      <c r="EA9" t="s">
        <v>38</v>
      </c>
      <c r="EB9" t="s">
        <v>38</v>
      </c>
      <c r="EC9" t="s">
        <v>38</v>
      </c>
      <c r="ED9" t="s">
        <v>38</v>
      </c>
      <c r="EE9" t="s">
        <v>38</v>
      </c>
      <c r="EF9" t="s">
        <v>38</v>
      </c>
      <c r="EG9" t="s">
        <v>38</v>
      </c>
      <c r="EH9" t="s">
        <v>38</v>
      </c>
      <c r="EI9" t="s">
        <v>38</v>
      </c>
      <c r="EJ9" t="s">
        <v>38</v>
      </c>
      <c r="EK9" t="s">
        <v>38</v>
      </c>
      <c r="EL9" t="s">
        <v>38</v>
      </c>
      <c r="EM9" t="s">
        <v>38</v>
      </c>
      <c r="EN9" t="s">
        <v>38</v>
      </c>
      <c r="EO9" t="s">
        <v>38</v>
      </c>
      <c r="EP9" t="s">
        <v>38</v>
      </c>
      <c r="EQ9" t="s">
        <v>38</v>
      </c>
      <c r="ER9" t="s">
        <v>38</v>
      </c>
      <c r="ES9" t="s">
        <v>38</v>
      </c>
      <c r="ET9" t="s">
        <v>38</v>
      </c>
      <c r="EU9" t="s">
        <v>38</v>
      </c>
      <c r="EV9" t="s">
        <v>38</v>
      </c>
      <c r="EW9" t="s">
        <v>38</v>
      </c>
      <c r="EX9" t="s">
        <v>38</v>
      </c>
      <c r="EY9" t="s">
        <v>38</v>
      </c>
      <c r="EZ9" t="s">
        <v>38</v>
      </c>
      <c r="FA9" t="s">
        <v>38</v>
      </c>
    </row>
    <row r="10" spans="1:157" x14ac:dyDescent="0.4">
      <c r="A10" s="18" t="s">
        <v>6902</v>
      </c>
      <c r="B10" t="s">
        <v>6903</v>
      </c>
      <c r="C10">
        <v>0.59165000000000001</v>
      </c>
      <c r="D10">
        <v>55.47936</v>
      </c>
      <c r="E10">
        <v>44.370699999999999</v>
      </c>
      <c r="F10">
        <v>79.651960000000003</v>
      </c>
      <c r="G10">
        <v>88.92756</v>
      </c>
      <c r="H10">
        <v>44.370699999999999</v>
      </c>
      <c r="I10">
        <v>34.879399999999997</v>
      </c>
      <c r="J10">
        <v>19.86402</v>
      </c>
      <c r="K10">
        <v>74.190070000000006</v>
      </c>
      <c r="L10">
        <v>11.680289999999999</v>
      </c>
      <c r="M10">
        <v>86.513149999999996</v>
      </c>
      <c r="N10" t="s">
        <v>38</v>
      </c>
      <c r="O10">
        <v>0.57384999999999997</v>
      </c>
      <c r="P10">
        <v>53.466430000000003</v>
      </c>
      <c r="Q10">
        <v>41.770220000000002</v>
      </c>
      <c r="R10">
        <v>79.181799999999996</v>
      </c>
      <c r="S10">
        <v>89.457080000000005</v>
      </c>
      <c r="T10">
        <v>41.770220000000002</v>
      </c>
      <c r="U10">
        <v>31.7014</v>
      </c>
      <c r="V10">
        <v>20.101320000000001</v>
      </c>
      <c r="W10">
        <v>73.364879999999999</v>
      </c>
      <c r="X10">
        <v>11.985279999999999</v>
      </c>
      <c r="Y10">
        <v>86.97381</v>
      </c>
      <c r="Z10" t="s">
        <v>38</v>
      </c>
      <c r="AA10" t="s">
        <v>38</v>
      </c>
      <c r="AB10" t="s">
        <v>38</v>
      </c>
      <c r="AC10" t="s">
        <v>38</v>
      </c>
      <c r="AD10" t="s">
        <v>38</v>
      </c>
      <c r="AE10" t="s">
        <v>38</v>
      </c>
      <c r="AF10" t="s">
        <v>38</v>
      </c>
      <c r="AG10" t="s">
        <v>38</v>
      </c>
      <c r="AH10" t="s">
        <v>38</v>
      </c>
      <c r="AI10" t="s">
        <v>38</v>
      </c>
      <c r="AJ10" t="s">
        <v>38</v>
      </c>
      <c r="AK10" t="s">
        <v>38</v>
      </c>
      <c r="AL10" t="s">
        <v>38</v>
      </c>
      <c r="AM10" t="s">
        <v>38</v>
      </c>
      <c r="AN10" t="s">
        <v>38</v>
      </c>
      <c r="AO10" t="s">
        <v>38</v>
      </c>
      <c r="AP10" t="s">
        <v>38</v>
      </c>
      <c r="AQ10" t="s">
        <v>38</v>
      </c>
      <c r="AR10" t="s">
        <v>38</v>
      </c>
      <c r="AS10" t="s">
        <v>38</v>
      </c>
      <c r="AT10" t="s">
        <v>38</v>
      </c>
      <c r="AU10" t="s">
        <v>38</v>
      </c>
      <c r="AV10">
        <v>0.70669000000000004</v>
      </c>
      <c r="AW10">
        <v>69.358230000000006</v>
      </c>
      <c r="AX10">
        <v>62.019590000000001</v>
      </c>
      <c r="AY10">
        <v>80.859080000000006</v>
      </c>
      <c r="AZ10">
        <v>83.345889999999997</v>
      </c>
      <c r="BA10">
        <v>62.019590000000001</v>
      </c>
      <c r="BB10">
        <v>57.542070000000002</v>
      </c>
      <c r="BC10">
        <v>17.709119999999999</v>
      </c>
      <c r="BD10">
        <v>79.320520000000002</v>
      </c>
      <c r="BE10">
        <v>9.23888</v>
      </c>
      <c r="BF10">
        <v>82.353679999999997</v>
      </c>
      <c r="BG10" t="s">
        <v>38</v>
      </c>
      <c r="BH10" t="s">
        <v>38</v>
      </c>
      <c r="BI10" t="s">
        <v>38</v>
      </c>
      <c r="BJ10" t="s">
        <v>38</v>
      </c>
      <c r="BK10" t="s">
        <v>38</v>
      </c>
      <c r="BL10" t="s">
        <v>38</v>
      </c>
      <c r="BM10" t="s">
        <v>38</v>
      </c>
      <c r="BN10" t="s">
        <v>38</v>
      </c>
      <c r="BO10" t="s">
        <v>38</v>
      </c>
      <c r="BP10" t="s">
        <v>38</v>
      </c>
      <c r="BQ10" t="s">
        <v>38</v>
      </c>
      <c r="BR10" t="s">
        <v>38</v>
      </c>
      <c r="BS10" t="s">
        <v>38</v>
      </c>
      <c r="BT10" t="s">
        <v>38</v>
      </c>
      <c r="BU10" t="s">
        <v>38</v>
      </c>
      <c r="BV10" t="s">
        <v>38</v>
      </c>
      <c r="BW10" t="s">
        <v>38</v>
      </c>
      <c r="BX10" t="s">
        <v>38</v>
      </c>
      <c r="BY10" t="s">
        <v>38</v>
      </c>
      <c r="BZ10" t="s">
        <v>38</v>
      </c>
      <c r="CA10" t="s">
        <v>38</v>
      </c>
      <c r="CB10" t="s">
        <v>38</v>
      </c>
      <c r="CC10" t="s">
        <v>38</v>
      </c>
      <c r="CD10" t="s">
        <v>38</v>
      </c>
      <c r="CE10" t="s">
        <v>38</v>
      </c>
      <c r="CF10" t="s">
        <v>38</v>
      </c>
      <c r="CG10" t="s">
        <v>38</v>
      </c>
      <c r="CH10" t="s">
        <v>38</v>
      </c>
      <c r="CI10" t="s">
        <v>38</v>
      </c>
      <c r="CJ10" t="s">
        <v>38</v>
      </c>
      <c r="CK10" t="s">
        <v>38</v>
      </c>
      <c r="CL10" t="s">
        <v>38</v>
      </c>
      <c r="CM10" t="s">
        <v>38</v>
      </c>
      <c r="CN10">
        <v>0.65102000000000004</v>
      </c>
      <c r="CO10">
        <v>60.147150000000003</v>
      </c>
      <c r="CP10">
        <v>51.060070000000003</v>
      </c>
      <c r="CQ10">
        <v>85.512370000000004</v>
      </c>
      <c r="CR10">
        <v>92.226150000000004</v>
      </c>
      <c r="CS10">
        <v>51.060070000000003</v>
      </c>
      <c r="CT10">
        <v>40.488810000000001</v>
      </c>
      <c r="CU10">
        <v>20.53004</v>
      </c>
      <c r="CV10">
        <v>77.414609999999996</v>
      </c>
      <c r="CW10">
        <v>11.766780000000001</v>
      </c>
      <c r="CX10">
        <v>87.750290000000007</v>
      </c>
      <c r="CY10" t="s">
        <v>38</v>
      </c>
      <c r="CZ10" t="s">
        <v>38</v>
      </c>
      <c r="DA10" t="s">
        <v>38</v>
      </c>
      <c r="DB10" t="s">
        <v>38</v>
      </c>
      <c r="DC10" t="s">
        <v>38</v>
      </c>
      <c r="DD10" t="s">
        <v>38</v>
      </c>
      <c r="DE10" t="s">
        <v>38</v>
      </c>
      <c r="DF10" t="s">
        <v>38</v>
      </c>
      <c r="DG10" t="s">
        <v>38</v>
      </c>
      <c r="DH10" t="s">
        <v>38</v>
      </c>
      <c r="DI10" t="s">
        <v>38</v>
      </c>
      <c r="DJ10" t="s">
        <v>38</v>
      </c>
      <c r="DK10" t="s">
        <v>38</v>
      </c>
      <c r="DL10" t="s">
        <v>38</v>
      </c>
      <c r="DM10" t="s">
        <v>38</v>
      </c>
      <c r="DN10" t="s">
        <v>38</v>
      </c>
      <c r="DO10" t="s">
        <v>38</v>
      </c>
      <c r="DP10" t="s">
        <v>38</v>
      </c>
      <c r="DQ10" t="s">
        <v>38</v>
      </c>
      <c r="DR10" t="s">
        <v>38</v>
      </c>
      <c r="DS10" t="s">
        <v>38</v>
      </c>
      <c r="DT10" t="s">
        <v>38</v>
      </c>
      <c r="DU10" t="s">
        <v>38</v>
      </c>
      <c r="DV10" t="s">
        <v>38</v>
      </c>
      <c r="DW10" t="s">
        <v>38</v>
      </c>
      <c r="DX10" t="s">
        <v>38</v>
      </c>
      <c r="DY10" t="s">
        <v>38</v>
      </c>
      <c r="DZ10" t="s">
        <v>38</v>
      </c>
      <c r="EA10" t="s">
        <v>38</v>
      </c>
      <c r="EB10" t="s">
        <v>38</v>
      </c>
      <c r="EC10" t="s">
        <v>38</v>
      </c>
      <c r="ED10" t="s">
        <v>38</v>
      </c>
      <c r="EE10" t="s">
        <v>38</v>
      </c>
      <c r="EF10" t="s">
        <v>38</v>
      </c>
      <c r="EG10" t="s">
        <v>38</v>
      </c>
      <c r="EH10" t="s">
        <v>38</v>
      </c>
      <c r="EI10" t="s">
        <v>38</v>
      </c>
      <c r="EJ10" t="s">
        <v>38</v>
      </c>
      <c r="EK10" t="s">
        <v>38</v>
      </c>
      <c r="EL10" t="s">
        <v>38</v>
      </c>
      <c r="EM10" t="s">
        <v>38</v>
      </c>
      <c r="EN10" t="s">
        <v>38</v>
      </c>
      <c r="EO10" t="s">
        <v>38</v>
      </c>
      <c r="EP10" t="s">
        <v>38</v>
      </c>
      <c r="EQ10" t="s">
        <v>38</v>
      </c>
      <c r="ER10" t="s">
        <v>38</v>
      </c>
      <c r="ES10" t="s">
        <v>38</v>
      </c>
      <c r="ET10" t="s">
        <v>38</v>
      </c>
      <c r="EU10" t="s">
        <v>38</v>
      </c>
      <c r="EV10" t="s">
        <v>38</v>
      </c>
      <c r="EW10" t="s">
        <v>38</v>
      </c>
      <c r="EX10" t="s">
        <v>38</v>
      </c>
      <c r="EY10" t="s">
        <v>38</v>
      </c>
      <c r="EZ10" t="s">
        <v>38</v>
      </c>
      <c r="FA10" t="s">
        <v>38</v>
      </c>
    </row>
    <row r="11" spans="1:157" x14ac:dyDescent="0.4">
      <c r="A11" s="18" t="s">
        <v>6904</v>
      </c>
      <c r="B11" t="s">
        <v>811</v>
      </c>
      <c r="C11">
        <v>0.59218000000000004</v>
      </c>
      <c r="D11">
        <v>55.543469999999999</v>
      </c>
      <c r="E11">
        <v>44.403080000000003</v>
      </c>
      <c r="F11">
        <v>79.676240000000007</v>
      </c>
      <c r="G11">
        <v>88.959940000000003</v>
      </c>
      <c r="H11">
        <v>44.403080000000003</v>
      </c>
      <c r="I11">
        <v>34.908670000000001</v>
      </c>
      <c r="J11">
        <v>19.860790000000001</v>
      </c>
      <c r="K11">
        <v>74.199510000000004</v>
      </c>
      <c r="L11">
        <v>11.68596</v>
      </c>
      <c r="M11">
        <v>86.549580000000006</v>
      </c>
      <c r="N11" t="s">
        <v>38</v>
      </c>
      <c r="O11">
        <v>0.57484000000000002</v>
      </c>
      <c r="P11">
        <v>53.564779999999999</v>
      </c>
      <c r="Q11">
        <v>41.8658</v>
      </c>
      <c r="R11">
        <v>79.200919999999996</v>
      </c>
      <c r="S11">
        <v>89.495320000000007</v>
      </c>
      <c r="T11">
        <v>41.8658</v>
      </c>
      <c r="U11">
        <v>31.7742</v>
      </c>
      <c r="V11">
        <v>20.095580000000002</v>
      </c>
      <c r="W11">
        <v>73.366470000000007</v>
      </c>
      <c r="X11">
        <v>11.992929999999999</v>
      </c>
      <c r="Y11">
        <v>87.021600000000007</v>
      </c>
      <c r="Z11" t="s">
        <v>38</v>
      </c>
      <c r="AA11" t="s">
        <v>38</v>
      </c>
      <c r="AB11" t="s">
        <v>38</v>
      </c>
      <c r="AC11" t="s">
        <v>38</v>
      </c>
      <c r="AD11" t="s">
        <v>38</v>
      </c>
      <c r="AE11" t="s">
        <v>38</v>
      </c>
      <c r="AF11" t="s">
        <v>38</v>
      </c>
      <c r="AG11" t="s">
        <v>38</v>
      </c>
      <c r="AH11" t="s">
        <v>38</v>
      </c>
      <c r="AI11" t="s">
        <v>38</v>
      </c>
      <c r="AJ11" t="s">
        <v>38</v>
      </c>
      <c r="AK11" t="s">
        <v>38</v>
      </c>
      <c r="AL11" t="s">
        <v>38</v>
      </c>
      <c r="AM11" t="s">
        <v>38</v>
      </c>
      <c r="AN11" t="s">
        <v>38</v>
      </c>
      <c r="AO11" t="s">
        <v>38</v>
      </c>
      <c r="AP11" t="s">
        <v>38</v>
      </c>
      <c r="AQ11" t="s">
        <v>38</v>
      </c>
      <c r="AR11" t="s">
        <v>38</v>
      </c>
      <c r="AS11" t="s">
        <v>38</v>
      </c>
      <c r="AT11" t="s">
        <v>38</v>
      </c>
      <c r="AU11" t="s">
        <v>38</v>
      </c>
      <c r="AV11">
        <v>0.70570999999999995</v>
      </c>
      <c r="AW11">
        <v>69.260350000000003</v>
      </c>
      <c r="AX11">
        <v>61.868879999999997</v>
      </c>
      <c r="AY11">
        <v>80.934439999999995</v>
      </c>
      <c r="AZ11">
        <v>83.345889999999997</v>
      </c>
      <c r="BA11">
        <v>61.868879999999997</v>
      </c>
      <c r="BB11">
        <v>57.391359999999999</v>
      </c>
      <c r="BC11">
        <v>17.72419</v>
      </c>
      <c r="BD11">
        <v>79.395880000000005</v>
      </c>
      <c r="BE11">
        <v>9.23888</v>
      </c>
      <c r="BF11">
        <v>82.353679999999997</v>
      </c>
      <c r="BG11" t="s">
        <v>38</v>
      </c>
      <c r="BH11" t="s">
        <v>38</v>
      </c>
      <c r="BI11" t="s">
        <v>38</v>
      </c>
      <c r="BJ11" t="s">
        <v>38</v>
      </c>
      <c r="BK11" t="s">
        <v>38</v>
      </c>
      <c r="BL11" t="s">
        <v>38</v>
      </c>
      <c r="BM11" t="s">
        <v>38</v>
      </c>
      <c r="BN11" t="s">
        <v>38</v>
      </c>
      <c r="BO11" t="s">
        <v>38</v>
      </c>
      <c r="BP11" t="s">
        <v>38</v>
      </c>
      <c r="BQ11" t="s">
        <v>38</v>
      </c>
      <c r="BR11" t="s">
        <v>38</v>
      </c>
      <c r="BS11" t="s">
        <v>38</v>
      </c>
      <c r="BT11" t="s">
        <v>38</v>
      </c>
      <c r="BU11" t="s">
        <v>38</v>
      </c>
      <c r="BV11" t="s">
        <v>38</v>
      </c>
      <c r="BW11" t="s">
        <v>38</v>
      </c>
      <c r="BX11" t="s">
        <v>38</v>
      </c>
      <c r="BY11" t="s">
        <v>38</v>
      </c>
      <c r="BZ11" t="s">
        <v>38</v>
      </c>
      <c r="CA11" t="s">
        <v>38</v>
      </c>
      <c r="CB11" t="s">
        <v>38</v>
      </c>
      <c r="CC11" t="s">
        <v>38</v>
      </c>
      <c r="CD11" t="s">
        <v>38</v>
      </c>
      <c r="CE11" t="s">
        <v>38</v>
      </c>
      <c r="CF11" t="s">
        <v>38</v>
      </c>
      <c r="CG11" t="s">
        <v>38</v>
      </c>
      <c r="CH11" t="s">
        <v>38</v>
      </c>
      <c r="CI11" t="s">
        <v>38</v>
      </c>
      <c r="CJ11" t="s">
        <v>38</v>
      </c>
      <c r="CK11" t="s">
        <v>38</v>
      </c>
      <c r="CL11" t="s">
        <v>38</v>
      </c>
      <c r="CM11" t="s">
        <v>38</v>
      </c>
      <c r="CN11">
        <v>0.64651999999999998</v>
      </c>
      <c r="CO11">
        <v>59.958309999999997</v>
      </c>
      <c r="CP11">
        <v>50.353360000000002</v>
      </c>
      <c r="CQ11">
        <v>85.512370000000004</v>
      </c>
      <c r="CR11">
        <v>92.226150000000004</v>
      </c>
      <c r="CS11">
        <v>50.353360000000002</v>
      </c>
      <c r="CT11">
        <v>40.135449999999999</v>
      </c>
      <c r="CU11">
        <v>20.53004</v>
      </c>
      <c r="CV11">
        <v>77.414609999999996</v>
      </c>
      <c r="CW11">
        <v>11.74912</v>
      </c>
      <c r="CX11">
        <v>87.661959999999993</v>
      </c>
      <c r="CY11" t="s">
        <v>38</v>
      </c>
      <c r="CZ11" t="s">
        <v>38</v>
      </c>
      <c r="DA11" t="s">
        <v>38</v>
      </c>
      <c r="DB11" t="s">
        <v>38</v>
      </c>
      <c r="DC11" t="s">
        <v>38</v>
      </c>
      <c r="DD11" t="s">
        <v>38</v>
      </c>
      <c r="DE11" t="s">
        <v>38</v>
      </c>
      <c r="DF11" t="s">
        <v>38</v>
      </c>
      <c r="DG11" t="s">
        <v>38</v>
      </c>
      <c r="DH11" t="s">
        <v>38</v>
      </c>
      <c r="DI11" t="s">
        <v>38</v>
      </c>
      <c r="DJ11" t="s">
        <v>38</v>
      </c>
      <c r="DK11" t="s">
        <v>38</v>
      </c>
      <c r="DL11" t="s">
        <v>38</v>
      </c>
      <c r="DM11" t="s">
        <v>38</v>
      </c>
      <c r="DN11" t="s">
        <v>38</v>
      </c>
      <c r="DO11" t="s">
        <v>38</v>
      </c>
      <c r="DP11" t="s">
        <v>38</v>
      </c>
      <c r="DQ11" t="s">
        <v>38</v>
      </c>
      <c r="DR11" t="s">
        <v>38</v>
      </c>
      <c r="DS11" t="s">
        <v>38</v>
      </c>
      <c r="DT11" t="s">
        <v>38</v>
      </c>
      <c r="DU11" t="s">
        <v>38</v>
      </c>
      <c r="DV11" t="s">
        <v>38</v>
      </c>
      <c r="DW11" t="s">
        <v>38</v>
      </c>
      <c r="DX11" t="s">
        <v>38</v>
      </c>
      <c r="DY11" t="s">
        <v>38</v>
      </c>
      <c r="DZ11" t="s">
        <v>38</v>
      </c>
      <c r="EA11" t="s">
        <v>38</v>
      </c>
      <c r="EB11" t="s">
        <v>38</v>
      </c>
      <c r="EC11" t="s">
        <v>38</v>
      </c>
      <c r="ED11" t="s">
        <v>38</v>
      </c>
      <c r="EE11" t="s">
        <v>38</v>
      </c>
      <c r="EF11" t="s">
        <v>38</v>
      </c>
      <c r="EG11" t="s">
        <v>38</v>
      </c>
      <c r="EH11" t="s">
        <v>38</v>
      </c>
      <c r="EI11" t="s">
        <v>38</v>
      </c>
      <c r="EJ11" t="s">
        <v>38</v>
      </c>
      <c r="EK11" t="s">
        <v>38</v>
      </c>
      <c r="EL11" t="s">
        <v>38</v>
      </c>
      <c r="EM11" t="s">
        <v>38</v>
      </c>
      <c r="EN11" t="s">
        <v>38</v>
      </c>
      <c r="EO11" t="s">
        <v>38</v>
      </c>
      <c r="EP11" t="s">
        <v>38</v>
      </c>
      <c r="EQ11" t="s">
        <v>38</v>
      </c>
      <c r="ER11" t="s">
        <v>38</v>
      </c>
      <c r="ES11" t="s">
        <v>38</v>
      </c>
      <c r="ET11" t="s">
        <v>38</v>
      </c>
      <c r="EU11" t="s">
        <v>38</v>
      </c>
      <c r="EV11" t="s">
        <v>38</v>
      </c>
      <c r="EW11" t="s">
        <v>38</v>
      </c>
      <c r="EX11" t="s">
        <v>38</v>
      </c>
      <c r="EY11" t="s">
        <v>38</v>
      </c>
      <c r="EZ11" t="s">
        <v>38</v>
      </c>
      <c r="FA11" t="s">
        <v>38</v>
      </c>
    </row>
    <row r="12" spans="1:157" x14ac:dyDescent="0.4">
      <c r="A12" s="18" t="s">
        <v>6905</v>
      </c>
      <c r="B12" t="s">
        <v>871</v>
      </c>
      <c r="C12">
        <v>0.59265999999999996</v>
      </c>
      <c r="D12">
        <v>55.582009999999997</v>
      </c>
      <c r="E12">
        <v>44.42736</v>
      </c>
      <c r="F12">
        <v>79.716710000000006</v>
      </c>
      <c r="G12">
        <v>88.943749999999994</v>
      </c>
      <c r="H12">
        <v>44.42736</v>
      </c>
      <c r="I12">
        <v>34.92756</v>
      </c>
      <c r="J12">
        <v>19.875350000000001</v>
      </c>
      <c r="K12">
        <v>74.239710000000002</v>
      </c>
      <c r="L12">
        <v>11.68515</v>
      </c>
      <c r="M12">
        <v>86.541480000000007</v>
      </c>
      <c r="N12" t="s">
        <v>38</v>
      </c>
      <c r="O12">
        <v>0.57562000000000002</v>
      </c>
      <c r="P12">
        <v>53.618040000000001</v>
      </c>
      <c r="Q12">
        <v>41.942270000000001</v>
      </c>
      <c r="R12">
        <v>79.248710000000003</v>
      </c>
      <c r="S12">
        <v>89.485759999999999</v>
      </c>
      <c r="T12">
        <v>41.942270000000001</v>
      </c>
      <c r="U12">
        <v>31.810839999999999</v>
      </c>
      <c r="V12">
        <v>20.110880000000002</v>
      </c>
      <c r="W12">
        <v>73.40916</v>
      </c>
      <c r="X12">
        <v>11.992929999999999</v>
      </c>
      <c r="Y12">
        <v>87.016819999999996</v>
      </c>
      <c r="Z12" t="s">
        <v>38</v>
      </c>
      <c r="AA12" t="s">
        <v>38</v>
      </c>
      <c r="AB12" t="s">
        <v>38</v>
      </c>
      <c r="AC12" t="s">
        <v>38</v>
      </c>
      <c r="AD12" t="s">
        <v>38</v>
      </c>
      <c r="AE12" t="s">
        <v>38</v>
      </c>
      <c r="AF12" t="s">
        <v>38</v>
      </c>
      <c r="AG12" t="s">
        <v>38</v>
      </c>
      <c r="AH12" t="s">
        <v>38</v>
      </c>
      <c r="AI12" t="s">
        <v>38</v>
      </c>
      <c r="AJ12" t="s">
        <v>38</v>
      </c>
      <c r="AK12" t="s">
        <v>38</v>
      </c>
      <c r="AL12" t="s">
        <v>38</v>
      </c>
      <c r="AM12" t="s">
        <v>38</v>
      </c>
      <c r="AN12" t="s">
        <v>38</v>
      </c>
      <c r="AO12" t="s">
        <v>38</v>
      </c>
      <c r="AP12" t="s">
        <v>38</v>
      </c>
      <c r="AQ12" t="s">
        <v>38</v>
      </c>
      <c r="AR12" t="s">
        <v>38</v>
      </c>
      <c r="AS12" t="s">
        <v>38</v>
      </c>
      <c r="AT12" t="s">
        <v>38</v>
      </c>
      <c r="AU12" t="s">
        <v>38</v>
      </c>
      <c r="AV12">
        <v>0.70567000000000002</v>
      </c>
      <c r="AW12">
        <v>69.247420000000005</v>
      </c>
      <c r="AX12">
        <v>61.868879999999997</v>
      </c>
      <c r="AY12">
        <v>80.934439999999995</v>
      </c>
      <c r="AZ12">
        <v>83.270539999999997</v>
      </c>
      <c r="BA12">
        <v>61.868879999999997</v>
      </c>
      <c r="BB12">
        <v>57.429040000000001</v>
      </c>
      <c r="BC12">
        <v>17.72419</v>
      </c>
      <c r="BD12">
        <v>79.395880000000005</v>
      </c>
      <c r="BE12">
        <v>9.2313500000000008</v>
      </c>
      <c r="BF12">
        <v>82.316000000000003</v>
      </c>
      <c r="BG12" t="s">
        <v>38</v>
      </c>
      <c r="BH12" t="s">
        <v>38</v>
      </c>
      <c r="BI12" t="s">
        <v>38</v>
      </c>
      <c r="BJ12" t="s">
        <v>38</v>
      </c>
      <c r="BK12" t="s">
        <v>38</v>
      </c>
      <c r="BL12" t="s">
        <v>38</v>
      </c>
      <c r="BM12" t="s">
        <v>38</v>
      </c>
      <c r="BN12" t="s">
        <v>38</v>
      </c>
      <c r="BO12" t="s">
        <v>38</v>
      </c>
      <c r="BP12" t="s">
        <v>38</v>
      </c>
      <c r="BQ12" t="s">
        <v>38</v>
      </c>
      <c r="BR12" t="s">
        <v>38</v>
      </c>
      <c r="BS12" t="s">
        <v>38</v>
      </c>
      <c r="BT12" t="s">
        <v>38</v>
      </c>
      <c r="BU12" t="s">
        <v>38</v>
      </c>
      <c r="BV12" t="s">
        <v>38</v>
      </c>
      <c r="BW12" t="s">
        <v>38</v>
      </c>
      <c r="BX12" t="s">
        <v>38</v>
      </c>
      <c r="BY12" t="s">
        <v>38</v>
      </c>
      <c r="BZ12" t="s">
        <v>38</v>
      </c>
      <c r="CA12" t="s">
        <v>38</v>
      </c>
      <c r="CB12" t="s">
        <v>38</v>
      </c>
      <c r="CC12" t="s">
        <v>38</v>
      </c>
      <c r="CD12" t="s">
        <v>38</v>
      </c>
      <c r="CE12" t="s">
        <v>38</v>
      </c>
      <c r="CF12" t="s">
        <v>38</v>
      </c>
      <c r="CG12" t="s">
        <v>38</v>
      </c>
      <c r="CH12" t="s">
        <v>38</v>
      </c>
      <c r="CI12" t="s">
        <v>38</v>
      </c>
      <c r="CJ12" t="s">
        <v>38</v>
      </c>
      <c r="CK12" t="s">
        <v>38</v>
      </c>
      <c r="CL12" t="s">
        <v>38</v>
      </c>
      <c r="CM12" t="s">
        <v>38</v>
      </c>
      <c r="CN12">
        <v>0.64278999999999997</v>
      </c>
      <c r="CO12">
        <v>59.845329999999997</v>
      </c>
      <c r="CP12">
        <v>49.46996</v>
      </c>
      <c r="CQ12">
        <v>85.512370000000004</v>
      </c>
      <c r="CR12">
        <v>92.226150000000004</v>
      </c>
      <c r="CS12">
        <v>49.46996</v>
      </c>
      <c r="CT12">
        <v>39.7821</v>
      </c>
      <c r="CU12">
        <v>20.565370000000001</v>
      </c>
      <c r="CV12">
        <v>77.502939999999995</v>
      </c>
      <c r="CW12">
        <v>11.74912</v>
      </c>
      <c r="CX12">
        <v>87.661959999999993</v>
      </c>
      <c r="CY12" t="s">
        <v>38</v>
      </c>
      <c r="CZ12" t="s">
        <v>38</v>
      </c>
      <c r="DA12" t="s">
        <v>38</v>
      </c>
      <c r="DB12" t="s">
        <v>38</v>
      </c>
      <c r="DC12" t="s">
        <v>38</v>
      </c>
      <c r="DD12" t="s">
        <v>38</v>
      </c>
      <c r="DE12" t="s">
        <v>38</v>
      </c>
      <c r="DF12" t="s">
        <v>38</v>
      </c>
      <c r="DG12" t="s">
        <v>38</v>
      </c>
      <c r="DH12" t="s">
        <v>38</v>
      </c>
      <c r="DI12" t="s">
        <v>38</v>
      </c>
      <c r="DJ12" t="s">
        <v>38</v>
      </c>
      <c r="DK12" t="s">
        <v>38</v>
      </c>
      <c r="DL12" t="s">
        <v>38</v>
      </c>
      <c r="DM12" t="s">
        <v>38</v>
      </c>
      <c r="DN12" t="s">
        <v>38</v>
      </c>
      <c r="DO12" t="s">
        <v>38</v>
      </c>
      <c r="DP12" t="s">
        <v>38</v>
      </c>
      <c r="DQ12" t="s">
        <v>38</v>
      </c>
      <c r="DR12" t="s">
        <v>38</v>
      </c>
      <c r="DS12" t="s">
        <v>38</v>
      </c>
      <c r="DT12" t="s">
        <v>38</v>
      </c>
      <c r="DU12" t="s">
        <v>38</v>
      </c>
      <c r="DV12" t="s">
        <v>38</v>
      </c>
      <c r="DW12" t="s">
        <v>38</v>
      </c>
      <c r="DX12" t="s">
        <v>38</v>
      </c>
      <c r="DY12" t="s">
        <v>38</v>
      </c>
      <c r="DZ12" t="s">
        <v>38</v>
      </c>
      <c r="EA12" t="s">
        <v>38</v>
      </c>
      <c r="EB12" t="s">
        <v>38</v>
      </c>
      <c r="EC12" t="s">
        <v>38</v>
      </c>
      <c r="ED12" t="s">
        <v>38</v>
      </c>
      <c r="EE12" t="s">
        <v>38</v>
      </c>
      <c r="EF12" t="s">
        <v>38</v>
      </c>
      <c r="EG12" t="s">
        <v>38</v>
      </c>
      <c r="EH12" t="s">
        <v>38</v>
      </c>
      <c r="EI12" t="s">
        <v>38</v>
      </c>
      <c r="EJ12" t="s">
        <v>38</v>
      </c>
      <c r="EK12" t="s">
        <v>38</v>
      </c>
      <c r="EL12" t="s">
        <v>38</v>
      </c>
      <c r="EM12" t="s">
        <v>38</v>
      </c>
      <c r="EN12" t="s">
        <v>38</v>
      </c>
      <c r="EO12" t="s">
        <v>38</v>
      </c>
      <c r="EP12" t="s">
        <v>38</v>
      </c>
      <c r="EQ12" t="s">
        <v>38</v>
      </c>
      <c r="ER12" t="s">
        <v>38</v>
      </c>
      <c r="ES12" t="s">
        <v>38</v>
      </c>
      <c r="ET12" t="s">
        <v>38</v>
      </c>
      <c r="EU12" t="s">
        <v>38</v>
      </c>
      <c r="EV12" t="s">
        <v>38</v>
      </c>
      <c r="EW12" t="s">
        <v>38</v>
      </c>
      <c r="EX12" t="s">
        <v>38</v>
      </c>
      <c r="EY12" t="s">
        <v>38</v>
      </c>
      <c r="EZ12" t="s">
        <v>38</v>
      </c>
      <c r="FA12" t="s">
        <v>38</v>
      </c>
    </row>
    <row r="13" spans="1:157" s="9" customFormat="1" x14ac:dyDescent="0.4">
      <c r="A13" s="19" t="s">
        <v>6906</v>
      </c>
      <c r="B13" s="9" t="s">
        <v>847</v>
      </c>
      <c r="C13" s="9">
        <v>0.59333000000000002</v>
      </c>
      <c r="D13" s="9">
        <v>55.635469999999998</v>
      </c>
      <c r="E13" s="9">
        <v>44.532580000000003</v>
      </c>
      <c r="F13" s="9">
        <v>79.821929999999995</v>
      </c>
      <c r="G13" s="9">
        <v>88.919470000000004</v>
      </c>
      <c r="H13" s="9">
        <v>44.532580000000003</v>
      </c>
      <c r="I13" s="9">
        <v>35.005800000000001</v>
      </c>
      <c r="J13" s="9">
        <v>19.893160000000002</v>
      </c>
      <c r="K13" s="9">
        <v>74.335220000000007</v>
      </c>
      <c r="L13" s="9">
        <v>11.681100000000001</v>
      </c>
      <c r="M13" s="9">
        <v>86.509110000000007</v>
      </c>
      <c r="N13" s="9" t="s">
        <v>38</v>
      </c>
      <c r="O13" s="9">
        <v>0.57638999999999996</v>
      </c>
      <c r="P13" s="9">
        <v>53.679690000000001</v>
      </c>
      <c r="Q13" s="9">
        <v>42.047409999999999</v>
      </c>
      <c r="R13" s="9">
        <v>79.382530000000003</v>
      </c>
      <c r="S13" s="9">
        <v>89.457080000000005</v>
      </c>
      <c r="T13" s="9">
        <v>42.047409999999999</v>
      </c>
      <c r="U13" s="9">
        <v>31.884119999999999</v>
      </c>
      <c r="V13" s="9">
        <v>20.13382</v>
      </c>
      <c r="W13" s="9">
        <v>73.531509999999997</v>
      </c>
      <c r="X13" s="9">
        <v>11.98719</v>
      </c>
      <c r="Y13" s="9">
        <v>86.97381</v>
      </c>
      <c r="Z13" s="9" t="s">
        <v>38</v>
      </c>
      <c r="AA13" s="9" t="s">
        <v>38</v>
      </c>
      <c r="AB13" s="9" t="s">
        <v>38</v>
      </c>
      <c r="AC13" s="9" t="s">
        <v>38</v>
      </c>
      <c r="AD13" s="9" t="s">
        <v>38</v>
      </c>
      <c r="AE13" s="9" t="s">
        <v>38</v>
      </c>
      <c r="AF13" s="9" t="s">
        <v>38</v>
      </c>
      <c r="AG13" s="9" t="s">
        <v>38</v>
      </c>
      <c r="AH13" s="9" t="s">
        <v>38</v>
      </c>
      <c r="AI13" s="9" t="s">
        <v>38</v>
      </c>
      <c r="AJ13" s="9" t="s">
        <v>38</v>
      </c>
      <c r="AK13" s="9" t="s">
        <v>38</v>
      </c>
      <c r="AL13" s="9" t="s">
        <v>38</v>
      </c>
      <c r="AM13" s="9" t="s">
        <v>38</v>
      </c>
      <c r="AN13" s="9" t="s">
        <v>38</v>
      </c>
      <c r="AO13" s="9" t="s">
        <v>38</v>
      </c>
      <c r="AP13" s="9" t="s">
        <v>38</v>
      </c>
      <c r="AQ13" s="9" t="s">
        <v>38</v>
      </c>
      <c r="AR13" s="9" t="s">
        <v>38</v>
      </c>
      <c r="AS13" s="9" t="s">
        <v>38</v>
      </c>
      <c r="AT13" s="9" t="s">
        <v>38</v>
      </c>
      <c r="AU13" s="9" t="s">
        <v>38</v>
      </c>
      <c r="AV13" s="9">
        <v>0.70660000000000001</v>
      </c>
      <c r="AW13" s="9">
        <v>69.339770000000001</v>
      </c>
      <c r="AX13" s="9">
        <v>62.094949999999997</v>
      </c>
      <c r="AY13" s="9">
        <v>80.859080000000006</v>
      </c>
      <c r="AZ13" s="9">
        <v>83.270539999999997</v>
      </c>
      <c r="BA13" s="9">
        <v>62.094949999999997</v>
      </c>
      <c r="BB13" s="9">
        <v>57.655110000000001</v>
      </c>
      <c r="BC13" s="9">
        <v>17.709119999999999</v>
      </c>
      <c r="BD13" s="9">
        <v>79.320520000000002</v>
      </c>
      <c r="BE13" s="9">
        <v>9.2313500000000008</v>
      </c>
      <c r="BF13" s="9">
        <v>82.316000000000003</v>
      </c>
      <c r="BG13" s="9" t="s">
        <v>38</v>
      </c>
      <c r="BH13" s="9" t="s">
        <v>38</v>
      </c>
      <c r="BI13" s="9" t="s">
        <v>38</v>
      </c>
      <c r="BJ13" s="9" t="s">
        <v>38</v>
      </c>
      <c r="BK13" s="9" t="s">
        <v>38</v>
      </c>
      <c r="BL13" s="9" t="s">
        <v>38</v>
      </c>
      <c r="BM13" s="9" t="s">
        <v>38</v>
      </c>
      <c r="BN13" s="9" t="s">
        <v>38</v>
      </c>
      <c r="BO13" s="9" t="s">
        <v>38</v>
      </c>
      <c r="BP13" s="9" t="s">
        <v>38</v>
      </c>
      <c r="BQ13" s="9" t="s">
        <v>38</v>
      </c>
      <c r="BR13" s="9" t="s">
        <v>38</v>
      </c>
      <c r="BS13" s="9" t="s">
        <v>38</v>
      </c>
      <c r="BT13" s="9" t="s">
        <v>38</v>
      </c>
      <c r="BU13" s="9" t="s">
        <v>38</v>
      </c>
      <c r="BV13" s="9" t="s">
        <v>38</v>
      </c>
      <c r="BW13" s="9" t="s">
        <v>38</v>
      </c>
      <c r="BX13" s="9" t="s">
        <v>38</v>
      </c>
      <c r="BY13" s="9" t="s">
        <v>38</v>
      </c>
      <c r="BZ13" s="9" t="s">
        <v>38</v>
      </c>
      <c r="CA13" s="9" t="s">
        <v>38</v>
      </c>
      <c r="CB13" s="9" t="s">
        <v>38</v>
      </c>
      <c r="CC13" s="9" t="s">
        <v>38</v>
      </c>
      <c r="CD13" s="9" t="s">
        <v>38</v>
      </c>
      <c r="CE13" s="9" t="s">
        <v>38</v>
      </c>
      <c r="CF13" s="9" t="s">
        <v>38</v>
      </c>
      <c r="CG13" s="9" t="s">
        <v>38</v>
      </c>
      <c r="CH13" s="9" t="s">
        <v>38</v>
      </c>
      <c r="CI13" s="9" t="s">
        <v>38</v>
      </c>
      <c r="CJ13" s="9" t="s">
        <v>38</v>
      </c>
      <c r="CK13" s="9" t="s">
        <v>38</v>
      </c>
      <c r="CL13" s="9" t="s">
        <v>38</v>
      </c>
      <c r="CM13" s="9" t="s">
        <v>38</v>
      </c>
      <c r="CN13" s="9">
        <v>0.64105000000000001</v>
      </c>
      <c r="CO13" s="9">
        <v>59.656309999999998</v>
      </c>
      <c r="CP13" s="9">
        <v>49.293289999999999</v>
      </c>
      <c r="CQ13" s="9">
        <v>85.512370000000004</v>
      </c>
      <c r="CR13" s="9">
        <v>92.226150000000004</v>
      </c>
      <c r="CS13" s="9">
        <v>49.293289999999999</v>
      </c>
      <c r="CT13" s="9">
        <v>39.605420000000002</v>
      </c>
      <c r="CU13" s="9">
        <v>20.565370000000001</v>
      </c>
      <c r="CV13" s="9">
        <v>77.502939999999995</v>
      </c>
      <c r="CW13" s="9">
        <v>11.766780000000001</v>
      </c>
      <c r="CX13" s="9">
        <v>87.750290000000007</v>
      </c>
      <c r="CY13" s="9" t="s">
        <v>38</v>
      </c>
      <c r="CZ13" s="9" t="s">
        <v>38</v>
      </c>
      <c r="DA13" s="9" t="s">
        <v>38</v>
      </c>
      <c r="DB13" s="9" t="s">
        <v>38</v>
      </c>
      <c r="DC13" s="9" t="s">
        <v>38</v>
      </c>
      <c r="DD13" s="9" t="s">
        <v>38</v>
      </c>
      <c r="DE13" s="9" t="s">
        <v>38</v>
      </c>
      <c r="DF13" s="9" t="s">
        <v>38</v>
      </c>
      <c r="DG13" s="9" t="s">
        <v>38</v>
      </c>
      <c r="DH13" s="9" t="s">
        <v>38</v>
      </c>
      <c r="DI13" s="9" t="s">
        <v>38</v>
      </c>
      <c r="DJ13" s="9" t="s">
        <v>38</v>
      </c>
      <c r="DK13" s="9" t="s">
        <v>38</v>
      </c>
      <c r="DL13" s="9" t="s">
        <v>38</v>
      </c>
      <c r="DM13" s="9" t="s">
        <v>38</v>
      </c>
      <c r="DN13" s="9" t="s">
        <v>38</v>
      </c>
      <c r="DO13" s="9" t="s">
        <v>38</v>
      </c>
      <c r="DP13" s="9" t="s">
        <v>38</v>
      </c>
      <c r="DQ13" s="9" t="s">
        <v>38</v>
      </c>
      <c r="DR13" s="9" t="s">
        <v>38</v>
      </c>
      <c r="DS13" s="9" t="s">
        <v>38</v>
      </c>
      <c r="DT13" s="9" t="s">
        <v>38</v>
      </c>
      <c r="DU13" s="9" t="s">
        <v>38</v>
      </c>
      <c r="DV13" s="9" t="s">
        <v>38</v>
      </c>
      <c r="DW13" s="9" t="s">
        <v>38</v>
      </c>
      <c r="DX13" s="9" t="s">
        <v>38</v>
      </c>
      <c r="DY13" s="9" t="s">
        <v>38</v>
      </c>
      <c r="DZ13" s="9" t="s">
        <v>38</v>
      </c>
      <c r="EA13" s="9" t="s">
        <v>38</v>
      </c>
      <c r="EB13" s="9" t="s">
        <v>38</v>
      </c>
      <c r="EC13" s="9" t="s">
        <v>38</v>
      </c>
      <c r="ED13" s="9" t="s">
        <v>38</v>
      </c>
      <c r="EE13" s="9" t="s">
        <v>38</v>
      </c>
      <c r="EF13" s="9" t="s">
        <v>38</v>
      </c>
      <c r="EG13" s="9" t="s">
        <v>38</v>
      </c>
      <c r="EH13" s="9" t="s">
        <v>38</v>
      </c>
      <c r="EI13" s="9" t="s">
        <v>38</v>
      </c>
      <c r="EJ13" s="9" t="s">
        <v>38</v>
      </c>
      <c r="EK13" s="9" t="s">
        <v>38</v>
      </c>
      <c r="EL13" s="9" t="s">
        <v>38</v>
      </c>
      <c r="EM13" s="9" t="s">
        <v>38</v>
      </c>
      <c r="EN13" s="9" t="s">
        <v>38</v>
      </c>
      <c r="EO13" s="9" t="s">
        <v>38</v>
      </c>
      <c r="EP13" s="9" t="s">
        <v>38</v>
      </c>
      <c r="EQ13" s="9" t="s">
        <v>38</v>
      </c>
      <c r="ER13" s="9" t="s">
        <v>38</v>
      </c>
      <c r="ES13" s="9" t="s">
        <v>38</v>
      </c>
      <c r="ET13" s="9" t="s">
        <v>38</v>
      </c>
      <c r="EU13" s="9" t="s">
        <v>38</v>
      </c>
      <c r="EV13" s="9" t="s">
        <v>38</v>
      </c>
      <c r="EW13" s="9" t="s">
        <v>38</v>
      </c>
      <c r="EX13" s="9" t="s">
        <v>38</v>
      </c>
      <c r="EY13" s="9" t="s">
        <v>38</v>
      </c>
      <c r="EZ13" s="9" t="s">
        <v>38</v>
      </c>
      <c r="FA13" s="9" t="s">
        <v>38</v>
      </c>
    </row>
    <row r="14" spans="1:157" x14ac:dyDescent="0.4">
      <c r="A14" s="18" t="s">
        <v>6917</v>
      </c>
    </row>
    <row r="15" spans="1:157" x14ac:dyDescent="0.4">
      <c r="A15" s="18" t="s">
        <v>6907</v>
      </c>
      <c r="B15" t="s">
        <v>468</v>
      </c>
      <c r="C15">
        <v>0.59460000000000002</v>
      </c>
      <c r="D15">
        <v>55.765349999999998</v>
      </c>
      <c r="E15">
        <v>44.686360000000001</v>
      </c>
      <c r="F15">
        <v>79.813839999999999</v>
      </c>
      <c r="G15">
        <v>89.032780000000002</v>
      </c>
      <c r="H15">
        <v>44.686360000000001</v>
      </c>
      <c r="I15">
        <v>35.147440000000003</v>
      </c>
      <c r="J15">
        <v>19.8964</v>
      </c>
      <c r="K15">
        <v>74.330500000000001</v>
      </c>
      <c r="L15">
        <v>11.693239999999999</v>
      </c>
      <c r="M15">
        <v>86.620400000000004</v>
      </c>
      <c r="N15" t="s">
        <v>38</v>
      </c>
      <c r="O15">
        <v>0.57767000000000002</v>
      </c>
      <c r="P15">
        <v>53.815289999999997</v>
      </c>
      <c r="Q15">
        <v>42.209899999999998</v>
      </c>
      <c r="R15">
        <v>79.353849999999994</v>
      </c>
      <c r="S15">
        <v>89.571780000000004</v>
      </c>
      <c r="T15">
        <v>42.209899999999998</v>
      </c>
      <c r="U15">
        <v>32.037050000000001</v>
      </c>
      <c r="V15">
        <v>20.13382</v>
      </c>
      <c r="W15">
        <v>73.511600000000001</v>
      </c>
      <c r="X15">
        <v>11.99962</v>
      </c>
      <c r="Y15">
        <v>87.090900000000005</v>
      </c>
      <c r="Z15" t="s">
        <v>38</v>
      </c>
      <c r="AA15" t="s">
        <v>38</v>
      </c>
      <c r="AB15" t="s">
        <v>38</v>
      </c>
      <c r="AC15" t="s">
        <v>38</v>
      </c>
      <c r="AD15" t="s">
        <v>38</v>
      </c>
      <c r="AE15" t="s">
        <v>38</v>
      </c>
      <c r="AF15" t="s">
        <v>38</v>
      </c>
      <c r="AG15" t="s">
        <v>38</v>
      </c>
      <c r="AH15" t="s">
        <v>38</v>
      </c>
      <c r="AI15" t="s">
        <v>38</v>
      </c>
      <c r="AJ15" t="s">
        <v>38</v>
      </c>
      <c r="AK15" t="s">
        <v>38</v>
      </c>
      <c r="AL15" t="s">
        <v>38</v>
      </c>
      <c r="AM15" t="s">
        <v>38</v>
      </c>
      <c r="AN15" t="s">
        <v>38</v>
      </c>
      <c r="AO15" t="s">
        <v>38</v>
      </c>
      <c r="AP15" t="s">
        <v>38</v>
      </c>
      <c r="AQ15" t="s">
        <v>38</v>
      </c>
      <c r="AR15" t="s">
        <v>38</v>
      </c>
      <c r="AS15" t="s">
        <v>38</v>
      </c>
      <c r="AT15" t="s">
        <v>38</v>
      </c>
      <c r="AU15" t="s">
        <v>38</v>
      </c>
      <c r="AV15">
        <v>0.70891999999999999</v>
      </c>
      <c r="AW15">
        <v>69.548699999999997</v>
      </c>
      <c r="AX15">
        <v>62.396380000000001</v>
      </c>
      <c r="AY15">
        <v>81.009799999999998</v>
      </c>
      <c r="AZ15">
        <v>83.421250000000001</v>
      </c>
      <c r="BA15">
        <v>62.396380000000001</v>
      </c>
      <c r="BB15">
        <v>57.918860000000002</v>
      </c>
      <c r="BC15">
        <v>17.739260000000002</v>
      </c>
      <c r="BD15">
        <v>79.43356</v>
      </c>
      <c r="BE15">
        <v>9.2464200000000005</v>
      </c>
      <c r="BF15">
        <v>82.429040000000001</v>
      </c>
      <c r="BG15" t="s">
        <v>38</v>
      </c>
      <c r="BH15" t="s">
        <v>38</v>
      </c>
      <c r="BI15" t="s">
        <v>38</v>
      </c>
      <c r="BJ15" t="s">
        <v>38</v>
      </c>
      <c r="BK15" t="s">
        <v>38</v>
      </c>
      <c r="BL15" t="s">
        <v>38</v>
      </c>
      <c r="BM15" t="s">
        <v>38</v>
      </c>
      <c r="BN15" t="s">
        <v>38</v>
      </c>
      <c r="BO15" t="s">
        <v>38</v>
      </c>
      <c r="BP15" t="s">
        <v>38</v>
      </c>
      <c r="BQ15" t="s">
        <v>38</v>
      </c>
      <c r="BR15" t="s">
        <v>38</v>
      </c>
      <c r="BS15" t="s">
        <v>38</v>
      </c>
      <c r="BT15" t="s">
        <v>38</v>
      </c>
      <c r="BU15" t="s">
        <v>38</v>
      </c>
      <c r="BV15" t="s">
        <v>38</v>
      </c>
      <c r="BW15" t="s">
        <v>38</v>
      </c>
      <c r="BX15" t="s">
        <v>38</v>
      </c>
      <c r="BY15" t="s">
        <v>38</v>
      </c>
      <c r="BZ15" t="s">
        <v>38</v>
      </c>
      <c r="CA15" t="s">
        <v>38</v>
      </c>
      <c r="CB15" t="s">
        <v>38</v>
      </c>
      <c r="CC15" t="s">
        <v>38</v>
      </c>
      <c r="CD15" t="s">
        <v>38</v>
      </c>
      <c r="CE15" t="s">
        <v>38</v>
      </c>
      <c r="CF15" t="s">
        <v>38</v>
      </c>
      <c r="CG15" t="s">
        <v>38</v>
      </c>
      <c r="CH15" t="s">
        <v>38</v>
      </c>
      <c r="CI15" t="s">
        <v>38</v>
      </c>
      <c r="CJ15" t="s">
        <v>38</v>
      </c>
      <c r="CK15" t="s">
        <v>38</v>
      </c>
      <c r="CL15" t="s">
        <v>38</v>
      </c>
      <c r="CM15" t="s">
        <v>38</v>
      </c>
      <c r="CN15">
        <v>0.63937999999999995</v>
      </c>
      <c r="CO15">
        <v>59.495089999999998</v>
      </c>
      <c r="CP15">
        <v>48.939929999999997</v>
      </c>
      <c r="CQ15">
        <v>85.512370000000004</v>
      </c>
      <c r="CR15">
        <v>92.226150000000004</v>
      </c>
      <c r="CS15">
        <v>48.939929999999997</v>
      </c>
      <c r="CT15">
        <v>39.25206</v>
      </c>
      <c r="CU15">
        <v>20.565370000000001</v>
      </c>
      <c r="CV15">
        <v>77.502939999999995</v>
      </c>
      <c r="CW15">
        <v>11.766780000000001</v>
      </c>
      <c r="CX15">
        <v>87.750290000000007</v>
      </c>
      <c r="CY15" t="s">
        <v>38</v>
      </c>
      <c r="CZ15" t="s">
        <v>38</v>
      </c>
      <c r="DA15" t="s">
        <v>38</v>
      </c>
      <c r="DB15" t="s">
        <v>38</v>
      </c>
      <c r="DC15" t="s">
        <v>38</v>
      </c>
      <c r="DD15" t="s">
        <v>38</v>
      </c>
      <c r="DE15" t="s">
        <v>38</v>
      </c>
      <c r="DF15" t="s">
        <v>38</v>
      </c>
      <c r="DG15" t="s">
        <v>38</v>
      </c>
      <c r="DH15" t="s">
        <v>38</v>
      </c>
      <c r="DI15" t="s">
        <v>38</v>
      </c>
      <c r="DJ15" t="s">
        <v>38</v>
      </c>
      <c r="DK15" t="s">
        <v>38</v>
      </c>
      <c r="DL15" t="s">
        <v>38</v>
      </c>
      <c r="DM15" t="s">
        <v>38</v>
      </c>
      <c r="DN15" t="s">
        <v>38</v>
      </c>
      <c r="DO15" t="s">
        <v>38</v>
      </c>
      <c r="DP15" t="s">
        <v>38</v>
      </c>
      <c r="DQ15" t="s">
        <v>38</v>
      </c>
      <c r="DR15" t="s">
        <v>38</v>
      </c>
      <c r="DS15" t="s">
        <v>38</v>
      </c>
      <c r="DT15" t="s">
        <v>38</v>
      </c>
      <c r="DU15" t="s">
        <v>38</v>
      </c>
      <c r="DV15" t="s">
        <v>38</v>
      </c>
      <c r="DW15" t="s">
        <v>38</v>
      </c>
      <c r="DX15" t="s">
        <v>38</v>
      </c>
      <c r="DY15" t="s">
        <v>38</v>
      </c>
      <c r="DZ15" t="s">
        <v>38</v>
      </c>
      <c r="EA15" t="s">
        <v>38</v>
      </c>
      <c r="EB15" t="s">
        <v>38</v>
      </c>
      <c r="EC15" t="s">
        <v>38</v>
      </c>
      <c r="ED15" t="s">
        <v>38</v>
      </c>
      <c r="EE15" t="s">
        <v>38</v>
      </c>
      <c r="EF15" t="s">
        <v>38</v>
      </c>
      <c r="EG15" t="s">
        <v>38</v>
      </c>
      <c r="EH15" t="s">
        <v>38</v>
      </c>
      <c r="EI15" t="s">
        <v>38</v>
      </c>
      <c r="EJ15" t="s">
        <v>38</v>
      </c>
      <c r="EK15" t="s">
        <v>38</v>
      </c>
      <c r="EL15" t="s">
        <v>38</v>
      </c>
      <c r="EM15" t="s">
        <v>38</v>
      </c>
      <c r="EN15" t="s">
        <v>38</v>
      </c>
      <c r="EO15" t="s">
        <v>38</v>
      </c>
      <c r="EP15" t="s">
        <v>38</v>
      </c>
      <c r="EQ15" t="s">
        <v>38</v>
      </c>
      <c r="ER15" t="s">
        <v>38</v>
      </c>
      <c r="ES15" t="s">
        <v>38</v>
      </c>
      <c r="ET15" t="s">
        <v>38</v>
      </c>
      <c r="EU15" t="s">
        <v>38</v>
      </c>
      <c r="EV15" t="s">
        <v>38</v>
      </c>
      <c r="EW15" t="s">
        <v>38</v>
      </c>
      <c r="EX15" t="s">
        <v>38</v>
      </c>
      <c r="EY15" t="s">
        <v>38</v>
      </c>
      <c r="EZ15" t="s">
        <v>38</v>
      </c>
      <c r="FA15" t="s">
        <v>38</v>
      </c>
    </row>
    <row r="16" spans="1:157" x14ac:dyDescent="0.4">
      <c r="A16" s="18" t="s">
        <v>6908</v>
      </c>
      <c r="B16" t="s">
        <v>59</v>
      </c>
      <c r="C16">
        <v>0.59562000000000004</v>
      </c>
      <c r="D16">
        <v>55.877380000000002</v>
      </c>
      <c r="E16">
        <v>44.85633</v>
      </c>
      <c r="F16">
        <v>79.967619999999997</v>
      </c>
      <c r="G16">
        <v>89.032780000000002</v>
      </c>
      <c r="H16">
        <v>44.85633</v>
      </c>
      <c r="I16">
        <v>35.301229999999997</v>
      </c>
      <c r="J16">
        <v>19.933630000000001</v>
      </c>
      <c r="K16">
        <v>74.481589999999997</v>
      </c>
      <c r="L16">
        <v>11.690810000000001</v>
      </c>
      <c r="M16">
        <v>86.606909999999999</v>
      </c>
      <c r="N16" t="s">
        <v>38</v>
      </c>
      <c r="O16">
        <v>0.57884999999999998</v>
      </c>
      <c r="P16">
        <v>53.943010000000001</v>
      </c>
      <c r="Q16">
        <v>42.420189999999998</v>
      </c>
      <c r="R16">
        <v>79.487669999999994</v>
      </c>
      <c r="S16">
        <v>89.571780000000004</v>
      </c>
      <c r="T16">
        <v>42.420189999999998</v>
      </c>
      <c r="U16">
        <v>32.223439999999997</v>
      </c>
      <c r="V16">
        <v>20.17014</v>
      </c>
      <c r="W16">
        <v>73.647009999999995</v>
      </c>
      <c r="X16">
        <v>11.99579</v>
      </c>
      <c r="Y16">
        <v>87.070189999999997</v>
      </c>
      <c r="Z16" t="s">
        <v>38</v>
      </c>
      <c r="AA16" t="s">
        <v>38</v>
      </c>
      <c r="AB16" t="s">
        <v>38</v>
      </c>
      <c r="AC16" t="s">
        <v>38</v>
      </c>
      <c r="AD16" t="s">
        <v>38</v>
      </c>
      <c r="AE16" t="s">
        <v>38</v>
      </c>
      <c r="AF16" t="s">
        <v>38</v>
      </c>
      <c r="AG16" t="s">
        <v>38</v>
      </c>
      <c r="AH16" t="s">
        <v>38</v>
      </c>
      <c r="AI16" t="s">
        <v>38</v>
      </c>
      <c r="AJ16" t="s">
        <v>38</v>
      </c>
      <c r="AK16" t="s">
        <v>38</v>
      </c>
      <c r="AL16" t="s">
        <v>38</v>
      </c>
      <c r="AM16" t="s">
        <v>38</v>
      </c>
      <c r="AN16" t="s">
        <v>38</v>
      </c>
      <c r="AO16" t="s">
        <v>38</v>
      </c>
      <c r="AP16" t="s">
        <v>38</v>
      </c>
      <c r="AQ16" t="s">
        <v>38</v>
      </c>
      <c r="AR16" t="s">
        <v>38</v>
      </c>
      <c r="AS16" t="s">
        <v>38</v>
      </c>
      <c r="AT16" t="s">
        <v>38</v>
      </c>
      <c r="AU16" t="s">
        <v>38</v>
      </c>
      <c r="AV16">
        <v>0.70918000000000003</v>
      </c>
      <c r="AW16">
        <v>69.582070000000002</v>
      </c>
      <c r="AX16">
        <v>62.321019999999997</v>
      </c>
      <c r="AY16">
        <v>81.461939999999998</v>
      </c>
      <c r="AZ16">
        <v>83.421250000000001</v>
      </c>
      <c r="BA16">
        <v>62.321019999999997</v>
      </c>
      <c r="BB16">
        <v>57.843510000000002</v>
      </c>
      <c r="BC16">
        <v>17.814620000000001</v>
      </c>
      <c r="BD16">
        <v>79.848029999999994</v>
      </c>
      <c r="BE16">
        <v>9.2539599999999993</v>
      </c>
      <c r="BF16">
        <v>82.466719999999995</v>
      </c>
      <c r="BG16" t="s">
        <v>38</v>
      </c>
      <c r="BH16" t="s">
        <v>38</v>
      </c>
      <c r="BI16" t="s">
        <v>38</v>
      </c>
      <c r="BJ16" t="s">
        <v>38</v>
      </c>
      <c r="BK16" t="s">
        <v>38</v>
      </c>
      <c r="BL16" t="s">
        <v>38</v>
      </c>
      <c r="BM16" t="s">
        <v>38</v>
      </c>
      <c r="BN16" t="s">
        <v>38</v>
      </c>
      <c r="BO16" t="s">
        <v>38</v>
      </c>
      <c r="BP16" t="s">
        <v>38</v>
      </c>
      <c r="BQ16" t="s">
        <v>38</v>
      </c>
      <c r="BR16" t="s">
        <v>38</v>
      </c>
      <c r="BS16" t="s">
        <v>38</v>
      </c>
      <c r="BT16" t="s">
        <v>38</v>
      </c>
      <c r="BU16" t="s">
        <v>38</v>
      </c>
      <c r="BV16" t="s">
        <v>38</v>
      </c>
      <c r="BW16" t="s">
        <v>38</v>
      </c>
      <c r="BX16" t="s">
        <v>38</v>
      </c>
      <c r="BY16" t="s">
        <v>38</v>
      </c>
      <c r="BZ16" t="s">
        <v>38</v>
      </c>
      <c r="CA16" t="s">
        <v>38</v>
      </c>
      <c r="CB16" t="s">
        <v>38</v>
      </c>
      <c r="CC16" t="s">
        <v>38</v>
      </c>
      <c r="CD16" t="s">
        <v>38</v>
      </c>
      <c r="CE16" t="s">
        <v>38</v>
      </c>
      <c r="CF16" t="s">
        <v>38</v>
      </c>
      <c r="CG16" t="s">
        <v>38</v>
      </c>
      <c r="CH16" t="s">
        <v>38</v>
      </c>
      <c r="CI16" t="s">
        <v>38</v>
      </c>
      <c r="CJ16" t="s">
        <v>38</v>
      </c>
      <c r="CK16" t="s">
        <v>38</v>
      </c>
      <c r="CL16" t="s">
        <v>38</v>
      </c>
      <c r="CM16" t="s">
        <v>38</v>
      </c>
      <c r="CN16">
        <v>0.63939999999999997</v>
      </c>
      <c r="CO16">
        <v>59.5015</v>
      </c>
      <c r="CP16">
        <v>48.939929999999997</v>
      </c>
      <c r="CQ16">
        <v>85.33569</v>
      </c>
      <c r="CR16">
        <v>92.226150000000004</v>
      </c>
      <c r="CS16">
        <v>48.939929999999997</v>
      </c>
      <c r="CT16">
        <v>39.340400000000002</v>
      </c>
      <c r="CU16">
        <v>20.53004</v>
      </c>
      <c r="CV16">
        <v>77.326269999999994</v>
      </c>
      <c r="CW16">
        <v>11.766780000000001</v>
      </c>
      <c r="CX16">
        <v>87.750290000000007</v>
      </c>
      <c r="CY16" t="s">
        <v>38</v>
      </c>
      <c r="CZ16" t="s">
        <v>38</v>
      </c>
      <c r="DA16" t="s">
        <v>38</v>
      </c>
      <c r="DB16" t="s">
        <v>38</v>
      </c>
      <c r="DC16" t="s">
        <v>38</v>
      </c>
      <c r="DD16" t="s">
        <v>38</v>
      </c>
      <c r="DE16" t="s">
        <v>38</v>
      </c>
      <c r="DF16" t="s">
        <v>38</v>
      </c>
      <c r="DG16" t="s">
        <v>38</v>
      </c>
      <c r="DH16" t="s">
        <v>38</v>
      </c>
      <c r="DI16" t="s">
        <v>38</v>
      </c>
      <c r="DJ16" t="s">
        <v>38</v>
      </c>
      <c r="DK16" t="s">
        <v>38</v>
      </c>
      <c r="DL16" t="s">
        <v>38</v>
      </c>
      <c r="DM16" t="s">
        <v>38</v>
      </c>
      <c r="DN16" t="s">
        <v>38</v>
      </c>
      <c r="DO16" t="s">
        <v>38</v>
      </c>
      <c r="DP16" t="s">
        <v>38</v>
      </c>
      <c r="DQ16" t="s">
        <v>38</v>
      </c>
      <c r="DR16" t="s">
        <v>38</v>
      </c>
      <c r="DS16" t="s">
        <v>38</v>
      </c>
      <c r="DT16" t="s">
        <v>38</v>
      </c>
      <c r="DU16" t="s">
        <v>38</v>
      </c>
      <c r="DV16" t="s">
        <v>38</v>
      </c>
      <c r="DW16" t="s">
        <v>38</v>
      </c>
      <c r="DX16" t="s">
        <v>38</v>
      </c>
      <c r="DY16" t="s">
        <v>38</v>
      </c>
      <c r="DZ16" t="s">
        <v>38</v>
      </c>
      <c r="EA16" t="s">
        <v>38</v>
      </c>
      <c r="EB16" t="s">
        <v>38</v>
      </c>
      <c r="EC16" t="s">
        <v>38</v>
      </c>
      <c r="ED16" t="s">
        <v>38</v>
      </c>
      <c r="EE16" t="s">
        <v>38</v>
      </c>
      <c r="EF16" t="s">
        <v>38</v>
      </c>
      <c r="EG16" t="s">
        <v>38</v>
      </c>
      <c r="EH16" t="s">
        <v>38</v>
      </c>
      <c r="EI16" t="s">
        <v>38</v>
      </c>
      <c r="EJ16" t="s">
        <v>38</v>
      </c>
      <c r="EK16" t="s">
        <v>38</v>
      </c>
      <c r="EL16" t="s">
        <v>38</v>
      </c>
      <c r="EM16" t="s">
        <v>38</v>
      </c>
      <c r="EN16" t="s">
        <v>38</v>
      </c>
      <c r="EO16" t="s">
        <v>38</v>
      </c>
      <c r="EP16" t="s">
        <v>38</v>
      </c>
      <c r="EQ16" t="s">
        <v>38</v>
      </c>
      <c r="ER16" t="s">
        <v>38</v>
      </c>
      <c r="ES16" t="s">
        <v>38</v>
      </c>
      <c r="ET16" t="s">
        <v>38</v>
      </c>
      <c r="EU16" t="s">
        <v>38</v>
      </c>
      <c r="EV16" t="s">
        <v>38</v>
      </c>
      <c r="EW16" t="s">
        <v>38</v>
      </c>
      <c r="EX16" t="s">
        <v>38</v>
      </c>
      <c r="EY16" t="s">
        <v>38</v>
      </c>
      <c r="EZ16" t="s">
        <v>38</v>
      </c>
      <c r="FA16" t="s">
        <v>38</v>
      </c>
    </row>
    <row r="17" spans="1:157" x14ac:dyDescent="0.4">
      <c r="A17" s="18" t="s">
        <v>6909</v>
      </c>
      <c r="B17" t="s">
        <v>1070</v>
      </c>
      <c r="C17">
        <v>0.59636999999999996</v>
      </c>
      <c r="D17">
        <v>55.941070000000003</v>
      </c>
      <c r="E17">
        <v>44.929180000000002</v>
      </c>
      <c r="F17">
        <v>80.008089999999996</v>
      </c>
      <c r="G17">
        <v>89.089439999999996</v>
      </c>
      <c r="H17">
        <v>44.929180000000002</v>
      </c>
      <c r="I17">
        <v>35.352490000000003</v>
      </c>
      <c r="J17">
        <v>19.943339999999999</v>
      </c>
      <c r="K17">
        <v>74.515309999999999</v>
      </c>
      <c r="L17">
        <v>11.69567</v>
      </c>
      <c r="M17">
        <v>86.663560000000004</v>
      </c>
      <c r="N17" t="s">
        <v>38</v>
      </c>
      <c r="O17">
        <v>0.57960999999999996</v>
      </c>
      <c r="P17">
        <v>54.010710000000003</v>
      </c>
      <c r="Q17">
        <v>42.487099999999998</v>
      </c>
      <c r="R17">
        <v>79.506789999999995</v>
      </c>
      <c r="S17">
        <v>89.629130000000004</v>
      </c>
      <c r="T17">
        <v>42.487099999999998</v>
      </c>
      <c r="U17">
        <v>32.269640000000003</v>
      </c>
      <c r="V17">
        <v>20.17587</v>
      </c>
      <c r="W17">
        <v>73.658159999999995</v>
      </c>
      <c r="X17">
        <v>11.99962</v>
      </c>
      <c r="Y17">
        <v>87.12276</v>
      </c>
      <c r="Z17" t="s">
        <v>38</v>
      </c>
      <c r="AA17" t="s">
        <v>38</v>
      </c>
      <c r="AB17" t="s">
        <v>38</v>
      </c>
      <c r="AC17" t="s">
        <v>38</v>
      </c>
      <c r="AD17" t="s">
        <v>38</v>
      </c>
      <c r="AE17" t="s">
        <v>38</v>
      </c>
      <c r="AF17" t="s">
        <v>38</v>
      </c>
      <c r="AG17" t="s">
        <v>38</v>
      </c>
      <c r="AH17" t="s">
        <v>38</v>
      </c>
      <c r="AI17" t="s">
        <v>38</v>
      </c>
      <c r="AJ17" t="s">
        <v>38</v>
      </c>
      <c r="AK17" t="s">
        <v>38</v>
      </c>
      <c r="AL17" t="s">
        <v>38</v>
      </c>
      <c r="AM17" t="s">
        <v>38</v>
      </c>
      <c r="AN17" t="s">
        <v>38</v>
      </c>
      <c r="AO17" t="s">
        <v>38</v>
      </c>
      <c r="AP17" t="s">
        <v>38</v>
      </c>
      <c r="AQ17" t="s">
        <v>38</v>
      </c>
      <c r="AR17" t="s">
        <v>38</v>
      </c>
      <c r="AS17" t="s">
        <v>38</v>
      </c>
      <c r="AT17" t="s">
        <v>38</v>
      </c>
      <c r="AU17" t="s">
        <v>38</v>
      </c>
      <c r="AV17">
        <v>0.70999000000000001</v>
      </c>
      <c r="AW17">
        <v>69.642970000000005</v>
      </c>
      <c r="AX17">
        <v>62.471739999999997</v>
      </c>
      <c r="AY17">
        <v>81.612660000000005</v>
      </c>
      <c r="AZ17">
        <v>83.496610000000004</v>
      </c>
      <c r="BA17">
        <v>62.471739999999997</v>
      </c>
      <c r="BB17">
        <v>57.956539999999997</v>
      </c>
      <c r="BC17">
        <v>17.844760000000001</v>
      </c>
      <c r="BD17">
        <v>79.998739999999998</v>
      </c>
      <c r="BE17">
        <v>9.2690300000000008</v>
      </c>
      <c r="BF17">
        <v>82.579750000000004</v>
      </c>
      <c r="BG17" t="s">
        <v>38</v>
      </c>
      <c r="BH17" t="s">
        <v>38</v>
      </c>
      <c r="BI17" t="s">
        <v>38</v>
      </c>
      <c r="BJ17" t="s">
        <v>38</v>
      </c>
      <c r="BK17" t="s">
        <v>38</v>
      </c>
      <c r="BL17" t="s">
        <v>38</v>
      </c>
      <c r="BM17" t="s">
        <v>38</v>
      </c>
      <c r="BN17" t="s">
        <v>38</v>
      </c>
      <c r="BO17" t="s">
        <v>38</v>
      </c>
      <c r="BP17" t="s">
        <v>38</v>
      </c>
      <c r="BQ17" t="s">
        <v>38</v>
      </c>
      <c r="BR17" t="s">
        <v>38</v>
      </c>
      <c r="BS17" t="s">
        <v>38</v>
      </c>
      <c r="BT17" t="s">
        <v>38</v>
      </c>
      <c r="BU17" t="s">
        <v>38</v>
      </c>
      <c r="BV17" t="s">
        <v>38</v>
      </c>
      <c r="BW17" t="s">
        <v>38</v>
      </c>
      <c r="BX17" t="s">
        <v>38</v>
      </c>
      <c r="BY17" t="s">
        <v>38</v>
      </c>
      <c r="BZ17" t="s">
        <v>38</v>
      </c>
      <c r="CA17" t="s">
        <v>38</v>
      </c>
      <c r="CB17" t="s">
        <v>38</v>
      </c>
      <c r="CC17" t="s">
        <v>38</v>
      </c>
      <c r="CD17" t="s">
        <v>38</v>
      </c>
      <c r="CE17" t="s">
        <v>38</v>
      </c>
      <c r="CF17" t="s">
        <v>38</v>
      </c>
      <c r="CG17" t="s">
        <v>38</v>
      </c>
      <c r="CH17" t="s">
        <v>38</v>
      </c>
      <c r="CI17" t="s">
        <v>38</v>
      </c>
      <c r="CJ17" t="s">
        <v>38</v>
      </c>
      <c r="CK17" t="s">
        <v>38</v>
      </c>
      <c r="CL17" t="s">
        <v>38</v>
      </c>
      <c r="CM17" t="s">
        <v>38</v>
      </c>
      <c r="CN17">
        <v>0.63983000000000001</v>
      </c>
      <c r="CO17">
        <v>59.497579999999999</v>
      </c>
      <c r="CP17">
        <v>48.939929999999997</v>
      </c>
      <c r="CQ17">
        <v>85.512370000000004</v>
      </c>
      <c r="CR17">
        <v>92.226150000000004</v>
      </c>
      <c r="CS17">
        <v>48.939929999999997</v>
      </c>
      <c r="CT17">
        <v>39.340400000000002</v>
      </c>
      <c r="CU17">
        <v>20.565370000000001</v>
      </c>
      <c r="CV17">
        <v>77.502939999999995</v>
      </c>
      <c r="CW17">
        <v>11.766780000000001</v>
      </c>
      <c r="CX17">
        <v>87.750290000000007</v>
      </c>
      <c r="CY17" t="s">
        <v>38</v>
      </c>
      <c r="CZ17" t="s">
        <v>38</v>
      </c>
      <c r="DA17" t="s">
        <v>38</v>
      </c>
      <c r="DB17" t="s">
        <v>38</v>
      </c>
      <c r="DC17" t="s">
        <v>38</v>
      </c>
      <c r="DD17" t="s">
        <v>38</v>
      </c>
      <c r="DE17" t="s">
        <v>38</v>
      </c>
      <c r="DF17" t="s">
        <v>38</v>
      </c>
      <c r="DG17" t="s">
        <v>38</v>
      </c>
      <c r="DH17" t="s">
        <v>38</v>
      </c>
      <c r="DI17" t="s">
        <v>38</v>
      </c>
      <c r="DJ17" t="s">
        <v>38</v>
      </c>
      <c r="DK17" t="s">
        <v>38</v>
      </c>
      <c r="DL17" t="s">
        <v>38</v>
      </c>
      <c r="DM17" t="s">
        <v>38</v>
      </c>
      <c r="DN17" t="s">
        <v>38</v>
      </c>
      <c r="DO17" t="s">
        <v>38</v>
      </c>
      <c r="DP17" t="s">
        <v>38</v>
      </c>
      <c r="DQ17" t="s">
        <v>38</v>
      </c>
      <c r="DR17" t="s">
        <v>38</v>
      </c>
      <c r="DS17" t="s">
        <v>38</v>
      </c>
      <c r="DT17" t="s">
        <v>38</v>
      </c>
      <c r="DU17" t="s">
        <v>38</v>
      </c>
      <c r="DV17" t="s">
        <v>38</v>
      </c>
      <c r="DW17" t="s">
        <v>38</v>
      </c>
      <c r="DX17" t="s">
        <v>38</v>
      </c>
      <c r="DY17" t="s">
        <v>38</v>
      </c>
      <c r="DZ17" t="s">
        <v>38</v>
      </c>
      <c r="EA17" t="s">
        <v>38</v>
      </c>
      <c r="EB17" t="s">
        <v>38</v>
      </c>
      <c r="EC17" t="s">
        <v>38</v>
      </c>
      <c r="ED17" t="s">
        <v>38</v>
      </c>
      <c r="EE17" t="s">
        <v>38</v>
      </c>
      <c r="EF17" t="s">
        <v>38</v>
      </c>
      <c r="EG17" t="s">
        <v>38</v>
      </c>
      <c r="EH17" t="s">
        <v>38</v>
      </c>
      <c r="EI17" t="s">
        <v>38</v>
      </c>
      <c r="EJ17" t="s">
        <v>38</v>
      </c>
      <c r="EK17" t="s">
        <v>38</v>
      </c>
      <c r="EL17" t="s">
        <v>38</v>
      </c>
      <c r="EM17" t="s">
        <v>38</v>
      </c>
      <c r="EN17" t="s">
        <v>38</v>
      </c>
      <c r="EO17" t="s">
        <v>38</v>
      </c>
      <c r="EP17" t="s">
        <v>38</v>
      </c>
      <c r="EQ17" t="s">
        <v>38</v>
      </c>
      <c r="ER17" t="s">
        <v>38</v>
      </c>
      <c r="ES17" t="s">
        <v>38</v>
      </c>
      <c r="ET17" t="s">
        <v>38</v>
      </c>
      <c r="EU17" t="s">
        <v>38</v>
      </c>
      <c r="EV17" t="s">
        <v>38</v>
      </c>
      <c r="EW17" t="s">
        <v>38</v>
      </c>
      <c r="EX17" t="s">
        <v>38</v>
      </c>
      <c r="EY17" t="s">
        <v>38</v>
      </c>
      <c r="EZ17" t="s">
        <v>38</v>
      </c>
      <c r="FA17" t="s">
        <v>38</v>
      </c>
    </row>
    <row r="18" spans="1:157" x14ac:dyDescent="0.4">
      <c r="A18" s="18" t="s">
        <v>6910</v>
      </c>
      <c r="B18" t="s">
        <v>871</v>
      </c>
      <c r="C18">
        <v>0.59697999999999996</v>
      </c>
      <c r="D18">
        <v>56.004600000000003</v>
      </c>
      <c r="E18">
        <v>44.993929999999999</v>
      </c>
      <c r="F18">
        <v>80.008089999999996</v>
      </c>
      <c r="G18">
        <v>89.18656</v>
      </c>
      <c r="H18">
        <v>44.993929999999999</v>
      </c>
      <c r="I18">
        <v>35.401730000000001</v>
      </c>
      <c r="J18">
        <v>19.957909999999998</v>
      </c>
      <c r="K18">
        <v>74.548360000000002</v>
      </c>
      <c r="L18">
        <v>11.706189999999999</v>
      </c>
      <c r="M18">
        <v>86.766760000000005</v>
      </c>
      <c r="N18" t="s">
        <v>38</v>
      </c>
      <c r="O18">
        <v>0.58016000000000001</v>
      </c>
      <c r="P18">
        <v>54.069650000000003</v>
      </c>
      <c r="Q18">
        <v>42.544449999999998</v>
      </c>
      <c r="R18">
        <v>79.506789999999995</v>
      </c>
      <c r="S18">
        <v>89.724720000000005</v>
      </c>
      <c r="T18">
        <v>42.544449999999998</v>
      </c>
      <c r="U18">
        <v>32.308669999999999</v>
      </c>
      <c r="V18">
        <v>20.193079999999998</v>
      </c>
      <c r="W18">
        <v>73.697190000000006</v>
      </c>
      <c r="X18">
        <v>12.011089999999999</v>
      </c>
      <c r="Y18">
        <v>87.227900000000005</v>
      </c>
      <c r="Z18" t="s">
        <v>38</v>
      </c>
      <c r="AA18" t="s">
        <v>38</v>
      </c>
      <c r="AB18" t="s">
        <v>38</v>
      </c>
      <c r="AC18" t="s">
        <v>38</v>
      </c>
      <c r="AD18" t="s">
        <v>38</v>
      </c>
      <c r="AE18" t="s">
        <v>38</v>
      </c>
      <c r="AF18" t="s">
        <v>38</v>
      </c>
      <c r="AG18" t="s">
        <v>38</v>
      </c>
      <c r="AH18" t="s">
        <v>38</v>
      </c>
      <c r="AI18" t="s">
        <v>38</v>
      </c>
      <c r="AJ18" t="s">
        <v>38</v>
      </c>
      <c r="AK18" t="s">
        <v>38</v>
      </c>
      <c r="AL18" t="s">
        <v>38</v>
      </c>
      <c r="AM18" t="s">
        <v>38</v>
      </c>
      <c r="AN18" t="s">
        <v>38</v>
      </c>
      <c r="AO18" t="s">
        <v>38</v>
      </c>
      <c r="AP18" t="s">
        <v>38</v>
      </c>
      <c r="AQ18" t="s">
        <v>38</v>
      </c>
      <c r="AR18" t="s">
        <v>38</v>
      </c>
      <c r="AS18" t="s">
        <v>38</v>
      </c>
      <c r="AT18" t="s">
        <v>38</v>
      </c>
      <c r="AU18" t="s">
        <v>38</v>
      </c>
      <c r="AV18">
        <v>0.71123999999999998</v>
      </c>
      <c r="AW18">
        <v>69.770060000000001</v>
      </c>
      <c r="AX18">
        <v>62.622459999999997</v>
      </c>
      <c r="AY18">
        <v>81.461939999999998</v>
      </c>
      <c r="AZ18">
        <v>83.647319999999993</v>
      </c>
      <c r="BA18">
        <v>62.622459999999997</v>
      </c>
      <c r="BB18">
        <v>58.107259999999997</v>
      </c>
      <c r="BC18">
        <v>17.814620000000001</v>
      </c>
      <c r="BD18">
        <v>79.848029999999994</v>
      </c>
      <c r="BE18">
        <v>9.2765599999999999</v>
      </c>
      <c r="BF18">
        <v>82.71163</v>
      </c>
      <c r="BG18" t="s">
        <v>38</v>
      </c>
      <c r="BH18" t="s">
        <v>38</v>
      </c>
      <c r="BI18" t="s">
        <v>38</v>
      </c>
      <c r="BJ18" t="s">
        <v>38</v>
      </c>
      <c r="BK18" t="s">
        <v>38</v>
      </c>
      <c r="BL18" t="s">
        <v>38</v>
      </c>
      <c r="BM18" t="s">
        <v>38</v>
      </c>
      <c r="BN18" t="s">
        <v>38</v>
      </c>
      <c r="BO18" t="s">
        <v>38</v>
      </c>
      <c r="BP18" t="s">
        <v>38</v>
      </c>
      <c r="BQ18" t="s">
        <v>38</v>
      </c>
      <c r="BR18" t="s">
        <v>38</v>
      </c>
      <c r="BS18" t="s">
        <v>38</v>
      </c>
      <c r="BT18" t="s">
        <v>38</v>
      </c>
      <c r="BU18" t="s">
        <v>38</v>
      </c>
      <c r="BV18" t="s">
        <v>38</v>
      </c>
      <c r="BW18" t="s">
        <v>38</v>
      </c>
      <c r="BX18" t="s">
        <v>38</v>
      </c>
      <c r="BY18" t="s">
        <v>38</v>
      </c>
      <c r="BZ18" t="s">
        <v>38</v>
      </c>
      <c r="CA18" t="s">
        <v>38</v>
      </c>
      <c r="CB18" t="s">
        <v>38</v>
      </c>
      <c r="CC18" t="s">
        <v>38</v>
      </c>
      <c r="CD18" t="s">
        <v>38</v>
      </c>
      <c r="CE18" t="s">
        <v>38</v>
      </c>
      <c r="CF18" t="s">
        <v>38</v>
      </c>
      <c r="CG18" t="s">
        <v>38</v>
      </c>
      <c r="CH18" t="s">
        <v>38</v>
      </c>
      <c r="CI18" t="s">
        <v>38</v>
      </c>
      <c r="CJ18" t="s">
        <v>38</v>
      </c>
      <c r="CK18" t="s">
        <v>38</v>
      </c>
      <c r="CL18" t="s">
        <v>38</v>
      </c>
      <c r="CM18" t="s">
        <v>38</v>
      </c>
      <c r="CN18">
        <v>0.64007000000000003</v>
      </c>
      <c r="CO18">
        <v>59.49709</v>
      </c>
      <c r="CP18">
        <v>48.939929999999997</v>
      </c>
      <c r="CQ18">
        <v>85.865719999999996</v>
      </c>
      <c r="CR18">
        <v>92.226150000000004</v>
      </c>
      <c r="CS18">
        <v>48.939929999999997</v>
      </c>
      <c r="CT18">
        <v>39.340400000000002</v>
      </c>
      <c r="CU18">
        <v>20.636040000000001</v>
      </c>
      <c r="CV18">
        <v>77.856300000000005</v>
      </c>
      <c r="CW18">
        <v>11.766780000000001</v>
      </c>
      <c r="CX18">
        <v>87.750290000000007</v>
      </c>
      <c r="CY18" t="s">
        <v>38</v>
      </c>
      <c r="CZ18" t="s">
        <v>38</v>
      </c>
      <c r="DA18" t="s">
        <v>38</v>
      </c>
      <c r="DB18" t="s">
        <v>38</v>
      </c>
      <c r="DC18" t="s">
        <v>38</v>
      </c>
      <c r="DD18" t="s">
        <v>38</v>
      </c>
      <c r="DE18" t="s">
        <v>38</v>
      </c>
      <c r="DF18" t="s">
        <v>38</v>
      </c>
      <c r="DG18" t="s">
        <v>38</v>
      </c>
      <c r="DH18" t="s">
        <v>38</v>
      </c>
      <c r="DI18" t="s">
        <v>38</v>
      </c>
      <c r="DJ18" t="s">
        <v>38</v>
      </c>
      <c r="DK18" t="s">
        <v>38</v>
      </c>
      <c r="DL18" t="s">
        <v>38</v>
      </c>
      <c r="DM18" t="s">
        <v>38</v>
      </c>
      <c r="DN18" t="s">
        <v>38</v>
      </c>
      <c r="DO18" t="s">
        <v>38</v>
      </c>
      <c r="DP18" t="s">
        <v>38</v>
      </c>
      <c r="DQ18" t="s">
        <v>38</v>
      </c>
      <c r="DR18" t="s">
        <v>38</v>
      </c>
      <c r="DS18" t="s">
        <v>38</v>
      </c>
      <c r="DT18" t="s">
        <v>38</v>
      </c>
      <c r="DU18" t="s">
        <v>38</v>
      </c>
      <c r="DV18" t="s">
        <v>38</v>
      </c>
      <c r="DW18" t="s">
        <v>38</v>
      </c>
      <c r="DX18" t="s">
        <v>38</v>
      </c>
      <c r="DY18" t="s">
        <v>38</v>
      </c>
      <c r="DZ18" t="s">
        <v>38</v>
      </c>
      <c r="EA18" t="s">
        <v>38</v>
      </c>
      <c r="EB18" t="s">
        <v>38</v>
      </c>
      <c r="EC18" t="s">
        <v>38</v>
      </c>
      <c r="ED18" t="s">
        <v>38</v>
      </c>
      <c r="EE18" t="s">
        <v>38</v>
      </c>
      <c r="EF18" t="s">
        <v>38</v>
      </c>
      <c r="EG18" t="s">
        <v>38</v>
      </c>
      <c r="EH18" t="s">
        <v>38</v>
      </c>
      <c r="EI18" t="s">
        <v>38</v>
      </c>
      <c r="EJ18" t="s">
        <v>38</v>
      </c>
      <c r="EK18" t="s">
        <v>38</v>
      </c>
      <c r="EL18" t="s">
        <v>38</v>
      </c>
      <c r="EM18" t="s">
        <v>38</v>
      </c>
      <c r="EN18" t="s">
        <v>38</v>
      </c>
      <c r="EO18" t="s">
        <v>38</v>
      </c>
      <c r="EP18" t="s">
        <v>38</v>
      </c>
      <c r="EQ18" t="s">
        <v>38</v>
      </c>
      <c r="ER18" t="s">
        <v>38</v>
      </c>
      <c r="ES18" t="s">
        <v>38</v>
      </c>
      <c r="ET18" t="s">
        <v>38</v>
      </c>
      <c r="EU18" t="s">
        <v>38</v>
      </c>
      <c r="EV18" t="s">
        <v>38</v>
      </c>
      <c r="EW18" t="s">
        <v>38</v>
      </c>
      <c r="EX18" t="s">
        <v>38</v>
      </c>
      <c r="EY18" t="s">
        <v>38</v>
      </c>
      <c r="EZ18" t="s">
        <v>38</v>
      </c>
      <c r="FA18" t="s">
        <v>38</v>
      </c>
    </row>
    <row r="19" spans="1:157" x14ac:dyDescent="0.4">
      <c r="A19" s="18" t="s">
        <v>6911</v>
      </c>
      <c r="B19" t="s">
        <v>928</v>
      </c>
      <c r="C19">
        <v>0.59674000000000005</v>
      </c>
      <c r="D19">
        <v>55.978819999999999</v>
      </c>
      <c r="E19">
        <v>44.929180000000002</v>
      </c>
      <c r="F19">
        <v>79.975719999999995</v>
      </c>
      <c r="G19">
        <v>89.178470000000004</v>
      </c>
      <c r="H19">
        <v>44.929180000000002</v>
      </c>
      <c r="I19">
        <v>35.335630000000002</v>
      </c>
      <c r="J19">
        <v>19.944959999999998</v>
      </c>
      <c r="K19">
        <v>74.505189999999999</v>
      </c>
      <c r="L19">
        <v>11.707000000000001</v>
      </c>
      <c r="M19">
        <v>86.768109999999993</v>
      </c>
      <c r="N19" t="s">
        <v>38</v>
      </c>
      <c r="O19">
        <v>0.58013000000000003</v>
      </c>
      <c r="P19">
        <v>54.06026</v>
      </c>
      <c r="Q19">
        <v>42.506210000000003</v>
      </c>
      <c r="R19">
        <v>79.468549999999993</v>
      </c>
      <c r="S19">
        <v>89.705600000000004</v>
      </c>
      <c r="T19">
        <v>42.506210000000003</v>
      </c>
      <c r="U19">
        <v>32.25929</v>
      </c>
      <c r="V19">
        <v>20.177790000000002</v>
      </c>
      <c r="W19">
        <v>73.646209999999996</v>
      </c>
      <c r="X19">
        <v>12.011089999999999</v>
      </c>
      <c r="Y19">
        <v>87.219939999999994</v>
      </c>
      <c r="Z19" t="s">
        <v>38</v>
      </c>
      <c r="AA19" t="s">
        <v>38</v>
      </c>
      <c r="AB19" t="s">
        <v>38</v>
      </c>
      <c r="AC19" t="s">
        <v>38</v>
      </c>
      <c r="AD19" t="s">
        <v>38</v>
      </c>
      <c r="AE19" t="s">
        <v>38</v>
      </c>
      <c r="AF19" t="s">
        <v>38</v>
      </c>
      <c r="AG19" t="s">
        <v>38</v>
      </c>
      <c r="AH19" t="s">
        <v>38</v>
      </c>
      <c r="AI19" t="s">
        <v>38</v>
      </c>
      <c r="AJ19" t="s">
        <v>38</v>
      </c>
      <c r="AK19" t="s">
        <v>38</v>
      </c>
      <c r="AL19" t="s">
        <v>38</v>
      </c>
      <c r="AM19" t="s">
        <v>38</v>
      </c>
      <c r="AN19" t="s">
        <v>38</v>
      </c>
      <c r="AO19" t="s">
        <v>38</v>
      </c>
      <c r="AP19" t="s">
        <v>38</v>
      </c>
      <c r="AQ19" t="s">
        <v>38</v>
      </c>
      <c r="AR19" t="s">
        <v>38</v>
      </c>
      <c r="AS19" t="s">
        <v>38</v>
      </c>
      <c r="AT19" t="s">
        <v>38</v>
      </c>
      <c r="AU19" t="s">
        <v>38</v>
      </c>
      <c r="AV19">
        <v>0.71033999999999997</v>
      </c>
      <c r="AW19">
        <v>69.684610000000006</v>
      </c>
      <c r="AX19">
        <v>62.471739999999997</v>
      </c>
      <c r="AY19">
        <v>81.461939999999998</v>
      </c>
      <c r="AZ19">
        <v>83.647319999999993</v>
      </c>
      <c r="BA19">
        <v>62.471739999999997</v>
      </c>
      <c r="BB19">
        <v>57.956539999999997</v>
      </c>
      <c r="BC19">
        <v>17.814620000000001</v>
      </c>
      <c r="BD19">
        <v>79.848029999999994</v>
      </c>
      <c r="BE19">
        <v>9.2765599999999999</v>
      </c>
      <c r="BF19">
        <v>82.71163</v>
      </c>
      <c r="BG19" t="s">
        <v>38</v>
      </c>
      <c r="BH19" t="s">
        <v>38</v>
      </c>
      <c r="BI19" t="s">
        <v>38</v>
      </c>
      <c r="BJ19" t="s">
        <v>38</v>
      </c>
      <c r="BK19" t="s">
        <v>38</v>
      </c>
      <c r="BL19" t="s">
        <v>38</v>
      </c>
      <c r="BM19" t="s">
        <v>38</v>
      </c>
      <c r="BN19" t="s">
        <v>38</v>
      </c>
      <c r="BO19" t="s">
        <v>38</v>
      </c>
      <c r="BP19" t="s">
        <v>38</v>
      </c>
      <c r="BQ19" t="s">
        <v>38</v>
      </c>
      <c r="BR19" t="s">
        <v>38</v>
      </c>
      <c r="BS19" t="s">
        <v>38</v>
      </c>
      <c r="BT19" t="s">
        <v>38</v>
      </c>
      <c r="BU19" t="s">
        <v>38</v>
      </c>
      <c r="BV19" t="s">
        <v>38</v>
      </c>
      <c r="BW19" t="s">
        <v>38</v>
      </c>
      <c r="BX19" t="s">
        <v>38</v>
      </c>
      <c r="BY19" t="s">
        <v>38</v>
      </c>
      <c r="BZ19" t="s">
        <v>38</v>
      </c>
      <c r="CA19" t="s">
        <v>38</v>
      </c>
      <c r="CB19" t="s">
        <v>38</v>
      </c>
      <c r="CC19" t="s">
        <v>38</v>
      </c>
      <c r="CD19" t="s">
        <v>38</v>
      </c>
      <c r="CE19" t="s">
        <v>38</v>
      </c>
      <c r="CF19" t="s">
        <v>38</v>
      </c>
      <c r="CG19" t="s">
        <v>38</v>
      </c>
      <c r="CH19" t="s">
        <v>38</v>
      </c>
      <c r="CI19" t="s">
        <v>38</v>
      </c>
      <c r="CJ19" t="s">
        <v>38</v>
      </c>
      <c r="CK19" t="s">
        <v>38</v>
      </c>
      <c r="CL19" t="s">
        <v>38</v>
      </c>
      <c r="CM19" t="s">
        <v>38</v>
      </c>
      <c r="CN19">
        <v>0.63746999999999998</v>
      </c>
      <c r="CO19">
        <v>59.308050000000001</v>
      </c>
      <c r="CP19">
        <v>48.586570000000002</v>
      </c>
      <c r="CQ19">
        <v>85.865719999999996</v>
      </c>
      <c r="CR19">
        <v>92.402829999999994</v>
      </c>
      <c r="CS19">
        <v>48.586570000000002</v>
      </c>
      <c r="CT19">
        <v>39.163719999999998</v>
      </c>
      <c r="CU19">
        <v>20.636040000000001</v>
      </c>
      <c r="CV19">
        <v>77.856300000000005</v>
      </c>
      <c r="CW19">
        <v>11.78445</v>
      </c>
      <c r="CX19">
        <v>87.926969999999997</v>
      </c>
      <c r="CY19" t="s">
        <v>38</v>
      </c>
      <c r="CZ19" t="s">
        <v>38</v>
      </c>
      <c r="DA19" t="s">
        <v>38</v>
      </c>
      <c r="DB19" t="s">
        <v>38</v>
      </c>
      <c r="DC19" t="s">
        <v>38</v>
      </c>
      <c r="DD19" t="s">
        <v>38</v>
      </c>
      <c r="DE19" t="s">
        <v>38</v>
      </c>
      <c r="DF19" t="s">
        <v>38</v>
      </c>
      <c r="DG19" t="s">
        <v>38</v>
      </c>
      <c r="DH19" t="s">
        <v>38</v>
      </c>
      <c r="DI19" t="s">
        <v>38</v>
      </c>
      <c r="DJ19" t="s">
        <v>38</v>
      </c>
      <c r="DK19" t="s">
        <v>38</v>
      </c>
      <c r="DL19" t="s">
        <v>38</v>
      </c>
      <c r="DM19" t="s">
        <v>38</v>
      </c>
      <c r="DN19" t="s">
        <v>38</v>
      </c>
      <c r="DO19" t="s">
        <v>38</v>
      </c>
      <c r="DP19" t="s">
        <v>38</v>
      </c>
      <c r="DQ19" t="s">
        <v>38</v>
      </c>
      <c r="DR19" t="s">
        <v>38</v>
      </c>
      <c r="DS19" t="s">
        <v>38</v>
      </c>
      <c r="DT19" t="s">
        <v>38</v>
      </c>
      <c r="DU19" t="s">
        <v>38</v>
      </c>
      <c r="DV19" t="s">
        <v>38</v>
      </c>
      <c r="DW19" t="s">
        <v>38</v>
      </c>
      <c r="DX19" t="s">
        <v>38</v>
      </c>
      <c r="DY19" t="s">
        <v>38</v>
      </c>
      <c r="DZ19" t="s">
        <v>38</v>
      </c>
      <c r="EA19" t="s">
        <v>38</v>
      </c>
      <c r="EB19" t="s">
        <v>38</v>
      </c>
      <c r="EC19" t="s">
        <v>38</v>
      </c>
      <c r="ED19" t="s">
        <v>38</v>
      </c>
      <c r="EE19" t="s">
        <v>38</v>
      </c>
      <c r="EF19" t="s">
        <v>38</v>
      </c>
      <c r="EG19" t="s">
        <v>38</v>
      </c>
      <c r="EH19" t="s">
        <v>38</v>
      </c>
      <c r="EI19" t="s">
        <v>38</v>
      </c>
      <c r="EJ19" t="s">
        <v>38</v>
      </c>
      <c r="EK19" t="s">
        <v>38</v>
      </c>
      <c r="EL19" t="s">
        <v>38</v>
      </c>
      <c r="EM19" t="s">
        <v>38</v>
      </c>
      <c r="EN19" t="s">
        <v>38</v>
      </c>
      <c r="EO19" t="s">
        <v>38</v>
      </c>
      <c r="EP19" t="s">
        <v>38</v>
      </c>
      <c r="EQ19" t="s">
        <v>38</v>
      </c>
      <c r="ER19" t="s">
        <v>38</v>
      </c>
      <c r="ES19" t="s">
        <v>38</v>
      </c>
      <c r="ET19" t="s">
        <v>38</v>
      </c>
      <c r="EU19" t="s">
        <v>38</v>
      </c>
      <c r="EV19" t="s">
        <v>38</v>
      </c>
      <c r="EW19" t="s">
        <v>38</v>
      </c>
      <c r="EX19" t="s">
        <v>38</v>
      </c>
      <c r="EY19" t="s">
        <v>38</v>
      </c>
      <c r="EZ19" t="s">
        <v>38</v>
      </c>
      <c r="FA19" t="s">
        <v>38</v>
      </c>
    </row>
    <row r="20" spans="1:157" x14ac:dyDescent="0.4">
      <c r="A20" s="18" t="s">
        <v>6912</v>
      </c>
      <c r="B20" t="s">
        <v>106</v>
      </c>
      <c r="C20">
        <v>0.59706999999999999</v>
      </c>
      <c r="D20">
        <v>56.02487</v>
      </c>
      <c r="E20">
        <v>44.961550000000003</v>
      </c>
      <c r="F20">
        <v>80.024280000000005</v>
      </c>
      <c r="G20">
        <v>89.146090000000001</v>
      </c>
      <c r="H20">
        <v>44.961550000000003</v>
      </c>
      <c r="I20">
        <v>35.372050000000002</v>
      </c>
      <c r="J20">
        <v>19.956289999999999</v>
      </c>
      <c r="K20">
        <v>74.550380000000004</v>
      </c>
      <c r="L20">
        <v>11.70862</v>
      </c>
      <c r="M20">
        <v>86.755970000000005</v>
      </c>
      <c r="N20" t="s">
        <v>38</v>
      </c>
      <c r="O20">
        <v>0.58043999999999996</v>
      </c>
      <c r="P20">
        <v>54.10125</v>
      </c>
      <c r="Q20">
        <v>42.534889999999997</v>
      </c>
      <c r="R20">
        <v>79.525899999999993</v>
      </c>
      <c r="S20">
        <v>89.676929999999999</v>
      </c>
      <c r="T20">
        <v>42.534889999999997</v>
      </c>
      <c r="U20">
        <v>32.283180000000002</v>
      </c>
      <c r="V20">
        <v>20.19117</v>
      </c>
      <c r="W20">
        <v>73.699579999999997</v>
      </c>
      <c r="X20">
        <v>12.013</v>
      </c>
      <c r="Y20">
        <v>87.210380000000001</v>
      </c>
      <c r="Z20" t="s">
        <v>38</v>
      </c>
      <c r="AA20" t="s">
        <v>38</v>
      </c>
      <c r="AB20" t="s">
        <v>38</v>
      </c>
      <c r="AC20" t="s">
        <v>38</v>
      </c>
      <c r="AD20" t="s">
        <v>38</v>
      </c>
      <c r="AE20" t="s">
        <v>38</v>
      </c>
      <c r="AF20" t="s">
        <v>38</v>
      </c>
      <c r="AG20" t="s">
        <v>38</v>
      </c>
      <c r="AH20" t="s">
        <v>38</v>
      </c>
      <c r="AI20" t="s">
        <v>38</v>
      </c>
      <c r="AJ20" t="s">
        <v>38</v>
      </c>
      <c r="AK20" t="s">
        <v>38</v>
      </c>
      <c r="AL20" t="s">
        <v>38</v>
      </c>
      <c r="AM20" t="s">
        <v>38</v>
      </c>
      <c r="AN20" t="s">
        <v>38</v>
      </c>
      <c r="AO20" t="s">
        <v>38</v>
      </c>
      <c r="AP20" t="s">
        <v>38</v>
      </c>
      <c r="AQ20" t="s">
        <v>38</v>
      </c>
      <c r="AR20" t="s">
        <v>38</v>
      </c>
      <c r="AS20" t="s">
        <v>38</v>
      </c>
      <c r="AT20" t="s">
        <v>38</v>
      </c>
      <c r="AU20" t="s">
        <v>38</v>
      </c>
      <c r="AV20">
        <v>0.71216000000000002</v>
      </c>
      <c r="AW20">
        <v>69.851879999999994</v>
      </c>
      <c r="AX20">
        <v>62.77317</v>
      </c>
      <c r="AY20">
        <v>81.537300000000002</v>
      </c>
      <c r="AZ20">
        <v>83.647319999999993</v>
      </c>
      <c r="BA20">
        <v>62.77317</v>
      </c>
      <c r="BB20">
        <v>58.220300000000002</v>
      </c>
      <c r="BC20">
        <v>17.829689999999999</v>
      </c>
      <c r="BD20">
        <v>79.923389999999998</v>
      </c>
      <c r="BE20">
        <v>9.2765599999999999</v>
      </c>
      <c r="BF20">
        <v>82.71163</v>
      </c>
      <c r="BG20" t="s">
        <v>38</v>
      </c>
      <c r="BH20" t="s">
        <v>38</v>
      </c>
      <c r="BI20" t="s">
        <v>38</v>
      </c>
      <c r="BJ20" t="s">
        <v>38</v>
      </c>
      <c r="BK20" t="s">
        <v>38</v>
      </c>
      <c r="BL20" t="s">
        <v>38</v>
      </c>
      <c r="BM20" t="s">
        <v>38</v>
      </c>
      <c r="BN20" t="s">
        <v>38</v>
      </c>
      <c r="BO20" t="s">
        <v>38</v>
      </c>
      <c r="BP20" t="s">
        <v>38</v>
      </c>
      <c r="BQ20" t="s">
        <v>38</v>
      </c>
      <c r="BR20" t="s">
        <v>38</v>
      </c>
      <c r="BS20" t="s">
        <v>38</v>
      </c>
      <c r="BT20" t="s">
        <v>38</v>
      </c>
      <c r="BU20" t="s">
        <v>38</v>
      </c>
      <c r="BV20" t="s">
        <v>38</v>
      </c>
      <c r="BW20" t="s">
        <v>38</v>
      </c>
      <c r="BX20" t="s">
        <v>38</v>
      </c>
      <c r="BY20" t="s">
        <v>38</v>
      </c>
      <c r="BZ20" t="s">
        <v>38</v>
      </c>
      <c r="CA20" t="s">
        <v>38</v>
      </c>
      <c r="CB20" t="s">
        <v>38</v>
      </c>
      <c r="CC20" t="s">
        <v>38</v>
      </c>
      <c r="CD20" t="s">
        <v>38</v>
      </c>
      <c r="CE20" t="s">
        <v>38</v>
      </c>
      <c r="CF20" t="s">
        <v>38</v>
      </c>
      <c r="CG20" t="s">
        <v>38</v>
      </c>
      <c r="CH20" t="s">
        <v>38</v>
      </c>
      <c r="CI20" t="s">
        <v>38</v>
      </c>
      <c r="CJ20" t="s">
        <v>38</v>
      </c>
      <c r="CK20" t="s">
        <v>38</v>
      </c>
      <c r="CL20" t="s">
        <v>38</v>
      </c>
      <c r="CM20" t="s">
        <v>38</v>
      </c>
      <c r="CN20">
        <v>0.63456000000000001</v>
      </c>
      <c r="CO20">
        <v>59.163640000000001</v>
      </c>
      <c r="CP20">
        <v>48.056539999999998</v>
      </c>
      <c r="CQ20">
        <v>85.689049999999995</v>
      </c>
      <c r="CR20">
        <v>92.226150000000004</v>
      </c>
      <c r="CS20">
        <v>48.056539999999998</v>
      </c>
      <c r="CT20">
        <v>38.898699999999998</v>
      </c>
      <c r="CU20">
        <v>20.600709999999999</v>
      </c>
      <c r="CV20">
        <v>77.67962</v>
      </c>
      <c r="CW20">
        <v>11.78445</v>
      </c>
      <c r="CX20">
        <v>87.838629999999995</v>
      </c>
      <c r="CY20" t="s">
        <v>38</v>
      </c>
      <c r="CZ20" t="s">
        <v>38</v>
      </c>
      <c r="DA20" t="s">
        <v>38</v>
      </c>
      <c r="DB20" t="s">
        <v>38</v>
      </c>
      <c r="DC20" t="s">
        <v>38</v>
      </c>
      <c r="DD20" t="s">
        <v>38</v>
      </c>
      <c r="DE20" t="s">
        <v>38</v>
      </c>
      <c r="DF20" t="s">
        <v>38</v>
      </c>
      <c r="DG20" t="s">
        <v>38</v>
      </c>
      <c r="DH20" t="s">
        <v>38</v>
      </c>
      <c r="DI20" t="s">
        <v>38</v>
      </c>
      <c r="DJ20" t="s">
        <v>38</v>
      </c>
      <c r="DK20" t="s">
        <v>38</v>
      </c>
      <c r="DL20" t="s">
        <v>38</v>
      </c>
      <c r="DM20" t="s">
        <v>38</v>
      </c>
      <c r="DN20" t="s">
        <v>38</v>
      </c>
      <c r="DO20" t="s">
        <v>38</v>
      </c>
      <c r="DP20" t="s">
        <v>38</v>
      </c>
      <c r="DQ20" t="s">
        <v>38</v>
      </c>
      <c r="DR20" t="s">
        <v>38</v>
      </c>
      <c r="DS20" t="s">
        <v>38</v>
      </c>
      <c r="DT20" t="s">
        <v>38</v>
      </c>
      <c r="DU20" t="s">
        <v>38</v>
      </c>
      <c r="DV20" t="s">
        <v>38</v>
      </c>
      <c r="DW20" t="s">
        <v>38</v>
      </c>
      <c r="DX20" t="s">
        <v>38</v>
      </c>
      <c r="DY20" t="s">
        <v>38</v>
      </c>
      <c r="DZ20" t="s">
        <v>38</v>
      </c>
      <c r="EA20" t="s">
        <v>38</v>
      </c>
      <c r="EB20" t="s">
        <v>38</v>
      </c>
      <c r="EC20" t="s">
        <v>38</v>
      </c>
      <c r="ED20" t="s">
        <v>38</v>
      </c>
      <c r="EE20" t="s">
        <v>38</v>
      </c>
      <c r="EF20" t="s">
        <v>38</v>
      </c>
      <c r="EG20" t="s">
        <v>38</v>
      </c>
      <c r="EH20" t="s">
        <v>38</v>
      </c>
      <c r="EI20" t="s">
        <v>38</v>
      </c>
      <c r="EJ20" t="s">
        <v>38</v>
      </c>
      <c r="EK20" t="s">
        <v>38</v>
      </c>
      <c r="EL20" t="s">
        <v>38</v>
      </c>
      <c r="EM20" t="s">
        <v>38</v>
      </c>
      <c r="EN20" t="s">
        <v>38</v>
      </c>
      <c r="EO20" t="s">
        <v>38</v>
      </c>
      <c r="EP20" t="s">
        <v>38</v>
      </c>
      <c r="EQ20" t="s">
        <v>38</v>
      </c>
      <c r="ER20" t="s">
        <v>38</v>
      </c>
      <c r="ES20" t="s">
        <v>38</v>
      </c>
      <c r="ET20" t="s">
        <v>38</v>
      </c>
      <c r="EU20" t="s">
        <v>38</v>
      </c>
      <c r="EV20" t="s">
        <v>38</v>
      </c>
      <c r="EW20" t="s">
        <v>38</v>
      </c>
      <c r="EX20" t="s">
        <v>38</v>
      </c>
      <c r="EY20" t="s">
        <v>38</v>
      </c>
      <c r="EZ20" t="s">
        <v>38</v>
      </c>
      <c r="FA20" t="s">
        <v>38</v>
      </c>
    </row>
    <row r="21" spans="1:157" x14ac:dyDescent="0.4">
      <c r="A21" s="18" t="s">
        <v>6913</v>
      </c>
      <c r="B21" t="s">
        <v>1070</v>
      </c>
      <c r="C21">
        <v>0.59758999999999995</v>
      </c>
      <c r="D21">
        <v>56.08567</v>
      </c>
      <c r="E21">
        <v>45.058680000000003</v>
      </c>
      <c r="F21">
        <v>80.008089999999996</v>
      </c>
      <c r="G21">
        <v>89.170379999999994</v>
      </c>
      <c r="H21">
        <v>45.058680000000003</v>
      </c>
      <c r="I21">
        <v>35.484009999999998</v>
      </c>
      <c r="J21">
        <v>19.944959999999998</v>
      </c>
      <c r="K21">
        <v>74.518680000000003</v>
      </c>
      <c r="L21">
        <v>11.70781</v>
      </c>
      <c r="M21">
        <v>86.761369999999999</v>
      </c>
      <c r="N21" t="s">
        <v>38</v>
      </c>
      <c r="O21">
        <v>0.58120000000000005</v>
      </c>
      <c r="P21">
        <v>54.184069999999998</v>
      </c>
      <c r="Q21">
        <v>42.678260000000002</v>
      </c>
      <c r="R21">
        <v>79.506789999999995</v>
      </c>
      <c r="S21">
        <v>89.705600000000004</v>
      </c>
      <c r="T21">
        <v>42.678260000000002</v>
      </c>
      <c r="U21">
        <v>32.432929999999999</v>
      </c>
      <c r="V21">
        <v>20.1797</v>
      </c>
      <c r="W21">
        <v>73.665329999999997</v>
      </c>
      <c r="X21">
        <v>12.012040000000001</v>
      </c>
      <c r="Y21">
        <v>87.216750000000005</v>
      </c>
      <c r="Z21" t="s">
        <v>38</v>
      </c>
      <c r="AA21" t="s">
        <v>38</v>
      </c>
      <c r="AB21" t="s">
        <v>38</v>
      </c>
      <c r="AC21" t="s">
        <v>38</v>
      </c>
      <c r="AD21" t="s">
        <v>38</v>
      </c>
      <c r="AE21" t="s">
        <v>38</v>
      </c>
      <c r="AF21" t="s">
        <v>38</v>
      </c>
      <c r="AG21" t="s">
        <v>38</v>
      </c>
      <c r="AH21" t="s">
        <v>38</v>
      </c>
      <c r="AI21" t="s">
        <v>38</v>
      </c>
      <c r="AJ21" t="s">
        <v>38</v>
      </c>
      <c r="AK21" t="s">
        <v>38</v>
      </c>
      <c r="AL21" t="s">
        <v>38</v>
      </c>
      <c r="AM21" t="s">
        <v>38</v>
      </c>
      <c r="AN21" t="s">
        <v>38</v>
      </c>
      <c r="AO21" t="s">
        <v>38</v>
      </c>
      <c r="AP21" t="s">
        <v>38</v>
      </c>
      <c r="AQ21" t="s">
        <v>38</v>
      </c>
      <c r="AR21" t="s">
        <v>38</v>
      </c>
      <c r="AS21" t="s">
        <v>38</v>
      </c>
      <c r="AT21" t="s">
        <v>38</v>
      </c>
      <c r="AU21" t="s">
        <v>38</v>
      </c>
      <c r="AV21">
        <v>0.71223000000000003</v>
      </c>
      <c r="AW21">
        <v>69.850989999999996</v>
      </c>
      <c r="AX21">
        <v>62.77317</v>
      </c>
      <c r="AY21">
        <v>81.612660000000005</v>
      </c>
      <c r="AZ21">
        <v>83.647319999999993</v>
      </c>
      <c r="BA21">
        <v>62.77317</v>
      </c>
      <c r="BB21">
        <v>58.220300000000002</v>
      </c>
      <c r="BC21">
        <v>17.829689999999999</v>
      </c>
      <c r="BD21">
        <v>79.973619999999997</v>
      </c>
      <c r="BE21">
        <v>9.2765599999999999</v>
      </c>
      <c r="BF21">
        <v>82.71163</v>
      </c>
      <c r="BG21" t="s">
        <v>38</v>
      </c>
      <c r="BH21" t="s">
        <v>38</v>
      </c>
      <c r="BI21" t="s">
        <v>38</v>
      </c>
      <c r="BJ21" t="s">
        <v>38</v>
      </c>
      <c r="BK21" t="s">
        <v>38</v>
      </c>
      <c r="BL21" t="s">
        <v>38</v>
      </c>
      <c r="BM21" t="s">
        <v>38</v>
      </c>
      <c r="BN21" t="s">
        <v>38</v>
      </c>
      <c r="BO21" t="s">
        <v>38</v>
      </c>
      <c r="BP21" t="s">
        <v>38</v>
      </c>
      <c r="BQ21" t="s">
        <v>38</v>
      </c>
      <c r="BR21" t="s">
        <v>38</v>
      </c>
      <c r="BS21" t="s">
        <v>38</v>
      </c>
      <c r="BT21" t="s">
        <v>38</v>
      </c>
      <c r="BU21" t="s">
        <v>38</v>
      </c>
      <c r="BV21" t="s">
        <v>38</v>
      </c>
      <c r="BW21" t="s">
        <v>38</v>
      </c>
      <c r="BX21" t="s">
        <v>38</v>
      </c>
      <c r="BY21" t="s">
        <v>38</v>
      </c>
      <c r="BZ21" t="s">
        <v>38</v>
      </c>
      <c r="CA21" t="s">
        <v>38</v>
      </c>
      <c r="CB21" t="s">
        <v>38</v>
      </c>
      <c r="CC21" t="s">
        <v>38</v>
      </c>
      <c r="CD21" t="s">
        <v>38</v>
      </c>
      <c r="CE21" t="s">
        <v>38</v>
      </c>
      <c r="CF21" t="s">
        <v>38</v>
      </c>
      <c r="CG21" t="s">
        <v>38</v>
      </c>
      <c r="CH21" t="s">
        <v>38</v>
      </c>
      <c r="CI21" t="s">
        <v>38</v>
      </c>
      <c r="CJ21" t="s">
        <v>38</v>
      </c>
      <c r="CK21" t="s">
        <v>38</v>
      </c>
      <c r="CL21" t="s">
        <v>38</v>
      </c>
      <c r="CM21" t="s">
        <v>38</v>
      </c>
      <c r="CN21">
        <v>0.63173999999999997</v>
      </c>
      <c r="CO21">
        <v>58.961959999999998</v>
      </c>
      <c r="CP21">
        <v>47.526499999999999</v>
      </c>
      <c r="CQ21">
        <v>85.512370000000004</v>
      </c>
      <c r="CR21">
        <v>92.226150000000004</v>
      </c>
      <c r="CS21">
        <v>47.526499999999999</v>
      </c>
      <c r="CT21">
        <v>38.57479</v>
      </c>
      <c r="CU21">
        <v>20.565370000000001</v>
      </c>
      <c r="CV21">
        <v>77.502939999999995</v>
      </c>
      <c r="CW21">
        <v>11.78445</v>
      </c>
      <c r="CX21">
        <v>87.838629999999995</v>
      </c>
      <c r="CY21" t="s">
        <v>38</v>
      </c>
      <c r="CZ21" t="s">
        <v>38</v>
      </c>
      <c r="DA21" t="s">
        <v>38</v>
      </c>
      <c r="DB21" t="s">
        <v>38</v>
      </c>
      <c r="DC21" t="s">
        <v>38</v>
      </c>
      <c r="DD21" t="s">
        <v>38</v>
      </c>
      <c r="DE21" t="s">
        <v>38</v>
      </c>
      <c r="DF21" t="s">
        <v>38</v>
      </c>
      <c r="DG21" t="s">
        <v>38</v>
      </c>
      <c r="DH21" t="s">
        <v>38</v>
      </c>
      <c r="DI21" t="s">
        <v>38</v>
      </c>
      <c r="DJ21" t="s">
        <v>38</v>
      </c>
      <c r="DK21" t="s">
        <v>38</v>
      </c>
      <c r="DL21" t="s">
        <v>38</v>
      </c>
      <c r="DM21" t="s">
        <v>38</v>
      </c>
      <c r="DN21" t="s">
        <v>38</v>
      </c>
      <c r="DO21" t="s">
        <v>38</v>
      </c>
      <c r="DP21" t="s">
        <v>38</v>
      </c>
      <c r="DQ21" t="s">
        <v>38</v>
      </c>
      <c r="DR21" t="s">
        <v>38</v>
      </c>
      <c r="DS21" t="s">
        <v>38</v>
      </c>
      <c r="DT21" t="s">
        <v>38</v>
      </c>
      <c r="DU21" t="s">
        <v>38</v>
      </c>
      <c r="DV21" t="s">
        <v>38</v>
      </c>
      <c r="DW21" t="s">
        <v>38</v>
      </c>
      <c r="DX21" t="s">
        <v>38</v>
      </c>
      <c r="DY21" t="s">
        <v>38</v>
      </c>
      <c r="DZ21" t="s">
        <v>38</v>
      </c>
      <c r="EA21" t="s">
        <v>38</v>
      </c>
      <c r="EB21" t="s">
        <v>38</v>
      </c>
      <c r="EC21" t="s">
        <v>38</v>
      </c>
      <c r="ED21" t="s">
        <v>38</v>
      </c>
      <c r="EE21" t="s">
        <v>38</v>
      </c>
      <c r="EF21" t="s">
        <v>38</v>
      </c>
      <c r="EG21" t="s">
        <v>38</v>
      </c>
      <c r="EH21" t="s">
        <v>38</v>
      </c>
      <c r="EI21" t="s">
        <v>38</v>
      </c>
      <c r="EJ21" t="s">
        <v>38</v>
      </c>
      <c r="EK21" t="s">
        <v>38</v>
      </c>
      <c r="EL21" t="s">
        <v>38</v>
      </c>
      <c r="EM21" t="s">
        <v>38</v>
      </c>
      <c r="EN21" t="s">
        <v>38</v>
      </c>
      <c r="EO21" t="s">
        <v>38</v>
      </c>
      <c r="EP21" t="s">
        <v>38</v>
      </c>
      <c r="EQ21" t="s">
        <v>38</v>
      </c>
      <c r="ER21" t="s">
        <v>38</v>
      </c>
      <c r="ES21" t="s">
        <v>38</v>
      </c>
      <c r="ET21" t="s">
        <v>38</v>
      </c>
      <c r="EU21" t="s">
        <v>38</v>
      </c>
      <c r="EV21" t="s">
        <v>38</v>
      </c>
      <c r="EW21" t="s">
        <v>38</v>
      </c>
      <c r="EX21" t="s">
        <v>38</v>
      </c>
      <c r="EY21" t="s">
        <v>38</v>
      </c>
      <c r="EZ21" t="s">
        <v>38</v>
      </c>
      <c r="FA21" t="s">
        <v>38</v>
      </c>
    </row>
    <row r="22" spans="1:157" x14ac:dyDescent="0.4">
      <c r="A22" s="18" t="s">
        <v>6914</v>
      </c>
      <c r="B22" t="s">
        <v>126</v>
      </c>
      <c r="C22">
        <v>0.59775999999999996</v>
      </c>
      <c r="D22">
        <v>56.092419999999997</v>
      </c>
      <c r="E22">
        <v>45.05059</v>
      </c>
      <c r="F22">
        <v>80</v>
      </c>
      <c r="G22">
        <v>89.202749999999995</v>
      </c>
      <c r="H22">
        <v>45.05059</v>
      </c>
      <c r="I22">
        <v>35.458379999999998</v>
      </c>
      <c r="J22">
        <v>19.94172</v>
      </c>
      <c r="K22">
        <v>74.512609999999995</v>
      </c>
      <c r="L22">
        <v>11.710240000000001</v>
      </c>
      <c r="M22">
        <v>86.791719999999998</v>
      </c>
      <c r="N22" t="s">
        <v>38</v>
      </c>
      <c r="O22">
        <v>0.58142000000000005</v>
      </c>
      <c r="P22">
        <v>54.193280000000001</v>
      </c>
      <c r="Q22">
        <v>42.687820000000002</v>
      </c>
      <c r="R22">
        <v>79.487669999999994</v>
      </c>
      <c r="S22">
        <v>89.743830000000003</v>
      </c>
      <c r="T22">
        <v>42.687820000000002</v>
      </c>
      <c r="U22">
        <v>32.421779999999998</v>
      </c>
      <c r="V22">
        <v>20.17587</v>
      </c>
      <c r="W22">
        <v>73.650989999999993</v>
      </c>
      <c r="X22">
        <v>12.01491</v>
      </c>
      <c r="Y22">
        <v>87.252600000000001</v>
      </c>
      <c r="Z22" t="s">
        <v>38</v>
      </c>
      <c r="AA22" t="s">
        <v>38</v>
      </c>
      <c r="AB22" t="s">
        <v>38</v>
      </c>
      <c r="AC22" t="s">
        <v>38</v>
      </c>
      <c r="AD22" t="s">
        <v>38</v>
      </c>
      <c r="AE22" t="s">
        <v>38</v>
      </c>
      <c r="AF22" t="s">
        <v>38</v>
      </c>
      <c r="AG22" t="s">
        <v>38</v>
      </c>
      <c r="AH22" t="s">
        <v>38</v>
      </c>
      <c r="AI22" t="s">
        <v>38</v>
      </c>
      <c r="AJ22" t="s">
        <v>38</v>
      </c>
      <c r="AK22" t="s">
        <v>38</v>
      </c>
      <c r="AL22" t="s">
        <v>38</v>
      </c>
      <c r="AM22" t="s">
        <v>38</v>
      </c>
      <c r="AN22" t="s">
        <v>38</v>
      </c>
      <c r="AO22" t="s">
        <v>38</v>
      </c>
      <c r="AP22" t="s">
        <v>38</v>
      </c>
      <c r="AQ22" t="s">
        <v>38</v>
      </c>
      <c r="AR22" t="s">
        <v>38</v>
      </c>
      <c r="AS22" t="s">
        <v>38</v>
      </c>
      <c r="AT22" t="s">
        <v>38</v>
      </c>
      <c r="AU22" t="s">
        <v>38</v>
      </c>
      <c r="AV22">
        <v>0.71214999999999995</v>
      </c>
      <c r="AW22">
        <v>69.853870000000001</v>
      </c>
      <c r="AX22">
        <v>62.697809999999997</v>
      </c>
      <c r="AY22">
        <v>81.612660000000005</v>
      </c>
      <c r="AZ22">
        <v>83.647319999999993</v>
      </c>
      <c r="BA22">
        <v>62.697809999999997</v>
      </c>
      <c r="BB22">
        <v>58.144939999999998</v>
      </c>
      <c r="BC22">
        <v>17.829689999999999</v>
      </c>
      <c r="BD22">
        <v>79.992459999999994</v>
      </c>
      <c r="BE22">
        <v>9.2765599999999999</v>
      </c>
      <c r="BF22">
        <v>82.71163</v>
      </c>
      <c r="BG22" t="s">
        <v>38</v>
      </c>
      <c r="BH22" t="s">
        <v>38</v>
      </c>
      <c r="BI22" t="s">
        <v>38</v>
      </c>
      <c r="BJ22" t="s">
        <v>38</v>
      </c>
      <c r="BK22" t="s">
        <v>38</v>
      </c>
      <c r="BL22" t="s">
        <v>38</v>
      </c>
      <c r="BM22" t="s">
        <v>38</v>
      </c>
      <c r="BN22" t="s">
        <v>38</v>
      </c>
      <c r="BO22" t="s">
        <v>38</v>
      </c>
      <c r="BP22" t="s">
        <v>38</v>
      </c>
      <c r="BQ22" t="s">
        <v>38</v>
      </c>
      <c r="BR22" t="s">
        <v>38</v>
      </c>
      <c r="BS22" t="s">
        <v>38</v>
      </c>
      <c r="BT22" t="s">
        <v>38</v>
      </c>
      <c r="BU22" t="s">
        <v>38</v>
      </c>
      <c r="BV22" t="s">
        <v>38</v>
      </c>
      <c r="BW22" t="s">
        <v>38</v>
      </c>
      <c r="BX22" t="s">
        <v>38</v>
      </c>
      <c r="BY22" t="s">
        <v>38</v>
      </c>
      <c r="BZ22" t="s">
        <v>38</v>
      </c>
      <c r="CA22" t="s">
        <v>38</v>
      </c>
      <c r="CB22" t="s">
        <v>38</v>
      </c>
      <c r="CC22" t="s">
        <v>38</v>
      </c>
      <c r="CD22" t="s">
        <v>38</v>
      </c>
      <c r="CE22" t="s">
        <v>38</v>
      </c>
      <c r="CF22" t="s">
        <v>38</v>
      </c>
      <c r="CG22" t="s">
        <v>38</v>
      </c>
      <c r="CH22" t="s">
        <v>38</v>
      </c>
      <c r="CI22" t="s">
        <v>38</v>
      </c>
      <c r="CJ22" t="s">
        <v>38</v>
      </c>
      <c r="CK22" t="s">
        <v>38</v>
      </c>
      <c r="CL22" t="s">
        <v>38</v>
      </c>
      <c r="CM22" t="s">
        <v>38</v>
      </c>
      <c r="CN22">
        <v>0.63153999999999999</v>
      </c>
      <c r="CO22">
        <v>58.932279999999999</v>
      </c>
      <c r="CP22">
        <v>47.349820000000001</v>
      </c>
      <c r="CQ22">
        <v>85.689049999999995</v>
      </c>
      <c r="CR22">
        <v>92.226150000000004</v>
      </c>
      <c r="CS22">
        <v>47.349820000000001</v>
      </c>
      <c r="CT22">
        <v>38.398119999999999</v>
      </c>
      <c r="CU22">
        <v>20.565370000000001</v>
      </c>
      <c r="CV22">
        <v>77.591279999999998</v>
      </c>
      <c r="CW22">
        <v>11.78445</v>
      </c>
      <c r="CX22">
        <v>87.838629999999995</v>
      </c>
      <c r="CY22" t="s">
        <v>38</v>
      </c>
      <c r="CZ22" t="s">
        <v>38</v>
      </c>
      <c r="DA22" t="s">
        <v>38</v>
      </c>
      <c r="DB22" t="s">
        <v>38</v>
      </c>
      <c r="DC22" t="s">
        <v>38</v>
      </c>
      <c r="DD22" t="s">
        <v>38</v>
      </c>
      <c r="DE22" t="s">
        <v>38</v>
      </c>
      <c r="DF22" t="s">
        <v>38</v>
      </c>
      <c r="DG22" t="s">
        <v>38</v>
      </c>
      <c r="DH22" t="s">
        <v>38</v>
      </c>
      <c r="DI22" t="s">
        <v>38</v>
      </c>
      <c r="DJ22" t="s">
        <v>38</v>
      </c>
      <c r="DK22" t="s">
        <v>38</v>
      </c>
      <c r="DL22" t="s">
        <v>38</v>
      </c>
      <c r="DM22" t="s">
        <v>38</v>
      </c>
      <c r="DN22" t="s">
        <v>38</v>
      </c>
      <c r="DO22" t="s">
        <v>38</v>
      </c>
      <c r="DP22" t="s">
        <v>38</v>
      </c>
      <c r="DQ22" t="s">
        <v>38</v>
      </c>
      <c r="DR22" t="s">
        <v>38</v>
      </c>
      <c r="DS22" t="s">
        <v>38</v>
      </c>
      <c r="DT22" t="s">
        <v>38</v>
      </c>
      <c r="DU22" t="s">
        <v>38</v>
      </c>
      <c r="DV22" t="s">
        <v>38</v>
      </c>
      <c r="DW22" t="s">
        <v>38</v>
      </c>
      <c r="DX22" t="s">
        <v>38</v>
      </c>
      <c r="DY22" t="s">
        <v>38</v>
      </c>
      <c r="DZ22" t="s">
        <v>38</v>
      </c>
      <c r="EA22" t="s">
        <v>38</v>
      </c>
      <c r="EB22" t="s">
        <v>38</v>
      </c>
      <c r="EC22" t="s">
        <v>38</v>
      </c>
      <c r="ED22" t="s">
        <v>38</v>
      </c>
      <c r="EE22" t="s">
        <v>38</v>
      </c>
      <c r="EF22" t="s">
        <v>38</v>
      </c>
      <c r="EG22" t="s">
        <v>38</v>
      </c>
      <c r="EH22" t="s">
        <v>38</v>
      </c>
      <c r="EI22" t="s">
        <v>38</v>
      </c>
      <c r="EJ22" t="s">
        <v>38</v>
      </c>
      <c r="EK22" t="s">
        <v>38</v>
      </c>
      <c r="EL22" t="s">
        <v>38</v>
      </c>
      <c r="EM22" t="s">
        <v>38</v>
      </c>
      <c r="EN22" t="s">
        <v>38</v>
      </c>
      <c r="EO22" t="s">
        <v>38</v>
      </c>
      <c r="EP22" t="s">
        <v>38</v>
      </c>
      <c r="EQ22" t="s">
        <v>38</v>
      </c>
      <c r="ER22" t="s">
        <v>38</v>
      </c>
      <c r="ES22" t="s">
        <v>38</v>
      </c>
      <c r="ET22" t="s">
        <v>38</v>
      </c>
      <c r="EU22" t="s">
        <v>38</v>
      </c>
      <c r="EV22" t="s">
        <v>38</v>
      </c>
      <c r="EW22" t="s">
        <v>38</v>
      </c>
      <c r="EX22" t="s">
        <v>38</v>
      </c>
      <c r="EY22" t="s">
        <v>38</v>
      </c>
      <c r="EZ22" t="s">
        <v>38</v>
      </c>
      <c r="FA22" t="s">
        <v>38</v>
      </c>
    </row>
    <row r="23" spans="1:157" x14ac:dyDescent="0.4">
      <c r="A23" s="18" t="s">
        <v>6915</v>
      </c>
      <c r="B23" t="s">
        <v>90</v>
      </c>
      <c r="C23">
        <v>0.59775</v>
      </c>
      <c r="D23">
        <v>56.095779999999998</v>
      </c>
      <c r="E23">
        <v>45.034399999999998</v>
      </c>
      <c r="F23">
        <v>80.016189999999995</v>
      </c>
      <c r="G23">
        <v>89.227029999999999</v>
      </c>
      <c r="H23">
        <v>45.034399999999998</v>
      </c>
      <c r="I23">
        <v>35.44894</v>
      </c>
      <c r="J23">
        <v>19.946580000000001</v>
      </c>
      <c r="K23">
        <v>74.544989999999999</v>
      </c>
      <c r="L23">
        <v>11.70862</v>
      </c>
      <c r="M23">
        <v>86.797790000000006</v>
      </c>
      <c r="N23" t="s">
        <v>38</v>
      </c>
      <c r="O23">
        <v>0.58143999999999996</v>
      </c>
      <c r="P23">
        <v>54.194229999999997</v>
      </c>
      <c r="Q23">
        <v>42.668709999999997</v>
      </c>
      <c r="R23">
        <v>79.487669999999994</v>
      </c>
      <c r="S23">
        <v>89.772509999999997</v>
      </c>
      <c r="T23">
        <v>42.668709999999997</v>
      </c>
      <c r="U23">
        <v>32.401069999999997</v>
      </c>
      <c r="V23">
        <v>20.17587</v>
      </c>
      <c r="W23">
        <v>73.665329999999997</v>
      </c>
      <c r="X23">
        <v>12.013</v>
      </c>
      <c r="Y23">
        <v>87.259770000000003</v>
      </c>
      <c r="Z23" t="s">
        <v>38</v>
      </c>
      <c r="AA23" t="s">
        <v>38</v>
      </c>
      <c r="AB23" t="s">
        <v>38</v>
      </c>
      <c r="AC23" t="s">
        <v>38</v>
      </c>
      <c r="AD23" t="s">
        <v>38</v>
      </c>
      <c r="AE23" t="s">
        <v>38</v>
      </c>
      <c r="AF23" t="s">
        <v>38</v>
      </c>
      <c r="AG23" t="s">
        <v>38</v>
      </c>
      <c r="AH23" t="s">
        <v>38</v>
      </c>
      <c r="AI23" t="s">
        <v>38</v>
      </c>
      <c r="AJ23" t="s">
        <v>38</v>
      </c>
      <c r="AK23" t="s">
        <v>38</v>
      </c>
      <c r="AL23" t="s">
        <v>38</v>
      </c>
      <c r="AM23" t="s">
        <v>38</v>
      </c>
      <c r="AN23" t="s">
        <v>38</v>
      </c>
      <c r="AO23" t="s">
        <v>38</v>
      </c>
      <c r="AP23" t="s">
        <v>38</v>
      </c>
      <c r="AQ23" t="s">
        <v>38</v>
      </c>
      <c r="AR23" t="s">
        <v>38</v>
      </c>
      <c r="AS23" t="s">
        <v>38</v>
      </c>
      <c r="AT23" t="s">
        <v>38</v>
      </c>
      <c r="AU23" t="s">
        <v>38</v>
      </c>
      <c r="AV23">
        <v>0.71274000000000004</v>
      </c>
      <c r="AW23">
        <v>69.922889999999995</v>
      </c>
      <c r="AX23">
        <v>62.848529999999997</v>
      </c>
      <c r="AY23">
        <v>81.763379999999998</v>
      </c>
      <c r="AZ23">
        <v>83.647319999999993</v>
      </c>
      <c r="BA23">
        <v>62.848529999999997</v>
      </c>
      <c r="BB23">
        <v>58.295650000000002</v>
      </c>
      <c r="BC23">
        <v>17.87491</v>
      </c>
      <c r="BD23">
        <v>80.180859999999996</v>
      </c>
      <c r="BE23">
        <v>9.2765599999999999</v>
      </c>
      <c r="BF23">
        <v>82.71163</v>
      </c>
      <c r="BG23" t="s">
        <v>38</v>
      </c>
      <c r="BH23" t="s">
        <v>38</v>
      </c>
      <c r="BI23" t="s">
        <v>38</v>
      </c>
      <c r="BJ23" t="s">
        <v>38</v>
      </c>
      <c r="BK23" t="s">
        <v>38</v>
      </c>
      <c r="BL23" t="s">
        <v>38</v>
      </c>
      <c r="BM23" t="s">
        <v>38</v>
      </c>
      <c r="BN23" t="s">
        <v>38</v>
      </c>
      <c r="BO23" t="s">
        <v>38</v>
      </c>
      <c r="BP23" t="s">
        <v>38</v>
      </c>
      <c r="BQ23" t="s">
        <v>38</v>
      </c>
      <c r="BR23" t="s">
        <v>38</v>
      </c>
      <c r="BS23" t="s">
        <v>38</v>
      </c>
      <c r="BT23" t="s">
        <v>38</v>
      </c>
      <c r="BU23" t="s">
        <v>38</v>
      </c>
      <c r="BV23" t="s">
        <v>38</v>
      </c>
      <c r="BW23" t="s">
        <v>38</v>
      </c>
      <c r="BX23" t="s">
        <v>38</v>
      </c>
      <c r="BY23" t="s">
        <v>38</v>
      </c>
      <c r="BZ23" t="s">
        <v>38</v>
      </c>
      <c r="CA23" t="s">
        <v>38</v>
      </c>
      <c r="CB23" t="s">
        <v>38</v>
      </c>
      <c r="CC23" t="s">
        <v>38</v>
      </c>
      <c r="CD23" t="s">
        <v>38</v>
      </c>
      <c r="CE23" t="s">
        <v>38</v>
      </c>
      <c r="CF23" t="s">
        <v>38</v>
      </c>
      <c r="CG23" t="s">
        <v>38</v>
      </c>
      <c r="CH23" t="s">
        <v>38</v>
      </c>
      <c r="CI23" t="s">
        <v>38</v>
      </c>
      <c r="CJ23" t="s">
        <v>38</v>
      </c>
      <c r="CK23" t="s">
        <v>38</v>
      </c>
      <c r="CL23" t="s">
        <v>38</v>
      </c>
      <c r="CM23" t="s">
        <v>38</v>
      </c>
      <c r="CN23">
        <v>0.62956000000000001</v>
      </c>
      <c r="CO23">
        <v>58.826099999999997</v>
      </c>
      <c r="CP23">
        <v>46.996470000000002</v>
      </c>
      <c r="CQ23">
        <v>85.689049999999995</v>
      </c>
      <c r="CR23">
        <v>92.226150000000004</v>
      </c>
      <c r="CS23">
        <v>46.996470000000002</v>
      </c>
      <c r="CT23">
        <v>38.221440000000001</v>
      </c>
      <c r="CU23">
        <v>20.565370000000001</v>
      </c>
      <c r="CV23">
        <v>77.591279999999998</v>
      </c>
      <c r="CW23">
        <v>11.78445</v>
      </c>
      <c r="CX23">
        <v>87.838629999999995</v>
      </c>
      <c r="CY23" t="s">
        <v>38</v>
      </c>
      <c r="CZ23" t="s">
        <v>38</v>
      </c>
      <c r="DA23" t="s">
        <v>38</v>
      </c>
      <c r="DB23" t="s">
        <v>38</v>
      </c>
      <c r="DC23" t="s">
        <v>38</v>
      </c>
      <c r="DD23" t="s">
        <v>38</v>
      </c>
      <c r="DE23" t="s">
        <v>38</v>
      </c>
      <c r="DF23" t="s">
        <v>38</v>
      </c>
      <c r="DG23" t="s">
        <v>38</v>
      </c>
      <c r="DH23" t="s">
        <v>38</v>
      </c>
      <c r="DI23" t="s">
        <v>38</v>
      </c>
      <c r="DJ23" t="s">
        <v>38</v>
      </c>
      <c r="DK23" t="s">
        <v>38</v>
      </c>
      <c r="DL23" t="s">
        <v>38</v>
      </c>
      <c r="DM23" t="s">
        <v>38</v>
      </c>
      <c r="DN23" t="s">
        <v>38</v>
      </c>
      <c r="DO23" t="s">
        <v>38</v>
      </c>
      <c r="DP23" t="s">
        <v>38</v>
      </c>
      <c r="DQ23" t="s">
        <v>38</v>
      </c>
      <c r="DR23" t="s">
        <v>38</v>
      </c>
      <c r="DS23" t="s">
        <v>38</v>
      </c>
      <c r="DT23" t="s">
        <v>38</v>
      </c>
      <c r="DU23" t="s">
        <v>38</v>
      </c>
      <c r="DV23" t="s">
        <v>38</v>
      </c>
      <c r="DW23" t="s">
        <v>38</v>
      </c>
      <c r="DX23" t="s">
        <v>38</v>
      </c>
      <c r="DY23" t="s">
        <v>38</v>
      </c>
      <c r="DZ23" t="s">
        <v>38</v>
      </c>
      <c r="EA23" t="s">
        <v>38</v>
      </c>
      <c r="EB23" t="s">
        <v>38</v>
      </c>
      <c r="EC23" t="s">
        <v>38</v>
      </c>
      <c r="ED23" t="s">
        <v>38</v>
      </c>
      <c r="EE23" t="s">
        <v>38</v>
      </c>
      <c r="EF23" t="s">
        <v>38</v>
      </c>
      <c r="EG23" t="s">
        <v>38</v>
      </c>
      <c r="EH23" t="s">
        <v>38</v>
      </c>
      <c r="EI23" t="s">
        <v>38</v>
      </c>
      <c r="EJ23" t="s">
        <v>38</v>
      </c>
      <c r="EK23" t="s">
        <v>38</v>
      </c>
      <c r="EL23" t="s">
        <v>38</v>
      </c>
      <c r="EM23" t="s">
        <v>38</v>
      </c>
      <c r="EN23" t="s">
        <v>38</v>
      </c>
      <c r="EO23" t="s">
        <v>38</v>
      </c>
      <c r="EP23" t="s">
        <v>38</v>
      </c>
      <c r="EQ23" t="s">
        <v>38</v>
      </c>
      <c r="ER23" t="s">
        <v>38</v>
      </c>
      <c r="ES23" t="s">
        <v>38</v>
      </c>
      <c r="ET23" t="s">
        <v>38</v>
      </c>
      <c r="EU23" t="s">
        <v>38</v>
      </c>
      <c r="EV23" t="s">
        <v>38</v>
      </c>
      <c r="EW23" t="s">
        <v>38</v>
      </c>
      <c r="EX23" t="s">
        <v>38</v>
      </c>
      <c r="EY23" t="s">
        <v>38</v>
      </c>
      <c r="EZ23" t="s">
        <v>38</v>
      </c>
      <c r="FA23" t="s">
        <v>38</v>
      </c>
    </row>
    <row r="24" spans="1:157" s="9" customFormat="1" x14ac:dyDescent="0.4">
      <c r="A24" s="19" t="s">
        <v>6916</v>
      </c>
      <c r="B24" s="9" t="s">
        <v>878</v>
      </c>
      <c r="C24" s="9">
        <v>0.59826000000000001</v>
      </c>
      <c r="D24" s="9">
        <v>56.143790000000003</v>
      </c>
      <c r="E24" s="9">
        <v>45.131529999999998</v>
      </c>
      <c r="F24" s="9">
        <v>80.032380000000003</v>
      </c>
      <c r="G24" s="9">
        <v>89.251320000000007</v>
      </c>
      <c r="H24" s="9">
        <v>45.131529999999998</v>
      </c>
      <c r="I24" s="9">
        <v>35.544719999999998</v>
      </c>
      <c r="J24" s="9">
        <v>19.953060000000001</v>
      </c>
      <c r="K24" s="9">
        <v>74.567250000000001</v>
      </c>
      <c r="L24" s="9">
        <v>11.710240000000001</v>
      </c>
      <c r="M24" s="9">
        <v>86.823419999999999</v>
      </c>
      <c r="N24" s="9" t="s">
        <v>38</v>
      </c>
      <c r="O24" s="9">
        <v>0.58203000000000005</v>
      </c>
      <c r="P24" s="9">
        <v>54.246989999999997</v>
      </c>
      <c r="Q24" s="9">
        <v>42.773850000000003</v>
      </c>
      <c r="R24" s="9">
        <v>79.497230000000002</v>
      </c>
      <c r="S24" s="9">
        <v>89.782070000000004</v>
      </c>
      <c r="T24" s="9">
        <v>42.773850000000003</v>
      </c>
      <c r="U24" s="9">
        <v>32.499839999999999</v>
      </c>
      <c r="V24" s="9">
        <v>20.181609999999999</v>
      </c>
      <c r="W24" s="9">
        <v>73.682060000000007</v>
      </c>
      <c r="X24" s="9">
        <v>12.013</v>
      </c>
      <c r="Y24" s="9">
        <v>87.270920000000004</v>
      </c>
      <c r="Z24" s="9" t="s">
        <v>38</v>
      </c>
      <c r="AA24" s="9" t="s">
        <v>38</v>
      </c>
      <c r="AB24" s="9" t="s">
        <v>38</v>
      </c>
      <c r="AC24" s="9" t="s">
        <v>38</v>
      </c>
      <c r="AD24" s="9" t="s">
        <v>38</v>
      </c>
      <c r="AE24" s="9" t="s">
        <v>38</v>
      </c>
      <c r="AF24" s="9" t="s">
        <v>38</v>
      </c>
      <c r="AG24" s="9" t="s">
        <v>38</v>
      </c>
      <c r="AH24" s="9" t="s">
        <v>38</v>
      </c>
      <c r="AI24" s="9" t="s">
        <v>38</v>
      </c>
      <c r="AJ24" s="9" t="s">
        <v>38</v>
      </c>
      <c r="AK24" s="9" t="s">
        <v>38</v>
      </c>
      <c r="AL24" s="9" t="s">
        <v>38</v>
      </c>
      <c r="AM24" s="9" t="s">
        <v>38</v>
      </c>
      <c r="AN24" s="9" t="s">
        <v>38</v>
      </c>
      <c r="AO24" s="9" t="s">
        <v>38</v>
      </c>
      <c r="AP24" s="9" t="s">
        <v>38</v>
      </c>
      <c r="AQ24" s="9" t="s">
        <v>38</v>
      </c>
      <c r="AR24" s="9" t="s">
        <v>38</v>
      </c>
      <c r="AS24" s="9" t="s">
        <v>38</v>
      </c>
      <c r="AT24" s="9" t="s">
        <v>38</v>
      </c>
      <c r="AU24" s="9" t="s">
        <v>38</v>
      </c>
      <c r="AV24" s="9">
        <v>0.71289000000000002</v>
      </c>
      <c r="AW24" s="9">
        <v>69.94323</v>
      </c>
      <c r="AX24" s="9">
        <v>62.92389</v>
      </c>
      <c r="AY24" s="9">
        <v>81.763379999999998</v>
      </c>
      <c r="AZ24" s="9">
        <v>83.79804</v>
      </c>
      <c r="BA24" s="9">
        <v>62.92389</v>
      </c>
      <c r="BB24" s="9">
        <v>58.371009999999998</v>
      </c>
      <c r="BC24" s="9">
        <v>17.87491</v>
      </c>
      <c r="BD24" s="9">
        <v>80.180859999999996</v>
      </c>
      <c r="BE24" s="9">
        <v>9.2916399999999992</v>
      </c>
      <c r="BF24" s="9">
        <v>82.862350000000006</v>
      </c>
      <c r="BG24" s="9" t="s">
        <v>38</v>
      </c>
      <c r="BH24" s="9" t="s">
        <v>38</v>
      </c>
      <c r="BI24" s="9" t="s">
        <v>38</v>
      </c>
      <c r="BJ24" s="9" t="s">
        <v>38</v>
      </c>
      <c r="BK24" s="9" t="s">
        <v>38</v>
      </c>
      <c r="BL24" s="9" t="s">
        <v>38</v>
      </c>
      <c r="BM24" s="9" t="s">
        <v>38</v>
      </c>
      <c r="BN24" s="9" t="s">
        <v>38</v>
      </c>
      <c r="BO24" s="9" t="s">
        <v>38</v>
      </c>
      <c r="BP24" s="9" t="s">
        <v>38</v>
      </c>
      <c r="BQ24" s="9" t="s">
        <v>38</v>
      </c>
      <c r="BR24" s="9" t="s">
        <v>38</v>
      </c>
      <c r="BS24" s="9" t="s">
        <v>38</v>
      </c>
      <c r="BT24" s="9" t="s">
        <v>38</v>
      </c>
      <c r="BU24" s="9" t="s">
        <v>38</v>
      </c>
      <c r="BV24" s="9" t="s">
        <v>38</v>
      </c>
      <c r="BW24" s="9" t="s">
        <v>38</v>
      </c>
      <c r="BX24" s="9" t="s">
        <v>38</v>
      </c>
      <c r="BY24" s="9" t="s">
        <v>38</v>
      </c>
      <c r="BZ24" s="9" t="s">
        <v>38</v>
      </c>
      <c r="CA24" s="9" t="s">
        <v>38</v>
      </c>
      <c r="CB24" s="9" t="s">
        <v>38</v>
      </c>
      <c r="CC24" s="9" t="s">
        <v>38</v>
      </c>
      <c r="CD24" s="9" t="s">
        <v>38</v>
      </c>
      <c r="CE24" s="9" t="s">
        <v>38</v>
      </c>
      <c r="CF24" s="9" t="s">
        <v>38</v>
      </c>
      <c r="CG24" s="9" t="s">
        <v>38</v>
      </c>
      <c r="CH24" s="9" t="s">
        <v>38</v>
      </c>
      <c r="CI24" s="9" t="s">
        <v>38</v>
      </c>
      <c r="CJ24" s="9" t="s">
        <v>38</v>
      </c>
      <c r="CK24" s="9" t="s">
        <v>38</v>
      </c>
      <c r="CL24" s="9" t="s">
        <v>38</v>
      </c>
      <c r="CM24" s="9" t="s">
        <v>38</v>
      </c>
      <c r="CN24" s="9">
        <v>0.62951000000000001</v>
      </c>
      <c r="CO24" s="9">
        <v>58.851390000000002</v>
      </c>
      <c r="CP24" s="9">
        <v>46.996470000000002</v>
      </c>
      <c r="CQ24" s="9">
        <v>85.865719999999996</v>
      </c>
      <c r="CR24" s="9">
        <v>92.226150000000004</v>
      </c>
      <c r="CS24" s="9">
        <v>46.996470000000002</v>
      </c>
      <c r="CT24" s="9">
        <v>38.309780000000003</v>
      </c>
      <c r="CU24" s="9">
        <v>20.600709999999999</v>
      </c>
      <c r="CV24" s="9">
        <v>77.767960000000002</v>
      </c>
      <c r="CW24" s="9">
        <v>11.78445</v>
      </c>
      <c r="CX24" s="9">
        <v>87.838629999999995</v>
      </c>
      <c r="CY24" s="9" t="s">
        <v>38</v>
      </c>
      <c r="CZ24" s="9" t="s">
        <v>38</v>
      </c>
      <c r="DA24" s="9" t="s">
        <v>38</v>
      </c>
      <c r="DB24" s="9" t="s">
        <v>38</v>
      </c>
      <c r="DC24" s="9" t="s">
        <v>38</v>
      </c>
      <c r="DD24" s="9" t="s">
        <v>38</v>
      </c>
      <c r="DE24" s="9" t="s">
        <v>38</v>
      </c>
      <c r="DF24" s="9" t="s">
        <v>38</v>
      </c>
      <c r="DG24" s="9" t="s">
        <v>38</v>
      </c>
      <c r="DH24" s="9" t="s">
        <v>38</v>
      </c>
      <c r="DI24" s="9" t="s">
        <v>38</v>
      </c>
      <c r="DJ24" s="9" t="s">
        <v>38</v>
      </c>
      <c r="DK24" s="9" t="s">
        <v>38</v>
      </c>
      <c r="DL24" s="9" t="s">
        <v>38</v>
      </c>
      <c r="DM24" s="9" t="s">
        <v>38</v>
      </c>
      <c r="DN24" s="9" t="s">
        <v>38</v>
      </c>
      <c r="DO24" s="9" t="s">
        <v>38</v>
      </c>
      <c r="DP24" s="9" t="s">
        <v>38</v>
      </c>
      <c r="DQ24" s="9" t="s">
        <v>38</v>
      </c>
      <c r="DR24" s="9" t="s">
        <v>38</v>
      </c>
      <c r="DS24" s="9" t="s">
        <v>38</v>
      </c>
      <c r="DT24" s="9" t="s">
        <v>38</v>
      </c>
      <c r="DU24" s="9" t="s">
        <v>38</v>
      </c>
      <c r="DV24" s="9" t="s">
        <v>38</v>
      </c>
      <c r="DW24" s="9" t="s">
        <v>38</v>
      </c>
      <c r="DX24" s="9" t="s">
        <v>38</v>
      </c>
      <c r="DY24" s="9" t="s">
        <v>38</v>
      </c>
      <c r="DZ24" s="9" t="s">
        <v>38</v>
      </c>
      <c r="EA24" s="9" t="s">
        <v>38</v>
      </c>
      <c r="EB24" s="9" t="s">
        <v>38</v>
      </c>
      <c r="EC24" s="9" t="s">
        <v>38</v>
      </c>
      <c r="ED24" s="9" t="s">
        <v>38</v>
      </c>
      <c r="EE24" s="9" t="s">
        <v>38</v>
      </c>
      <c r="EF24" s="9" t="s">
        <v>38</v>
      </c>
      <c r="EG24" s="9" t="s">
        <v>38</v>
      </c>
      <c r="EH24" s="9" t="s">
        <v>38</v>
      </c>
      <c r="EI24" s="9" t="s">
        <v>38</v>
      </c>
      <c r="EJ24" s="9" t="s">
        <v>38</v>
      </c>
      <c r="EK24" s="9" t="s">
        <v>38</v>
      </c>
      <c r="EL24" s="9" t="s">
        <v>38</v>
      </c>
      <c r="EM24" s="9" t="s">
        <v>38</v>
      </c>
      <c r="EN24" s="9" t="s">
        <v>38</v>
      </c>
      <c r="EO24" s="9" t="s">
        <v>38</v>
      </c>
      <c r="EP24" s="9" t="s">
        <v>38</v>
      </c>
      <c r="EQ24" s="9" t="s">
        <v>38</v>
      </c>
      <c r="ER24" s="9" t="s">
        <v>38</v>
      </c>
      <c r="ES24" s="9" t="s">
        <v>38</v>
      </c>
      <c r="ET24" s="9" t="s">
        <v>38</v>
      </c>
      <c r="EU24" s="9" t="s">
        <v>38</v>
      </c>
      <c r="EV24" s="9" t="s">
        <v>38</v>
      </c>
      <c r="EW24" s="9" t="s">
        <v>38</v>
      </c>
      <c r="EX24" s="9" t="s">
        <v>38</v>
      </c>
      <c r="EY24" s="9" t="s">
        <v>38</v>
      </c>
      <c r="EZ24" s="9" t="s">
        <v>38</v>
      </c>
      <c r="FA24" s="9" t="s">
        <v>38</v>
      </c>
    </row>
    <row r="25" spans="1:157" x14ac:dyDescent="0.4">
      <c r="A25" s="18" t="s">
        <v>6918</v>
      </c>
    </row>
    <row r="26" spans="1:157" x14ac:dyDescent="0.4">
      <c r="A26" s="18" t="s">
        <v>6919</v>
      </c>
      <c r="B26" t="s">
        <v>6920</v>
      </c>
      <c r="C26">
        <v>0.60065999999999997</v>
      </c>
      <c r="D26">
        <v>56.396509999999999</v>
      </c>
      <c r="E26">
        <v>45.236750000000001</v>
      </c>
      <c r="F26">
        <v>80.45326</v>
      </c>
      <c r="G26">
        <v>89.672200000000004</v>
      </c>
      <c r="H26">
        <v>45.236750000000001</v>
      </c>
      <c r="I26">
        <v>35.674219999999998</v>
      </c>
      <c r="J26">
        <v>20.046939999999999</v>
      </c>
      <c r="K26">
        <v>75.021180000000001</v>
      </c>
      <c r="L26">
        <v>11.762040000000001</v>
      </c>
      <c r="M26">
        <v>87.275329999999997</v>
      </c>
      <c r="N26" t="s">
        <v>38</v>
      </c>
      <c r="O26">
        <v>0.58484000000000003</v>
      </c>
      <c r="P26">
        <v>54.539870000000001</v>
      </c>
      <c r="Q26">
        <v>42.945900000000002</v>
      </c>
      <c r="R26">
        <v>79.946470000000005</v>
      </c>
      <c r="S26">
        <v>90.22175</v>
      </c>
      <c r="T26">
        <v>42.945900000000002</v>
      </c>
      <c r="U26">
        <v>32.700569999999999</v>
      </c>
      <c r="V26">
        <v>20.28293</v>
      </c>
      <c r="W26">
        <v>74.17192</v>
      </c>
      <c r="X26">
        <v>12.06939</v>
      </c>
      <c r="Y26">
        <v>87.756799999999998</v>
      </c>
      <c r="Z26" t="s">
        <v>38</v>
      </c>
      <c r="AA26" t="s">
        <v>38</v>
      </c>
      <c r="AB26" t="s">
        <v>38</v>
      </c>
      <c r="AC26" t="s">
        <v>38</v>
      </c>
      <c r="AD26" t="s">
        <v>38</v>
      </c>
      <c r="AE26" t="s">
        <v>38</v>
      </c>
      <c r="AF26" t="s">
        <v>38</v>
      </c>
      <c r="AG26" t="s">
        <v>38</v>
      </c>
      <c r="AH26" t="s">
        <v>38</v>
      </c>
      <c r="AI26" t="s">
        <v>38</v>
      </c>
      <c r="AJ26" t="s">
        <v>38</v>
      </c>
      <c r="AK26" t="s">
        <v>38</v>
      </c>
      <c r="AL26" t="s">
        <v>38</v>
      </c>
      <c r="AM26" t="s">
        <v>38</v>
      </c>
      <c r="AN26" t="s">
        <v>38</v>
      </c>
      <c r="AO26" t="s">
        <v>38</v>
      </c>
      <c r="AP26" t="s">
        <v>38</v>
      </c>
      <c r="AQ26" t="s">
        <v>38</v>
      </c>
      <c r="AR26" t="s">
        <v>38</v>
      </c>
      <c r="AS26" t="s">
        <v>38</v>
      </c>
      <c r="AT26" t="s">
        <v>38</v>
      </c>
      <c r="AU26" t="s">
        <v>38</v>
      </c>
      <c r="AV26">
        <v>0.71408000000000005</v>
      </c>
      <c r="AW26">
        <v>70.076679999999996</v>
      </c>
      <c r="AX26">
        <v>62.697809999999997</v>
      </c>
      <c r="AY26">
        <v>82.215519999999998</v>
      </c>
      <c r="AZ26">
        <v>84.250190000000003</v>
      </c>
      <c r="BA26">
        <v>62.697809999999997</v>
      </c>
      <c r="BB26">
        <v>58.144939999999998</v>
      </c>
      <c r="BC26">
        <v>17.965340000000001</v>
      </c>
      <c r="BD26">
        <v>80.620450000000005</v>
      </c>
      <c r="BE26">
        <v>9.3368500000000001</v>
      </c>
      <c r="BF26">
        <v>83.276809999999998</v>
      </c>
      <c r="BG26" t="s">
        <v>38</v>
      </c>
      <c r="BH26" t="s">
        <v>38</v>
      </c>
      <c r="BI26" t="s">
        <v>38</v>
      </c>
      <c r="BJ26" t="s">
        <v>38</v>
      </c>
      <c r="BK26" t="s">
        <v>38</v>
      </c>
      <c r="BL26" t="s">
        <v>38</v>
      </c>
      <c r="BM26" t="s">
        <v>38</v>
      </c>
      <c r="BN26" t="s">
        <v>38</v>
      </c>
      <c r="BO26" t="s">
        <v>38</v>
      </c>
      <c r="BP26" t="s">
        <v>38</v>
      </c>
      <c r="BQ26" t="s">
        <v>38</v>
      </c>
      <c r="BR26" t="s">
        <v>38</v>
      </c>
      <c r="BS26" t="s">
        <v>38</v>
      </c>
      <c r="BT26" t="s">
        <v>38</v>
      </c>
      <c r="BU26" t="s">
        <v>38</v>
      </c>
      <c r="BV26" t="s">
        <v>38</v>
      </c>
      <c r="BW26" t="s">
        <v>38</v>
      </c>
      <c r="BX26" t="s">
        <v>38</v>
      </c>
      <c r="BY26" t="s">
        <v>38</v>
      </c>
      <c r="BZ26" t="s">
        <v>38</v>
      </c>
      <c r="CA26" t="s">
        <v>38</v>
      </c>
      <c r="CB26" t="s">
        <v>38</v>
      </c>
      <c r="CC26" t="s">
        <v>38</v>
      </c>
      <c r="CD26" t="s">
        <v>38</v>
      </c>
      <c r="CE26" t="s">
        <v>38</v>
      </c>
      <c r="CF26" t="s">
        <v>38</v>
      </c>
      <c r="CG26" t="s">
        <v>38</v>
      </c>
      <c r="CH26" t="s">
        <v>38</v>
      </c>
      <c r="CI26" t="s">
        <v>38</v>
      </c>
      <c r="CJ26" t="s">
        <v>38</v>
      </c>
      <c r="CK26" t="s">
        <v>38</v>
      </c>
      <c r="CL26" t="s">
        <v>38</v>
      </c>
      <c r="CM26" t="s">
        <v>38</v>
      </c>
      <c r="CN26">
        <v>0.62724999999999997</v>
      </c>
      <c r="CO26">
        <v>58.641359999999999</v>
      </c>
      <c r="CP26">
        <v>46.64311</v>
      </c>
      <c r="CQ26">
        <v>85.689049999999995</v>
      </c>
      <c r="CR26">
        <v>92.226150000000004</v>
      </c>
      <c r="CS26">
        <v>46.64311</v>
      </c>
      <c r="CT26">
        <v>37.956420000000001</v>
      </c>
      <c r="CU26">
        <v>20.565370000000001</v>
      </c>
      <c r="CV26">
        <v>77.591279999999998</v>
      </c>
      <c r="CW26">
        <v>11.766780000000001</v>
      </c>
      <c r="CX26">
        <v>87.750290000000007</v>
      </c>
      <c r="CY26" t="s">
        <v>38</v>
      </c>
      <c r="CZ26" t="s">
        <v>38</v>
      </c>
      <c r="DA26" t="s">
        <v>38</v>
      </c>
      <c r="DB26" t="s">
        <v>38</v>
      </c>
      <c r="DC26" t="s">
        <v>38</v>
      </c>
      <c r="DD26" t="s">
        <v>38</v>
      </c>
      <c r="DE26" t="s">
        <v>38</v>
      </c>
      <c r="DF26" t="s">
        <v>38</v>
      </c>
      <c r="DG26" t="s">
        <v>38</v>
      </c>
      <c r="DH26" t="s">
        <v>38</v>
      </c>
      <c r="DI26" t="s">
        <v>38</v>
      </c>
      <c r="DJ26" t="s">
        <v>38</v>
      </c>
      <c r="DK26" t="s">
        <v>38</v>
      </c>
      <c r="DL26" t="s">
        <v>38</v>
      </c>
      <c r="DM26" t="s">
        <v>38</v>
      </c>
      <c r="DN26" t="s">
        <v>38</v>
      </c>
      <c r="DO26" t="s">
        <v>38</v>
      </c>
      <c r="DP26" t="s">
        <v>38</v>
      </c>
      <c r="DQ26" t="s">
        <v>38</v>
      </c>
      <c r="DR26" t="s">
        <v>38</v>
      </c>
      <c r="DS26" t="s">
        <v>38</v>
      </c>
      <c r="DT26" t="s">
        <v>38</v>
      </c>
      <c r="DU26" t="s">
        <v>38</v>
      </c>
      <c r="DV26" t="s">
        <v>38</v>
      </c>
      <c r="DW26" t="s">
        <v>38</v>
      </c>
      <c r="DX26" t="s">
        <v>38</v>
      </c>
      <c r="DY26" t="s">
        <v>38</v>
      </c>
      <c r="DZ26" t="s">
        <v>38</v>
      </c>
      <c r="EA26" t="s">
        <v>38</v>
      </c>
      <c r="EB26" t="s">
        <v>38</v>
      </c>
      <c r="EC26" t="s">
        <v>38</v>
      </c>
      <c r="ED26" t="s">
        <v>38</v>
      </c>
      <c r="EE26" t="s">
        <v>38</v>
      </c>
      <c r="EF26" t="s">
        <v>38</v>
      </c>
      <c r="EG26" t="s">
        <v>38</v>
      </c>
      <c r="EH26" t="s">
        <v>38</v>
      </c>
      <c r="EI26" t="s">
        <v>38</v>
      </c>
      <c r="EJ26" t="s">
        <v>38</v>
      </c>
      <c r="EK26" t="s">
        <v>38</v>
      </c>
      <c r="EL26" t="s">
        <v>38</v>
      </c>
      <c r="EM26" t="s">
        <v>38</v>
      </c>
      <c r="EN26" t="s">
        <v>38</v>
      </c>
      <c r="EO26" t="s">
        <v>38</v>
      </c>
      <c r="EP26" t="s">
        <v>38</v>
      </c>
      <c r="EQ26" t="s">
        <v>38</v>
      </c>
      <c r="ER26" t="s">
        <v>38</v>
      </c>
      <c r="ES26" t="s">
        <v>38</v>
      </c>
      <c r="ET26" t="s">
        <v>38</v>
      </c>
      <c r="EU26" t="s">
        <v>38</v>
      </c>
      <c r="EV26" t="s">
        <v>38</v>
      </c>
      <c r="EW26" t="s">
        <v>38</v>
      </c>
      <c r="EX26" t="s">
        <v>38</v>
      </c>
      <c r="EY26" t="s">
        <v>38</v>
      </c>
      <c r="EZ26" t="s">
        <v>38</v>
      </c>
      <c r="FA26" t="s">
        <v>38</v>
      </c>
    </row>
    <row r="27" spans="1:157" x14ac:dyDescent="0.4">
      <c r="A27" s="18" t="s">
        <v>6921</v>
      </c>
      <c r="B27" t="s">
        <v>6922</v>
      </c>
      <c r="C27">
        <v>0.60263</v>
      </c>
      <c r="D27">
        <v>56.591250000000002</v>
      </c>
      <c r="E27">
        <v>45.455280000000002</v>
      </c>
      <c r="F27">
        <v>80.663700000000006</v>
      </c>
      <c r="G27">
        <v>89.817890000000006</v>
      </c>
      <c r="H27">
        <v>45.455280000000002</v>
      </c>
      <c r="I27">
        <v>35.898829999999997</v>
      </c>
      <c r="J27">
        <v>20.105219999999999</v>
      </c>
      <c r="K27">
        <v>75.270070000000004</v>
      </c>
      <c r="L27">
        <v>11.77337</v>
      </c>
      <c r="M27">
        <v>87.409549999999996</v>
      </c>
      <c r="N27" t="s">
        <v>38</v>
      </c>
      <c r="O27">
        <v>0.58731999999999995</v>
      </c>
      <c r="P27">
        <v>54.768470000000001</v>
      </c>
      <c r="Q27">
        <v>43.23265</v>
      </c>
      <c r="R27">
        <v>80.156760000000006</v>
      </c>
      <c r="S27">
        <v>90.384249999999994</v>
      </c>
      <c r="T27">
        <v>43.23265</v>
      </c>
      <c r="U27">
        <v>32.973779999999998</v>
      </c>
      <c r="V27">
        <v>20.342189999999999</v>
      </c>
      <c r="W27">
        <v>74.425219999999996</v>
      </c>
      <c r="X27">
        <v>12.08278</v>
      </c>
      <c r="Y27">
        <v>87.91292</v>
      </c>
      <c r="Z27" t="s">
        <v>38</v>
      </c>
      <c r="AA27" t="s">
        <v>38</v>
      </c>
      <c r="AB27" t="s">
        <v>38</v>
      </c>
      <c r="AC27" t="s">
        <v>38</v>
      </c>
      <c r="AD27" t="s">
        <v>38</v>
      </c>
      <c r="AE27" t="s">
        <v>38</v>
      </c>
      <c r="AF27" t="s">
        <v>38</v>
      </c>
      <c r="AG27" t="s">
        <v>38</v>
      </c>
      <c r="AH27" t="s">
        <v>38</v>
      </c>
      <c r="AI27" t="s">
        <v>38</v>
      </c>
      <c r="AJ27" t="s">
        <v>38</v>
      </c>
      <c r="AK27" t="s">
        <v>38</v>
      </c>
      <c r="AL27" t="s">
        <v>38</v>
      </c>
      <c r="AM27" t="s">
        <v>38</v>
      </c>
      <c r="AN27" t="s">
        <v>38</v>
      </c>
      <c r="AO27" t="s">
        <v>38</v>
      </c>
      <c r="AP27" t="s">
        <v>38</v>
      </c>
      <c r="AQ27" t="s">
        <v>38</v>
      </c>
      <c r="AR27" t="s">
        <v>38</v>
      </c>
      <c r="AS27" t="s">
        <v>38</v>
      </c>
      <c r="AT27" t="s">
        <v>38</v>
      </c>
      <c r="AU27" t="s">
        <v>38</v>
      </c>
      <c r="AV27">
        <v>0.71384000000000003</v>
      </c>
      <c r="AW27">
        <v>70.102590000000006</v>
      </c>
      <c r="AX27">
        <v>62.5471</v>
      </c>
      <c r="AY27">
        <v>82.441599999999994</v>
      </c>
      <c r="AZ27">
        <v>84.325550000000007</v>
      </c>
      <c r="BA27">
        <v>62.5471</v>
      </c>
      <c r="BB27">
        <v>58.082140000000003</v>
      </c>
      <c r="BC27">
        <v>18.02562</v>
      </c>
      <c r="BD27">
        <v>80.865359999999995</v>
      </c>
      <c r="BE27">
        <v>9.3368500000000001</v>
      </c>
      <c r="BF27">
        <v>83.295649999999995</v>
      </c>
      <c r="BG27" t="s">
        <v>38</v>
      </c>
      <c r="BH27" t="s">
        <v>38</v>
      </c>
      <c r="BI27" t="s">
        <v>38</v>
      </c>
      <c r="BJ27" t="s">
        <v>38</v>
      </c>
      <c r="BK27" t="s">
        <v>38</v>
      </c>
      <c r="BL27" t="s">
        <v>38</v>
      </c>
      <c r="BM27" t="s">
        <v>38</v>
      </c>
      <c r="BN27" t="s">
        <v>38</v>
      </c>
      <c r="BO27" t="s">
        <v>38</v>
      </c>
      <c r="BP27" t="s">
        <v>38</v>
      </c>
      <c r="BQ27" t="s">
        <v>38</v>
      </c>
      <c r="BR27" t="s">
        <v>38</v>
      </c>
      <c r="BS27" t="s">
        <v>38</v>
      </c>
      <c r="BT27" t="s">
        <v>38</v>
      </c>
      <c r="BU27" t="s">
        <v>38</v>
      </c>
      <c r="BV27" t="s">
        <v>38</v>
      </c>
      <c r="BW27" t="s">
        <v>38</v>
      </c>
      <c r="BX27" t="s">
        <v>38</v>
      </c>
      <c r="BY27" t="s">
        <v>38</v>
      </c>
      <c r="BZ27" t="s">
        <v>38</v>
      </c>
      <c r="CA27" t="s">
        <v>38</v>
      </c>
      <c r="CB27" t="s">
        <v>38</v>
      </c>
      <c r="CC27" t="s">
        <v>38</v>
      </c>
      <c r="CD27" t="s">
        <v>38</v>
      </c>
      <c r="CE27" t="s">
        <v>38</v>
      </c>
      <c r="CF27" t="s">
        <v>38</v>
      </c>
      <c r="CG27" t="s">
        <v>38</v>
      </c>
      <c r="CH27" t="s">
        <v>38</v>
      </c>
      <c r="CI27" t="s">
        <v>38</v>
      </c>
      <c r="CJ27" t="s">
        <v>38</v>
      </c>
      <c r="CK27" t="s">
        <v>38</v>
      </c>
      <c r="CL27" t="s">
        <v>38</v>
      </c>
      <c r="CM27" t="s">
        <v>38</v>
      </c>
      <c r="CN27">
        <v>0.625</v>
      </c>
      <c r="CO27">
        <v>58.60613</v>
      </c>
      <c r="CP27">
        <v>46.466430000000003</v>
      </c>
      <c r="CQ27">
        <v>85.865719999999996</v>
      </c>
      <c r="CR27">
        <v>92.226150000000004</v>
      </c>
      <c r="CS27">
        <v>46.466430000000003</v>
      </c>
      <c r="CT27">
        <v>37.956420000000001</v>
      </c>
      <c r="CU27">
        <v>20.600709999999999</v>
      </c>
      <c r="CV27">
        <v>77.767960000000002</v>
      </c>
      <c r="CW27">
        <v>11.766780000000001</v>
      </c>
      <c r="CX27">
        <v>87.750290000000007</v>
      </c>
      <c r="CY27" t="s">
        <v>38</v>
      </c>
      <c r="CZ27" t="s">
        <v>38</v>
      </c>
      <c r="DA27" t="s">
        <v>38</v>
      </c>
      <c r="DB27" t="s">
        <v>38</v>
      </c>
      <c r="DC27" t="s">
        <v>38</v>
      </c>
      <c r="DD27" t="s">
        <v>38</v>
      </c>
      <c r="DE27" t="s">
        <v>38</v>
      </c>
      <c r="DF27" t="s">
        <v>38</v>
      </c>
      <c r="DG27" t="s">
        <v>38</v>
      </c>
      <c r="DH27" t="s">
        <v>38</v>
      </c>
      <c r="DI27" t="s">
        <v>38</v>
      </c>
      <c r="DJ27" t="s">
        <v>38</v>
      </c>
      <c r="DK27" t="s">
        <v>38</v>
      </c>
      <c r="DL27" t="s">
        <v>38</v>
      </c>
      <c r="DM27" t="s">
        <v>38</v>
      </c>
      <c r="DN27" t="s">
        <v>38</v>
      </c>
      <c r="DO27" t="s">
        <v>38</v>
      </c>
      <c r="DP27" t="s">
        <v>38</v>
      </c>
      <c r="DQ27" t="s">
        <v>38</v>
      </c>
      <c r="DR27" t="s">
        <v>38</v>
      </c>
      <c r="DS27" t="s">
        <v>38</v>
      </c>
      <c r="DT27" t="s">
        <v>38</v>
      </c>
      <c r="DU27" t="s">
        <v>38</v>
      </c>
      <c r="DV27" t="s">
        <v>38</v>
      </c>
      <c r="DW27" t="s">
        <v>38</v>
      </c>
      <c r="DX27" t="s">
        <v>38</v>
      </c>
      <c r="DY27" t="s">
        <v>38</v>
      </c>
      <c r="DZ27" t="s">
        <v>38</v>
      </c>
      <c r="EA27" t="s">
        <v>38</v>
      </c>
      <c r="EB27" t="s">
        <v>38</v>
      </c>
      <c r="EC27" t="s">
        <v>38</v>
      </c>
      <c r="ED27" t="s">
        <v>38</v>
      </c>
      <c r="EE27" t="s">
        <v>38</v>
      </c>
      <c r="EF27" t="s">
        <v>38</v>
      </c>
      <c r="EG27" t="s">
        <v>38</v>
      </c>
      <c r="EH27" t="s">
        <v>38</v>
      </c>
      <c r="EI27" t="s">
        <v>38</v>
      </c>
      <c r="EJ27" t="s">
        <v>38</v>
      </c>
      <c r="EK27" t="s">
        <v>38</v>
      </c>
      <c r="EL27" t="s">
        <v>38</v>
      </c>
      <c r="EM27" t="s">
        <v>38</v>
      </c>
      <c r="EN27" t="s">
        <v>38</v>
      </c>
      <c r="EO27" t="s">
        <v>38</v>
      </c>
      <c r="EP27" t="s">
        <v>38</v>
      </c>
      <c r="EQ27" t="s">
        <v>38</v>
      </c>
      <c r="ER27" t="s">
        <v>38</v>
      </c>
      <c r="ES27" t="s">
        <v>38</v>
      </c>
      <c r="ET27" t="s">
        <v>38</v>
      </c>
      <c r="EU27" t="s">
        <v>38</v>
      </c>
      <c r="EV27" t="s">
        <v>38</v>
      </c>
      <c r="EW27" t="s">
        <v>38</v>
      </c>
      <c r="EX27" t="s">
        <v>38</v>
      </c>
      <c r="EY27" t="s">
        <v>38</v>
      </c>
      <c r="EZ27" t="s">
        <v>38</v>
      </c>
      <c r="FA27" t="s">
        <v>38</v>
      </c>
    </row>
    <row r="28" spans="1:157" s="9" customFormat="1" x14ac:dyDescent="0.4">
      <c r="A28" s="19" t="s">
        <v>6923</v>
      </c>
      <c r="B28" s="9" t="s">
        <v>6924</v>
      </c>
      <c r="C28" s="9">
        <v>0.60296000000000005</v>
      </c>
      <c r="D28" s="9">
        <v>56.616549999999997</v>
      </c>
      <c r="E28" s="9">
        <v>45.430999999999997</v>
      </c>
      <c r="F28" s="9">
        <v>80.809389999999993</v>
      </c>
      <c r="G28" s="9">
        <v>89.817890000000006</v>
      </c>
      <c r="H28" s="9">
        <v>45.430999999999997</v>
      </c>
      <c r="I28" s="9">
        <v>35.87724</v>
      </c>
      <c r="J28" s="9">
        <v>20.12303</v>
      </c>
      <c r="K28" s="9">
        <v>75.402270000000001</v>
      </c>
      <c r="L28" s="9">
        <v>11.774179999999999</v>
      </c>
      <c r="M28" s="9">
        <v>87.416970000000006</v>
      </c>
      <c r="N28" s="9" t="s">
        <v>38</v>
      </c>
      <c r="O28" s="9">
        <v>0.58755999999999997</v>
      </c>
      <c r="P28" s="9">
        <v>54.781089999999999</v>
      </c>
      <c r="Q28" s="9">
        <v>43.1753</v>
      </c>
      <c r="R28" s="9">
        <v>80.328810000000004</v>
      </c>
      <c r="S28" s="9">
        <v>90.393810000000002</v>
      </c>
      <c r="T28" s="9">
        <v>43.1753</v>
      </c>
      <c r="U28" s="9">
        <v>32.914830000000002</v>
      </c>
      <c r="V28" s="9">
        <v>20.363219999999998</v>
      </c>
      <c r="W28" s="9">
        <v>74.579750000000004</v>
      </c>
      <c r="X28" s="9">
        <v>12.083729999999999</v>
      </c>
      <c r="Y28" s="9">
        <v>87.926460000000006</v>
      </c>
      <c r="Z28" s="9" t="s">
        <v>38</v>
      </c>
      <c r="AA28" s="9" t="s">
        <v>38</v>
      </c>
      <c r="AB28" s="9" t="s">
        <v>38</v>
      </c>
      <c r="AC28" s="9" t="s">
        <v>38</v>
      </c>
      <c r="AD28" s="9" t="s">
        <v>38</v>
      </c>
      <c r="AE28" s="9" t="s">
        <v>38</v>
      </c>
      <c r="AF28" s="9" t="s">
        <v>38</v>
      </c>
      <c r="AG28" s="9" t="s">
        <v>38</v>
      </c>
      <c r="AH28" s="9" t="s">
        <v>38</v>
      </c>
      <c r="AI28" s="9" t="s">
        <v>38</v>
      </c>
      <c r="AJ28" s="9" t="s">
        <v>38</v>
      </c>
      <c r="AK28" s="9" t="s">
        <v>38</v>
      </c>
      <c r="AL28" s="9" t="s">
        <v>38</v>
      </c>
      <c r="AM28" s="9" t="s">
        <v>38</v>
      </c>
      <c r="AN28" s="9" t="s">
        <v>38</v>
      </c>
      <c r="AO28" s="9" t="s">
        <v>38</v>
      </c>
      <c r="AP28" s="9" t="s">
        <v>38</v>
      </c>
      <c r="AQ28" s="9" t="s">
        <v>38</v>
      </c>
      <c r="AR28" s="9" t="s">
        <v>38</v>
      </c>
      <c r="AS28" s="9" t="s">
        <v>38</v>
      </c>
      <c r="AT28" s="9" t="s">
        <v>38</v>
      </c>
      <c r="AU28" s="9" t="s">
        <v>38</v>
      </c>
      <c r="AV28" s="9">
        <v>0.71455999999999997</v>
      </c>
      <c r="AW28" s="9">
        <v>70.175719999999998</v>
      </c>
      <c r="AX28" s="9">
        <v>62.622459999999997</v>
      </c>
      <c r="AY28" s="9">
        <v>82.441599999999994</v>
      </c>
      <c r="AZ28" s="9">
        <v>84.325550000000007</v>
      </c>
      <c r="BA28" s="9">
        <v>62.622459999999997</v>
      </c>
      <c r="BB28" s="9">
        <v>58.195180000000001</v>
      </c>
      <c r="BC28" s="9">
        <v>18.010549999999999</v>
      </c>
      <c r="BD28" s="9">
        <v>80.840239999999994</v>
      </c>
      <c r="BE28" s="9">
        <v>9.3368500000000001</v>
      </c>
      <c r="BF28" s="9">
        <v>83.295649999999995</v>
      </c>
      <c r="BG28" s="9" t="s">
        <v>38</v>
      </c>
      <c r="BH28" s="9" t="s">
        <v>38</v>
      </c>
      <c r="BI28" s="9" t="s">
        <v>38</v>
      </c>
      <c r="BJ28" s="9" t="s">
        <v>38</v>
      </c>
      <c r="BK28" s="9" t="s">
        <v>38</v>
      </c>
      <c r="BL28" s="9" t="s">
        <v>38</v>
      </c>
      <c r="BM28" s="9" t="s">
        <v>38</v>
      </c>
      <c r="BN28" s="9" t="s">
        <v>38</v>
      </c>
      <c r="BO28" s="9" t="s">
        <v>38</v>
      </c>
      <c r="BP28" s="9" t="s">
        <v>38</v>
      </c>
      <c r="BQ28" s="9" t="s">
        <v>38</v>
      </c>
      <c r="BR28" s="9" t="s">
        <v>38</v>
      </c>
      <c r="BS28" s="9" t="s">
        <v>38</v>
      </c>
      <c r="BT28" s="9" t="s">
        <v>38</v>
      </c>
      <c r="BU28" s="9" t="s">
        <v>38</v>
      </c>
      <c r="BV28" s="9" t="s">
        <v>38</v>
      </c>
      <c r="BW28" s="9" t="s">
        <v>38</v>
      </c>
      <c r="BX28" s="9" t="s">
        <v>38</v>
      </c>
      <c r="BY28" s="9" t="s">
        <v>38</v>
      </c>
      <c r="BZ28" s="9" t="s">
        <v>38</v>
      </c>
      <c r="CA28" s="9" t="s">
        <v>38</v>
      </c>
      <c r="CB28" s="9" t="s">
        <v>38</v>
      </c>
      <c r="CC28" s="9" t="s">
        <v>38</v>
      </c>
      <c r="CD28" s="9" t="s">
        <v>38</v>
      </c>
      <c r="CE28" s="9" t="s">
        <v>38</v>
      </c>
      <c r="CF28" s="9" t="s">
        <v>38</v>
      </c>
      <c r="CG28" s="9" t="s">
        <v>38</v>
      </c>
      <c r="CH28" s="9" t="s">
        <v>38</v>
      </c>
      <c r="CI28" s="9" t="s">
        <v>38</v>
      </c>
      <c r="CJ28" s="9" t="s">
        <v>38</v>
      </c>
      <c r="CK28" s="9" t="s">
        <v>38</v>
      </c>
      <c r="CL28" s="9" t="s">
        <v>38</v>
      </c>
      <c r="CM28" s="9" t="s">
        <v>38</v>
      </c>
      <c r="CN28" s="9">
        <v>0.62604000000000004</v>
      </c>
      <c r="CO28" s="9">
        <v>58.753639999999997</v>
      </c>
      <c r="CP28" s="9">
        <v>46.819789999999998</v>
      </c>
      <c r="CQ28" s="9">
        <v>85.865719999999996</v>
      </c>
      <c r="CR28" s="9">
        <v>92.049469999999999</v>
      </c>
      <c r="CS28" s="9">
        <v>46.819789999999998</v>
      </c>
      <c r="CT28" s="9">
        <v>38.309780000000003</v>
      </c>
      <c r="CU28" s="9">
        <v>20.636040000000001</v>
      </c>
      <c r="CV28" s="9">
        <v>77.856300000000005</v>
      </c>
      <c r="CW28" s="9">
        <v>11.766780000000001</v>
      </c>
      <c r="CX28" s="9">
        <v>87.661959999999993</v>
      </c>
      <c r="CY28" s="9" t="s">
        <v>38</v>
      </c>
      <c r="CZ28" s="9" t="s">
        <v>38</v>
      </c>
      <c r="DA28" s="9" t="s">
        <v>38</v>
      </c>
      <c r="DB28" s="9" t="s">
        <v>38</v>
      </c>
      <c r="DC28" s="9" t="s">
        <v>38</v>
      </c>
      <c r="DD28" s="9" t="s">
        <v>38</v>
      </c>
      <c r="DE28" s="9" t="s">
        <v>38</v>
      </c>
      <c r="DF28" s="9" t="s">
        <v>38</v>
      </c>
      <c r="DG28" s="9" t="s">
        <v>38</v>
      </c>
      <c r="DH28" s="9" t="s">
        <v>38</v>
      </c>
      <c r="DI28" s="9" t="s">
        <v>38</v>
      </c>
      <c r="DJ28" s="9" t="s">
        <v>38</v>
      </c>
      <c r="DK28" s="9" t="s">
        <v>38</v>
      </c>
      <c r="DL28" s="9" t="s">
        <v>38</v>
      </c>
      <c r="DM28" s="9" t="s">
        <v>38</v>
      </c>
      <c r="DN28" s="9" t="s">
        <v>38</v>
      </c>
      <c r="DO28" s="9" t="s">
        <v>38</v>
      </c>
      <c r="DP28" s="9" t="s">
        <v>38</v>
      </c>
      <c r="DQ28" s="9" t="s">
        <v>38</v>
      </c>
      <c r="DR28" s="9" t="s">
        <v>38</v>
      </c>
      <c r="DS28" s="9" t="s">
        <v>38</v>
      </c>
      <c r="DT28" s="9" t="s">
        <v>38</v>
      </c>
      <c r="DU28" s="9" t="s">
        <v>38</v>
      </c>
      <c r="DV28" s="9" t="s">
        <v>38</v>
      </c>
      <c r="DW28" s="9" t="s">
        <v>38</v>
      </c>
      <c r="DX28" s="9" t="s">
        <v>38</v>
      </c>
      <c r="DY28" s="9" t="s">
        <v>38</v>
      </c>
      <c r="DZ28" s="9" t="s">
        <v>38</v>
      </c>
      <c r="EA28" s="9" t="s">
        <v>38</v>
      </c>
      <c r="EB28" s="9" t="s">
        <v>38</v>
      </c>
      <c r="EC28" s="9" t="s">
        <v>38</v>
      </c>
      <c r="ED28" s="9" t="s">
        <v>38</v>
      </c>
      <c r="EE28" s="9" t="s">
        <v>38</v>
      </c>
      <c r="EF28" s="9" t="s">
        <v>38</v>
      </c>
      <c r="EG28" s="9" t="s">
        <v>38</v>
      </c>
      <c r="EH28" s="9" t="s">
        <v>38</v>
      </c>
      <c r="EI28" s="9" t="s">
        <v>38</v>
      </c>
      <c r="EJ28" s="9" t="s">
        <v>38</v>
      </c>
      <c r="EK28" s="9" t="s">
        <v>38</v>
      </c>
      <c r="EL28" s="9" t="s">
        <v>38</v>
      </c>
      <c r="EM28" s="9" t="s">
        <v>38</v>
      </c>
      <c r="EN28" s="9" t="s">
        <v>38</v>
      </c>
      <c r="EO28" s="9" t="s">
        <v>38</v>
      </c>
      <c r="EP28" s="9" t="s">
        <v>38</v>
      </c>
      <c r="EQ28" s="9" t="s">
        <v>38</v>
      </c>
      <c r="ER28" s="9" t="s">
        <v>38</v>
      </c>
      <c r="ES28" s="9" t="s">
        <v>38</v>
      </c>
      <c r="ET28" s="9" t="s">
        <v>38</v>
      </c>
      <c r="EU28" s="9" t="s">
        <v>38</v>
      </c>
      <c r="EV28" s="9" t="s">
        <v>38</v>
      </c>
      <c r="EW28" s="9" t="s">
        <v>38</v>
      </c>
      <c r="EX28" s="9" t="s">
        <v>38</v>
      </c>
      <c r="EY28" s="9" t="s">
        <v>38</v>
      </c>
      <c r="EZ28" s="9" t="s">
        <v>38</v>
      </c>
      <c r="FA28" s="9" t="s">
        <v>38</v>
      </c>
    </row>
    <row r="29" spans="1:157" x14ac:dyDescent="0.4">
      <c r="A29" s="18" t="s">
        <v>6925</v>
      </c>
      <c r="B29" t="s">
        <v>6926</v>
      </c>
      <c r="C29">
        <v>0.60265999999999997</v>
      </c>
      <c r="D29">
        <v>56.611579999999996</v>
      </c>
      <c r="E29">
        <v>45.390529999999998</v>
      </c>
      <c r="F29">
        <v>80.833669999999998</v>
      </c>
      <c r="G29">
        <v>89.874539999999996</v>
      </c>
      <c r="H29">
        <v>45.390529999999998</v>
      </c>
      <c r="I29">
        <v>35.889380000000003</v>
      </c>
      <c r="J29">
        <v>20.11008</v>
      </c>
      <c r="K29">
        <v>75.404960000000003</v>
      </c>
      <c r="L29">
        <v>11.787940000000001</v>
      </c>
      <c r="M29">
        <v>87.506950000000003</v>
      </c>
      <c r="N29" t="s">
        <v>38</v>
      </c>
      <c r="O29">
        <v>0.58743000000000001</v>
      </c>
      <c r="P29">
        <v>54.791550000000001</v>
      </c>
      <c r="Q29">
        <v>43.1753</v>
      </c>
      <c r="R29">
        <v>80.357479999999995</v>
      </c>
      <c r="S29">
        <v>90.460710000000006</v>
      </c>
      <c r="T29">
        <v>43.1753</v>
      </c>
      <c r="U29">
        <v>32.962629999999997</v>
      </c>
      <c r="V29">
        <v>20.347930000000002</v>
      </c>
      <c r="W29">
        <v>74.582139999999995</v>
      </c>
      <c r="X29">
        <v>12.099030000000001</v>
      </c>
      <c r="Y29">
        <v>88.027940000000001</v>
      </c>
      <c r="Z29" t="s">
        <v>38</v>
      </c>
      <c r="AA29" t="s">
        <v>38</v>
      </c>
      <c r="AB29" t="s">
        <v>38</v>
      </c>
      <c r="AC29" t="s">
        <v>38</v>
      </c>
      <c r="AD29" t="s">
        <v>38</v>
      </c>
      <c r="AE29" t="s">
        <v>38</v>
      </c>
      <c r="AF29" t="s">
        <v>38</v>
      </c>
      <c r="AG29" t="s">
        <v>38</v>
      </c>
      <c r="AH29" t="s">
        <v>38</v>
      </c>
      <c r="AI29" t="s">
        <v>38</v>
      </c>
      <c r="AJ29" t="s">
        <v>38</v>
      </c>
      <c r="AK29" t="s">
        <v>38</v>
      </c>
      <c r="AL29" t="s">
        <v>38</v>
      </c>
      <c r="AM29" t="s">
        <v>38</v>
      </c>
      <c r="AN29" t="s">
        <v>38</v>
      </c>
      <c r="AO29" t="s">
        <v>38</v>
      </c>
      <c r="AP29" t="s">
        <v>38</v>
      </c>
      <c r="AQ29" t="s">
        <v>38</v>
      </c>
      <c r="AR29" t="s">
        <v>38</v>
      </c>
      <c r="AS29" t="s">
        <v>38</v>
      </c>
      <c r="AT29" t="s">
        <v>38</v>
      </c>
      <c r="AU29" t="s">
        <v>38</v>
      </c>
      <c r="AV29">
        <v>0.71357000000000004</v>
      </c>
      <c r="AW29">
        <v>70.119460000000004</v>
      </c>
      <c r="AX29">
        <v>62.396380000000001</v>
      </c>
      <c r="AY29">
        <v>82.516959999999997</v>
      </c>
      <c r="AZ29">
        <v>84.250190000000003</v>
      </c>
      <c r="BA29">
        <v>62.396380000000001</v>
      </c>
      <c r="BB29">
        <v>58.082140000000003</v>
      </c>
      <c r="BC29">
        <v>18.02562</v>
      </c>
      <c r="BD29">
        <v>80.921880000000002</v>
      </c>
      <c r="BE29">
        <v>9.3293099999999995</v>
      </c>
      <c r="BF29">
        <v>83.220299999999995</v>
      </c>
      <c r="BG29" t="s">
        <v>38</v>
      </c>
      <c r="BH29" t="s">
        <v>38</v>
      </c>
      <c r="BI29" t="s">
        <v>38</v>
      </c>
      <c r="BJ29" t="s">
        <v>38</v>
      </c>
      <c r="BK29" t="s">
        <v>38</v>
      </c>
      <c r="BL29" t="s">
        <v>38</v>
      </c>
      <c r="BM29" t="s">
        <v>38</v>
      </c>
      <c r="BN29" t="s">
        <v>38</v>
      </c>
      <c r="BO29" t="s">
        <v>38</v>
      </c>
      <c r="BP29" t="s">
        <v>38</v>
      </c>
      <c r="BQ29" t="s">
        <v>38</v>
      </c>
      <c r="BR29" t="s">
        <v>38</v>
      </c>
      <c r="BS29" t="s">
        <v>38</v>
      </c>
      <c r="BT29" t="s">
        <v>38</v>
      </c>
      <c r="BU29" t="s">
        <v>38</v>
      </c>
      <c r="BV29" t="s">
        <v>38</v>
      </c>
      <c r="BW29" t="s">
        <v>38</v>
      </c>
      <c r="BX29" t="s">
        <v>38</v>
      </c>
      <c r="BY29" t="s">
        <v>38</v>
      </c>
      <c r="BZ29" t="s">
        <v>38</v>
      </c>
      <c r="CA29" t="s">
        <v>38</v>
      </c>
      <c r="CB29" t="s">
        <v>38</v>
      </c>
      <c r="CC29" t="s">
        <v>38</v>
      </c>
      <c r="CD29" t="s">
        <v>38</v>
      </c>
      <c r="CE29" t="s">
        <v>38</v>
      </c>
      <c r="CF29" t="s">
        <v>38</v>
      </c>
      <c r="CG29" t="s">
        <v>38</v>
      </c>
      <c r="CH29" t="s">
        <v>38</v>
      </c>
      <c r="CI29" t="s">
        <v>38</v>
      </c>
      <c r="CJ29" t="s">
        <v>38</v>
      </c>
      <c r="CK29" t="s">
        <v>38</v>
      </c>
      <c r="CL29" t="s">
        <v>38</v>
      </c>
      <c r="CM29" t="s">
        <v>38</v>
      </c>
      <c r="CN29">
        <v>0.62426999999999999</v>
      </c>
      <c r="CO29">
        <v>58.5837</v>
      </c>
      <c r="CP29">
        <v>46.466430000000003</v>
      </c>
      <c r="CQ29">
        <v>85.689049999999995</v>
      </c>
      <c r="CR29">
        <v>92.226150000000004</v>
      </c>
      <c r="CS29">
        <v>46.466430000000003</v>
      </c>
      <c r="CT29">
        <v>37.956420000000001</v>
      </c>
      <c r="CU29">
        <v>20.600709999999999</v>
      </c>
      <c r="CV29">
        <v>77.67962</v>
      </c>
      <c r="CW29">
        <v>11.80212</v>
      </c>
      <c r="CX29">
        <v>87.926969999999997</v>
      </c>
      <c r="CY29" t="s">
        <v>38</v>
      </c>
      <c r="CZ29" t="s">
        <v>38</v>
      </c>
      <c r="DA29" t="s">
        <v>38</v>
      </c>
      <c r="DB29" t="s">
        <v>38</v>
      </c>
      <c r="DC29" t="s">
        <v>38</v>
      </c>
      <c r="DD29" t="s">
        <v>38</v>
      </c>
      <c r="DE29" t="s">
        <v>38</v>
      </c>
      <c r="DF29" t="s">
        <v>38</v>
      </c>
      <c r="DG29" t="s">
        <v>38</v>
      </c>
      <c r="DH29" t="s">
        <v>38</v>
      </c>
      <c r="DI29" t="s">
        <v>38</v>
      </c>
      <c r="DJ29" t="s">
        <v>38</v>
      </c>
      <c r="DK29" t="s">
        <v>38</v>
      </c>
      <c r="DL29" t="s">
        <v>38</v>
      </c>
      <c r="DM29" t="s">
        <v>38</v>
      </c>
      <c r="DN29" t="s">
        <v>38</v>
      </c>
      <c r="DO29" t="s">
        <v>38</v>
      </c>
      <c r="DP29" t="s">
        <v>38</v>
      </c>
      <c r="DQ29" t="s">
        <v>38</v>
      </c>
      <c r="DR29" t="s">
        <v>38</v>
      </c>
      <c r="DS29" t="s">
        <v>38</v>
      </c>
      <c r="DT29" t="s">
        <v>38</v>
      </c>
      <c r="DU29" t="s">
        <v>38</v>
      </c>
      <c r="DV29" t="s">
        <v>38</v>
      </c>
      <c r="DW29" t="s">
        <v>38</v>
      </c>
      <c r="DX29" t="s">
        <v>38</v>
      </c>
      <c r="DY29" t="s">
        <v>38</v>
      </c>
      <c r="DZ29" t="s">
        <v>38</v>
      </c>
      <c r="EA29" t="s">
        <v>38</v>
      </c>
      <c r="EB29" t="s">
        <v>38</v>
      </c>
      <c r="EC29" t="s">
        <v>38</v>
      </c>
      <c r="ED29" t="s">
        <v>38</v>
      </c>
      <c r="EE29" t="s">
        <v>38</v>
      </c>
      <c r="EF29" t="s">
        <v>38</v>
      </c>
      <c r="EG29" t="s">
        <v>38</v>
      </c>
      <c r="EH29" t="s">
        <v>38</v>
      </c>
      <c r="EI29" t="s">
        <v>38</v>
      </c>
      <c r="EJ29" t="s">
        <v>38</v>
      </c>
      <c r="EK29" t="s">
        <v>38</v>
      </c>
      <c r="EL29" t="s">
        <v>38</v>
      </c>
      <c r="EM29" t="s">
        <v>38</v>
      </c>
      <c r="EN29" t="s">
        <v>38</v>
      </c>
      <c r="EO29" t="s">
        <v>38</v>
      </c>
      <c r="EP29" t="s">
        <v>38</v>
      </c>
      <c r="EQ29" t="s">
        <v>38</v>
      </c>
      <c r="ER29" t="s">
        <v>38</v>
      </c>
      <c r="ES29" t="s">
        <v>38</v>
      </c>
      <c r="ET29" t="s">
        <v>38</v>
      </c>
      <c r="EU29" t="s">
        <v>38</v>
      </c>
      <c r="EV29" t="s">
        <v>38</v>
      </c>
      <c r="EW29" t="s">
        <v>38</v>
      </c>
      <c r="EX29" t="s">
        <v>38</v>
      </c>
      <c r="EY29" t="s">
        <v>38</v>
      </c>
      <c r="EZ29" t="s">
        <v>38</v>
      </c>
      <c r="FA29" t="s">
        <v>38</v>
      </c>
    </row>
    <row r="30" spans="1:157" x14ac:dyDescent="0.4">
      <c r="A30" s="18" t="s">
        <v>6927</v>
      </c>
      <c r="B30" t="s">
        <v>6928</v>
      </c>
      <c r="C30">
        <v>0.60207999999999995</v>
      </c>
      <c r="D30">
        <v>56.54316</v>
      </c>
      <c r="E30">
        <v>45.341970000000003</v>
      </c>
      <c r="F30">
        <v>80.793199999999999</v>
      </c>
      <c r="G30">
        <v>89.850260000000006</v>
      </c>
      <c r="H30">
        <v>45.341970000000003</v>
      </c>
      <c r="I30">
        <v>35.86645</v>
      </c>
      <c r="J30">
        <v>20.1036</v>
      </c>
      <c r="K30">
        <v>75.36112</v>
      </c>
      <c r="L30">
        <v>11.784700000000001</v>
      </c>
      <c r="M30">
        <v>87.482669999999999</v>
      </c>
      <c r="N30" t="s">
        <v>38</v>
      </c>
      <c r="O30">
        <v>0.58692</v>
      </c>
      <c r="P30">
        <v>54.728340000000003</v>
      </c>
      <c r="Q30">
        <v>43.146630000000002</v>
      </c>
      <c r="R30">
        <v>80.300129999999996</v>
      </c>
      <c r="S30">
        <v>90.432040000000001</v>
      </c>
      <c r="T30">
        <v>43.146630000000002</v>
      </c>
      <c r="U30">
        <v>32.964219999999997</v>
      </c>
      <c r="V30">
        <v>20.338370000000001</v>
      </c>
      <c r="W30">
        <v>74.516030000000001</v>
      </c>
      <c r="X30">
        <v>12.09329</v>
      </c>
      <c r="Y30">
        <v>87.989710000000002</v>
      </c>
      <c r="Z30" t="s">
        <v>38</v>
      </c>
      <c r="AA30" t="s">
        <v>38</v>
      </c>
      <c r="AB30" t="s">
        <v>38</v>
      </c>
      <c r="AC30" t="s">
        <v>38</v>
      </c>
      <c r="AD30" t="s">
        <v>38</v>
      </c>
      <c r="AE30" t="s">
        <v>38</v>
      </c>
      <c r="AF30" t="s">
        <v>38</v>
      </c>
      <c r="AG30" t="s">
        <v>38</v>
      </c>
      <c r="AH30" t="s">
        <v>38</v>
      </c>
      <c r="AI30" t="s">
        <v>38</v>
      </c>
      <c r="AJ30" t="s">
        <v>38</v>
      </c>
      <c r="AK30" t="s">
        <v>38</v>
      </c>
      <c r="AL30" t="s">
        <v>38</v>
      </c>
      <c r="AM30" t="s">
        <v>38</v>
      </c>
      <c r="AN30" t="s">
        <v>38</v>
      </c>
      <c r="AO30" t="s">
        <v>38</v>
      </c>
      <c r="AP30" t="s">
        <v>38</v>
      </c>
      <c r="AQ30" t="s">
        <v>38</v>
      </c>
      <c r="AR30" t="s">
        <v>38</v>
      </c>
      <c r="AS30" t="s">
        <v>38</v>
      </c>
      <c r="AT30" t="s">
        <v>38</v>
      </c>
      <c r="AU30" t="s">
        <v>38</v>
      </c>
      <c r="AV30">
        <v>0.71121999999999996</v>
      </c>
      <c r="AW30">
        <v>69.880399999999995</v>
      </c>
      <c r="AX30">
        <v>61.944240000000001</v>
      </c>
      <c r="AY30">
        <v>82.592309999999998</v>
      </c>
      <c r="AZ30">
        <v>84.250190000000003</v>
      </c>
      <c r="BA30">
        <v>61.944240000000001</v>
      </c>
      <c r="BB30">
        <v>57.629989999999999</v>
      </c>
      <c r="BC30">
        <v>18.040690000000001</v>
      </c>
      <c r="BD30">
        <v>81.03492</v>
      </c>
      <c r="BE30">
        <v>9.3368500000000001</v>
      </c>
      <c r="BF30">
        <v>83.257980000000003</v>
      </c>
      <c r="BG30" t="s">
        <v>38</v>
      </c>
      <c r="BH30" t="s">
        <v>38</v>
      </c>
      <c r="BI30" t="s">
        <v>38</v>
      </c>
      <c r="BJ30" t="s">
        <v>38</v>
      </c>
      <c r="BK30" t="s">
        <v>38</v>
      </c>
      <c r="BL30" t="s">
        <v>38</v>
      </c>
      <c r="BM30" t="s">
        <v>38</v>
      </c>
      <c r="BN30" t="s">
        <v>38</v>
      </c>
      <c r="BO30" t="s">
        <v>38</v>
      </c>
      <c r="BP30" t="s">
        <v>38</v>
      </c>
      <c r="BQ30" t="s">
        <v>38</v>
      </c>
      <c r="BR30" t="s">
        <v>38</v>
      </c>
      <c r="BS30" t="s">
        <v>38</v>
      </c>
      <c r="BT30" t="s">
        <v>38</v>
      </c>
      <c r="BU30" t="s">
        <v>38</v>
      </c>
      <c r="BV30" t="s">
        <v>38</v>
      </c>
      <c r="BW30" t="s">
        <v>38</v>
      </c>
      <c r="BX30" t="s">
        <v>38</v>
      </c>
      <c r="BY30" t="s">
        <v>38</v>
      </c>
      <c r="BZ30" t="s">
        <v>38</v>
      </c>
      <c r="CA30" t="s">
        <v>38</v>
      </c>
      <c r="CB30" t="s">
        <v>38</v>
      </c>
      <c r="CC30" t="s">
        <v>38</v>
      </c>
      <c r="CD30" t="s">
        <v>38</v>
      </c>
      <c r="CE30" t="s">
        <v>38</v>
      </c>
      <c r="CF30" t="s">
        <v>38</v>
      </c>
      <c r="CG30" t="s">
        <v>38</v>
      </c>
      <c r="CH30" t="s">
        <v>38</v>
      </c>
      <c r="CI30" t="s">
        <v>38</v>
      </c>
      <c r="CJ30" t="s">
        <v>38</v>
      </c>
      <c r="CK30" t="s">
        <v>38</v>
      </c>
      <c r="CL30" t="s">
        <v>38</v>
      </c>
      <c r="CM30" t="s">
        <v>38</v>
      </c>
      <c r="CN30">
        <v>0.62644999999999995</v>
      </c>
      <c r="CO30">
        <v>58.818939999999998</v>
      </c>
      <c r="CP30">
        <v>46.996470000000002</v>
      </c>
      <c r="CQ30">
        <v>85.689049999999995</v>
      </c>
      <c r="CR30">
        <v>92.226150000000004</v>
      </c>
      <c r="CS30">
        <v>46.996470000000002</v>
      </c>
      <c r="CT30">
        <v>38.486449999999998</v>
      </c>
      <c r="CU30">
        <v>20.600709999999999</v>
      </c>
      <c r="CV30">
        <v>77.67962</v>
      </c>
      <c r="CW30">
        <v>11.819789999999999</v>
      </c>
      <c r="CX30">
        <v>88.015309999999999</v>
      </c>
      <c r="CY30" t="s">
        <v>38</v>
      </c>
      <c r="CZ30" t="s">
        <v>38</v>
      </c>
      <c r="DA30" t="s">
        <v>38</v>
      </c>
      <c r="DB30" t="s">
        <v>38</v>
      </c>
      <c r="DC30" t="s">
        <v>38</v>
      </c>
      <c r="DD30" t="s">
        <v>38</v>
      </c>
      <c r="DE30" t="s">
        <v>38</v>
      </c>
      <c r="DF30" t="s">
        <v>38</v>
      </c>
      <c r="DG30" t="s">
        <v>38</v>
      </c>
      <c r="DH30" t="s">
        <v>38</v>
      </c>
      <c r="DI30" t="s">
        <v>38</v>
      </c>
      <c r="DJ30" t="s">
        <v>38</v>
      </c>
      <c r="DK30" t="s">
        <v>38</v>
      </c>
      <c r="DL30" t="s">
        <v>38</v>
      </c>
      <c r="DM30" t="s">
        <v>38</v>
      </c>
      <c r="DN30" t="s">
        <v>38</v>
      </c>
      <c r="DO30" t="s">
        <v>38</v>
      </c>
      <c r="DP30" t="s">
        <v>38</v>
      </c>
      <c r="DQ30" t="s">
        <v>38</v>
      </c>
      <c r="DR30" t="s">
        <v>38</v>
      </c>
      <c r="DS30" t="s">
        <v>38</v>
      </c>
      <c r="DT30" t="s">
        <v>38</v>
      </c>
      <c r="DU30" t="s">
        <v>38</v>
      </c>
      <c r="DV30" t="s">
        <v>38</v>
      </c>
      <c r="DW30" t="s">
        <v>38</v>
      </c>
      <c r="DX30" t="s">
        <v>38</v>
      </c>
      <c r="DY30" t="s">
        <v>38</v>
      </c>
      <c r="DZ30" t="s">
        <v>38</v>
      </c>
      <c r="EA30" t="s">
        <v>38</v>
      </c>
      <c r="EB30" t="s">
        <v>38</v>
      </c>
      <c r="EC30" t="s">
        <v>38</v>
      </c>
      <c r="ED30" t="s">
        <v>38</v>
      </c>
      <c r="EE30" t="s">
        <v>38</v>
      </c>
      <c r="EF30" t="s">
        <v>38</v>
      </c>
      <c r="EG30" t="s">
        <v>38</v>
      </c>
      <c r="EH30" t="s">
        <v>38</v>
      </c>
      <c r="EI30" t="s">
        <v>38</v>
      </c>
      <c r="EJ30" t="s">
        <v>38</v>
      </c>
      <c r="EK30" t="s">
        <v>38</v>
      </c>
      <c r="EL30" t="s">
        <v>38</v>
      </c>
      <c r="EM30" t="s">
        <v>38</v>
      </c>
      <c r="EN30" t="s">
        <v>38</v>
      </c>
      <c r="EO30" t="s">
        <v>38</v>
      </c>
      <c r="EP30" t="s">
        <v>38</v>
      </c>
      <c r="EQ30" t="s">
        <v>38</v>
      </c>
      <c r="ER30" t="s">
        <v>38</v>
      </c>
      <c r="ES30" t="s">
        <v>38</v>
      </c>
      <c r="ET30" t="s">
        <v>38</v>
      </c>
      <c r="EU30" t="s">
        <v>38</v>
      </c>
      <c r="EV30" t="s">
        <v>38</v>
      </c>
      <c r="EW30" t="s">
        <v>38</v>
      </c>
      <c r="EX30" t="s">
        <v>38</v>
      </c>
      <c r="EY30" t="s">
        <v>38</v>
      </c>
      <c r="EZ30" t="s">
        <v>38</v>
      </c>
      <c r="FA30" t="s">
        <v>38</v>
      </c>
    </row>
    <row r="31" spans="1:157" x14ac:dyDescent="0.4">
      <c r="A31" s="18" t="s">
        <v>6929</v>
      </c>
      <c r="B31" t="s">
        <v>488</v>
      </c>
      <c r="C31">
        <v>0.60206999999999999</v>
      </c>
      <c r="D31">
        <v>56.552549999999997</v>
      </c>
      <c r="E31">
        <v>45.398620000000001</v>
      </c>
      <c r="F31">
        <v>80.75273</v>
      </c>
      <c r="G31">
        <v>89.842169999999996</v>
      </c>
      <c r="H31">
        <v>45.398620000000001</v>
      </c>
      <c r="I31">
        <v>35.941989999999997</v>
      </c>
      <c r="J31">
        <v>20.074459999999998</v>
      </c>
      <c r="K31">
        <v>75.27722</v>
      </c>
      <c r="L31">
        <v>11.77985</v>
      </c>
      <c r="M31">
        <v>87.461759999999998</v>
      </c>
      <c r="N31" t="s">
        <v>38</v>
      </c>
      <c r="O31">
        <v>0.58704000000000001</v>
      </c>
      <c r="P31">
        <v>54.750230000000002</v>
      </c>
      <c r="Q31">
        <v>43.24221</v>
      </c>
      <c r="R31">
        <v>80.242779999999996</v>
      </c>
      <c r="S31">
        <v>90.422479999999993</v>
      </c>
      <c r="T31">
        <v>43.24221</v>
      </c>
      <c r="U31">
        <v>33.08211</v>
      </c>
      <c r="V31">
        <v>20.30396</v>
      </c>
      <c r="W31">
        <v>74.41534</v>
      </c>
      <c r="X31">
        <v>12.086600000000001</v>
      </c>
      <c r="Y31">
        <v>87.960239999999999</v>
      </c>
      <c r="Z31" t="s">
        <v>38</v>
      </c>
      <c r="AA31" t="s">
        <v>38</v>
      </c>
      <c r="AB31" t="s">
        <v>38</v>
      </c>
      <c r="AC31" t="s">
        <v>38</v>
      </c>
      <c r="AD31" t="s">
        <v>38</v>
      </c>
      <c r="AE31" t="s">
        <v>38</v>
      </c>
      <c r="AF31" t="s">
        <v>38</v>
      </c>
      <c r="AG31" t="s">
        <v>38</v>
      </c>
      <c r="AH31" t="s">
        <v>38</v>
      </c>
      <c r="AI31" t="s">
        <v>38</v>
      </c>
      <c r="AJ31" t="s">
        <v>38</v>
      </c>
      <c r="AK31" t="s">
        <v>38</v>
      </c>
      <c r="AL31" t="s">
        <v>38</v>
      </c>
      <c r="AM31" t="s">
        <v>38</v>
      </c>
      <c r="AN31" t="s">
        <v>38</v>
      </c>
      <c r="AO31" t="s">
        <v>38</v>
      </c>
      <c r="AP31" t="s">
        <v>38</v>
      </c>
      <c r="AQ31" t="s">
        <v>38</v>
      </c>
      <c r="AR31" t="s">
        <v>38</v>
      </c>
      <c r="AS31" t="s">
        <v>38</v>
      </c>
      <c r="AT31" t="s">
        <v>38</v>
      </c>
      <c r="AU31" t="s">
        <v>38</v>
      </c>
      <c r="AV31">
        <v>0.71031999999999995</v>
      </c>
      <c r="AW31">
        <v>69.786959999999993</v>
      </c>
      <c r="AX31">
        <v>61.718159999999997</v>
      </c>
      <c r="AY31">
        <v>82.667670000000001</v>
      </c>
      <c r="AZ31">
        <v>84.250190000000003</v>
      </c>
      <c r="BA31">
        <v>61.718159999999997</v>
      </c>
      <c r="BB31">
        <v>57.403919999999999</v>
      </c>
      <c r="BC31">
        <v>18.040690000000001</v>
      </c>
      <c r="BD31">
        <v>81.047479999999993</v>
      </c>
      <c r="BE31">
        <v>9.3368500000000001</v>
      </c>
      <c r="BF31">
        <v>83.257980000000003</v>
      </c>
      <c r="BG31" t="s">
        <v>38</v>
      </c>
      <c r="BH31" t="s">
        <v>38</v>
      </c>
      <c r="BI31" t="s">
        <v>38</v>
      </c>
      <c r="BJ31" t="s">
        <v>38</v>
      </c>
      <c r="BK31" t="s">
        <v>38</v>
      </c>
      <c r="BL31" t="s">
        <v>38</v>
      </c>
      <c r="BM31" t="s">
        <v>38</v>
      </c>
      <c r="BN31" t="s">
        <v>38</v>
      </c>
      <c r="BO31" t="s">
        <v>38</v>
      </c>
      <c r="BP31" t="s">
        <v>38</v>
      </c>
      <c r="BQ31" t="s">
        <v>38</v>
      </c>
      <c r="BR31" t="s">
        <v>38</v>
      </c>
      <c r="BS31" t="s">
        <v>38</v>
      </c>
      <c r="BT31" t="s">
        <v>38</v>
      </c>
      <c r="BU31" t="s">
        <v>38</v>
      </c>
      <c r="BV31" t="s">
        <v>38</v>
      </c>
      <c r="BW31" t="s">
        <v>38</v>
      </c>
      <c r="BX31" t="s">
        <v>38</v>
      </c>
      <c r="BY31" t="s">
        <v>38</v>
      </c>
      <c r="BZ31" t="s">
        <v>38</v>
      </c>
      <c r="CA31" t="s">
        <v>38</v>
      </c>
      <c r="CB31" t="s">
        <v>38</v>
      </c>
      <c r="CC31" t="s">
        <v>38</v>
      </c>
      <c r="CD31" t="s">
        <v>38</v>
      </c>
      <c r="CE31" t="s">
        <v>38</v>
      </c>
      <c r="CF31" t="s">
        <v>38</v>
      </c>
      <c r="CG31" t="s">
        <v>38</v>
      </c>
      <c r="CH31" t="s">
        <v>38</v>
      </c>
      <c r="CI31" t="s">
        <v>38</v>
      </c>
      <c r="CJ31" t="s">
        <v>38</v>
      </c>
      <c r="CK31" t="s">
        <v>38</v>
      </c>
      <c r="CL31" t="s">
        <v>38</v>
      </c>
      <c r="CM31" t="s">
        <v>38</v>
      </c>
      <c r="CN31">
        <v>0.62605</v>
      </c>
      <c r="CO31">
        <v>58.838430000000002</v>
      </c>
      <c r="CP31">
        <v>46.996470000000002</v>
      </c>
      <c r="CQ31">
        <v>85.689049999999995</v>
      </c>
      <c r="CR31">
        <v>92.226150000000004</v>
      </c>
      <c r="CS31">
        <v>46.996470000000002</v>
      </c>
      <c r="CT31">
        <v>38.486449999999998</v>
      </c>
      <c r="CU31">
        <v>20.600709999999999</v>
      </c>
      <c r="CV31">
        <v>77.67962</v>
      </c>
      <c r="CW31">
        <v>11.83746</v>
      </c>
      <c r="CX31">
        <v>88.103650000000002</v>
      </c>
      <c r="CY31" t="s">
        <v>38</v>
      </c>
      <c r="CZ31" t="s">
        <v>38</v>
      </c>
      <c r="DA31" t="s">
        <v>38</v>
      </c>
      <c r="DB31" t="s">
        <v>38</v>
      </c>
      <c r="DC31" t="s">
        <v>38</v>
      </c>
      <c r="DD31" t="s">
        <v>38</v>
      </c>
      <c r="DE31" t="s">
        <v>38</v>
      </c>
      <c r="DF31" t="s">
        <v>38</v>
      </c>
      <c r="DG31" t="s">
        <v>38</v>
      </c>
      <c r="DH31" t="s">
        <v>38</v>
      </c>
      <c r="DI31" t="s">
        <v>38</v>
      </c>
      <c r="DJ31" t="s">
        <v>38</v>
      </c>
      <c r="DK31" t="s">
        <v>38</v>
      </c>
      <c r="DL31" t="s">
        <v>38</v>
      </c>
      <c r="DM31" t="s">
        <v>38</v>
      </c>
      <c r="DN31" t="s">
        <v>38</v>
      </c>
      <c r="DO31" t="s">
        <v>38</v>
      </c>
      <c r="DP31" t="s">
        <v>38</v>
      </c>
      <c r="DQ31" t="s">
        <v>38</v>
      </c>
      <c r="DR31" t="s">
        <v>38</v>
      </c>
      <c r="DS31" t="s">
        <v>38</v>
      </c>
      <c r="DT31" t="s">
        <v>38</v>
      </c>
      <c r="DU31" t="s">
        <v>38</v>
      </c>
      <c r="DV31" t="s">
        <v>38</v>
      </c>
      <c r="DW31" t="s">
        <v>38</v>
      </c>
      <c r="DX31" t="s">
        <v>38</v>
      </c>
      <c r="DY31" t="s">
        <v>38</v>
      </c>
      <c r="DZ31" t="s">
        <v>38</v>
      </c>
      <c r="EA31" t="s">
        <v>38</v>
      </c>
      <c r="EB31" t="s">
        <v>38</v>
      </c>
      <c r="EC31" t="s">
        <v>38</v>
      </c>
      <c r="ED31" t="s">
        <v>38</v>
      </c>
      <c r="EE31" t="s">
        <v>38</v>
      </c>
      <c r="EF31" t="s">
        <v>38</v>
      </c>
      <c r="EG31" t="s">
        <v>38</v>
      </c>
      <c r="EH31" t="s">
        <v>38</v>
      </c>
      <c r="EI31" t="s">
        <v>38</v>
      </c>
      <c r="EJ31" t="s">
        <v>38</v>
      </c>
      <c r="EK31" t="s">
        <v>38</v>
      </c>
      <c r="EL31" t="s">
        <v>38</v>
      </c>
      <c r="EM31" t="s">
        <v>38</v>
      </c>
      <c r="EN31" t="s">
        <v>38</v>
      </c>
      <c r="EO31" t="s">
        <v>38</v>
      </c>
      <c r="EP31" t="s">
        <v>38</v>
      </c>
      <c r="EQ31" t="s">
        <v>38</v>
      </c>
      <c r="ER31" t="s">
        <v>38</v>
      </c>
      <c r="ES31" t="s">
        <v>38</v>
      </c>
      <c r="ET31" t="s">
        <v>38</v>
      </c>
      <c r="EU31" t="s">
        <v>38</v>
      </c>
      <c r="EV31" t="s">
        <v>38</v>
      </c>
      <c r="EW31" t="s">
        <v>38</v>
      </c>
      <c r="EX31" t="s">
        <v>38</v>
      </c>
      <c r="EY31" t="s">
        <v>38</v>
      </c>
      <c r="EZ31" t="s">
        <v>38</v>
      </c>
      <c r="FA31" t="s">
        <v>38</v>
      </c>
    </row>
    <row r="32" spans="1:157" x14ac:dyDescent="0.4">
      <c r="A32" s="18" t="s">
        <v>6930</v>
      </c>
      <c r="B32" t="s">
        <v>6931</v>
      </c>
      <c r="C32">
        <v>0.60092999999999996</v>
      </c>
      <c r="D32">
        <v>56.45176</v>
      </c>
      <c r="E32">
        <v>45.236750000000001</v>
      </c>
      <c r="F32">
        <v>80.720359999999999</v>
      </c>
      <c r="G32">
        <v>89.801699999999997</v>
      </c>
      <c r="H32">
        <v>45.236750000000001</v>
      </c>
      <c r="I32">
        <v>35.817480000000003</v>
      </c>
      <c r="J32">
        <v>20.053419999999999</v>
      </c>
      <c r="K32">
        <v>75.209770000000006</v>
      </c>
      <c r="L32">
        <v>11.7669</v>
      </c>
      <c r="M32">
        <v>87.386210000000005</v>
      </c>
      <c r="N32" t="s">
        <v>38</v>
      </c>
      <c r="O32">
        <v>0.58596000000000004</v>
      </c>
      <c r="P32">
        <v>54.654299999999999</v>
      </c>
      <c r="Q32">
        <v>43.09883</v>
      </c>
      <c r="R32">
        <v>80.194990000000004</v>
      </c>
      <c r="S32">
        <v>90.374690000000001</v>
      </c>
      <c r="T32">
        <v>43.09883</v>
      </c>
      <c r="U32">
        <v>32.978079999999999</v>
      </c>
      <c r="V32">
        <v>20.277190000000001</v>
      </c>
      <c r="W32">
        <v>74.330910000000003</v>
      </c>
      <c r="X32">
        <v>12.07131</v>
      </c>
      <c r="Y32">
        <v>87.871030000000005</v>
      </c>
      <c r="Z32" t="s">
        <v>38</v>
      </c>
      <c r="AA32" t="s">
        <v>38</v>
      </c>
      <c r="AB32" t="s">
        <v>38</v>
      </c>
      <c r="AC32" t="s">
        <v>38</v>
      </c>
      <c r="AD32" t="s">
        <v>38</v>
      </c>
      <c r="AE32" t="s">
        <v>38</v>
      </c>
      <c r="AF32" t="s">
        <v>38</v>
      </c>
      <c r="AG32" t="s">
        <v>38</v>
      </c>
      <c r="AH32" t="s">
        <v>38</v>
      </c>
      <c r="AI32" t="s">
        <v>38</v>
      </c>
      <c r="AJ32" t="s">
        <v>38</v>
      </c>
      <c r="AK32" t="s">
        <v>38</v>
      </c>
      <c r="AL32" t="s">
        <v>38</v>
      </c>
      <c r="AM32" t="s">
        <v>38</v>
      </c>
      <c r="AN32" t="s">
        <v>38</v>
      </c>
      <c r="AO32" t="s">
        <v>38</v>
      </c>
      <c r="AP32" t="s">
        <v>38</v>
      </c>
      <c r="AQ32" t="s">
        <v>38</v>
      </c>
      <c r="AR32" t="s">
        <v>38</v>
      </c>
      <c r="AS32" t="s">
        <v>38</v>
      </c>
      <c r="AT32" t="s">
        <v>38</v>
      </c>
      <c r="AU32" t="s">
        <v>38</v>
      </c>
      <c r="AV32">
        <v>0.70892999999999995</v>
      </c>
      <c r="AW32">
        <v>69.646169999999998</v>
      </c>
      <c r="AX32">
        <v>61.492089999999997</v>
      </c>
      <c r="AY32">
        <v>82.667670000000001</v>
      </c>
      <c r="AZ32">
        <v>84.250190000000003</v>
      </c>
      <c r="BA32">
        <v>61.492089999999997</v>
      </c>
      <c r="BB32">
        <v>57.177840000000003</v>
      </c>
      <c r="BC32">
        <v>18.040690000000001</v>
      </c>
      <c r="BD32">
        <v>81.009799999999998</v>
      </c>
      <c r="BE32">
        <v>9.3368500000000001</v>
      </c>
      <c r="BF32">
        <v>83.257980000000003</v>
      </c>
      <c r="BG32" t="s">
        <v>38</v>
      </c>
      <c r="BH32" t="s">
        <v>38</v>
      </c>
      <c r="BI32" t="s">
        <v>38</v>
      </c>
      <c r="BJ32" t="s">
        <v>38</v>
      </c>
      <c r="BK32" t="s">
        <v>38</v>
      </c>
      <c r="BL32" t="s">
        <v>38</v>
      </c>
      <c r="BM32" t="s">
        <v>38</v>
      </c>
      <c r="BN32" t="s">
        <v>38</v>
      </c>
      <c r="BO32" t="s">
        <v>38</v>
      </c>
      <c r="BP32" t="s">
        <v>38</v>
      </c>
      <c r="BQ32" t="s">
        <v>38</v>
      </c>
      <c r="BR32" t="s">
        <v>38</v>
      </c>
      <c r="BS32" t="s">
        <v>38</v>
      </c>
      <c r="BT32" t="s">
        <v>38</v>
      </c>
      <c r="BU32" t="s">
        <v>38</v>
      </c>
      <c r="BV32" t="s">
        <v>38</v>
      </c>
      <c r="BW32" t="s">
        <v>38</v>
      </c>
      <c r="BX32" t="s">
        <v>38</v>
      </c>
      <c r="BY32" t="s">
        <v>38</v>
      </c>
      <c r="BZ32" t="s">
        <v>38</v>
      </c>
      <c r="CA32" t="s">
        <v>38</v>
      </c>
      <c r="CB32" t="s">
        <v>38</v>
      </c>
      <c r="CC32" t="s">
        <v>38</v>
      </c>
      <c r="CD32" t="s">
        <v>38</v>
      </c>
      <c r="CE32" t="s">
        <v>38</v>
      </c>
      <c r="CF32" t="s">
        <v>38</v>
      </c>
      <c r="CG32" t="s">
        <v>38</v>
      </c>
      <c r="CH32" t="s">
        <v>38</v>
      </c>
      <c r="CI32" t="s">
        <v>38</v>
      </c>
      <c r="CJ32" t="s">
        <v>38</v>
      </c>
      <c r="CK32" t="s">
        <v>38</v>
      </c>
      <c r="CL32" t="s">
        <v>38</v>
      </c>
      <c r="CM32" t="s">
        <v>38</v>
      </c>
      <c r="CN32">
        <v>0.62433000000000005</v>
      </c>
      <c r="CO32">
        <v>58.741500000000002</v>
      </c>
      <c r="CP32">
        <v>46.64311</v>
      </c>
      <c r="CQ32">
        <v>85.865719999999996</v>
      </c>
      <c r="CR32">
        <v>92.226150000000004</v>
      </c>
      <c r="CS32">
        <v>46.64311</v>
      </c>
      <c r="CT32">
        <v>38.221440000000001</v>
      </c>
      <c r="CU32">
        <v>20.636040000000001</v>
      </c>
      <c r="CV32">
        <v>77.856300000000005</v>
      </c>
      <c r="CW32">
        <v>11.83746</v>
      </c>
      <c r="CX32">
        <v>88.103650000000002</v>
      </c>
      <c r="CY32" t="s">
        <v>38</v>
      </c>
      <c r="CZ32" t="s">
        <v>38</v>
      </c>
      <c r="DA32" t="s">
        <v>38</v>
      </c>
      <c r="DB32" t="s">
        <v>38</v>
      </c>
      <c r="DC32" t="s">
        <v>38</v>
      </c>
      <c r="DD32" t="s">
        <v>38</v>
      </c>
      <c r="DE32" t="s">
        <v>38</v>
      </c>
      <c r="DF32" t="s">
        <v>38</v>
      </c>
      <c r="DG32" t="s">
        <v>38</v>
      </c>
      <c r="DH32" t="s">
        <v>38</v>
      </c>
      <c r="DI32" t="s">
        <v>38</v>
      </c>
      <c r="DJ32" t="s">
        <v>38</v>
      </c>
      <c r="DK32" t="s">
        <v>38</v>
      </c>
      <c r="DL32" t="s">
        <v>38</v>
      </c>
      <c r="DM32" t="s">
        <v>38</v>
      </c>
      <c r="DN32" t="s">
        <v>38</v>
      </c>
      <c r="DO32" t="s">
        <v>38</v>
      </c>
      <c r="DP32" t="s">
        <v>38</v>
      </c>
      <c r="DQ32" t="s">
        <v>38</v>
      </c>
      <c r="DR32" t="s">
        <v>38</v>
      </c>
      <c r="DS32" t="s">
        <v>38</v>
      </c>
      <c r="DT32" t="s">
        <v>38</v>
      </c>
      <c r="DU32" t="s">
        <v>38</v>
      </c>
      <c r="DV32" t="s">
        <v>38</v>
      </c>
      <c r="DW32" t="s">
        <v>38</v>
      </c>
      <c r="DX32" t="s">
        <v>38</v>
      </c>
      <c r="DY32" t="s">
        <v>38</v>
      </c>
      <c r="DZ32" t="s">
        <v>38</v>
      </c>
      <c r="EA32" t="s">
        <v>38</v>
      </c>
      <c r="EB32" t="s">
        <v>38</v>
      </c>
      <c r="EC32" t="s">
        <v>38</v>
      </c>
      <c r="ED32" t="s">
        <v>38</v>
      </c>
      <c r="EE32" t="s">
        <v>38</v>
      </c>
      <c r="EF32" t="s">
        <v>38</v>
      </c>
      <c r="EG32" t="s">
        <v>38</v>
      </c>
      <c r="EH32" t="s">
        <v>38</v>
      </c>
      <c r="EI32" t="s">
        <v>38</v>
      </c>
      <c r="EJ32" t="s">
        <v>38</v>
      </c>
      <c r="EK32" t="s">
        <v>38</v>
      </c>
      <c r="EL32" t="s">
        <v>38</v>
      </c>
      <c r="EM32" t="s">
        <v>38</v>
      </c>
      <c r="EN32" t="s">
        <v>38</v>
      </c>
      <c r="EO32" t="s">
        <v>38</v>
      </c>
      <c r="EP32" t="s">
        <v>38</v>
      </c>
      <c r="EQ32" t="s">
        <v>38</v>
      </c>
      <c r="ER32" t="s">
        <v>38</v>
      </c>
      <c r="ES32" t="s">
        <v>38</v>
      </c>
      <c r="ET32" t="s">
        <v>38</v>
      </c>
      <c r="EU32" t="s">
        <v>38</v>
      </c>
      <c r="EV32" t="s">
        <v>38</v>
      </c>
      <c r="EW32" t="s">
        <v>38</v>
      </c>
      <c r="EX32" t="s">
        <v>38</v>
      </c>
      <c r="EY32" t="s">
        <v>38</v>
      </c>
      <c r="EZ32" t="s">
        <v>38</v>
      </c>
      <c r="FA32" t="s">
        <v>38</v>
      </c>
    </row>
    <row r="33" spans="1:157" x14ac:dyDescent="0.4">
      <c r="A33" s="18" t="s">
        <v>6932</v>
      </c>
      <c r="B33" t="s">
        <v>709</v>
      </c>
      <c r="C33">
        <v>0.60077999999999998</v>
      </c>
      <c r="D33">
        <v>56.426369999999999</v>
      </c>
      <c r="E33">
        <v>45.220559999999999</v>
      </c>
      <c r="F33">
        <v>80.736540000000005</v>
      </c>
      <c r="G33">
        <v>89.769319999999993</v>
      </c>
      <c r="H33">
        <v>45.220559999999999</v>
      </c>
      <c r="I33">
        <v>35.816809999999997</v>
      </c>
      <c r="J33">
        <v>20.048559999999998</v>
      </c>
      <c r="K33">
        <v>75.214489999999998</v>
      </c>
      <c r="L33">
        <v>11.765280000000001</v>
      </c>
      <c r="M33">
        <v>87.364360000000005</v>
      </c>
      <c r="N33" t="s">
        <v>38</v>
      </c>
      <c r="O33">
        <v>0.58565</v>
      </c>
      <c r="P33">
        <v>54.616950000000003</v>
      </c>
      <c r="Q33">
        <v>43.060600000000001</v>
      </c>
      <c r="R33">
        <v>80.204549999999998</v>
      </c>
      <c r="S33">
        <v>90.346010000000007</v>
      </c>
      <c r="T33">
        <v>43.060600000000001</v>
      </c>
      <c r="U33">
        <v>32.962949999999999</v>
      </c>
      <c r="V33">
        <v>20.26764</v>
      </c>
      <c r="W33">
        <v>74.322149999999993</v>
      </c>
      <c r="X33">
        <v>12.068440000000001</v>
      </c>
      <c r="Y33">
        <v>87.846810000000005</v>
      </c>
      <c r="Z33" t="s">
        <v>38</v>
      </c>
      <c r="AA33" t="s">
        <v>38</v>
      </c>
      <c r="AB33" t="s">
        <v>38</v>
      </c>
      <c r="AC33" t="s">
        <v>38</v>
      </c>
      <c r="AD33" t="s">
        <v>38</v>
      </c>
      <c r="AE33" t="s">
        <v>38</v>
      </c>
      <c r="AF33" t="s">
        <v>38</v>
      </c>
      <c r="AG33" t="s">
        <v>38</v>
      </c>
      <c r="AH33" t="s">
        <v>38</v>
      </c>
      <c r="AI33" t="s">
        <v>38</v>
      </c>
      <c r="AJ33" t="s">
        <v>38</v>
      </c>
      <c r="AK33" t="s">
        <v>38</v>
      </c>
      <c r="AL33" t="s">
        <v>38</v>
      </c>
      <c r="AM33" t="s">
        <v>38</v>
      </c>
      <c r="AN33" t="s">
        <v>38</v>
      </c>
      <c r="AO33" t="s">
        <v>38</v>
      </c>
      <c r="AP33" t="s">
        <v>38</v>
      </c>
      <c r="AQ33" t="s">
        <v>38</v>
      </c>
      <c r="AR33" t="s">
        <v>38</v>
      </c>
      <c r="AS33" t="s">
        <v>38</v>
      </c>
      <c r="AT33" t="s">
        <v>38</v>
      </c>
      <c r="AU33" t="s">
        <v>38</v>
      </c>
      <c r="AV33">
        <v>0.70904</v>
      </c>
      <c r="AW33">
        <v>69.606489999999994</v>
      </c>
      <c r="AX33">
        <v>61.492089999999997</v>
      </c>
      <c r="AY33">
        <v>82.667670000000001</v>
      </c>
      <c r="AZ33">
        <v>84.17483</v>
      </c>
      <c r="BA33">
        <v>61.492089999999997</v>
      </c>
      <c r="BB33">
        <v>57.140169999999998</v>
      </c>
      <c r="BC33">
        <v>18.040690000000001</v>
      </c>
      <c r="BD33">
        <v>81.009799999999998</v>
      </c>
      <c r="BE33">
        <v>9.3293099999999995</v>
      </c>
      <c r="BF33">
        <v>83.18262</v>
      </c>
      <c r="BG33" t="s">
        <v>38</v>
      </c>
      <c r="BH33" t="s">
        <v>38</v>
      </c>
      <c r="BI33" t="s">
        <v>38</v>
      </c>
      <c r="BJ33" t="s">
        <v>38</v>
      </c>
      <c r="BK33" t="s">
        <v>38</v>
      </c>
      <c r="BL33" t="s">
        <v>38</v>
      </c>
      <c r="BM33" t="s">
        <v>38</v>
      </c>
      <c r="BN33" t="s">
        <v>38</v>
      </c>
      <c r="BO33" t="s">
        <v>38</v>
      </c>
      <c r="BP33" t="s">
        <v>38</v>
      </c>
      <c r="BQ33" t="s">
        <v>38</v>
      </c>
      <c r="BR33" t="s">
        <v>38</v>
      </c>
      <c r="BS33" t="s">
        <v>38</v>
      </c>
      <c r="BT33" t="s">
        <v>38</v>
      </c>
      <c r="BU33" t="s">
        <v>38</v>
      </c>
      <c r="BV33" t="s">
        <v>38</v>
      </c>
      <c r="BW33" t="s">
        <v>38</v>
      </c>
      <c r="BX33" t="s">
        <v>38</v>
      </c>
      <c r="BY33" t="s">
        <v>38</v>
      </c>
      <c r="BZ33" t="s">
        <v>38</v>
      </c>
      <c r="CA33" t="s">
        <v>38</v>
      </c>
      <c r="CB33" t="s">
        <v>38</v>
      </c>
      <c r="CC33" t="s">
        <v>38</v>
      </c>
      <c r="CD33" t="s">
        <v>38</v>
      </c>
      <c r="CE33" t="s">
        <v>38</v>
      </c>
      <c r="CF33" t="s">
        <v>38</v>
      </c>
      <c r="CG33" t="s">
        <v>38</v>
      </c>
      <c r="CH33" t="s">
        <v>38</v>
      </c>
      <c r="CI33" t="s">
        <v>38</v>
      </c>
      <c r="CJ33" t="s">
        <v>38</v>
      </c>
      <c r="CK33" t="s">
        <v>38</v>
      </c>
      <c r="CL33" t="s">
        <v>38</v>
      </c>
      <c r="CM33" t="s">
        <v>38</v>
      </c>
      <c r="CN33">
        <v>0.62649999999999995</v>
      </c>
      <c r="CO33">
        <v>58.970669999999998</v>
      </c>
      <c r="CP33">
        <v>46.996470000000002</v>
      </c>
      <c r="CQ33">
        <v>86.042400000000001</v>
      </c>
      <c r="CR33">
        <v>92.226150000000004</v>
      </c>
      <c r="CS33">
        <v>46.996470000000002</v>
      </c>
      <c r="CT33">
        <v>38.57479</v>
      </c>
      <c r="CU33">
        <v>20.706710000000001</v>
      </c>
      <c r="CV33">
        <v>78.121319999999997</v>
      </c>
      <c r="CW33">
        <v>11.87279</v>
      </c>
      <c r="CX33">
        <v>88.250879999999995</v>
      </c>
      <c r="CY33" t="s">
        <v>38</v>
      </c>
      <c r="CZ33" t="s">
        <v>38</v>
      </c>
      <c r="DA33" t="s">
        <v>38</v>
      </c>
      <c r="DB33" t="s">
        <v>38</v>
      </c>
      <c r="DC33" t="s">
        <v>38</v>
      </c>
      <c r="DD33" t="s">
        <v>38</v>
      </c>
      <c r="DE33" t="s">
        <v>38</v>
      </c>
      <c r="DF33" t="s">
        <v>38</v>
      </c>
      <c r="DG33" t="s">
        <v>38</v>
      </c>
      <c r="DH33" t="s">
        <v>38</v>
      </c>
      <c r="DI33" t="s">
        <v>38</v>
      </c>
      <c r="DJ33" t="s">
        <v>38</v>
      </c>
      <c r="DK33" t="s">
        <v>38</v>
      </c>
      <c r="DL33" t="s">
        <v>38</v>
      </c>
      <c r="DM33" t="s">
        <v>38</v>
      </c>
      <c r="DN33" t="s">
        <v>38</v>
      </c>
      <c r="DO33" t="s">
        <v>38</v>
      </c>
      <c r="DP33" t="s">
        <v>38</v>
      </c>
      <c r="DQ33" t="s">
        <v>38</v>
      </c>
      <c r="DR33" t="s">
        <v>38</v>
      </c>
      <c r="DS33" t="s">
        <v>38</v>
      </c>
      <c r="DT33" t="s">
        <v>38</v>
      </c>
      <c r="DU33" t="s">
        <v>38</v>
      </c>
      <c r="DV33" t="s">
        <v>38</v>
      </c>
      <c r="DW33" t="s">
        <v>38</v>
      </c>
      <c r="DX33" t="s">
        <v>38</v>
      </c>
      <c r="DY33" t="s">
        <v>38</v>
      </c>
      <c r="DZ33" t="s">
        <v>38</v>
      </c>
      <c r="EA33" t="s">
        <v>38</v>
      </c>
      <c r="EB33" t="s">
        <v>38</v>
      </c>
      <c r="EC33" t="s">
        <v>38</v>
      </c>
      <c r="ED33" t="s">
        <v>38</v>
      </c>
      <c r="EE33" t="s">
        <v>38</v>
      </c>
      <c r="EF33" t="s">
        <v>38</v>
      </c>
      <c r="EG33" t="s">
        <v>38</v>
      </c>
      <c r="EH33" t="s">
        <v>38</v>
      </c>
      <c r="EI33" t="s">
        <v>38</v>
      </c>
      <c r="EJ33" t="s">
        <v>38</v>
      </c>
      <c r="EK33" t="s">
        <v>38</v>
      </c>
      <c r="EL33" t="s">
        <v>38</v>
      </c>
      <c r="EM33" t="s">
        <v>38</v>
      </c>
      <c r="EN33" t="s">
        <v>38</v>
      </c>
      <c r="EO33" t="s">
        <v>38</v>
      </c>
      <c r="EP33" t="s">
        <v>38</v>
      </c>
      <c r="EQ33" t="s">
        <v>38</v>
      </c>
      <c r="ER33" t="s">
        <v>38</v>
      </c>
      <c r="ES33" t="s">
        <v>38</v>
      </c>
      <c r="ET33" t="s">
        <v>38</v>
      </c>
      <c r="EU33" t="s">
        <v>38</v>
      </c>
      <c r="EV33" t="s">
        <v>38</v>
      </c>
      <c r="EW33" t="s">
        <v>38</v>
      </c>
      <c r="EX33" t="s">
        <v>38</v>
      </c>
      <c r="EY33" t="s">
        <v>38</v>
      </c>
      <c r="EZ33" t="s">
        <v>38</v>
      </c>
      <c r="FA33" t="s">
        <v>38</v>
      </c>
    </row>
    <row r="34" spans="1:157" x14ac:dyDescent="0.4">
      <c r="A34" s="18" t="s">
        <v>6933</v>
      </c>
      <c r="B34" t="s">
        <v>488</v>
      </c>
      <c r="C34">
        <v>0.60019</v>
      </c>
      <c r="D34">
        <v>56.356540000000003</v>
      </c>
      <c r="E34">
        <v>45.155810000000002</v>
      </c>
      <c r="F34">
        <v>80.801299999999998</v>
      </c>
      <c r="G34">
        <v>89.793610000000001</v>
      </c>
      <c r="H34">
        <v>45.155810000000002</v>
      </c>
      <c r="I34">
        <v>35.756100000000004</v>
      </c>
      <c r="J34">
        <v>20.050180000000001</v>
      </c>
      <c r="K34">
        <v>75.271820000000005</v>
      </c>
      <c r="L34">
        <v>11.76609</v>
      </c>
      <c r="M34">
        <v>87.380549999999999</v>
      </c>
      <c r="N34" t="s">
        <v>38</v>
      </c>
      <c r="O34">
        <v>0.58518000000000003</v>
      </c>
      <c r="P34">
        <v>54.551560000000002</v>
      </c>
      <c r="Q34">
        <v>43.022370000000002</v>
      </c>
      <c r="R34">
        <v>80.271460000000005</v>
      </c>
      <c r="S34">
        <v>90.384249999999994</v>
      </c>
      <c r="T34">
        <v>43.022370000000002</v>
      </c>
      <c r="U34">
        <v>32.915149999999997</v>
      </c>
      <c r="V34">
        <v>20.26764</v>
      </c>
      <c r="W34">
        <v>74.380300000000005</v>
      </c>
      <c r="X34">
        <v>12.070349999999999</v>
      </c>
      <c r="Y34">
        <v>87.875489999999999</v>
      </c>
      <c r="Z34" t="s">
        <v>38</v>
      </c>
      <c r="AA34" t="s">
        <v>38</v>
      </c>
      <c r="AB34" t="s">
        <v>38</v>
      </c>
      <c r="AC34" t="s">
        <v>38</v>
      </c>
      <c r="AD34" t="s">
        <v>38</v>
      </c>
      <c r="AE34" t="s">
        <v>38</v>
      </c>
      <c r="AF34" t="s">
        <v>38</v>
      </c>
      <c r="AG34" t="s">
        <v>38</v>
      </c>
      <c r="AH34" t="s">
        <v>38</v>
      </c>
      <c r="AI34" t="s">
        <v>38</v>
      </c>
      <c r="AJ34" t="s">
        <v>38</v>
      </c>
      <c r="AK34" t="s">
        <v>38</v>
      </c>
      <c r="AL34" t="s">
        <v>38</v>
      </c>
      <c r="AM34" t="s">
        <v>38</v>
      </c>
      <c r="AN34" t="s">
        <v>38</v>
      </c>
      <c r="AO34" t="s">
        <v>38</v>
      </c>
      <c r="AP34" t="s">
        <v>38</v>
      </c>
      <c r="AQ34" t="s">
        <v>38</v>
      </c>
      <c r="AR34" t="s">
        <v>38</v>
      </c>
      <c r="AS34" t="s">
        <v>38</v>
      </c>
      <c r="AT34" t="s">
        <v>38</v>
      </c>
      <c r="AU34" t="s">
        <v>38</v>
      </c>
      <c r="AV34">
        <v>0.70872000000000002</v>
      </c>
      <c r="AW34">
        <v>69.582930000000005</v>
      </c>
      <c r="AX34">
        <v>61.416730000000001</v>
      </c>
      <c r="AY34">
        <v>82.667670000000001</v>
      </c>
      <c r="AZ34">
        <v>84.17483</v>
      </c>
      <c r="BA34">
        <v>61.416730000000001</v>
      </c>
      <c r="BB34">
        <v>57.102490000000003</v>
      </c>
      <c r="BC34">
        <v>18.040690000000001</v>
      </c>
      <c r="BD34">
        <v>81.009799999999998</v>
      </c>
      <c r="BE34">
        <v>9.3293099999999995</v>
      </c>
      <c r="BF34">
        <v>83.18262</v>
      </c>
      <c r="BG34" t="s">
        <v>38</v>
      </c>
      <c r="BH34" t="s">
        <v>38</v>
      </c>
      <c r="BI34" t="s">
        <v>38</v>
      </c>
      <c r="BJ34" t="s">
        <v>38</v>
      </c>
      <c r="BK34" t="s">
        <v>38</v>
      </c>
      <c r="BL34" t="s">
        <v>38</v>
      </c>
      <c r="BM34" t="s">
        <v>38</v>
      </c>
      <c r="BN34" t="s">
        <v>38</v>
      </c>
      <c r="BO34" t="s">
        <v>38</v>
      </c>
      <c r="BP34" t="s">
        <v>38</v>
      </c>
      <c r="BQ34" t="s">
        <v>38</v>
      </c>
      <c r="BR34" t="s">
        <v>38</v>
      </c>
      <c r="BS34" t="s">
        <v>38</v>
      </c>
      <c r="BT34" t="s">
        <v>38</v>
      </c>
      <c r="BU34" t="s">
        <v>38</v>
      </c>
      <c r="BV34" t="s">
        <v>38</v>
      </c>
      <c r="BW34" t="s">
        <v>38</v>
      </c>
      <c r="BX34" t="s">
        <v>38</v>
      </c>
      <c r="BY34" t="s">
        <v>38</v>
      </c>
      <c r="BZ34" t="s">
        <v>38</v>
      </c>
      <c r="CA34" t="s">
        <v>38</v>
      </c>
      <c r="CB34" t="s">
        <v>38</v>
      </c>
      <c r="CC34" t="s">
        <v>38</v>
      </c>
      <c r="CD34" t="s">
        <v>38</v>
      </c>
      <c r="CE34" t="s">
        <v>38</v>
      </c>
      <c r="CF34" t="s">
        <v>38</v>
      </c>
      <c r="CG34" t="s">
        <v>38</v>
      </c>
      <c r="CH34" t="s">
        <v>38</v>
      </c>
      <c r="CI34" t="s">
        <v>38</v>
      </c>
      <c r="CJ34" t="s">
        <v>38</v>
      </c>
      <c r="CK34" t="s">
        <v>38</v>
      </c>
      <c r="CL34" t="s">
        <v>38</v>
      </c>
      <c r="CM34" t="s">
        <v>38</v>
      </c>
      <c r="CN34">
        <v>0.62312999999999996</v>
      </c>
      <c r="CO34">
        <v>58.710560000000001</v>
      </c>
      <c r="CP34">
        <v>46.466430000000003</v>
      </c>
      <c r="CQ34">
        <v>86.219080000000005</v>
      </c>
      <c r="CR34">
        <v>92.049469999999999</v>
      </c>
      <c r="CS34">
        <v>46.466430000000003</v>
      </c>
      <c r="CT34">
        <v>38.221440000000001</v>
      </c>
      <c r="CU34">
        <v>20.742049999999999</v>
      </c>
      <c r="CV34">
        <v>78.298000000000002</v>
      </c>
      <c r="CW34">
        <v>11.855119999999999</v>
      </c>
      <c r="CX34">
        <v>88.074200000000005</v>
      </c>
      <c r="CY34" t="s">
        <v>38</v>
      </c>
      <c r="CZ34" t="s">
        <v>38</v>
      </c>
      <c r="DA34" t="s">
        <v>38</v>
      </c>
      <c r="DB34" t="s">
        <v>38</v>
      </c>
      <c r="DC34" t="s">
        <v>38</v>
      </c>
      <c r="DD34" t="s">
        <v>38</v>
      </c>
      <c r="DE34" t="s">
        <v>38</v>
      </c>
      <c r="DF34" t="s">
        <v>38</v>
      </c>
      <c r="DG34" t="s">
        <v>38</v>
      </c>
      <c r="DH34" t="s">
        <v>38</v>
      </c>
      <c r="DI34" t="s">
        <v>38</v>
      </c>
      <c r="DJ34" t="s">
        <v>38</v>
      </c>
      <c r="DK34" t="s">
        <v>38</v>
      </c>
      <c r="DL34" t="s">
        <v>38</v>
      </c>
      <c r="DM34" t="s">
        <v>38</v>
      </c>
      <c r="DN34" t="s">
        <v>38</v>
      </c>
      <c r="DO34" t="s">
        <v>38</v>
      </c>
      <c r="DP34" t="s">
        <v>38</v>
      </c>
      <c r="DQ34" t="s">
        <v>38</v>
      </c>
      <c r="DR34" t="s">
        <v>38</v>
      </c>
      <c r="DS34" t="s">
        <v>38</v>
      </c>
      <c r="DT34" t="s">
        <v>38</v>
      </c>
      <c r="DU34" t="s">
        <v>38</v>
      </c>
      <c r="DV34" t="s">
        <v>38</v>
      </c>
      <c r="DW34" t="s">
        <v>38</v>
      </c>
      <c r="DX34" t="s">
        <v>38</v>
      </c>
      <c r="DY34" t="s">
        <v>38</v>
      </c>
      <c r="DZ34" t="s">
        <v>38</v>
      </c>
      <c r="EA34" t="s">
        <v>38</v>
      </c>
      <c r="EB34" t="s">
        <v>38</v>
      </c>
      <c r="EC34" t="s">
        <v>38</v>
      </c>
      <c r="ED34" t="s">
        <v>38</v>
      </c>
      <c r="EE34" t="s">
        <v>38</v>
      </c>
      <c r="EF34" t="s">
        <v>38</v>
      </c>
      <c r="EG34" t="s">
        <v>38</v>
      </c>
      <c r="EH34" t="s">
        <v>38</v>
      </c>
      <c r="EI34" t="s">
        <v>38</v>
      </c>
      <c r="EJ34" t="s">
        <v>38</v>
      </c>
      <c r="EK34" t="s">
        <v>38</v>
      </c>
      <c r="EL34" t="s">
        <v>38</v>
      </c>
      <c r="EM34" t="s">
        <v>38</v>
      </c>
      <c r="EN34" t="s">
        <v>38</v>
      </c>
      <c r="EO34" t="s">
        <v>38</v>
      </c>
      <c r="EP34" t="s">
        <v>38</v>
      </c>
      <c r="EQ34" t="s">
        <v>38</v>
      </c>
      <c r="ER34" t="s">
        <v>38</v>
      </c>
      <c r="ES34" t="s">
        <v>38</v>
      </c>
      <c r="ET34" t="s">
        <v>38</v>
      </c>
      <c r="EU34" t="s">
        <v>38</v>
      </c>
      <c r="EV34" t="s">
        <v>38</v>
      </c>
      <c r="EW34" t="s">
        <v>38</v>
      </c>
      <c r="EX34" t="s">
        <v>38</v>
      </c>
      <c r="EY34" t="s">
        <v>38</v>
      </c>
      <c r="EZ34" t="s">
        <v>38</v>
      </c>
      <c r="FA34" t="s">
        <v>38</v>
      </c>
    </row>
    <row r="35" spans="1:157" x14ac:dyDescent="0.4">
      <c r="A35" s="18" t="s">
        <v>6934</v>
      </c>
      <c r="B35" t="s">
        <v>6928</v>
      </c>
      <c r="C35">
        <v>0.59860999999999998</v>
      </c>
      <c r="D35">
        <v>56.208509999999997</v>
      </c>
      <c r="E35">
        <v>44.945369999999997</v>
      </c>
      <c r="F35">
        <v>80.801299999999998</v>
      </c>
      <c r="G35">
        <v>89.769319999999993</v>
      </c>
      <c r="H35">
        <v>44.945369999999997</v>
      </c>
      <c r="I35">
        <v>35.567250000000001</v>
      </c>
      <c r="J35">
        <v>20.027519999999999</v>
      </c>
      <c r="K35">
        <v>75.21584</v>
      </c>
      <c r="L35">
        <v>11.757989999999999</v>
      </c>
      <c r="M35">
        <v>87.331310000000002</v>
      </c>
      <c r="N35" t="s">
        <v>38</v>
      </c>
      <c r="O35">
        <v>0.58365999999999996</v>
      </c>
      <c r="P35">
        <v>54.40607</v>
      </c>
      <c r="Q35">
        <v>42.831200000000003</v>
      </c>
      <c r="R35">
        <v>80.261899999999997</v>
      </c>
      <c r="S35">
        <v>90.346010000000007</v>
      </c>
      <c r="T35">
        <v>42.831200000000003</v>
      </c>
      <c r="U35">
        <v>32.749470000000002</v>
      </c>
      <c r="V35">
        <v>20.238959999999999</v>
      </c>
      <c r="W35">
        <v>74.304630000000003</v>
      </c>
      <c r="X35">
        <v>12.059839999999999</v>
      </c>
      <c r="Y35">
        <v>87.807779999999994</v>
      </c>
      <c r="Z35" t="s">
        <v>38</v>
      </c>
      <c r="AA35" t="s">
        <v>38</v>
      </c>
      <c r="AB35" t="s">
        <v>38</v>
      </c>
      <c r="AC35" t="s">
        <v>38</v>
      </c>
      <c r="AD35" t="s">
        <v>38</v>
      </c>
      <c r="AE35" t="s">
        <v>38</v>
      </c>
      <c r="AF35" t="s">
        <v>38</v>
      </c>
      <c r="AG35" t="s">
        <v>38</v>
      </c>
      <c r="AH35" t="s">
        <v>38</v>
      </c>
      <c r="AI35" t="s">
        <v>38</v>
      </c>
      <c r="AJ35" t="s">
        <v>38</v>
      </c>
      <c r="AK35" t="s">
        <v>38</v>
      </c>
      <c r="AL35" t="s">
        <v>38</v>
      </c>
      <c r="AM35" t="s">
        <v>38</v>
      </c>
      <c r="AN35" t="s">
        <v>38</v>
      </c>
      <c r="AO35" t="s">
        <v>38</v>
      </c>
      <c r="AP35" t="s">
        <v>38</v>
      </c>
      <c r="AQ35" t="s">
        <v>38</v>
      </c>
      <c r="AR35" t="s">
        <v>38</v>
      </c>
      <c r="AS35" t="s">
        <v>38</v>
      </c>
      <c r="AT35" t="s">
        <v>38</v>
      </c>
      <c r="AU35" t="s">
        <v>38</v>
      </c>
      <c r="AV35">
        <v>0.70711999999999997</v>
      </c>
      <c r="AW35">
        <v>69.406059999999997</v>
      </c>
      <c r="AX35">
        <v>61.115299999999998</v>
      </c>
      <c r="AY35">
        <v>82.743030000000005</v>
      </c>
      <c r="AZ35">
        <v>84.250190000000003</v>
      </c>
      <c r="BA35">
        <v>61.115299999999998</v>
      </c>
      <c r="BB35">
        <v>56.80106</v>
      </c>
      <c r="BC35">
        <v>18.055759999999999</v>
      </c>
      <c r="BD35">
        <v>81.085149999999999</v>
      </c>
      <c r="BE35">
        <v>9.3368500000000001</v>
      </c>
      <c r="BF35">
        <v>83.257980000000003</v>
      </c>
      <c r="BG35" t="s">
        <v>38</v>
      </c>
      <c r="BH35" t="s">
        <v>38</v>
      </c>
      <c r="BI35" t="s">
        <v>38</v>
      </c>
      <c r="BJ35" t="s">
        <v>38</v>
      </c>
      <c r="BK35" t="s">
        <v>38</v>
      </c>
      <c r="BL35" t="s">
        <v>38</v>
      </c>
      <c r="BM35" t="s">
        <v>38</v>
      </c>
      <c r="BN35" t="s">
        <v>38</v>
      </c>
      <c r="BO35" t="s">
        <v>38</v>
      </c>
      <c r="BP35" t="s">
        <v>38</v>
      </c>
      <c r="BQ35" t="s">
        <v>38</v>
      </c>
      <c r="BR35" t="s">
        <v>38</v>
      </c>
      <c r="BS35" t="s">
        <v>38</v>
      </c>
      <c r="BT35" t="s">
        <v>38</v>
      </c>
      <c r="BU35" t="s">
        <v>38</v>
      </c>
      <c r="BV35" t="s">
        <v>38</v>
      </c>
      <c r="BW35" t="s">
        <v>38</v>
      </c>
      <c r="BX35" t="s">
        <v>38</v>
      </c>
      <c r="BY35" t="s">
        <v>38</v>
      </c>
      <c r="BZ35" t="s">
        <v>38</v>
      </c>
      <c r="CA35" t="s">
        <v>38</v>
      </c>
      <c r="CB35" t="s">
        <v>38</v>
      </c>
      <c r="CC35" t="s">
        <v>38</v>
      </c>
      <c r="CD35" t="s">
        <v>38</v>
      </c>
      <c r="CE35" t="s">
        <v>38</v>
      </c>
      <c r="CF35" t="s">
        <v>38</v>
      </c>
      <c r="CG35" t="s">
        <v>38</v>
      </c>
      <c r="CH35" t="s">
        <v>38</v>
      </c>
      <c r="CI35" t="s">
        <v>38</v>
      </c>
      <c r="CJ35" t="s">
        <v>38</v>
      </c>
      <c r="CK35" t="s">
        <v>38</v>
      </c>
      <c r="CL35" t="s">
        <v>38</v>
      </c>
      <c r="CM35" t="s">
        <v>38</v>
      </c>
      <c r="CN35">
        <v>0.62063000000000001</v>
      </c>
      <c r="CO35">
        <v>58.583010000000002</v>
      </c>
      <c r="CP35">
        <v>46.11307</v>
      </c>
      <c r="CQ35">
        <v>86.219080000000005</v>
      </c>
      <c r="CR35">
        <v>92.049469999999999</v>
      </c>
      <c r="CS35">
        <v>46.11307</v>
      </c>
      <c r="CT35">
        <v>37.868079999999999</v>
      </c>
      <c r="CU35">
        <v>20.742049999999999</v>
      </c>
      <c r="CV35">
        <v>78.298000000000002</v>
      </c>
      <c r="CW35">
        <v>11.855119999999999</v>
      </c>
      <c r="CX35">
        <v>88.074200000000005</v>
      </c>
      <c r="CY35" t="s">
        <v>38</v>
      </c>
      <c r="CZ35" t="s">
        <v>38</v>
      </c>
      <c r="DA35" t="s">
        <v>38</v>
      </c>
      <c r="DB35" t="s">
        <v>38</v>
      </c>
      <c r="DC35" t="s">
        <v>38</v>
      </c>
      <c r="DD35" t="s">
        <v>38</v>
      </c>
      <c r="DE35" t="s">
        <v>38</v>
      </c>
      <c r="DF35" t="s">
        <v>38</v>
      </c>
      <c r="DG35" t="s">
        <v>38</v>
      </c>
      <c r="DH35" t="s">
        <v>38</v>
      </c>
      <c r="DI35" t="s">
        <v>38</v>
      </c>
      <c r="DJ35" t="s">
        <v>38</v>
      </c>
      <c r="DK35" t="s">
        <v>38</v>
      </c>
      <c r="DL35" t="s">
        <v>38</v>
      </c>
      <c r="DM35" t="s">
        <v>38</v>
      </c>
      <c r="DN35" t="s">
        <v>38</v>
      </c>
      <c r="DO35" t="s">
        <v>38</v>
      </c>
      <c r="DP35" t="s">
        <v>38</v>
      </c>
      <c r="DQ35" t="s">
        <v>38</v>
      </c>
      <c r="DR35" t="s">
        <v>38</v>
      </c>
      <c r="DS35" t="s">
        <v>38</v>
      </c>
      <c r="DT35" t="s">
        <v>38</v>
      </c>
      <c r="DU35" t="s">
        <v>38</v>
      </c>
      <c r="DV35" t="s">
        <v>38</v>
      </c>
      <c r="DW35" t="s">
        <v>38</v>
      </c>
      <c r="DX35" t="s">
        <v>38</v>
      </c>
      <c r="DY35" t="s">
        <v>38</v>
      </c>
      <c r="DZ35" t="s">
        <v>38</v>
      </c>
      <c r="EA35" t="s">
        <v>38</v>
      </c>
      <c r="EB35" t="s">
        <v>38</v>
      </c>
      <c r="EC35" t="s">
        <v>38</v>
      </c>
      <c r="ED35" t="s">
        <v>38</v>
      </c>
      <c r="EE35" t="s">
        <v>38</v>
      </c>
      <c r="EF35" t="s">
        <v>38</v>
      </c>
      <c r="EG35" t="s">
        <v>38</v>
      </c>
      <c r="EH35" t="s">
        <v>38</v>
      </c>
      <c r="EI35" t="s">
        <v>38</v>
      </c>
      <c r="EJ35" t="s">
        <v>38</v>
      </c>
      <c r="EK35" t="s">
        <v>38</v>
      </c>
      <c r="EL35" t="s">
        <v>38</v>
      </c>
      <c r="EM35" t="s">
        <v>38</v>
      </c>
      <c r="EN35" t="s">
        <v>38</v>
      </c>
      <c r="EO35" t="s">
        <v>38</v>
      </c>
      <c r="EP35" t="s">
        <v>38</v>
      </c>
      <c r="EQ35" t="s">
        <v>38</v>
      </c>
      <c r="ER35" t="s">
        <v>38</v>
      </c>
      <c r="ES35" t="s">
        <v>38</v>
      </c>
      <c r="ET35" t="s">
        <v>38</v>
      </c>
      <c r="EU35" t="s">
        <v>38</v>
      </c>
      <c r="EV35" t="s">
        <v>38</v>
      </c>
      <c r="EW35" t="s">
        <v>38</v>
      </c>
      <c r="EX35" t="s">
        <v>38</v>
      </c>
      <c r="EY35" t="s">
        <v>38</v>
      </c>
      <c r="EZ35" t="s">
        <v>38</v>
      </c>
      <c r="FA35" t="s">
        <v>38</v>
      </c>
    </row>
    <row r="36" spans="1:157" x14ac:dyDescent="0.4">
      <c r="A36" s="18" t="s">
        <v>6935</v>
      </c>
    </row>
    <row r="37" spans="1:157" x14ac:dyDescent="0.4">
      <c r="A37" s="18" t="s">
        <v>6936</v>
      </c>
      <c r="B37" t="s">
        <v>6937</v>
      </c>
      <c r="C37">
        <v>0.60289999999999999</v>
      </c>
      <c r="D37">
        <v>56.611780000000003</v>
      </c>
      <c r="E37">
        <v>45.414810000000003</v>
      </c>
      <c r="F37">
        <v>80.793199999999999</v>
      </c>
      <c r="G37">
        <v>89.817890000000006</v>
      </c>
      <c r="H37">
        <v>45.414810000000003</v>
      </c>
      <c r="I37">
        <v>35.8705</v>
      </c>
      <c r="J37">
        <v>20.119789999999998</v>
      </c>
      <c r="K37">
        <v>75.395520000000005</v>
      </c>
      <c r="L37">
        <v>11.774179999999999</v>
      </c>
      <c r="M37">
        <v>87.416970000000006</v>
      </c>
      <c r="N37" t="s">
        <v>38</v>
      </c>
      <c r="O37">
        <v>0.58747000000000005</v>
      </c>
      <c r="P37">
        <v>54.773609999999998</v>
      </c>
      <c r="Q37">
        <v>43.156179999999999</v>
      </c>
      <c r="R37">
        <v>80.300129999999996</v>
      </c>
      <c r="S37">
        <v>90.393810000000002</v>
      </c>
      <c r="T37">
        <v>43.156179999999999</v>
      </c>
      <c r="U37">
        <v>32.906869999999998</v>
      </c>
      <c r="V37">
        <v>20.357479999999999</v>
      </c>
      <c r="W37">
        <v>74.56223</v>
      </c>
      <c r="X37">
        <v>12.083729999999999</v>
      </c>
      <c r="Y37">
        <v>87.926460000000006</v>
      </c>
      <c r="Z37" t="s">
        <v>38</v>
      </c>
      <c r="AA37" t="s">
        <v>38</v>
      </c>
      <c r="AB37" t="s">
        <v>38</v>
      </c>
      <c r="AC37" t="s">
        <v>38</v>
      </c>
      <c r="AD37" t="s">
        <v>38</v>
      </c>
      <c r="AE37" t="s">
        <v>38</v>
      </c>
      <c r="AF37" t="s">
        <v>38</v>
      </c>
      <c r="AG37" t="s">
        <v>38</v>
      </c>
      <c r="AH37" t="s">
        <v>38</v>
      </c>
      <c r="AI37" t="s">
        <v>38</v>
      </c>
      <c r="AJ37" t="s">
        <v>38</v>
      </c>
      <c r="AK37" t="s">
        <v>38</v>
      </c>
      <c r="AL37" t="s">
        <v>38</v>
      </c>
      <c r="AM37" t="s">
        <v>38</v>
      </c>
      <c r="AN37" t="s">
        <v>38</v>
      </c>
      <c r="AO37" t="s">
        <v>38</v>
      </c>
      <c r="AP37" t="s">
        <v>38</v>
      </c>
      <c r="AQ37" t="s">
        <v>38</v>
      </c>
      <c r="AR37" t="s">
        <v>38</v>
      </c>
      <c r="AS37" t="s">
        <v>38</v>
      </c>
      <c r="AT37" t="s">
        <v>38</v>
      </c>
      <c r="AU37" t="s">
        <v>38</v>
      </c>
      <c r="AV37">
        <v>0.71462999999999999</v>
      </c>
      <c r="AW37">
        <v>70.181100000000001</v>
      </c>
      <c r="AX37">
        <v>62.622459999999997</v>
      </c>
      <c r="AY37">
        <v>82.516959999999997</v>
      </c>
      <c r="AZ37">
        <v>84.325550000000007</v>
      </c>
      <c r="BA37">
        <v>62.622459999999997</v>
      </c>
      <c r="BB37">
        <v>58.195180000000001</v>
      </c>
      <c r="BC37">
        <v>18.02562</v>
      </c>
      <c r="BD37">
        <v>80.915599999999998</v>
      </c>
      <c r="BE37">
        <v>9.3368500000000001</v>
      </c>
      <c r="BF37">
        <v>83.295649999999995</v>
      </c>
      <c r="BG37" t="s">
        <v>38</v>
      </c>
      <c r="BH37" t="s">
        <v>38</v>
      </c>
      <c r="BI37" t="s">
        <v>38</v>
      </c>
      <c r="BJ37" t="s">
        <v>38</v>
      </c>
      <c r="BK37" t="s">
        <v>38</v>
      </c>
      <c r="BL37" t="s">
        <v>38</v>
      </c>
      <c r="BM37" t="s">
        <v>38</v>
      </c>
      <c r="BN37" t="s">
        <v>38</v>
      </c>
      <c r="BO37" t="s">
        <v>38</v>
      </c>
      <c r="BP37" t="s">
        <v>38</v>
      </c>
      <c r="BQ37" t="s">
        <v>38</v>
      </c>
      <c r="BR37" t="s">
        <v>38</v>
      </c>
      <c r="BS37" t="s">
        <v>38</v>
      </c>
      <c r="BT37" t="s">
        <v>38</v>
      </c>
      <c r="BU37" t="s">
        <v>38</v>
      </c>
      <c r="BV37" t="s">
        <v>38</v>
      </c>
      <c r="BW37" t="s">
        <v>38</v>
      </c>
      <c r="BX37" t="s">
        <v>38</v>
      </c>
      <c r="BY37" t="s">
        <v>38</v>
      </c>
      <c r="BZ37" t="s">
        <v>38</v>
      </c>
      <c r="CA37" t="s">
        <v>38</v>
      </c>
      <c r="CB37" t="s">
        <v>38</v>
      </c>
      <c r="CC37" t="s">
        <v>38</v>
      </c>
      <c r="CD37" t="s">
        <v>38</v>
      </c>
      <c r="CE37" t="s">
        <v>38</v>
      </c>
      <c r="CF37" t="s">
        <v>38</v>
      </c>
      <c r="CG37" t="s">
        <v>38</v>
      </c>
      <c r="CH37" t="s">
        <v>38</v>
      </c>
      <c r="CI37" t="s">
        <v>38</v>
      </c>
      <c r="CJ37" t="s">
        <v>38</v>
      </c>
      <c r="CK37" t="s">
        <v>38</v>
      </c>
      <c r="CL37" t="s">
        <v>38</v>
      </c>
      <c r="CM37" t="s">
        <v>38</v>
      </c>
      <c r="CN37">
        <v>0.62626999999999999</v>
      </c>
      <c r="CO37">
        <v>58.775120000000001</v>
      </c>
      <c r="CP37">
        <v>46.819789999999998</v>
      </c>
      <c r="CQ37">
        <v>85.865719999999996</v>
      </c>
      <c r="CR37">
        <v>92.049469999999999</v>
      </c>
      <c r="CS37">
        <v>46.819789999999998</v>
      </c>
      <c r="CT37">
        <v>38.309780000000003</v>
      </c>
      <c r="CU37">
        <v>20.636040000000001</v>
      </c>
      <c r="CV37">
        <v>77.856300000000005</v>
      </c>
      <c r="CW37">
        <v>11.766780000000001</v>
      </c>
      <c r="CX37">
        <v>87.661959999999993</v>
      </c>
      <c r="CY37" t="s">
        <v>38</v>
      </c>
      <c r="CZ37" t="s">
        <v>38</v>
      </c>
      <c r="DA37" t="s">
        <v>38</v>
      </c>
      <c r="DB37" t="s">
        <v>38</v>
      </c>
      <c r="DC37" t="s">
        <v>38</v>
      </c>
      <c r="DD37" t="s">
        <v>38</v>
      </c>
      <c r="DE37" t="s">
        <v>38</v>
      </c>
      <c r="DF37" t="s">
        <v>38</v>
      </c>
      <c r="DG37" t="s">
        <v>38</v>
      </c>
      <c r="DH37" t="s">
        <v>38</v>
      </c>
      <c r="DI37" t="s">
        <v>38</v>
      </c>
      <c r="DJ37" t="s">
        <v>38</v>
      </c>
      <c r="DK37" t="s">
        <v>38</v>
      </c>
      <c r="DL37" t="s">
        <v>38</v>
      </c>
      <c r="DM37" t="s">
        <v>38</v>
      </c>
      <c r="DN37" t="s">
        <v>38</v>
      </c>
      <c r="DO37" t="s">
        <v>38</v>
      </c>
      <c r="DP37" t="s">
        <v>38</v>
      </c>
      <c r="DQ37" t="s">
        <v>38</v>
      </c>
      <c r="DR37" t="s">
        <v>38</v>
      </c>
      <c r="DS37" t="s">
        <v>38</v>
      </c>
      <c r="DT37" t="s">
        <v>38</v>
      </c>
      <c r="DU37" t="s">
        <v>38</v>
      </c>
      <c r="DV37" t="s">
        <v>38</v>
      </c>
      <c r="DW37" t="s">
        <v>38</v>
      </c>
      <c r="DX37" t="s">
        <v>38</v>
      </c>
      <c r="DY37" t="s">
        <v>38</v>
      </c>
      <c r="DZ37" t="s">
        <v>38</v>
      </c>
      <c r="EA37" t="s">
        <v>38</v>
      </c>
      <c r="EB37" t="s">
        <v>38</v>
      </c>
      <c r="EC37" t="s">
        <v>38</v>
      </c>
      <c r="ED37" t="s">
        <v>38</v>
      </c>
      <c r="EE37" t="s">
        <v>38</v>
      </c>
      <c r="EF37" t="s">
        <v>38</v>
      </c>
      <c r="EG37" t="s">
        <v>38</v>
      </c>
      <c r="EH37" t="s">
        <v>38</v>
      </c>
      <c r="EI37" t="s">
        <v>38</v>
      </c>
      <c r="EJ37" t="s">
        <v>38</v>
      </c>
      <c r="EK37" t="s">
        <v>38</v>
      </c>
      <c r="EL37" t="s">
        <v>38</v>
      </c>
      <c r="EM37" t="s">
        <v>38</v>
      </c>
      <c r="EN37" t="s">
        <v>38</v>
      </c>
      <c r="EO37" t="s">
        <v>38</v>
      </c>
      <c r="EP37" t="s">
        <v>38</v>
      </c>
      <c r="EQ37" t="s">
        <v>38</v>
      </c>
      <c r="ER37" t="s">
        <v>38</v>
      </c>
      <c r="ES37" t="s">
        <v>38</v>
      </c>
      <c r="ET37" t="s">
        <v>38</v>
      </c>
      <c r="EU37" t="s">
        <v>38</v>
      </c>
      <c r="EV37" t="s">
        <v>38</v>
      </c>
      <c r="EW37" t="s">
        <v>38</v>
      </c>
      <c r="EX37" t="s">
        <v>38</v>
      </c>
      <c r="EY37" t="s">
        <v>38</v>
      </c>
      <c r="EZ37" t="s">
        <v>38</v>
      </c>
      <c r="FA37" t="s">
        <v>38</v>
      </c>
    </row>
    <row r="38" spans="1:157" x14ac:dyDescent="0.4">
      <c r="A38" s="18" t="s">
        <v>6938</v>
      </c>
      <c r="B38" t="s">
        <v>6939</v>
      </c>
      <c r="C38">
        <v>0.60296000000000005</v>
      </c>
      <c r="D38">
        <v>56.61712</v>
      </c>
      <c r="E38">
        <v>45.430999999999997</v>
      </c>
      <c r="F38">
        <v>80.801299999999998</v>
      </c>
      <c r="G38">
        <v>89.825980000000001</v>
      </c>
      <c r="H38">
        <v>45.430999999999997</v>
      </c>
      <c r="I38">
        <v>35.882640000000002</v>
      </c>
      <c r="J38">
        <v>20.124649999999999</v>
      </c>
      <c r="K38">
        <v>75.406310000000005</v>
      </c>
      <c r="L38">
        <v>11.774179999999999</v>
      </c>
      <c r="M38">
        <v>87.421019999999999</v>
      </c>
      <c r="N38" t="s">
        <v>38</v>
      </c>
      <c r="O38">
        <v>0.58748999999999996</v>
      </c>
      <c r="P38">
        <v>54.775689999999997</v>
      </c>
      <c r="Q38">
        <v>43.16574</v>
      </c>
      <c r="R38">
        <v>80.309690000000003</v>
      </c>
      <c r="S38">
        <v>90.393810000000002</v>
      </c>
      <c r="T38">
        <v>43.16574</v>
      </c>
      <c r="U38">
        <v>32.911650000000002</v>
      </c>
      <c r="V38">
        <v>20.363219999999998</v>
      </c>
      <c r="W38">
        <v>74.574969999999993</v>
      </c>
      <c r="X38">
        <v>12.08278</v>
      </c>
      <c r="Y38">
        <v>87.921679999999995</v>
      </c>
      <c r="Z38" t="s">
        <v>38</v>
      </c>
      <c r="AA38" t="s">
        <v>38</v>
      </c>
      <c r="AB38" t="s">
        <v>38</v>
      </c>
      <c r="AC38" t="s">
        <v>38</v>
      </c>
      <c r="AD38" t="s">
        <v>38</v>
      </c>
      <c r="AE38" t="s">
        <v>38</v>
      </c>
      <c r="AF38" t="s">
        <v>38</v>
      </c>
      <c r="AG38" t="s">
        <v>38</v>
      </c>
      <c r="AH38" t="s">
        <v>38</v>
      </c>
      <c r="AI38" t="s">
        <v>38</v>
      </c>
      <c r="AJ38" t="s">
        <v>38</v>
      </c>
      <c r="AK38" t="s">
        <v>38</v>
      </c>
      <c r="AL38" t="s">
        <v>38</v>
      </c>
      <c r="AM38" t="s">
        <v>38</v>
      </c>
      <c r="AN38" t="s">
        <v>38</v>
      </c>
      <c r="AO38" t="s">
        <v>38</v>
      </c>
      <c r="AP38" t="s">
        <v>38</v>
      </c>
      <c r="AQ38" t="s">
        <v>38</v>
      </c>
      <c r="AR38" t="s">
        <v>38</v>
      </c>
      <c r="AS38" t="s">
        <v>38</v>
      </c>
      <c r="AT38" t="s">
        <v>38</v>
      </c>
      <c r="AU38" t="s">
        <v>38</v>
      </c>
      <c r="AV38">
        <v>0.71501999999999999</v>
      </c>
      <c r="AW38">
        <v>70.220709999999997</v>
      </c>
      <c r="AX38">
        <v>62.697809999999997</v>
      </c>
      <c r="AY38">
        <v>82.516959999999997</v>
      </c>
      <c r="AZ38">
        <v>84.325550000000007</v>
      </c>
      <c r="BA38">
        <v>62.697809999999997</v>
      </c>
      <c r="BB38">
        <v>58.270539999999997</v>
      </c>
      <c r="BC38">
        <v>18.02562</v>
      </c>
      <c r="BD38">
        <v>80.915599999999998</v>
      </c>
      <c r="BE38">
        <v>9.3368500000000001</v>
      </c>
      <c r="BF38">
        <v>83.295649999999995</v>
      </c>
      <c r="BG38" t="s">
        <v>38</v>
      </c>
      <c r="BH38" t="s">
        <v>38</v>
      </c>
      <c r="BI38" t="s">
        <v>38</v>
      </c>
      <c r="BJ38" t="s">
        <v>38</v>
      </c>
      <c r="BK38" t="s">
        <v>38</v>
      </c>
      <c r="BL38" t="s">
        <v>38</v>
      </c>
      <c r="BM38" t="s">
        <v>38</v>
      </c>
      <c r="BN38" t="s">
        <v>38</v>
      </c>
      <c r="BO38" t="s">
        <v>38</v>
      </c>
      <c r="BP38" t="s">
        <v>38</v>
      </c>
      <c r="BQ38" t="s">
        <v>38</v>
      </c>
      <c r="BR38" t="s">
        <v>38</v>
      </c>
      <c r="BS38" t="s">
        <v>38</v>
      </c>
      <c r="BT38" t="s">
        <v>38</v>
      </c>
      <c r="BU38" t="s">
        <v>38</v>
      </c>
      <c r="BV38" t="s">
        <v>38</v>
      </c>
      <c r="BW38" t="s">
        <v>38</v>
      </c>
      <c r="BX38" t="s">
        <v>38</v>
      </c>
      <c r="BY38" t="s">
        <v>38</v>
      </c>
      <c r="BZ38" t="s">
        <v>38</v>
      </c>
      <c r="CA38" t="s">
        <v>38</v>
      </c>
      <c r="CB38" t="s">
        <v>38</v>
      </c>
      <c r="CC38" t="s">
        <v>38</v>
      </c>
      <c r="CD38" t="s">
        <v>38</v>
      </c>
      <c r="CE38" t="s">
        <v>38</v>
      </c>
      <c r="CF38" t="s">
        <v>38</v>
      </c>
      <c r="CG38" t="s">
        <v>38</v>
      </c>
      <c r="CH38" t="s">
        <v>38</v>
      </c>
      <c r="CI38" t="s">
        <v>38</v>
      </c>
      <c r="CJ38" t="s">
        <v>38</v>
      </c>
      <c r="CK38" t="s">
        <v>38</v>
      </c>
      <c r="CL38" t="s">
        <v>38</v>
      </c>
      <c r="CM38" t="s">
        <v>38</v>
      </c>
      <c r="CN38">
        <v>0.62607999999999997</v>
      </c>
      <c r="CO38">
        <v>58.760530000000003</v>
      </c>
      <c r="CP38">
        <v>46.819789999999998</v>
      </c>
      <c r="CQ38">
        <v>85.865719999999996</v>
      </c>
      <c r="CR38">
        <v>92.226150000000004</v>
      </c>
      <c r="CS38">
        <v>46.819789999999998</v>
      </c>
      <c r="CT38">
        <v>38.309780000000003</v>
      </c>
      <c r="CU38">
        <v>20.636040000000001</v>
      </c>
      <c r="CV38">
        <v>77.856300000000005</v>
      </c>
      <c r="CW38">
        <v>11.78445</v>
      </c>
      <c r="CX38">
        <v>87.838629999999995</v>
      </c>
      <c r="CY38" t="s">
        <v>38</v>
      </c>
      <c r="CZ38" t="s">
        <v>38</v>
      </c>
      <c r="DA38" t="s">
        <v>38</v>
      </c>
      <c r="DB38" t="s">
        <v>38</v>
      </c>
      <c r="DC38" t="s">
        <v>38</v>
      </c>
      <c r="DD38" t="s">
        <v>38</v>
      </c>
      <c r="DE38" t="s">
        <v>38</v>
      </c>
      <c r="DF38" t="s">
        <v>38</v>
      </c>
      <c r="DG38" t="s">
        <v>38</v>
      </c>
      <c r="DH38" t="s">
        <v>38</v>
      </c>
      <c r="DI38" t="s">
        <v>38</v>
      </c>
      <c r="DJ38" t="s">
        <v>38</v>
      </c>
      <c r="DK38" t="s">
        <v>38</v>
      </c>
      <c r="DL38" t="s">
        <v>38</v>
      </c>
      <c r="DM38" t="s">
        <v>38</v>
      </c>
      <c r="DN38" t="s">
        <v>38</v>
      </c>
      <c r="DO38" t="s">
        <v>38</v>
      </c>
      <c r="DP38" t="s">
        <v>38</v>
      </c>
      <c r="DQ38" t="s">
        <v>38</v>
      </c>
      <c r="DR38" t="s">
        <v>38</v>
      </c>
      <c r="DS38" t="s">
        <v>38</v>
      </c>
      <c r="DT38" t="s">
        <v>38</v>
      </c>
      <c r="DU38" t="s">
        <v>38</v>
      </c>
      <c r="DV38" t="s">
        <v>38</v>
      </c>
      <c r="DW38" t="s">
        <v>38</v>
      </c>
      <c r="DX38" t="s">
        <v>38</v>
      </c>
      <c r="DY38" t="s">
        <v>38</v>
      </c>
      <c r="DZ38" t="s">
        <v>38</v>
      </c>
      <c r="EA38" t="s">
        <v>38</v>
      </c>
      <c r="EB38" t="s">
        <v>38</v>
      </c>
      <c r="EC38" t="s">
        <v>38</v>
      </c>
      <c r="ED38" t="s">
        <v>38</v>
      </c>
      <c r="EE38" t="s">
        <v>38</v>
      </c>
      <c r="EF38" t="s">
        <v>38</v>
      </c>
      <c r="EG38" t="s">
        <v>38</v>
      </c>
      <c r="EH38" t="s">
        <v>38</v>
      </c>
      <c r="EI38" t="s">
        <v>38</v>
      </c>
      <c r="EJ38" t="s">
        <v>38</v>
      </c>
      <c r="EK38" t="s">
        <v>38</v>
      </c>
      <c r="EL38" t="s">
        <v>38</v>
      </c>
      <c r="EM38" t="s">
        <v>38</v>
      </c>
      <c r="EN38" t="s">
        <v>38</v>
      </c>
      <c r="EO38" t="s">
        <v>38</v>
      </c>
      <c r="EP38" t="s">
        <v>38</v>
      </c>
      <c r="EQ38" t="s">
        <v>38</v>
      </c>
      <c r="ER38" t="s">
        <v>38</v>
      </c>
      <c r="ES38" t="s">
        <v>38</v>
      </c>
      <c r="ET38" t="s">
        <v>38</v>
      </c>
      <c r="EU38" t="s">
        <v>38</v>
      </c>
      <c r="EV38" t="s">
        <v>38</v>
      </c>
      <c r="EW38" t="s">
        <v>38</v>
      </c>
      <c r="EX38" t="s">
        <v>38</v>
      </c>
      <c r="EY38" t="s">
        <v>38</v>
      </c>
      <c r="EZ38" t="s">
        <v>38</v>
      </c>
      <c r="FA38" t="s">
        <v>38</v>
      </c>
    </row>
    <row r="39" spans="1:157" x14ac:dyDescent="0.4">
      <c r="A39" s="18" t="s">
        <v>6940</v>
      </c>
      <c r="B39" t="s">
        <v>6922</v>
      </c>
      <c r="C39">
        <v>0.60301000000000005</v>
      </c>
      <c r="D39">
        <v>56.62388</v>
      </c>
      <c r="E39">
        <v>45.43909</v>
      </c>
      <c r="F39">
        <v>80.801299999999998</v>
      </c>
      <c r="G39">
        <v>89.825980000000001</v>
      </c>
      <c r="H39">
        <v>45.43909</v>
      </c>
      <c r="I39">
        <v>35.890729999999998</v>
      </c>
      <c r="J39">
        <v>20.12303</v>
      </c>
      <c r="K39">
        <v>75.402270000000001</v>
      </c>
      <c r="L39">
        <v>11.774990000000001</v>
      </c>
      <c r="M39">
        <v>87.425060000000002</v>
      </c>
      <c r="N39" t="s">
        <v>38</v>
      </c>
      <c r="O39">
        <v>0.58755999999999997</v>
      </c>
      <c r="P39">
        <v>54.783619999999999</v>
      </c>
      <c r="Q39">
        <v>43.1753</v>
      </c>
      <c r="R39">
        <v>80.309690000000003</v>
      </c>
      <c r="S39">
        <v>90.393810000000002</v>
      </c>
      <c r="T39">
        <v>43.1753</v>
      </c>
      <c r="U39">
        <v>32.921210000000002</v>
      </c>
      <c r="V39">
        <v>20.36131</v>
      </c>
      <c r="W39">
        <v>74.570189999999997</v>
      </c>
      <c r="X39">
        <v>12.083729999999999</v>
      </c>
      <c r="Y39">
        <v>87.926460000000006</v>
      </c>
      <c r="Z39" t="s">
        <v>38</v>
      </c>
      <c r="AA39" t="s">
        <v>38</v>
      </c>
      <c r="AB39" t="s">
        <v>38</v>
      </c>
      <c r="AC39" t="s">
        <v>38</v>
      </c>
      <c r="AD39" t="s">
        <v>38</v>
      </c>
      <c r="AE39" t="s">
        <v>38</v>
      </c>
      <c r="AF39" t="s">
        <v>38</v>
      </c>
      <c r="AG39" t="s">
        <v>38</v>
      </c>
      <c r="AH39" t="s">
        <v>38</v>
      </c>
      <c r="AI39" t="s">
        <v>38</v>
      </c>
      <c r="AJ39" t="s">
        <v>38</v>
      </c>
      <c r="AK39" t="s">
        <v>38</v>
      </c>
      <c r="AL39" t="s">
        <v>38</v>
      </c>
      <c r="AM39" t="s">
        <v>38</v>
      </c>
      <c r="AN39" t="s">
        <v>38</v>
      </c>
      <c r="AO39" t="s">
        <v>38</v>
      </c>
      <c r="AP39" t="s">
        <v>38</v>
      </c>
      <c r="AQ39" t="s">
        <v>38</v>
      </c>
      <c r="AR39" t="s">
        <v>38</v>
      </c>
      <c r="AS39" t="s">
        <v>38</v>
      </c>
      <c r="AT39" t="s">
        <v>38</v>
      </c>
      <c r="AU39" t="s">
        <v>38</v>
      </c>
      <c r="AV39">
        <v>0.71496000000000004</v>
      </c>
      <c r="AW39">
        <v>70.213840000000005</v>
      </c>
      <c r="AX39">
        <v>62.697809999999997</v>
      </c>
      <c r="AY39">
        <v>82.516959999999997</v>
      </c>
      <c r="AZ39">
        <v>84.325550000000007</v>
      </c>
      <c r="BA39">
        <v>62.697809999999997</v>
      </c>
      <c r="BB39">
        <v>58.270539999999997</v>
      </c>
      <c r="BC39">
        <v>18.02562</v>
      </c>
      <c r="BD39">
        <v>80.915599999999998</v>
      </c>
      <c r="BE39">
        <v>9.3368500000000001</v>
      </c>
      <c r="BF39">
        <v>83.295649999999995</v>
      </c>
      <c r="BG39" t="s">
        <v>38</v>
      </c>
      <c r="BH39" t="s">
        <v>38</v>
      </c>
      <c r="BI39" t="s">
        <v>38</v>
      </c>
      <c r="BJ39" t="s">
        <v>38</v>
      </c>
      <c r="BK39" t="s">
        <v>38</v>
      </c>
      <c r="BL39" t="s">
        <v>38</v>
      </c>
      <c r="BM39" t="s">
        <v>38</v>
      </c>
      <c r="BN39" t="s">
        <v>38</v>
      </c>
      <c r="BO39" t="s">
        <v>38</v>
      </c>
      <c r="BP39" t="s">
        <v>38</v>
      </c>
      <c r="BQ39" t="s">
        <v>38</v>
      </c>
      <c r="BR39" t="s">
        <v>38</v>
      </c>
      <c r="BS39" t="s">
        <v>38</v>
      </c>
      <c r="BT39" t="s">
        <v>38</v>
      </c>
      <c r="BU39" t="s">
        <v>38</v>
      </c>
      <c r="BV39" t="s">
        <v>38</v>
      </c>
      <c r="BW39" t="s">
        <v>38</v>
      </c>
      <c r="BX39" t="s">
        <v>38</v>
      </c>
      <c r="BY39" t="s">
        <v>38</v>
      </c>
      <c r="BZ39" t="s">
        <v>38</v>
      </c>
      <c r="CA39" t="s">
        <v>38</v>
      </c>
      <c r="CB39" t="s">
        <v>38</v>
      </c>
      <c r="CC39" t="s">
        <v>38</v>
      </c>
      <c r="CD39" t="s">
        <v>38</v>
      </c>
      <c r="CE39" t="s">
        <v>38</v>
      </c>
      <c r="CF39" t="s">
        <v>38</v>
      </c>
      <c r="CG39" t="s">
        <v>38</v>
      </c>
      <c r="CH39" t="s">
        <v>38</v>
      </c>
      <c r="CI39" t="s">
        <v>38</v>
      </c>
      <c r="CJ39" t="s">
        <v>38</v>
      </c>
      <c r="CK39" t="s">
        <v>38</v>
      </c>
      <c r="CL39" t="s">
        <v>38</v>
      </c>
      <c r="CM39" t="s">
        <v>38</v>
      </c>
      <c r="CN39">
        <v>0.62612000000000001</v>
      </c>
      <c r="CO39">
        <v>58.777639999999998</v>
      </c>
      <c r="CP39">
        <v>46.819789999999998</v>
      </c>
      <c r="CQ39">
        <v>85.865719999999996</v>
      </c>
      <c r="CR39">
        <v>92.226150000000004</v>
      </c>
      <c r="CS39">
        <v>46.819789999999998</v>
      </c>
      <c r="CT39">
        <v>38.309780000000003</v>
      </c>
      <c r="CU39">
        <v>20.636040000000001</v>
      </c>
      <c r="CV39">
        <v>77.856300000000005</v>
      </c>
      <c r="CW39">
        <v>11.78445</v>
      </c>
      <c r="CX39">
        <v>87.838629999999995</v>
      </c>
      <c r="CY39" t="s">
        <v>38</v>
      </c>
      <c r="CZ39" t="s">
        <v>38</v>
      </c>
      <c r="DA39" t="s">
        <v>38</v>
      </c>
      <c r="DB39" t="s">
        <v>38</v>
      </c>
      <c r="DC39" t="s">
        <v>38</v>
      </c>
      <c r="DD39" t="s">
        <v>38</v>
      </c>
      <c r="DE39" t="s">
        <v>38</v>
      </c>
      <c r="DF39" t="s">
        <v>38</v>
      </c>
      <c r="DG39" t="s">
        <v>38</v>
      </c>
      <c r="DH39" t="s">
        <v>38</v>
      </c>
      <c r="DI39" t="s">
        <v>38</v>
      </c>
      <c r="DJ39" t="s">
        <v>38</v>
      </c>
      <c r="DK39" t="s">
        <v>38</v>
      </c>
      <c r="DL39" t="s">
        <v>38</v>
      </c>
      <c r="DM39" t="s">
        <v>38</v>
      </c>
      <c r="DN39" t="s">
        <v>38</v>
      </c>
      <c r="DO39" t="s">
        <v>38</v>
      </c>
      <c r="DP39" t="s">
        <v>38</v>
      </c>
      <c r="DQ39" t="s">
        <v>38</v>
      </c>
      <c r="DR39" t="s">
        <v>38</v>
      </c>
      <c r="DS39" t="s">
        <v>38</v>
      </c>
      <c r="DT39" t="s">
        <v>38</v>
      </c>
      <c r="DU39" t="s">
        <v>38</v>
      </c>
      <c r="DV39" t="s">
        <v>38</v>
      </c>
      <c r="DW39" t="s">
        <v>38</v>
      </c>
      <c r="DX39" t="s">
        <v>38</v>
      </c>
      <c r="DY39" t="s">
        <v>38</v>
      </c>
      <c r="DZ39" t="s">
        <v>38</v>
      </c>
      <c r="EA39" t="s">
        <v>38</v>
      </c>
      <c r="EB39" t="s">
        <v>38</v>
      </c>
      <c r="EC39" t="s">
        <v>38</v>
      </c>
      <c r="ED39" t="s">
        <v>38</v>
      </c>
      <c r="EE39" t="s">
        <v>38</v>
      </c>
      <c r="EF39" t="s">
        <v>38</v>
      </c>
      <c r="EG39" t="s">
        <v>38</v>
      </c>
      <c r="EH39" t="s">
        <v>38</v>
      </c>
      <c r="EI39" t="s">
        <v>38</v>
      </c>
      <c r="EJ39" t="s">
        <v>38</v>
      </c>
      <c r="EK39" t="s">
        <v>38</v>
      </c>
      <c r="EL39" t="s">
        <v>38</v>
      </c>
      <c r="EM39" t="s">
        <v>38</v>
      </c>
      <c r="EN39" t="s">
        <v>38</v>
      </c>
      <c r="EO39" t="s">
        <v>38</v>
      </c>
      <c r="EP39" t="s">
        <v>38</v>
      </c>
      <c r="EQ39" t="s">
        <v>38</v>
      </c>
      <c r="ER39" t="s">
        <v>38</v>
      </c>
      <c r="ES39" t="s">
        <v>38</v>
      </c>
      <c r="ET39" t="s">
        <v>38</v>
      </c>
      <c r="EU39" t="s">
        <v>38</v>
      </c>
      <c r="EV39" t="s">
        <v>38</v>
      </c>
      <c r="EW39" t="s">
        <v>38</v>
      </c>
      <c r="EX39" t="s">
        <v>38</v>
      </c>
      <c r="EY39" t="s">
        <v>38</v>
      </c>
      <c r="EZ39" t="s">
        <v>38</v>
      </c>
      <c r="FA39" t="s">
        <v>38</v>
      </c>
    </row>
    <row r="40" spans="1:157" x14ac:dyDescent="0.4">
      <c r="A40" s="18" t="s">
        <v>6941</v>
      </c>
      <c r="B40" t="s">
        <v>797</v>
      </c>
      <c r="C40">
        <v>0.60309999999999997</v>
      </c>
      <c r="D40">
        <v>56.634030000000003</v>
      </c>
      <c r="E40">
        <v>45.463380000000001</v>
      </c>
      <c r="F40">
        <v>80.809389999999993</v>
      </c>
      <c r="G40">
        <v>89.825980000000001</v>
      </c>
      <c r="H40">
        <v>45.463380000000001</v>
      </c>
      <c r="I40">
        <v>35.910969999999999</v>
      </c>
      <c r="J40">
        <v>20.118169999999999</v>
      </c>
      <c r="K40">
        <v>75.397540000000006</v>
      </c>
      <c r="L40">
        <v>11.774990000000001</v>
      </c>
      <c r="M40">
        <v>87.425060000000002</v>
      </c>
      <c r="N40" t="s">
        <v>38</v>
      </c>
      <c r="O40">
        <v>0.58762000000000003</v>
      </c>
      <c r="P40">
        <v>54.790869999999998</v>
      </c>
      <c r="Q40">
        <v>43.194420000000001</v>
      </c>
      <c r="R40">
        <v>80.309690000000003</v>
      </c>
      <c r="S40">
        <v>90.393810000000002</v>
      </c>
      <c r="T40">
        <v>43.194420000000001</v>
      </c>
      <c r="U40">
        <v>32.935540000000003</v>
      </c>
      <c r="V40">
        <v>20.353660000000001</v>
      </c>
      <c r="W40">
        <v>74.555059999999997</v>
      </c>
      <c r="X40">
        <v>12.083729999999999</v>
      </c>
      <c r="Y40">
        <v>87.926460000000006</v>
      </c>
      <c r="Z40" t="s">
        <v>38</v>
      </c>
      <c r="AA40" t="s">
        <v>38</v>
      </c>
      <c r="AB40" t="s">
        <v>38</v>
      </c>
      <c r="AC40" t="s">
        <v>38</v>
      </c>
      <c r="AD40" t="s">
        <v>38</v>
      </c>
      <c r="AE40" t="s">
        <v>38</v>
      </c>
      <c r="AF40" t="s">
        <v>38</v>
      </c>
      <c r="AG40" t="s">
        <v>38</v>
      </c>
      <c r="AH40" t="s">
        <v>38</v>
      </c>
      <c r="AI40" t="s">
        <v>38</v>
      </c>
      <c r="AJ40" t="s">
        <v>38</v>
      </c>
      <c r="AK40" t="s">
        <v>38</v>
      </c>
      <c r="AL40" t="s">
        <v>38</v>
      </c>
      <c r="AM40" t="s">
        <v>38</v>
      </c>
      <c r="AN40" t="s">
        <v>38</v>
      </c>
      <c r="AO40" t="s">
        <v>38</v>
      </c>
      <c r="AP40" t="s">
        <v>38</v>
      </c>
      <c r="AQ40" t="s">
        <v>38</v>
      </c>
      <c r="AR40" t="s">
        <v>38</v>
      </c>
      <c r="AS40" t="s">
        <v>38</v>
      </c>
      <c r="AT40" t="s">
        <v>38</v>
      </c>
      <c r="AU40" t="s">
        <v>38</v>
      </c>
      <c r="AV40">
        <v>0.71536</v>
      </c>
      <c r="AW40">
        <v>70.255330000000001</v>
      </c>
      <c r="AX40">
        <v>62.77317</v>
      </c>
      <c r="AY40">
        <v>82.592309999999998</v>
      </c>
      <c r="AZ40">
        <v>84.325550000000007</v>
      </c>
      <c r="BA40">
        <v>62.77317</v>
      </c>
      <c r="BB40">
        <v>58.345889999999997</v>
      </c>
      <c r="BC40">
        <v>18.040690000000001</v>
      </c>
      <c r="BD40">
        <v>80.990960000000001</v>
      </c>
      <c r="BE40">
        <v>9.3368500000000001</v>
      </c>
      <c r="BF40">
        <v>83.295649999999995</v>
      </c>
      <c r="BG40" t="s">
        <v>38</v>
      </c>
      <c r="BH40" t="s">
        <v>38</v>
      </c>
      <c r="BI40" t="s">
        <v>38</v>
      </c>
      <c r="BJ40" t="s">
        <v>38</v>
      </c>
      <c r="BK40" t="s">
        <v>38</v>
      </c>
      <c r="BL40" t="s">
        <v>38</v>
      </c>
      <c r="BM40" t="s">
        <v>38</v>
      </c>
      <c r="BN40" t="s">
        <v>38</v>
      </c>
      <c r="BO40" t="s">
        <v>38</v>
      </c>
      <c r="BP40" t="s">
        <v>38</v>
      </c>
      <c r="BQ40" t="s">
        <v>38</v>
      </c>
      <c r="BR40" t="s">
        <v>38</v>
      </c>
      <c r="BS40" t="s">
        <v>38</v>
      </c>
      <c r="BT40" t="s">
        <v>38</v>
      </c>
      <c r="BU40" t="s">
        <v>38</v>
      </c>
      <c r="BV40" t="s">
        <v>38</v>
      </c>
      <c r="BW40" t="s">
        <v>38</v>
      </c>
      <c r="BX40" t="s">
        <v>38</v>
      </c>
      <c r="BY40" t="s">
        <v>38</v>
      </c>
      <c r="BZ40" t="s">
        <v>38</v>
      </c>
      <c r="CA40" t="s">
        <v>38</v>
      </c>
      <c r="CB40" t="s">
        <v>38</v>
      </c>
      <c r="CC40" t="s">
        <v>38</v>
      </c>
      <c r="CD40" t="s">
        <v>38</v>
      </c>
      <c r="CE40" t="s">
        <v>38</v>
      </c>
      <c r="CF40" t="s">
        <v>38</v>
      </c>
      <c r="CG40" t="s">
        <v>38</v>
      </c>
      <c r="CH40" t="s">
        <v>38</v>
      </c>
      <c r="CI40" t="s">
        <v>38</v>
      </c>
      <c r="CJ40" t="s">
        <v>38</v>
      </c>
      <c r="CK40" t="s">
        <v>38</v>
      </c>
      <c r="CL40" t="s">
        <v>38</v>
      </c>
      <c r="CM40" t="s">
        <v>38</v>
      </c>
      <c r="CN40">
        <v>0.62602000000000002</v>
      </c>
      <c r="CO40">
        <v>58.767719999999997</v>
      </c>
      <c r="CP40">
        <v>46.819789999999998</v>
      </c>
      <c r="CQ40">
        <v>85.865719999999996</v>
      </c>
      <c r="CR40">
        <v>92.226150000000004</v>
      </c>
      <c r="CS40">
        <v>46.819789999999998</v>
      </c>
      <c r="CT40">
        <v>38.309780000000003</v>
      </c>
      <c r="CU40">
        <v>20.636040000000001</v>
      </c>
      <c r="CV40">
        <v>77.856300000000005</v>
      </c>
      <c r="CW40">
        <v>11.78445</v>
      </c>
      <c r="CX40">
        <v>87.838629999999995</v>
      </c>
      <c r="CY40" t="s">
        <v>38</v>
      </c>
      <c r="CZ40" t="s">
        <v>38</v>
      </c>
      <c r="DA40" t="s">
        <v>38</v>
      </c>
      <c r="DB40" t="s">
        <v>38</v>
      </c>
      <c r="DC40" t="s">
        <v>38</v>
      </c>
      <c r="DD40" t="s">
        <v>38</v>
      </c>
      <c r="DE40" t="s">
        <v>38</v>
      </c>
      <c r="DF40" t="s">
        <v>38</v>
      </c>
      <c r="DG40" t="s">
        <v>38</v>
      </c>
      <c r="DH40" t="s">
        <v>38</v>
      </c>
      <c r="DI40" t="s">
        <v>38</v>
      </c>
      <c r="DJ40" t="s">
        <v>38</v>
      </c>
      <c r="DK40" t="s">
        <v>38</v>
      </c>
      <c r="DL40" t="s">
        <v>38</v>
      </c>
      <c r="DM40" t="s">
        <v>38</v>
      </c>
      <c r="DN40" t="s">
        <v>38</v>
      </c>
      <c r="DO40" t="s">
        <v>38</v>
      </c>
      <c r="DP40" t="s">
        <v>38</v>
      </c>
      <c r="DQ40" t="s">
        <v>38</v>
      </c>
      <c r="DR40" t="s">
        <v>38</v>
      </c>
      <c r="DS40" t="s">
        <v>38</v>
      </c>
      <c r="DT40" t="s">
        <v>38</v>
      </c>
      <c r="DU40" t="s">
        <v>38</v>
      </c>
      <c r="DV40" t="s">
        <v>38</v>
      </c>
      <c r="DW40" t="s">
        <v>38</v>
      </c>
      <c r="DX40" t="s">
        <v>38</v>
      </c>
      <c r="DY40" t="s">
        <v>38</v>
      </c>
      <c r="DZ40" t="s">
        <v>38</v>
      </c>
      <c r="EA40" t="s">
        <v>38</v>
      </c>
      <c r="EB40" t="s">
        <v>38</v>
      </c>
      <c r="EC40" t="s">
        <v>38</v>
      </c>
      <c r="ED40" t="s">
        <v>38</v>
      </c>
      <c r="EE40" t="s">
        <v>38</v>
      </c>
      <c r="EF40" t="s">
        <v>38</v>
      </c>
      <c r="EG40" t="s">
        <v>38</v>
      </c>
      <c r="EH40" t="s">
        <v>38</v>
      </c>
      <c r="EI40" t="s">
        <v>38</v>
      </c>
      <c r="EJ40" t="s">
        <v>38</v>
      </c>
      <c r="EK40" t="s">
        <v>38</v>
      </c>
      <c r="EL40" t="s">
        <v>38</v>
      </c>
      <c r="EM40" t="s">
        <v>38</v>
      </c>
      <c r="EN40" t="s">
        <v>38</v>
      </c>
      <c r="EO40" t="s">
        <v>38</v>
      </c>
      <c r="EP40" t="s">
        <v>38</v>
      </c>
      <c r="EQ40" t="s">
        <v>38</v>
      </c>
      <c r="ER40" t="s">
        <v>38</v>
      </c>
      <c r="ES40" t="s">
        <v>38</v>
      </c>
      <c r="ET40" t="s">
        <v>38</v>
      </c>
      <c r="EU40" t="s">
        <v>38</v>
      </c>
      <c r="EV40" t="s">
        <v>38</v>
      </c>
      <c r="EW40" t="s">
        <v>38</v>
      </c>
      <c r="EX40" t="s">
        <v>38</v>
      </c>
      <c r="EY40" t="s">
        <v>38</v>
      </c>
      <c r="EZ40" t="s">
        <v>38</v>
      </c>
      <c r="FA40" t="s">
        <v>38</v>
      </c>
    </row>
    <row r="41" spans="1:157" x14ac:dyDescent="0.4">
      <c r="A41" s="18" t="s">
        <v>6942</v>
      </c>
      <c r="B41" t="s">
        <v>800</v>
      </c>
      <c r="C41">
        <v>0.60307999999999995</v>
      </c>
      <c r="D41">
        <v>56.629359999999998</v>
      </c>
      <c r="E41">
        <v>45.463380000000001</v>
      </c>
      <c r="F41">
        <v>80.809389999999993</v>
      </c>
      <c r="G41">
        <v>89.825980000000001</v>
      </c>
      <c r="H41">
        <v>45.463380000000001</v>
      </c>
      <c r="I41">
        <v>35.90692</v>
      </c>
      <c r="J41">
        <v>20.11655</v>
      </c>
      <c r="K41">
        <v>75.393500000000003</v>
      </c>
      <c r="L41">
        <v>11.77337</v>
      </c>
      <c r="M41">
        <v>87.416970000000006</v>
      </c>
      <c r="N41" t="s">
        <v>38</v>
      </c>
      <c r="O41">
        <v>0.58758999999999995</v>
      </c>
      <c r="P41">
        <v>54.78369</v>
      </c>
      <c r="Q41">
        <v>43.194420000000001</v>
      </c>
      <c r="R41">
        <v>80.309690000000003</v>
      </c>
      <c r="S41">
        <v>90.393810000000002</v>
      </c>
      <c r="T41">
        <v>43.194420000000001</v>
      </c>
      <c r="U41">
        <v>32.930770000000003</v>
      </c>
      <c r="V41">
        <v>20.351749999999999</v>
      </c>
      <c r="W41">
        <v>74.550280000000001</v>
      </c>
      <c r="X41">
        <v>12.08278</v>
      </c>
      <c r="Y41">
        <v>87.921679999999995</v>
      </c>
      <c r="Z41" t="s">
        <v>38</v>
      </c>
      <c r="AA41" t="s">
        <v>38</v>
      </c>
      <c r="AB41" t="s">
        <v>38</v>
      </c>
      <c r="AC41" t="s">
        <v>38</v>
      </c>
      <c r="AD41" t="s">
        <v>38</v>
      </c>
      <c r="AE41" t="s">
        <v>38</v>
      </c>
      <c r="AF41" t="s">
        <v>38</v>
      </c>
      <c r="AG41" t="s">
        <v>38</v>
      </c>
      <c r="AH41" t="s">
        <v>38</v>
      </c>
      <c r="AI41" t="s">
        <v>38</v>
      </c>
      <c r="AJ41" t="s">
        <v>38</v>
      </c>
      <c r="AK41" t="s">
        <v>38</v>
      </c>
      <c r="AL41" t="s">
        <v>38</v>
      </c>
      <c r="AM41" t="s">
        <v>38</v>
      </c>
      <c r="AN41" t="s">
        <v>38</v>
      </c>
      <c r="AO41" t="s">
        <v>38</v>
      </c>
      <c r="AP41" t="s">
        <v>38</v>
      </c>
      <c r="AQ41" t="s">
        <v>38</v>
      </c>
      <c r="AR41" t="s">
        <v>38</v>
      </c>
      <c r="AS41" t="s">
        <v>38</v>
      </c>
      <c r="AT41" t="s">
        <v>38</v>
      </c>
      <c r="AU41" t="s">
        <v>38</v>
      </c>
      <c r="AV41">
        <v>0.71547000000000005</v>
      </c>
      <c r="AW41">
        <v>70.270269999999996</v>
      </c>
      <c r="AX41">
        <v>62.77317</v>
      </c>
      <c r="AY41">
        <v>82.592309999999998</v>
      </c>
      <c r="AZ41">
        <v>84.325550000000007</v>
      </c>
      <c r="BA41">
        <v>62.77317</v>
      </c>
      <c r="BB41">
        <v>58.345889999999997</v>
      </c>
      <c r="BC41">
        <v>18.040690000000001</v>
      </c>
      <c r="BD41">
        <v>80.990960000000001</v>
      </c>
      <c r="BE41">
        <v>9.3368500000000001</v>
      </c>
      <c r="BF41">
        <v>83.295649999999995</v>
      </c>
      <c r="BG41" t="s">
        <v>38</v>
      </c>
      <c r="BH41" t="s">
        <v>38</v>
      </c>
      <c r="BI41" t="s">
        <v>38</v>
      </c>
      <c r="BJ41" t="s">
        <v>38</v>
      </c>
      <c r="BK41" t="s">
        <v>38</v>
      </c>
      <c r="BL41" t="s">
        <v>38</v>
      </c>
      <c r="BM41" t="s">
        <v>38</v>
      </c>
      <c r="BN41" t="s">
        <v>38</v>
      </c>
      <c r="BO41" t="s">
        <v>38</v>
      </c>
      <c r="BP41" t="s">
        <v>38</v>
      </c>
      <c r="BQ41" t="s">
        <v>38</v>
      </c>
      <c r="BR41" t="s">
        <v>38</v>
      </c>
      <c r="BS41" t="s">
        <v>38</v>
      </c>
      <c r="BT41" t="s">
        <v>38</v>
      </c>
      <c r="BU41" t="s">
        <v>38</v>
      </c>
      <c r="BV41" t="s">
        <v>38</v>
      </c>
      <c r="BW41" t="s">
        <v>38</v>
      </c>
      <c r="BX41" t="s">
        <v>38</v>
      </c>
      <c r="BY41" t="s">
        <v>38</v>
      </c>
      <c r="BZ41" t="s">
        <v>38</v>
      </c>
      <c r="CA41" t="s">
        <v>38</v>
      </c>
      <c r="CB41" t="s">
        <v>38</v>
      </c>
      <c r="CC41" t="s">
        <v>38</v>
      </c>
      <c r="CD41" t="s">
        <v>38</v>
      </c>
      <c r="CE41" t="s">
        <v>38</v>
      </c>
      <c r="CF41" t="s">
        <v>38</v>
      </c>
      <c r="CG41" t="s">
        <v>38</v>
      </c>
      <c r="CH41" t="s">
        <v>38</v>
      </c>
      <c r="CI41" t="s">
        <v>38</v>
      </c>
      <c r="CJ41" t="s">
        <v>38</v>
      </c>
      <c r="CK41" t="s">
        <v>38</v>
      </c>
      <c r="CL41" t="s">
        <v>38</v>
      </c>
      <c r="CM41" t="s">
        <v>38</v>
      </c>
      <c r="CN41">
        <v>0.62594000000000005</v>
      </c>
      <c r="CO41">
        <v>58.763620000000003</v>
      </c>
      <c r="CP41">
        <v>46.819789999999998</v>
      </c>
      <c r="CQ41">
        <v>85.865719999999996</v>
      </c>
      <c r="CR41">
        <v>92.226150000000004</v>
      </c>
      <c r="CS41">
        <v>46.819789999999998</v>
      </c>
      <c r="CT41">
        <v>38.309780000000003</v>
      </c>
      <c r="CU41">
        <v>20.636040000000001</v>
      </c>
      <c r="CV41">
        <v>77.856300000000005</v>
      </c>
      <c r="CW41">
        <v>11.766780000000001</v>
      </c>
      <c r="CX41">
        <v>87.750290000000007</v>
      </c>
      <c r="CY41" t="s">
        <v>38</v>
      </c>
      <c r="CZ41" t="s">
        <v>38</v>
      </c>
      <c r="DA41" t="s">
        <v>38</v>
      </c>
      <c r="DB41" t="s">
        <v>38</v>
      </c>
      <c r="DC41" t="s">
        <v>38</v>
      </c>
      <c r="DD41" t="s">
        <v>38</v>
      </c>
      <c r="DE41" t="s">
        <v>38</v>
      </c>
      <c r="DF41" t="s">
        <v>38</v>
      </c>
      <c r="DG41" t="s">
        <v>38</v>
      </c>
      <c r="DH41" t="s">
        <v>38</v>
      </c>
      <c r="DI41" t="s">
        <v>38</v>
      </c>
      <c r="DJ41" t="s">
        <v>38</v>
      </c>
      <c r="DK41" t="s">
        <v>38</v>
      </c>
      <c r="DL41" t="s">
        <v>38</v>
      </c>
      <c r="DM41" t="s">
        <v>38</v>
      </c>
      <c r="DN41" t="s">
        <v>38</v>
      </c>
      <c r="DO41" t="s">
        <v>38</v>
      </c>
      <c r="DP41" t="s">
        <v>38</v>
      </c>
      <c r="DQ41" t="s">
        <v>38</v>
      </c>
      <c r="DR41" t="s">
        <v>38</v>
      </c>
      <c r="DS41" t="s">
        <v>38</v>
      </c>
      <c r="DT41" t="s">
        <v>38</v>
      </c>
      <c r="DU41" t="s">
        <v>38</v>
      </c>
      <c r="DV41" t="s">
        <v>38</v>
      </c>
      <c r="DW41" t="s">
        <v>38</v>
      </c>
      <c r="DX41" t="s">
        <v>38</v>
      </c>
      <c r="DY41" t="s">
        <v>38</v>
      </c>
      <c r="DZ41" t="s">
        <v>38</v>
      </c>
      <c r="EA41" t="s">
        <v>38</v>
      </c>
      <c r="EB41" t="s">
        <v>38</v>
      </c>
      <c r="EC41" t="s">
        <v>38</v>
      </c>
      <c r="ED41" t="s">
        <v>38</v>
      </c>
      <c r="EE41" t="s">
        <v>38</v>
      </c>
      <c r="EF41" t="s">
        <v>38</v>
      </c>
      <c r="EG41" t="s">
        <v>38</v>
      </c>
      <c r="EH41" t="s">
        <v>38</v>
      </c>
      <c r="EI41" t="s">
        <v>38</v>
      </c>
      <c r="EJ41" t="s">
        <v>38</v>
      </c>
      <c r="EK41" t="s">
        <v>38</v>
      </c>
      <c r="EL41" t="s">
        <v>38</v>
      </c>
      <c r="EM41" t="s">
        <v>38</v>
      </c>
      <c r="EN41" t="s">
        <v>38</v>
      </c>
      <c r="EO41" t="s">
        <v>38</v>
      </c>
      <c r="EP41" t="s">
        <v>38</v>
      </c>
      <c r="EQ41" t="s">
        <v>38</v>
      </c>
      <c r="ER41" t="s">
        <v>38</v>
      </c>
      <c r="ES41" t="s">
        <v>38</v>
      </c>
      <c r="ET41" t="s">
        <v>38</v>
      </c>
      <c r="EU41" t="s">
        <v>38</v>
      </c>
      <c r="EV41" t="s">
        <v>38</v>
      </c>
      <c r="EW41" t="s">
        <v>38</v>
      </c>
      <c r="EX41" t="s">
        <v>38</v>
      </c>
      <c r="EY41" t="s">
        <v>38</v>
      </c>
      <c r="EZ41" t="s">
        <v>38</v>
      </c>
      <c r="FA41" t="s">
        <v>38</v>
      </c>
    </row>
    <row r="42" spans="1:157" x14ac:dyDescent="0.4">
      <c r="A42" s="18" t="s">
        <v>6943</v>
      </c>
      <c r="B42" t="s">
        <v>743</v>
      </c>
      <c r="C42">
        <v>0.60309000000000001</v>
      </c>
      <c r="D42">
        <v>56.629179999999998</v>
      </c>
      <c r="E42">
        <v>45.471469999999997</v>
      </c>
      <c r="F42">
        <v>80.809389999999993</v>
      </c>
      <c r="G42">
        <v>89.817890000000006</v>
      </c>
      <c r="H42">
        <v>45.471469999999997</v>
      </c>
      <c r="I42">
        <v>35.910969999999999</v>
      </c>
      <c r="J42">
        <v>20.121410000000001</v>
      </c>
      <c r="K42">
        <v>75.405640000000005</v>
      </c>
      <c r="L42">
        <v>11.77337</v>
      </c>
      <c r="M42">
        <v>87.41292</v>
      </c>
      <c r="N42" t="s">
        <v>38</v>
      </c>
      <c r="O42">
        <v>0.58755999999999997</v>
      </c>
      <c r="P42">
        <v>54.779490000000003</v>
      </c>
      <c r="Q42">
        <v>43.194420000000001</v>
      </c>
      <c r="R42">
        <v>80.309690000000003</v>
      </c>
      <c r="S42">
        <v>90.384249999999994</v>
      </c>
      <c r="T42">
        <v>43.194420000000001</v>
      </c>
      <c r="U42">
        <v>32.925989999999999</v>
      </c>
      <c r="V42">
        <v>20.357479999999999</v>
      </c>
      <c r="W42">
        <v>74.564610000000002</v>
      </c>
      <c r="X42">
        <v>12.08182</v>
      </c>
      <c r="Y42">
        <v>87.912130000000005</v>
      </c>
      <c r="Z42" t="s">
        <v>38</v>
      </c>
      <c r="AA42" t="s">
        <v>38</v>
      </c>
      <c r="AB42" t="s">
        <v>38</v>
      </c>
      <c r="AC42" t="s">
        <v>38</v>
      </c>
      <c r="AD42" t="s">
        <v>38</v>
      </c>
      <c r="AE42" t="s">
        <v>38</v>
      </c>
      <c r="AF42" t="s">
        <v>38</v>
      </c>
      <c r="AG42" t="s">
        <v>38</v>
      </c>
      <c r="AH42" t="s">
        <v>38</v>
      </c>
      <c r="AI42" t="s">
        <v>38</v>
      </c>
      <c r="AJ42" t="s">
        <v>38</v>
      </c>
      <c r="AK42" t="s">
        <v>38</v>
      </c>
      <c r="AL42" t="s">
        <v>38</v>
      </c>
      <c r="AM42" t="s">
        <v>38</v>
      </c>
      <c r="AN42" t="s">
        <v>38</v>
      </c>
      <c r="AO42" t="s">
        <v>38</v>
      </c>
      <c r="AP42" t="s">
        <v>38</v>
      </c>
      <c r="AQ42" t="s">
        <v>38</v>
      </c>
      <c r="AR42" t="s">
        <v>38</v>
      </c>
      <c r="AS42" t="s">
        <v>38</v>
      </c>
      <c r="AT42" t="s">
        <v>38</v>
      </c>
      <c r="AU42" t="s">
        <v>38</v>
      </c>
      <c r="AV42">
        <v>0.71579999999999999</v>
      </c>
      <c r="AW42">
        <v>70.303809999999999</v>
      </c>
      <c r="AX42">
        <v>62.848529999999997</v>
      </c>
      <c r="AY42">
        <v>82.592309999999998</v>
      </c>
      <c r="AZ42">
        <v>84.325550000000007</v>
      </c>
      <c r="BA42">
        <v>62.848529999999997</v>
      </c>
      <c r="BB42">
        <v>58.421250000000001</v>
      </c>
      <c r="BC42">
        <v>18.040690000000001</v>
      </c>
      <c r="BD42">
        <v>80.990960000000001</v>
      </c>
      <c r="BE42">
        <v>9.3368500000000001</v>
      </c>
      <c r="BF42">
        <v>83.295649999999995</v>
      </c>
      <c r="BG42" t="s">
        <v>38</v>
      </c>
      <c r="BH42" t="s">
        <v>38</v>
      </c>
      <c r="BI42" t="s">
        <v>38</v>
      </c>
      <c r="BJ42" t="s">
        <v>38</v>
      </c>
      <c r="BK42" t="s">
        <v>38</v>
      </c>
      <c r="BL42" t="s">
        <v>38</v>
      </c>
      <c r="BM42" t="s">
        <v>38</v>
      </c>
      <c r="BN42" t="s">
        <v>38</v>
      </c>
      <c r="BO42" t="s">
        <v>38</v>
      </c>
      <c r="BP42" t="s">
        <v>38</v>
      </c>
      <c r="BQ42" t="s">
        <v>38</v>
      </c>
      <c r="BR42" t="s">
        <v>38</v>
      </c>
      <c r="BS42" t="s">
        <v>38</v>
      </c>
      <c r="BT42" t="s">
        <v>38</v>
      </c>
      <c r="BU42" t="s">
        <v>38</v>
      </c>
      <c r="BV42" t="s">
        <v>38</v>
      </c>
      <c r="BW42" t="s">
        <v>38</v>
      </c>
      <c r="BX42" t="s">
        <v>38</v>
      </c>
      <c r="BY42" t="s">
        <v>38</v>
      </c>
      <c r="BZ42" t="s">
        <v>38</v>
      </c>
      <c r="CA42" t="s">
        <v>38</v>
      </c>
      <c r="CB42" t="s">
        <v>38</v>
      </c>
      <c r="CC42" t="s">
        <v>38</v>
      </c>
      <c r="CD42" t="s">
        <v>38</v>
      </c>
      <c r="CE42" t="s">
        <v>38</v>
      </c>
      <c r="CF42" t="s">
        <v>38</v>
      </c>
      <c r="CG42" t="s">
        <v>38</v>
      </c>
      <c r="CH42" t="s">
        <v>38</v>
      </c>
      <c r="CI42" t="s">
        <v>38</v>
      </c>
      <c r="CJ42" t="s">
        <v>38</v>
      </c>
      <c r="CK42" t="s">
        <v>38</v>
      </c>
      <c r="CL42" t="s">
        <v>38</v>
      </c>
      <c r="CM42" t="s">
        <v>38</v>
      </c>
      <c r="CN42">
        <v>0.62583999999999995</v>
      </c>
      <c r="CO42">
        <v>58.75864</v>
      </c>
      <c r="CP42">
        <v>46.819789999999998</v>
      </c>
      <c r="CQ42">
        <v>85.865719999999996</v>
      </c>
      <c r="CR42">
        <v>92.226150000000004</v>
      </c>
      <c r="CS42">
        <v>46.819789999999998</v>
      </c>
      <c r="CT42">
        <v>38.309780000000003</v>
      </c>
      <c r="CU42">
        <v>20.636040000000001</v>
      </c>
      <c r="CV42">
        <v>77.856300000000005</v>
      </c>
      <c r="CW42">
        <v>11.78445</v>
      </c>
      <c r="CX42">
        <v>87.838629999999995</v>
      </c>
      <c r="CY42" t="s">
        <v>38</v>
      </c>
      <c r="CZ42" t="s">
        <v>38</v>
      </c>
      <c r="DA42" t="s">
        <v>38</v>
      </c>
      <c r="DB42" t="s">
        <v>38</v>
      </c>
      <c r="DC42" t="s">
        <v>38</v>
      </c>
      <c r="DD42" t="s">
        <v>38</v>
      </c>
      <c r="DE42" t="s">
        <v>38</v>
      </c>
      <c r="DF42" t="s">
        <v>38</v>
      </c>
      <c r="DG42" t="s">
        <v>38</v>
      </c>
      <c r="DH42" t="s">
        <v>38</v>
      </c>
      <c r="DI42" t="s">
        <v>38</v>
      </c>
      <c r="DJ42" t="s">
        <v>38</v>
      </c>
      <c r="DK42" t="s">
        <v>38</v>
      </c>
      <c r="DL42" t="s">
        <v>38</v>
      </c>
      <c r="DM42" t="s">
        <v>38</v>
      </c>
      <c r="DN42" t="s">
        <v>38</v>
      </c>
      <c r="DO42" t="s">
        <v>38</v>
      </c>
      <c r="DP42" t="s">
        <v>38</v>
      </c>
      <c r="DQ42" t="s">
        <v>38</v>
      </c>
      <c r="DR42" t="s">
        <v>38</v>
      </c>
      <c r="DS42" t="s">
        <v>38</v>
      </c>
      <c r="DT42" t="s">
        <v>38</v>
      </c>
      <c r="DU42" t="s">
        <v>38</v>
      </c>
      <c r="DV42" t="s">
        <v>38</v>
      </c>
      <c r="DW42" t="s">
        <v>38</v>
      </c>
      <c r="DX42" t="s">
        <v>38</v>
      </c>
      <c r="DY42" t="s">
        <v>38</v>
      </c>
      <c r="DZ42" t="s">
        <v>38</v>
      </c>
      <c r="EA42" t="s">
        <v>38</v>
      </c>
      <c r="EB42" t="s">
        <v>38</v>
      </c>
      <c r="EC42" t="s">
        <v>38</v>
      </c>
      <c r="ED42" t="s">
        <v>38</v>
      </c>
      <c r="EE42" t="s">
        <v>38</v>
      </c>
      <c r="EF42" t="s">
        <v>38</v>
      </c>
      <c r="EG42" t="s">
        <v>38</v>
      </c>
      <c r="EH42" t="s">
        <v>38</v>
      </c>
      <c r="EI42" t="s">
        <v>38</v>
      </c>
      <c r="EJ42" t="s">
        <v>38</v>
      </c>
      <c r="EK42" t="s">
        <v>38</v>
      </c>
      <c r="EL42" t="s">
        <v>38</v>
      </c>
      <c r="EM42" t="s">
        <v>38</v>
      </c>
      <c r="EN42" t="s">
        <v>38</v>
      </c>
      <c r="EO42" t="s">
        <v>38</v>
      </c>
      <c r="EP42" t="s">
        <v>38</v>
      </c>
      <c r="EQ42" t="s">
        <v>38</v>
      </c>
      <c r="ER42" t="s">
        <v>38</v>
      </c>
      <c r="ES42" t="s">
        <v>38</v>
      </c>
      <c r="ET42" t="s">
        <v>38</v>
      </c>
      <c r="EU42" t="s">
        <v>38</v>
      </c>
      <c r="EV42" t="s">
        <v>38</v>
      </c>
      <c r="EW42" t="s">
        <v>38</v>
      </c>
      <c r="EX42" t="s">
        <v>38</v>
      </c>
      <c r="EY42" t="s">
        <v>38</v>
      </c>
      <c r="EZ42" t="s">
        <v>38</v>
      </c>
      <c r="FA42" t="s">
        <v>38</v>
      </c>
    </row>
    <row r="43" spans="1:157" x14ac:dyDescent="0.4">
      <c r="A43" s="18" t="s">
        <v>6944</v>
      </c>
      <c r="B43" t="s">
        <v>743</v>
      </c>
      <c r="C43">
        <v>0.60316000000000003</v>
      </c>
      <c r="D43">
        <v>56.637090000000001</v>
      </c>
      <c r="E43">
        <v>45.479559999999999</v>
      </c>
      <c r="F43">
        <v>80.809389999999993</v>
      </c>
      <c r="G43">
        <v>89.817890000000006</v>
      </c>
      <c r="H43">
        <v>45.479559999999999</v>
      </c>
      <c r="I43">
        <v>35.919060000000002</v>
      </c>
      <c r="J43">
        <v>20.118169999999999</v>
      </c>
      <c r="K43">
        <v>75.403620000000004</v>
      </c>
      <c r="L43">
        <v>11.77337</v>
      </c>
      <c r="M43">
        <v>87.41292</v>
      </c>
      <c r="N43" t="s">
        <v>38</v>
      </c>
      <c r="O43">
        <v>0.58762000000000003</v>
      </c>
      <c r="P43">
        <v>54.785890000000002</v>
      </c>
      <c r="Q43">
        <v>43.203980000000001</v>
      </c>
      <c r="R43">
        <v>80.309690000000003</v>
      </c>
      <c r="S43">
        <v>90.384249999999994</v>
      </c>
      <c r="T43">
        <v>43.203980000000001</v>
      </c>
      <c r="U43">
        <v>32.935540000000003</v>
      </c>
      <c r="V43">
        <v>20.35557</v>
      </c>
      <c r="W43">
        <v>74.564610000000002</v>
      </c>
      <c r="X43">
        <v>12.08182</v>
      </c>
      <c r="Y43">
        <v>87.912130000000005</v>
      </c>
      <c r="Z43" t="s">
        <v>38</v>
      </c>
      <c r="AA43" t="s">
        <v>38</v>
      </c>
      <c r="AB43" t="s">
        <v>38</v>
      </c>
      <c r="AC43" t="s">
        <v>38</v>
      </c>
      <c r="AD43" t="s">
        <v>38</v>
      </c>
      <c r="AE43" t="s">
        <v>38</v>
      </c>
      <c r="AF43" t="s">
        <v>38</v>
      </c>
      <c r="AG43" t="s">
        <v>38</v>
      </c>
      <c r="AH43" t="s">
        <v>38</v>
      </c>
      <c r="AI43" t="s">
        <v>38</v>
      </c>
      <c r="AJ43" t="s">
        <v>38</v>
      </c>
      <c r="AK43" t="s">
        <v>38</v>
      </c>
      <c r="AL43" t="s">
        <v>38</v>
      </c>
      <c r="AM43" t="s">
        <v>38</v>
      </c>
      <c r="AN43" t="s">
        <v>38</v>
      </c>
      <c r="AO43" t="s">
        <v>38</v>
      </c>
      <c r="AP43" t="s">
        <v>38</v>
      </c>
      <c r="AQ43" t="s">
        <v>38</v>
      </c>
      <c r="AR43" t="s">
        <v>38</v>
      </c>
      <c r="AS43" t="s">
        <v>38</v>
      </c>
      <c r="AT43" t="s">
        <v>38</v>
      </c>
      <c r="AU43" t="s">
        <v>38</v>
      </c>
      <c r="AV43">
        <v>0.71580999999999995</v>
      </c>
      <c r="AW43">
        <v>70.303030000000007</v>
      </c>
      <c r="AX43">
        <v>62.848529999999997</v>
      </c>
      <c r="AY43">
        <v>82.592309999999998</v>
      </c>
      <c r="AZ43">
        <v>84.325550000000007</v>
      </c>
      <c r="BA43">
        <v>62.848529999999997</v>
      </c>
      <c r="BB43">
        <v>58.421250000000001</v>
      </c>
      <c r="BC43">
        <v>18.02562</v>
      </c>
      <c r="BD43">
        <v>80.972120000000004</v>
      </c>
      <c r="BE43">
        <v>9.3368500000000001</v>
      </c>
      <c r="BF43">
        <v>83.295649999999995</v>
      </c>
      <c r="BG43" t="s">
        <v>38</v>
      </c>
      <c r="BH43" t="s">
        <v>38</v>
      </c>
      <c r="BI43" t="s">
        <v>38</v>
      </c>
      <c r="BJ43" t="s">
        <v>38</v>
      </c>
      <c r="BK43" t="s">
        <v>38</v>
      </c>
      <c r="BL43" t="s">
        <v>38</v>
      </c>
      <c r="BM43" t="s">
        <v>38</v>
      </c>
      <c r="BN43" t="s">
        <v>38</v>
      </c>
      <c r="BO43" t="s">
        <v>38</v>
      </c>
      <c r="BP43" t="s">
        <v>38</v>
      </c>
      <c r="BQ43" t="s">
        <v>38</v>
      </c>
      <c r="BR43" t="s">
        <v>38</v>
      </c>
      <c r="BS43" t="s">
        <v>38</v>
      </c>
      <c r="BT43" t="s">
        <v>38</v>
      </c>
      <c r="BU43" t="s">
        <v>38</v>
      </c>
      <c r="BV43" t="s">
        <v>38</v>
      </c>
      <c r="BW43" t="s">
        <v>38</v>
      </c>
      <c r="BX43" t="s">
        <v>38</v>
      </c>
      <c r="BY43" t="s">
        <v>38</v>
      </c>
      <c r="BZ43" t="s">
        <v>38</v>
      </c>
      <c r="CA43" t="s">
        <v>38</v>
      </c>
      <c r="CB43" t="s">
        <v>38</v>
      </c>
      <c r="CC43" t="s">
        <v>38</v>
      </c>
      <c r="CD43" t="s">
        <v>38</v>
      </c>
      <c r="CE43" t="s">
        <v>38</v>
      </c>
      <c r="CF43" t="s">
        <v>38</v>
      </c>
      <c r="CG43" t="s">
        <v>38</v>
      </c>
      <c r="CH43" t="s">
        <v>38</v>
      </c>
      <c r="CI43" t="s">
        <v>38</v>
      </c>
      <c r="CJ43" t="s">
        <v>38</v>
      </c>
      <c r="CK43" t="s">
        <v>38</v>
      </c>
      <c r="CL43" t="s">
        <v>38</v>
      </c>
      <c r="CM43" t="s">
        <v>38</v>
      </c>
      <c r="CN43">
        <v>0.62639</v>
      </c>
      <c r="CO43">
        <v>58.81474</v>
      </c>
      <c r="CP43">
        <v>46.819789999999998</v>
      </c>
      <c r="CQ43">
        <v>85.865719999999996</v>
      </c>
      <c r="CR43">
        <v>92.226150000000004</v>
      </c>
      <c r="CS43">
        <v>46.819789999999998</v>
      </c>
      <c r="CT43">
        <v>38.309780000000003</v>
      </c>
      <c r="CU43">
        <v>20.636040000000001</v>
      </c>
      <c r="CV43">
        <v>77.856300000000005</v>
      </c>
      <c r="CW43">
        <v>11.78445</v>
      </c>
      <c r="CX43">
        <v>87.838629999999995</v>
      </c>
      <c r="CY43" t="s">
        <v>38</v>
      </c>
      <c r="CZ43" t="s">
        <v>38</v>
      </c>
      <c r="DA43" t="s">
        <v>38</v>
      </c>
      <c r="DB43" t="s">
        <v>38</v>
      </c>
      <c r="DC43" t="s">
        <v>38</v>
      </c>
      <c r="DD43" t="s">
        <v>38</v>
      </c>
      <c r="DE43" t="s">
        <v>38</v>
      </c>
      <c r="DF43" t="s">
        <v>38</v>
      </c>
      <c r="DG43" t="s">
        <v>38</v>
      </c>
      <c r="DH43" t="s">
        <v>38</v>
      </c>
      <c r="DI43" t="s">
        <v>38</v>
      </c>
      <c r="DJ43" t="s">
        <v>38</v>
      </c>
      <c r="DK43" t="s">
        <v>38</v>
      </c>
      <c r="DL43" t="s">
        <v>38</v>
      </c>
      <c r="DM43" t="s">
        <v>38</v>
      </c>
      <c r="DN43" t="s">
        <v>38</v>
      </c>
      <c r="DO43" t="s">
        <v>38</v>
      </c>
      <c r="DP43" t="s">
        <v>38</v>
      </c>
      <c r="DQ43" t="s">
        <v>38</v>
      </c>
      <c r="DR43" t="s">
        <v>38</v>
      </c>
      <c r="DS43" t="s">
        <v>38</v>
      </c>
      <c r="DT43" t="s">
        <v>38</v>
      </c>
      <c r="DU43" t="s">
        <v>38</v>
      </c>
      <c r="DV43" t="s">
        <v>38</v>
      </c>
      <c r="DW43" t="s">
        <v>38</v>
      </c>
      <c r="DX43" t="s">
        <v>38</v>
      </c>
      <c r="DY43" t="s">
        <v>38</v>
      </c>
      <c r="DZ43" t="s">
        <v>38</v>
      </c>
      <c r="EA43" t="s">
        <v>38</v>
      </c>
      <c r="EB43" t="s">
        <v>38</v>
      </c>
      <c r="EC43" t="s">
        <v>38</v>
      </c>
      <c r="ED43" t="s">
        <v>38</v>
      </c>
      <c r="EE43" t="s">
        <v>38</v>
      </c>
      <c r="EF43" t="s">
        <v>38</v>
      </c>
      <c r="EG43" t="s">
        <v>38</v>
      </c>
      <c r="EH43" t="s">
        <v>38</v>
      </c>
      <c r="EI43" t="s">
        <v>38</v>
      </c>
      <c r="EJ43" t="s">
        <v>38</v>
      </c>
      <c r="EK43" t="s">
        <v>38</v>
      </c>
      <c r="EL43" t="s">
        <v>38</v>
      </c>
      <c r="EM43" t="s">
        <v>38</v>
      </c>
      <c r="EN43" t="s">
        <v>38</v>
      </c>
      <c r="EO43" t="s">
        <v>38</v>
      </c>
      <c r="EP43" t="s">
        <v>38</v>
      </c>
      <c r="EQ43" t="s">
        <v>38</v>
      </c>
      <c r="ER43" t="s">
        <v>38</v>
      </c>
      <c r="ES43" t="s">
        <v>38</v>
      </c>
      <c r="ET43" t="s">
        <v>38</v>
      </c>
      <c r="EU43" t="s">
        <v>38</v>
      </c>
      <c r="EV43" t="s">
        <v>38</v>
      </c>
      <c r="EW43" t="s">
        <v>38</v>
      </c>
      <c r="EX43" t="s">
        <v>38</v>
      </c>
      <c r="EY43" t="s">
        <v>38</v>
      </c>
      <c r="EZ43" t="s">
        <v>38</v>
      </c>
      <c r="FA43" t="s">
        <v>38</v>
      </c>
    </row>
    <row r="44" spans="1:157" s="9" customFormat="1" x14ac:dyDescent="0.4">
      <c r="A44" s="19" t="s">
        <v>6945</v>
      </c>
      <c r="B44" s="9" t="s">
        <v>6946</v>
      </c>
      <c r="C44" s="9">
        <v>0.60326999999999997</v>
      </c>
      <c r="D44" s="9">
        <v>56.647820000000003</v>
      </c>
      <c r="E44" s="9">
        <v>45.495750000000001</v>
      </c>
      <c r="F44" s="9">
        <v>80.809389999999993</v>
      </c>
      <c r="G44" s="9">
        <v>89.817890000000006</v>
      </c>
      <c r="H44" s="9">
        <v>45.495750000000001</v>
      </c>
      <c r="I44" s="9">
        <v>35.935250000000003</v>
      </c>
      <c r="J44" s="9">
        <v>20.119789999999998</v>
      </c>
      <c r="K44" s="9">
        <v>75.407660000000007</v>
      </c>
      <c r="L44" s="9">
        <v>11.774179999999999</v>
      </c>
      <c r="M44" s="9">
        <v>87.416970000000006</v>
      </c>
      <c r="N44" s="9" t="s">
        <v>38</v>
      </c>
      <c r="O44" s="9">
        <v>0.58770999999999995</v>
      </c>
      <c r="P44" s="9">
        <v>54.794989999999999</v>
      </c>
      <c r="Q44" s="9">
        <v>43.213529999999999</v>
      </c>
      <c r="R44" s="9">
        <v>80.309690000000003</v>
      </c>
      <c r="S44" s="9">
        <v>90.384249999999994</v>
      </c>
      <c r="T44" s="9">
        <v>43.213529999999999</v>
      </c>
      <c r="U44" s="9">
        <v>32.945099999999996</v>
      </c>
      <c r="V44" s="9">
        <v>20.357479999999999</v>
      </c>
      <c r="W44" s="9">
        <v>74.569389999999999</v>
      </c>
      <c r="X44" s="9">
        <v>12.08182</v>
      </c>
      <c r="Y44" s="9">
        <v>87.912130000000005</v>
      </c>
      <c r="Z44" s="9" t="s">
        <v>38</v>
      </c>
      <c r="AA44" s="9" t="s">
        <v>38</v>
      </c>
      <c r="AB44" s="9" t="s">
        <v>38</v>
      </c>
      <c r="AC44" s="9" t="s">
        <v>38</v>
      </c>
      <c r="AD44" s="9" t="s">
        <v>38</v>
      </c>
      <c r="AE44" s="9" t="s">
        <v>38</v>
      </c>
      <c r="AF44" s="9" t="s">
        <v>38</v>
      </c>
      <c r="AG44" s="9" t="s">
        <v>38</v>
      </c>
      <c r="AH44" s="9" t="s">
        <v>38</v>
      </c>
      <c r="AI44" s="9" t="s">
        <v>38</v>
      </c>
      <c r="AJ44" s="9" t="s">
        <v>38</v>
      </c>
      <c r="AK44" s="9" t="s">
        <v>38</v>
      </c>
      <c r="AL44" s="9" t="s">
        <v>38</v>
      </c>
      <c r="AM44" s="9" t="s">
        <v>38</v>
      </c>
      <c r="AN44" s="9" t="s">
        <v>38</v>
      </c>
      <c r="AO44" s="9" t="s">
        <v>38</v>
      </c>
      <c r="AP44" s="9" t="s">
        <v>38</v>
      </c>
      <c r="AQ44" s="9" t="s">
        <v>38</v>
      </c>
      <c r="AR44" s="9" t="s">
        <v>38</v>
      </c>
      <c r="AS44" s="9" t="s">
        <v>38</v>
      </c>
      <c r="AT44" s="9" t="s">
        <v>38</v>
      </c>
      <c r="AU44" s="9" t="s">
        <v>38</v>
      </c>
      <c r="AV44" s="9">
        <v>0.71582000000000001</v>
      </c>
      <c r="AW44" s="9">
        <v>70.302509999999998</v>
      </c>
      <c r="AX44" s="9">
        <v>62.848529999999997</v>
      </c>
      <c r="AY44" s="9">
        <v>82.592309999999998</v>
      </c>
      <c r="AZ44" s="9">
        <v>84.325550000000007</v>
      </c>
      <c r="BA44" s="9">
        <v>62.848529999999997</v>
      </c>
      <c r="BB44" s="9">
        <v>58.421250000000001</v>
      </c>
      <c r="BC44" s="9">
        <v>18.02562</v>
      </c>
      <c r="BD44" s="9">
        <v>80.972120000000004</v>
      </c>
      <c r="BE44" s="9">
        <v>9.3368500000000001</v>
      </c>
      <c r="BF44" s="9">
        <v>83.295649999999995</v>
      </c>
      <c r="BG44" s="9" t="s">
        <v>38</v>
      </c>
      <c r="BH44" s="9" t="s">
        <v>38</v>
      </c>
      <c r="BI44" s="9" t="s">
        <v>38</v>
      </c>
      <c r="BJ44" s="9" t="s">
        <v>38</v>
      </c>
      <c r="BK44" s="9" t="s">
        <v>38</v>
      </c>
      <c r="BL44" s="9" t="s">
        <v>38</v>
      </c>
      <c r="BM44" s="9" t="s">
        <v>38</v>
      </c>
      <c r="BN44" s="9" t="s">
        <v>38</v>
      </c>
      <c r="BO44" s="9" t="s">
        <v>38</v>
      </c>
      <c r="BP44" s="9" t="s">
        <v>38</v>
      </c>
      <c r="BQ44" s="9" t="s">
        <v>38</v>
      </c>
      <c r="BR44" s="9" t="s">
        <v>38</v>
      </c>
      <c r="BS44" s="9" t="s">
        <v>38</v>
      </c>
      <c r="BT44" s="9" t="s">
        <v>38</v>
      </c>
      <c r="BU44" s="9" t="s">
        <v>38</v>
      </c>
      <c r="BV44" s="9" t="s">
        <v>38</v>
      </c>
      <c r="BW44" s="9" t="s">
        <v>38</v>
      </c>
      <c r="BX44" s="9" t="s">
        <v>38</v>
      </c>
      <c r="BY44" s="9" t="s">
        <v>38</v>
      </c>
      <c r="BZ44" s="9" t="s">
        <v>38</v>
      </c>
      <c r="CA44" s="9" t="s">
        <v>38</v>
      </c>
      <c r="CB44" s="9" t="s">
        <v>38</v>
      </c>
      <c r="CC44" s="9" t="s">
        <v>38</v>
      </c>
      <c r="CD44" s="9" t="s">
        <v>38</v>
      </c>
      <c r="CE44" s="9" t="s">
        <v>38</v>
      </c>
      <c r="CF44" s="9" t="s">
        <v>38</v>
      </c>
      <c r="CG44" s="9" t="s">
        <v>38</v>
      </c>
      <c r="CH44" s="9" t="s">
        <v>38</v>
      </c>
      <c r="CI44" s="9" t="s">
        <v>38</v>
      </c>
      <c r="CJ44" s="9" t="s">
        <v>38</v>
      </c>
      <c r="CK44" s="9" t="s">
        <v>38</v>
      </c>
      <c r="CL44" s="9" t="s">
        <v>38</v>
      </c>
      <c r="CM44" s="9" t="s">
        <v>38</v>
      </c>
      <c r="CN44" s="9">
        <v>0.62692000000000003</v>
      </c>
      <c r="CO44" s="9">
        <v>58.882100000000001</v>
      </c>
      <c r="CP44" s="9">
        <v>46.996470000000002</v>
      </c>
      <c r="CQ44" s="9">
        <v>85.865719999999996</v>
      </c>
      <c r="CR44" s="9">
        <v>92.226150000000004</v>
      </c>
      <c r="CS44" s="9">
        <v>46.996470000000002</v>
      </c>
      <c r="CT44" s="9">
        <v>38.486449999999998</v>
      </c>
      <c r="CU44" s="9">
        <v>20.636040000000001</v>
      </c>
      <c r="CV44" s="9">
        <v>77.856300000000005</v>
      </c>
      <c r="CW44" s="9">
        <v>11.80212</v>
      </c>
      <c r="CX44" s="9">
        <v>87.926969999999997</v>
      </c>
      <c r="CY44" s="9" t="s">
        <v>38</v>
      </c>
      <c r="CZ44" s="9" t="s">
        <v>38</v>
      </c>
      <c r="DA44" s="9" t="s">
        <v>38</v>
      </c>
      <c r="DB44" s="9" t="s">
        <v>38</v>
      </c>
      <c r="DC44" s="9" t="s">
        <v>38</v>
      </c>
      <c r="DD44" s="9" t="s">
        <v>38</v>
      </c>
      <c r="DE44" s="9" t="s">
        <v>38</v>
      </c>
      <c r="DF44" s="9" t="s">
        <v>38</v>
      </c>
      <c r="DG44" s="9" t="s">
        <v>38</v>
      </c>
      <c r="DH44" s="9" t="s">
        <v>38</v>
      </c>
      <c r="DI44" s="9" t="s">
        <v>38</v>
      </c>
      <c r="DJ44" s="9" t="s">
        <v>38</v>
      </c>
      <c r="DK44" s="9" t="s">
        <v>38</v>
      </c>
      <c r="DL44" s="9" t="s">
        <v>38</v>
      </c>
      <c r="DM44" s="9" t="s">
        <v>38</v>
      </c>
      <c r="DN44" s="9" t="s">
        <v>38</v>
      </c>
      <c r="DO44" s="9" t="s">
        <v>38</v>
      </c>
      <c r="DP44" s="9" t="s">
        <v>38</v>
      </c>
      <c r="DQ44" s="9" t="s">
        <v>38</v>
      </c>
      <c r="DR44" s="9" t="s">
        <v>38</v>
      </c>
      <c r="DS44" s="9" t="s">
        <v>38</v>
      </c>
      <c r="DT44" s="9" t="s">
        <v>38</v>
      </c>
      <c r="DU44" s="9" t="s">
        <v>38</v>
      </c>
      <c r="DV44" s="9" t="s">
        <v>38</v>
      </c>
      <c r="DW44" s="9" t="s">
        <v>38</v>
      </c>
      <c r="DX44" s="9" t="s">
        <v>38</v>
      </c>
      <c r="DY44" s="9" t="s">
        <v>38</v>
      </c>
      <c r="DZ44" s="9" t="s">
        <v>38</v>
      </c>
      <c r="EA44" s="9" t="s">
        <v>38</v>
      </c>
      <c r="EB44" s="9" t="s">
        <v>38</v>
      </c>
      <c r="EC44" s="9" t="s">
        <v>38</v>
      </c>
      <c r="ED44" s="9" t="s">
        <v>38</v>
      </c>
      <c r="EE44" s="9" t="s">
        <v>38</v>
      </c>
      <c r="EF44" s="9" t="s">
        <v>38</v>
      </c>
      <c r="EG44" s="9" t="s">
        <v>38</v>
      </c>
      <c r="EH44" s="9" t="s">
        <v>38</v>
      </c>
      <c r="EI44" s="9" t="s">
        <v>38</v>
      </c>
      <c r="EJ44" s="9" t="s">
        <v>38</v>
      </c>
      <c r="EK44" s="9" t="s">
        <v>38</v>
      </c>
      <c r="EL44" s="9" t="s">
        <v>38</v>
      </c>
      <c r="EM44" s="9" t="s">
        <v>38</v>
      </c>
      <c r="EN44" s="9" t="s">
        <v>38</v>
      </c>
      <c r="EO44" s="9" t="s">
        <v>38</v>
      </c>
      <c r="EP44" s="9" t="s">
        <v>38</v>
      </c>
      <c r="EQ44" s="9" t="s">
        <v>38</v>
      </c>
      <c r="ER44" s="9" t="s">
        <v>38</v>
      </c>
      <c r="ES44" s="9" t="s">
        <v>38</v>
      </c>
      <c r="ET44" s="9" t="s">
        <v>38</v>
      </c>
      <c r="EU44" s="9" t="s">
        <v>38</v>
      </c>
      <c r="EV44" s="9" t="s">
        <v>38</v>
      </c>
      <c r="EW44" s="9" t="s">
        <v>38</v>
      </c>
      <c r="EX44" s="9" t="s">
        <v>38</v>
      </c>
      <c r="EY44" s="9" t="s">
        <v>38</v>
      </c>
      <c r="EZ44" s="9" t="s">
        <v>38</v>
      </c>
      <c r="FA44" s="9" t="s">
        <v>38</v>
      </c>
    </row>
    <row r="45" spans="1:157" x14ac:dyDescent="0.4">
      <c r="A45" s="18" t="s">
        <v>6947</v>
      </c>
      <c r="B45" t="s">
        <v>6948</v>
      </c>
      <c r="C45">
        <v>0.60319</v>
      </c>
      <c r="D45">
        <v>56.641219999999997</v>
      </c>
      <c r="E45">
        <v>45.487659999999998</v>
      </c>
      <c r="F45">
        <v>80.801299999999998</v>
      </c>
      <c r="G45">
        <v>89.817890000000006</v>
      </c>
      <c r="H45">
        <v>45.487659999999998</v>
      </c>
      <c r="I45">
        <v>35.931199999999997</v>
      </c>
      <c r="J45">
        <v>20.119789999999998</v>
      </c>
      <c r="K45">
        <v>75.407660000000007</v>
      </c>
      <c r="L45">
        <v>11.774179999999999</v>
      </c>
      <c r="M45">
        <v>87.416970000000006</v>
      </c>
      <c r="N45" t="s">
        <v>38</v>
      </c>
      <c r="O45">
        <v>0.58762999999999999</v>
      </c>
      <c r="P45">
        <v>54.787520000000001</v>
      </c>
      <c r="Q45">
        <v>43.203980000000001</v>
      </c>
      <c r="R45">
        <v>80.309690000000003</v>
      </c>
      <c r="S45">
        <v>90.384249999999994</v>
      </c>
      <c r="T45">
        <v>43.203980000000001</v>
      </c>
      <c r="U45">
        <v>32.94032</v>
      </c>
      <c r="V45">
        <v>20.359400000000001</v>
      </c>
      <c r="W45">
        <v>74.574169999999995</v>
      </c>
      <c r="X45">
        <v>12.08182</v>
      </c>
      <c r="Y45">
        <v>87.912130000000005</v>
      </c>
      <c r="Z45" t="s">
        <v>38</v>
      </c>
      <c r="AA45" t="s">
        <v>38</v>
      </c>
      <c r="AB45" t="s">
        <v>38</v>
      </c>
      <c r="AC45" t="s">
        <v>38</v>
      </c>
      <c r="AD45" t="s">
        <v>38</v>
      </c>
      <c r="AE45" t="s">
        <v>38</v>
      </c>
      <c r="AF45" t="s">
        <v>38</v>
      </c>
      <c r="AG45" t="s">
        <v>38</v>
      </c>
      <c r="AH45" t="s">
        <v>38</v>
      </c>
      <c r="AI45" t="s">
        <v>38</v>
      </c>
      <c r="AJ45" t="s">
        <v>38</v>
      </c>
      <c r="AK45" t="s">
        <v>38</v>
      </c>
      <c r="AL45" t="s">
        <v>38</v>
      </c>
      <c r="AM45" t="s">
        <v>38</v>
      </c>
      <c r="AN45" t="s">
        <v>38</v>
      </c>
      <c r="AO45" t="s">
        <v>38</v>
      </c>
      <c r="AP45" t="s">
        <v>38</v>
      </c>
      <c r="AQ45" t="s">
        <v>38</v>
      </c>
      <c r="AR45" t="s">
        <v>38</v>
      </c>
      <c r="AS45" t="s">
        <v>38</v>
      </c>
      <c r="AT45" t="s">
        <v>38</v>
      </c>
      <c r="AU45" t="s">
        <v>38</v>
      </c>
      <c r="AV45">
        <v>0.71579999999999999</v>
      </c>
      <c r="AW45">
        <v>70.303299999999993</v>
      </c>
      <c r="AX45">
        <v>62.848529999999997</v>
      </c>
      <c r="AY45">
        <v>82.516959999999997</v>
      </c>
      <c r="AZ45">
        <v>84.325550000000007</v>
      </c>
      <c r="BA45">
        <v>62.848529999999997</v>
      </c>
      <c r="BB45">
        <v>58.421250000000001</v>
      </c>
      <c r="BC45">
        <v>18.010549999999999</v>
      </c>
      <c r="BD45">
        <v>80.934439999999995</v>
      </c>
      <c r="BE45">
        <v>9.3368500000000001</v>
      </c>
      <c r="BF45">
        <v>83.295649999999995</v>
      </c>
      <c r="BG45" t="s">
        <v>38</v>
      </c>
      <c r="BH45" t="s">
        <v>38</v>
      </c>
      <c r="BI45" t="s">
        <v>38</v>
      </c>
      <c r="BJ45" t="s">
        <v>38</v>
      </c>
      <c r="BK45" t="s">
        <v>38</v>
      </c>
      <c r="BL45" t="s">
        <v>38</v>
      </c>
      <c r="BM45" t="s">
        <v>38</v>
      </c>
      <c r="BN45" t="s">
        <v>38</v>
      </c>
      <c r="BO45" t="s">
        <v>38</v>
      </c>
      <c r="BP45" t="s">
        <v>38</v>
      </c>
      <c r="BQ45" t="s">
        <v>38</v>
      </c>
      <c r="BR45" t="s">
        <v>38</v>
      </c>
      <c r="BS45" t="s">
        <v>38</v>
      </c>
      <c r="BT45" t="s">
        <v>38</v>
      </c>
      <c r="BU45" t="s">
        <v>38</v>
      </c>
      <c r="BV45" t="s">
        <v>38</v>
      </c>
      <c r="BW45" t="s">
        <v>38</v>
      </c>
      <c r="BX45" t="s">
        <v>38</v>
      </c>
      <c r="BY45" t="s">
        <v>38</v>
      </c>
      <c r="BZ45" t="s">
        <v>38</v>
      </c>
      <c r="CA45" t="s">
        <v>38</v>
      </c>
      <c r="CB45" t="s">
        <v>38</v>
      </c>
      <c r="CC45" t="s">
        <v>38</v>
      </c>
      <c r="CD45" t="s">
        <v>38</v>
      </c>
      <c r="CE45" t="s">
        <v>38</v>
      </c>
      <c r="CF45" t="s">
        <v>38</v>
      </c>
      <c r="CG45" t="s">
        <v>38</v>
      </c>
      <c r="CH45" t="s">
        <v>38</v>
      </c>
      <c r="CI45" t="s">
        <v>38</v>
      </c>
      <c r="CJ45" t="s">
        <v>38</v>
      </c>
      <c r="CK45" t="s">
        <v>38</v>
      </c>
      <c r="CL45" t="s">
        <v>38</v>
      </c>
      <c r="CM45" t="s">
        <v>38</v>
      </c>
      <c r="CN45">
        <v>0.62673999999999996</v>
      </c>
      <c r="CO45">
        <v>58.87397</v>
      </c>
      <c r="CP45">
        <v>46.996470000000002</v>
      </c>
      <c r="CQ45">
        <v>85.865719999999996</v>
      </c>
      <c r="CR45">
        <v>92.226150000000004</v>
      </c>
      <c r="CS45">
        <v>46.996470000000002</v>
      </c>
      <c r="CT45">
        <v>38.486449999999998</v>
      </c>
      <c r="CU45">
        <v>20.636040000000001</v>
      </c>
      <c r="CV45">
        <v>77.856300000000005</v>
      </c>
      <c r="CW45">
        <v>11.80212</v>
      </c>
      <c r="CX45">
        <v>87.926969999999997</v>
      </c>
      <c r="CY45" t="s">
        <v>38</v>
      </c>
      <c r="CZ45" t="s">
        <v>38</v>
      </c>
      <c r="DA45" t="s">
        <v>38</v>
      </c>
      <c r="DB45" t="s">
        <v>38</v>
      </c>
      <c r="DC45" t="s">
        <v>38</v>
      </c>
      <c r="DD45" t="s">
        <v>38</v>
      </c>
      <c r="DE45" t="s">
        <v>38</v>
      </c>
      <c r="DF45" t="s">
        <v>38</v>
      </c>
      <c r="DG45" t="s">
        <v>38</v>
      </c>
      <c r="DH45" t="s">
        <v>38</v>
      </c>
      <c r="DI45" t="s">
        <v>38</v>
      </c>
      <c r="DJ45" t="s">
        <v>38</v>
      </c>
      <c r="DK45" t="s">
        <v>38</v>
      </c>
      <c r="DL45" t="s">
        <v>38</v>
      </c>
      <c r="DM45" t="s">
        <v>38</v>
      </c>
      <c r="DN45" t="s">
        <v>38</v>
      </c>
      <c r="DO45" t="s">
        <v>38</v>
      </c>
      <c r="DP45" t="s">
        <v>38</v>
      </c>
      <c r="DQ45" t="s">
        <v>38</v>
      </c>
      <c r="DR45" t="s">
        <v>38</v>
      </c>
      <c r="DS45" t="s">
        <v>38</v>
      </c>
      <c r="DT45" t="s">
        <v>38</v>
      </c>
      <c r="DU45" t="s">
        <v>38</v>
      </c>
      <c r="DV45" t="s">
        <v>38</v>
      </c>
      <c r="DW45" t="s">
        <v>38</v>
      </c>
      <c r="DX45" t="s">
        <v>38</v>
      </c>
      <c r="DY45" t="s">
        <v>38</v>
      </c>
      <c r="DZ45" t="s">
        <v>38</v>
      </c>
      <c r="EA45" t="s">
        <v>38</v>
      </c>
      <c r="EB45" t="s">
        <v>38</v>
      </c>
      <c r="EC45" t="s">
        <v>38</v>
      </c>
      <c r="ED45" t="s">
        <v>38</v>
      </c>
      <c r="EE45" t="s">
        <v>38</v>
      </c>
      <c r="EF45" t="s">
        <v>38</v>
      </c>
      <c r="EG45" t="s">
        <v>38</v>
      </c>
      <c r="EH45" t="s">
        <v>38</v>
      </c>
      <c r="EI45" t="s">
        <v>38</v>
      </c>
      <c r="EJ45" t="s">
        <v>38</v>
      </c>
      <c r="EK45" t="s">
        <v>38</v>
      </c>
      <c r="EL45" t="s">
        <v>38</v>
      </c>
      <c r="EM45" t="s">
        <v>38</v>
      </c>
      <c r="EN45" t="s">
        <v>38</v>
      </c>
      <c r="EO45" t="s">
        <v>38</v>
      </c>
      <c r="EP45" t="s">
        <v>38</v>
      </c>
      <c r="EQ45" t="s">
        <v>38</v>
      </c>
      <c r="ER45" t="s">
        <v>38</v>
      </c>
      <c r="ES45" t="s">
        <v>38</v>
      </c>
      <c r="ET45" t="s">
        <v>38</v>
      </c>
      <c r="EU45" t="s">
        <v>38</v>
      </c>
      <c r="EV45" t="s">
        <v>38</v>
      </c>
      <c r="EW45" t="s">
        <v>38</v>
      </c>
      <c r="EX45" t="s">
        <v>38</v>
      </c>
      <c r="EY45" t="s">
        <v>38</v>
      </c>
      <c r="EZ45" t="s">
        <v>38</v>
      </c>
      <c r="FA45" t="s">
        <v>38</v>
      </c>
    </row>
    <row r="46" spans="1:157" x14ac:dyDescent="0.4">
      <c r="A46" s="18" t="s">
        <v>6949</v>
      </c>
      <c r="B46" t="s">
        <v>793</v>
      </c>
      <c r="C46">
        <v>0.60304999999999997</v>
      </c>
      <c r="D46">
        <v>56.631050000000002</v>
      </c>
      <c r="E46">
        <v>45.463380000000001</v>
      </c>
      <c r="F46">
        <v>80.809389999999993</v>
      </c>
      <c r="G46">
        <v>89.825980000000001</v>
      </c>
      <c r="H46">
        <v>45.463380000000001</v>
      </c>
      <c r="I46">
        <v>35.915010000000002</v>
      </c>
      <c r="J46">
        <v>20.119789999999998</v>
      </c>
      <c r="K46">
        <v>75.411709999999999</v>
      </c>
      <c r="L46">
        <v>11.774990000000001</v>
      </c>
      <c r="M46">
        <v>87.425060000000002</v>
      </c>
      <c r="N46" t="s">
        <v>38</v>
      </c>
      <c r="O46">
        <v>0.58747000000000005</v>
      </c>
      <c r="P46">
        <v>54.774619999999999</v>
      </c>
      <c r="Q46">
        <v>43.1753</v>
      </c>
      <c r="R46">
        <v>80.319249999999997</v>
      </c>
      <c r="S46">
        <v>90.393810000000002</v>
      </c>
      <c r="T46">
        <v>43.1753</v>
      </c>
      <c r="U46">
        <v>32.921210000000002</v>
      </c>
      <c r="V46">
        <v>20.359400000000001</v>
      </c>
      <c r="W46">
        <v>74.578950000000006</v>
      </c>
      <c r="X46">
        <v>12.08278</v>
      </c>
      <c r="Y46">
        <v>87.921679999999995</v>
      </c>
      <c r="Z46" t="s">
        <v>38</v>
      </c>
      <c r="AA46" t="s">
        <v>38</v>
      </c>
      <c r="AB46" t="s">
        <v>38</v>
      </c>
      <c r="AC46" t="s">
        <v>38</v>
      </c>
      <c r="AD46" t="s">
        <v>38</v>
      </c>
      <c r="AE46" t="s">
        <v>38</v>
      </c>
      <c r="AF46" t="s">
        <v>38</v>
      </c>
      <c r="AG46" t="s">
        <v>38</v>
      </c>
      <c r="AH46" t="s">
        <v>38</v>
      </c>
      <c r="AI46" t="s">
        <v>38</v>
      </c>
      <c r="AJ46" t="s">
        <v>38</v>
      </c>
      <c r="AK46" t="s">
        <v>38</v>
      </c>
      <c r="AL46" t="s">
        <v>38</v>
      </c>
      <c r="AM46" t="s">
        <v>38</v>
      </c>
      <c r="AN46" t="s">
        <v>38</v>
      </c>
      <c r="AO46" t="s">
        <v>38</v>
      </c>
      <c r="AP46" t="s">
        <v>38</v>
      </c>
      <c r="AQ46" t="s">
        <v>38</v>
      </c>
      <c r="AR46" t="s">
        <v>38</v>
      </c>
      <c r="AS46" t="s">
        <v>38</v>
      </c>
      <c r="AT46" t="s">
        <v>38</v>
      </c>
      <c r="AU46" t="s">
        <v>38</v>
      </c>
      <c r="AV46">
        <v>0.71597</v>
      </c>
      <c r="AW46">
        <v>70.320359999999994</v>
      </c>
      <c r="AX46">
        <v>62.848529999999997</v>
      </c>
      <c r="AY46">
        <v>82.516959999999997</v>
      </c>
      <c r="AZ46">
        <v>84.325550000000007</v>
      </c>
      <c r="BA46">
        <v>62.848529999999997</v>
      </c>
      <c r="BB46">
        <v>58.421250000000001</v>
      </c>
      <c r="BC46">
        <v>18.010549999999999</v>
      </c>
      <c r="BD46">
        <v>80.934439999999995</v>
      </c>
      <c r="BE46">
        <v>9.3368500000000001</v>
      </c>
      <c r="BF46">
        <v>83.295649999999995</v>
      </c>
      <c r="BG46" t="s">
        <v>38</v>
      </c>
      <c r="BH46" t="s">
        <v>38</v>
      </c>
      <c r="BI46" t="s">
        <v>38</v>
      </c>
      <c r="BJ46" t="s">
        <v>38</v>
      </c>
      <c r="BK46" t="s">
        <v>38</v>
      </c>
      <c r="BL46" t="s">
        <v>38</v>
      </c>
      <c r="BM46" t="s">
        <v>38</v>
      </c>
      <c r="BN46" t="s">
        <v>38</v>
      </c>
      <c r="BO46" t="s">
        <v>38</v>
      </c>
      <c r="BP46" t="s">
        <v>38</v>
      </c>
      <c r="BQ46" t="s">
        <v>38</v>
      </c>
      <c r="BR46" t="s">
        <v>38</v>
      </c>
      <c r="BS46" t="s">
        <v>38</v>
      </c>
      <c r="BT46" t="s">
        <v>38</v>
      </c>
      <c r="BU46" t="s">
        <v>38</v>
      </c>
      <c r="BV46" t="s">
        <v>38</v>
      </c>
      <c r="BW46" t="s">
        <v>38</v>
      </c>
      <c r="BX46" t="s">
        <v>38</v>
      </c>
      <c r="BY46" t="s">
        <v>38</v>
      </c>
      <c r="BZ46" t="s">
        <v>38</v>
      </c>
      <c r="CA46" t="s">
        <v>38</v>
      </c>
      <c r="CB46" t="s">
        <v>38</v>
      </c>
      <c r="CC46" t="s">
        <v>38</v>
      </c>
      <c r="CD46" t="s">
        <v>38</v>
      </c>
      <c r="CE46" t="s">
        <v>38</v>
      </c>
      <c r="CF46" t="s">
        <v>38</v>
      </c>
      <c r="CG46" t="s">
        <v>38</v>
      </c>
      <c r="CH46" t="s">
        <v>38</v>
      </c>
      <c r="CI46" t="s">
        <v>38</v>
      </c>
      <c r="CJ46" t="s">
        <v>38</v>
      </c>
      <c r="CK46" t="s">
        <v>38</v>
      </c>
      <c r="CL46" t="s">
        <v>38</v>
      </c>
      <c r="CM46" t="s">
        <v>38</v>
      </c>
      <c r="CN46">
        <v>0.62641999999999998</v>
      </c>
      <c r="CO46">
        <v>58.850630000000002</v>
      </c>
      <c r="CP46">
        <v>46.996470000000002</v>
      </c>
      <c r="CQ46">
        <v>85.865719999999996</v>
      </c>
      <c r="CR46">
        <v>92.226150000000004</v>
      </c>
      <c r="CS46">
        <v>46.996470000000002</v>
      </c>
      <c r="CT46">
        <v>38.486449999999998</v>
      </c>
      <c r="CU46">
        <v>20.636040000000001</v>
      </c>
      <c r="CV46">
        <v>77.856300000000005</v>
      </c>
      <c r="CW46">
        <v>11.80212</v>
      </c>
      <c r="CX46">
        <v>87.926969999999997</v>
      </c>
      <c r="CY46" t="s">
        <v>38</v>
      </c>
      <c r="CZ46" t="s">
        <v>38</v>
      </c>
      <c r="DA46" t="s">
        <v>38</v>
      </c>
      <c r="DB46" t="s">
        <v>38</v>
      </c>
      <c r="DC46" t="s">
        <v>38</v>
      </c>
      <c r="DD46" t="s">
        <v>38</v>
      </c>
      <c r="DE46" t="s">
        <v>38</v>
      </c>
      <c r="DF46" t="s">
        <v>38</v>
      </c>
      <c r="DG46" t="s">
        <v>38</v>
      </c>
      <c r="DH46" t="s">
        <v>38</v>
      </c>
      <c r="DI46" t="s">
        <v>38</v>
      </c>
      <c r="DJ46" t="s">
        <v>38</v>
      </c>
      <c r="DK46" t="s">
        <v>38</v>
      </c>
      <c r="DL46" t="s">
        <v>38</v>
      </c>
      <c r="DM46" t="s">
        <v>38</v>
      </c>
      <c r="DN46" t="s">
        <v>38</v>
      </c>
      <c r="DO46" t="s">
        <v>38</v>
      </c>
      <c r="DP46" t="s">
        <v>38</v>
      </c>
      <c r="DQ46" t="s">
        <v>38</v>
      </c>
      <c r="DR46" t="s">
        <v>38</v>
      </c>
      <c r="DS46" t="s">
        <v>38</v>
      </c>
      <c r="DT46" t="s">
        <v>38</v>
      </c>
      <c r="DU46" t="s">
        <v>38</v>
      </c>
      <c r="DV46" t="s">
        <v>38</v>
      </c>
      <c r="DW46" t="s">
        <v>38</v>
      </c>
      <c r="DX46" t="s">
        <v>38</v>
      </c>
      <c r="DY46" t="s">
        <v>38</v>
      </c>
      <c r="DZ46" t="s">
        <v>38</v>
      </c>
      <c r="EA46" t="s">
        <v>38</v>
      </c>
      <c r="EB46" t="s">
        <v>38</v>
      </c>
      <c r="EC46" t="s">
        <v>38</v>
      </c>
      <c r="ED46" t="s">
        <v>38</v>
      </c>
      <c r="EE46" t="s">
        <v>38</v>
      </c>
      <c r="EF46" t="s">
        <v>38</v>
      </c>
      <c r="EG46" t="s">
        <v>38</v>
      </c>
      <c r="EH46" t="s">
        <v>38</v>
      </c>
      <c r="EI46" t="s">
        <v>38</v>
      </c>
      <c r="EJ46" t="s">
        <v>38</v>
      </c>
      <c r="EK46" t="s">
        <v>38</v>
      </c>
      <c r="EL46" t="s">
        <v>38</v>
      </c>
      <c r="EM46" t="s">
        <v>38</v>
      </c>
      <c r="EN46" t="s">
        <v>38</v>
      </c>
      <c r="EO46" t="s">
        <v>38</v>
      </c>
      <c r="EP46" t="s">
        <v>38</v>
      </c>
      <c r="EQ46" t="s">
        <v>38</v>
      </c>
      <c r="ER46" t="s">
        <v>38</v>
      </c>
      <c r="ES46" t="s">
        <v>38</v>
      </c>
      <c r="ET46" t="s">
        <v>38</v>
      </c>
      <c r="EU46" t="s">
        <v>38</v>
      </c>
      <c r="EV46" t="s">
        <v>38</v>
      </c>
      <c r="EW46" t="s">
        <v>38</v>
      </c>
      <c r="EX46" t="s">
        <v>38</v>
      </c>
      <c r="EY46" t="s">
        <v>38</v>
      </c>
      <c r="EZ46" t="s">
        <v>38</v>
      </c>
      <c r="FA46" t="s">
        <v>38</v>
      </c>
    </row>
    <row r="47" spans="1:157" x14ac:dyDescent="0.4">
      <c r="A47" s="18" t="s">
        <v>6950</v>
      </c>
    </row>
    <row r="48" spans="1:157" x14ac:dyDescent="0.4">
      <c r="A48" s="18" t="s">
        <v>6951</v>
      </c>
      <c r="B48" t="s">
        <v>6952</v>
      </c>
      <c r="C48">
        <v>0.60299999999999998</v>
      </c>
      <c r="D48">
        <v>56.633899999999997</v>
      </c>
      <c r="E48">
        <v>45.414810000000003</v>
      </c>
      <c r="F48">
        <v>80.825580000000002</v>
      </c>
      <c r="G48">
        <v>89.858360000000005</v>
      </c>
      <c r="H48">
        <v>45.414810000000003</v>
      </c>
      <c r="I48">
        <v>35.879939999999998</v>
      </c>
      <c r="J48">
        <v>20.140830000000001</v>
      </c>
      <c r="K48">
        <v>75.469719999999995</v>
      </c>
      <c r="L48">
        <v>11.7758</v>
      </c>
      <c r="M48">
        <v>87.447999999999993</v>
      </c>
      <c r="N48" t="s">
        <v>38</v>
      </c>
      <c r="O48">
        <v>0.58777000000000001</v>
      </c>
      <c r="P48">
        <v>54.814190000000004</v>
      </c>
      <c r="Q48">
        <v>43.194420000000001</v>
      </c>
      <c r="R48">
        <v>80.338369999999998</v>
      </c>
      <c r="S48">
        <v>90.432040000000001</v>
      </c>
      <c r="T48">
        <v>43.194420000000001</v>
      </c>
      <c r="U48">
        <v>32.9467</v>
      </c>
      <c r="V48">
        <v>20.384250000000002</v>
      </c>
      <c r="W48">
        <v>74.647450000000006</v>
      </c>
      <c r="X48">
        <v>12.08469</v>
      </c>
      <c r="Y48">
        <v>87.953550000000007</v>
      </c>
      <c r="Z48" t="s">
        <v>38</v>
      </c>
      <c r="AA48" t="s">
        <v>38</v>
      </c>
      <c r="AB48" t="s">
        <v>38</v>
      </c>
      <c r="AC48" t="s">
        <v>38</v>
      </c>
      <c r="AD48" t="s">
        <v>38</v>
      </c>
      <c r="AE48" t="s">
        <v>38</v>
      </c>
      <c r="AF48" t="s">
        <v>38</v>
      </c>
      <c r="AG48" t="s">
        <v>38</v>
      </c>
      <c r="AH48" t="s">
        <v>38</v>
      </c>
      <c r="AI48" t="s">
        <v>38</v>
      </c>
      <c r="AJ48" t="s">
        <v>38</v>
      </c>
      <c r="AK48" t="s">
        <v>38</v>
      </c>
      <c r="AL48" t="s">
        <v>38</v>
      </c>
      <c r="AM48" t="s">
        <v>38</v>
      </c>
      <c r="AN48" t="s">
        <v>38</v>
      </c>
      <c r="AO48" t="s">
        <v>38</v>
      </c>
      <c r="AP48" t="s">
        <v>38</v>
      </c>
      <c r="AQ48" t="s">
        <v>38</v>
      </c>
      <c r="AR48" t="s">
        <v>38</v>
      </c>
      <c r="AS48" t="s">
        <v>38</v>
      </c>
      <c r="AT48" t="s">
        <v>38</v>
      </c>
      <c r="AU48" t="s">
        <v>38</v>
      </c>
      <c r="AV48">
        <v>0.71281000000000005</v>
      </c>
      <c r="AW48">
        <v>70.016189999999995</v>
      </c>
      <c r="AX48">
        <v>62.245669999999997</v>
      </c>
      <c r="AY48">
        <v>82.441599999999994</v>
      </c>
      <c r="AZ48">
        <v>84.400899999999993</v>
      </c>
      <c r="BA48">
        <v>62.245669999999997</v>
      </c>
      <c r="BB48">
        <v>57.893749999999997</v>
      </c>
      <c r="BC48">
        <v>17.995480000000001</v>
      </c>
      <c r="BD48">
        <v>80.859080000000006</v>
      </c>
      <c r="BE48">
        <v>9.3443900000000006</v>
      </c>
      <c r="BF48">
        <v>83.371009999999998</v>
      </c>
      <c r="BG48" t="s">
        <v>38</v>
      </c>
      <c r="BH48" t="s">
        <v>38</v>
      </c>
      <c r="BI48" t="s">
        <v>38</v>
      </c>
      <c r="BJ48" t="s">
        <v>38</v>
      </c>
      <c r="BK48" t="s">
        <v>38</v>
      </c>
      <c r="BL48" t="s">
        <v>38</v>
      </c>
      <c r="BM48" t="s">
        <v>38</v>
      </c>
      <c r="BN48" t="s">
        <v>38</v>
      </c>
      <c r="BO48" t="s">
        <v>38</v>
      </c>
      <c r="BP48" t="s">
        <v>38</v>
      </c>
      <c r="BQ48" t="s">
        <v>38</v>
      </c>
      <c r="BR48" t="s">
        <v>38</v>
      </c>
      <c r="BS48" t="s">
        <v>38</v>
      </c>
      <c r="BT48" t="s">
        <v>38</v>
      </c>
      <c r="BU48" t="s">
        <v>38</v>
      </c>
      <c r="BV48" t="s">
        <v>38</v>
      </c>
      <c r="BW48" t="s">
        <v>38</v>
      </c>
      <c r="BX48" t="s">
        <v>38</v>
      </c>
      <c r="BY48" t="s">
        <v>38</v>
      </c>
      <c r="BZ48" t="s">
        <v>38</v>
      </c>
      <c r="CA48" t="s">
        <v>38</v>
      </c>
      <c r="CB48" t="s">
        <v>38</v>
      </c>
      <c r="CC48" t="s">
        <v>38</v>
      </c>
      <c r="CD48" t="s">
        <v>38</v>
      </c>
      <c r="CE48" t="s">
        <v>38</v>
      </c>
      <c r="CF48" t="s">
        <v>38</v>
      </c>
      <c r="CG48" t="s">
        <v>38</v>
      </c>
      <c r="CH48" t="s">
        <v>38</v>
      </c>
      <c r="CI48" t="s">
        <v>38</v>
      </c>
      <c r="CJ48" t="s">
        <v>38</v>
      </c>
      <c r="CK48" t="s">
        <v>38</v>
      </c>
      <c r="CL48" t="s">
        <v>38</v>
      </c>
      <c r="CM48" t="s">
        <v>38</v>
      </c>
      <c r="CN48">
        <v>0.62692000000000003</v>
      </c>
      <c r="CO48">
        <v>58.894570000000002</v>
      </c>
      <c r="CP48">
        <v>46.996470000000002</v>
      </c>
      <c r="CQ48">
        <v>86.042400000000001</v>
      </c>
      <c r="CR48">
        <v>92.049469999999999</v>
      </c>
      <c r="CS48">
        <v>46.996470000000002</v>
      </c>
      <c r="CT48">
        <v>38.486449999999998</v>
      </c>
      <c r="CU48">
        <v>20.671379999999999</v>
      </c>
      <c r="CV48">
        <v>78.032979999999995</v>
      </c>
      <c r="CW48">
        <v>11.766780000000001</v>
      </c>
      <c r="CX48">
        <v>87.661959999999993</v>
      </c>
      <c r="CY48" t="s">
        <v>38</v>
      </c>
      <c r="CZ48" t="s">
        <v>38</v>
      </c>
      <c r="DA48" t="s">
        <v>38</v>
      </c>
      <c r="DB48" t="s">
        <v>38</v>
      </c>
      <c r="DC48" t="s">
        <v>38</v>
      </c>
      <c r="DD48" t="s">
        <v>38</v>
      </c>
      <c r="DE48" t="s">
        <v>38</v>
      </c>
      <c r="DF48" t="s">
        <v>38</v>
      </c>
      <c r="DG48" t="s">
        <v>38</v>
      </c>
      <c r="DH48" t="s">
        <v>38</v>
      </c>
      <c r="DI48" t="s">
        <v>38</v>
      </c>
      <c r="DJ48" t="s">
        <v>38</v>
      </c>
      <c r="DK48" t="s">
        <v>38</v>
      </c>
      <c r="DL48" t="s">
        <v>38</v>
      </c>
      <c r="DM48" t="s">
        <v>38</v>
      </c>
      <c r="DN48" t="s">
        <v>38</v>
      </c>
      <c r="DO48" t="s">
        <v>38</v>
      </c>
      <c r="DP48" t="s">
        <v>38</v>
      </c>
      <c r="DQ48" t="s">
        <v>38</v>
      </c>
      <c r="DR48" t="s">
        <v>38</v>
      </c>
      <c r="DS48" t="s">
        <v>38</v>
      </c>
      <c r="DT48" t="s">
        <v>38</v>
      </c>
      <c r="DU48" t="s">
        <v>38</v>
      </c>
      <c r="DV48" t="s">
        <v>38</v>
      </c>
      <c r="DW48" t="s">
        <v>38</v>
      </c>
      <c r="DX48" t="s">
        <v>38</v>
      </c>
      <c r="DY48" t="s">
        <v>38</v>
      </c>
      <c r="DZ48" t="s">
        <v>38</v>
      </c>
      <c r="EA48" t="s">
        <v>38</v>
      </c>
      <c r="EB48" t="s">
        <v>38</v>
      </c>
      <c r="EC48" t="s">
        <v>38</v>
      </c>
      <c r="ED48" t="s">
        <v>38</v>
      </c>
      <c r="EE48" t="s">
        <v>38</v>
      </c>
      <c r="EF48" t="s">
        <v>38</v>
      </c>
      <c r="EG48" t="s">
        <v>38</v>
      </c>
      <c r="EH48" t="s">
        <v>38</v>
      </c>
      <c r="EI48" t="s">
        <v>38</v>
      </c>
      <c r="EJ48" t="s">
        <v>38</v>
      </c>
      <c r="EK48" t="s">
        <v>38</v>
      </c>
      <c r="EL48" t="s">
        <v>38</v>
      </c>
      <c r="EM48" t="s">
        <v>38</v>
      </c>
      <c r="EN48" t="s">
        <v>38</v>
      </c>
      <c r="EO48" t="s">
        <v>38</v>
      </c>
      <c r="EP48" t="s">
        <v>38</v>
      </c>
      <c r="EQ48" t="s">
        <v>38</v>
      </c>
      <c r="ER48" t="s">
        <v>38</v>
      </c>
      <c r="ES48" t="s">
        <v>38</v>
      </c>
      <c r="ET48" t="s">
        <v>38</v>
      </c>
      <c r="EU48" t="s">
        <v>38</v>
      </c>
      <c r="EV48" t="s">
        <v>38</v>
      </c>
      <c r="EW48" t="s">
        <v>38</v>
      </c>
      <c r="EX48" t="s">
        <v>38</v>
      </c>
      <c r="EY48" t="s">
        <v>38</v>
      </c>
      <c r="EZ48" t="s">
        <v>38</v>
      </c>
      <c r="FA48" t="s">
        <v>38</v>
      </c>
    </row>
    <row r="49" spans="1:157" x14ac:dyDescent="0.4">
      <c r="A49" s="18" t="s">
        <v>6953</v>
      </c>
      <c r="B49" t="s">
        <v>6954</v>
      </c>
      <c r="C49">
        <v>0.60251999999999994</v>
      </c>
      <c r="D49">
        <v>56.59299</v>
      </c>
      <c r="E49">
        <v>45.317689999999999</v>
      </c>
      <c r="F49">
        <v>80.874139999999997</v>
      </c>
      <c r="G49">
        <v>89.955479999999994</v>
      </c>
      <c r="H49">
        <v>45.317689999999999</v>
      </c>
      <c r="I49">
        <v>35.79495</v>
      </c>
      <c r="J49">
        <v>20.152170000000002</v>
      </c>
      <c r="K49">
        <v>75.511939999999996</v>
      </c>
      <c r="L49">
        <v>11.787940000000001</v>
      </c>
      <c r="M49">
        <v>87.547820000000002</v>
      </c>
      <c r="N49" t="s">
        <v>38</v>
      </c>
      <c r="O49">
        <v>0.58777000000000001</v>
      </c>
      <c r="P49">
        <v>54.81738</v>
      </c>
      <c r="Q49">
        <v>43.18486</v>
      </c>
      <c r="R49">
        <v>80.395719999999997</v>
      </c>
      <c r="S49">
        <v>90.537180000000006</v>
      </c>
      <c r="T49">
        <v>43.18486</v>
      </c>
      <c r="U49">
        <v>32.937139999999999</v>
      </c>
      <c r="V49">
        <v>20.397629999999999</v>
      </c>
      <c r="W49">
        <v>74.69811</v>
      </c>
      <c r="X49">
        <v>12.097110000000001</v>
      </c>
      <c r="Y49">
        <v>88.058689999999999</v>
      </c>
      <c r="Z49" t="s">
        <v>38</v>
      </c>
      <c r="AA49" t="s">
        <v>38</v>
      </c>
      <c r="AB49" t="s">
        <v>38</v>
      </c>
      <c r="AC49" t="s">
        <v>38</v>
      </c>
      <c r="AD49" t="s">
        <v>38</v>
      </c>
      <c r="AE49" t="s">
        <v>38</v>
      </c>
      <c r="AF49" t="s">
        <v>38</v>
      </c>
      <c r="AG49" t="s">
        <v>38</v>
      </c>
      <c r="AH49" t="s">
        <v>38</v>
      </c>
      <c r="AI49" t="s">
        <v>38</v>
      </c>
      <c r="AJ49" t="s">
        <v>38</v>
      </c>
      <c r="AK49" t="s">
        <v>38</v>
      </c>
      <c r="AL49" t="s">
        <v>38</v>
      </c>
      <c r="AM49" t="s">
        <v>38</v>
      </c>
      <c r="AN49" t="s">
        <v>38</v>
      </c>
      <c r="AO49" t="s">
        <v>38</v>
      </c>
      <c r="AP49" t="s">
        <v>38</v>
      </c>
      <c r="AQ49" t="s">
        <v>38</v>
      </c>
      <c r="AR49" t="s">
        <v>38</v>
      </c>
      <c r="AS49" t="s">
        <v>38</v>
      </c>
      <c r="AT49" t="s">
        <v>38</v>
      </c>
      <c r="AU49" t="s">
        <v>38</v>
      </c>
      <c r="AV49">
        <v>0.70920000000000005</v>
      </c>
      <c r="AW49">
        <v>69.668300000000002</v>
      </c>
      <c r="AX49">
        <v>61.567450000000001</v>
      </c>
      <c r="AY49">
        <v>82.441599999999994</v>
      </c>
      <c r="AZ49">
        <v>84.400899999999993</v>
      </c>
      <c r="BA49">
        <v>61.567450000000001</v>
      </c>
      <c r="BB49">
        <v>57.2532</v>
      </c>
      <c r="BC49">
        <v>18.010549999999999</v>
      </c>
      <c r="BD49">
        <v>80.877920000000003</v>
      </c>
      <c r="BE49">
        <v>9.3443900000000006</v>
      </c>
      <c r="BF49">
        <v>83.371009999999998</v>
      </c>
      <c r="BG49" t="s">
        <v>38</v>
      </c>
      <c r="BH49" t="s">
        <v>38</v>
      </c>
      <c r="BI49" t="s">
        <v>38</v>
      </c>
      <c r="BJ49" t="s">
        <v>38</v>
      </c>
      <c r="BK49" t="s">
        <v>38</v>
      </c>
      <c r="BL49" t="s">
        <v>38</v>
      </c>
      <c r="BM49" t="s">
        <v>38</v>
      </c>
      <c r="BN49" t="s">
        <v>38</v>
      </c>
      <c r="BO49" t="s">
        <v>38</v>
      </c>
      <c r="BP49" t="s">
        <v>38</v>
      </c>
      <c r="BQ49" t="s">
        <v>38</v>
      </c>
      <c r="BR49" t="s">
        <v>38</v>
      </c>
      <c r="BS49" t="s">
        <v>38</v>
      </c>
      <c r="BT49" t="s">
        <v>38</v>
      </c>
      <c r="BU49" t="s">
        <v>38</v>
      </c>
      <c r="BV49" t="s">
        <v>38</v>
      </c>
      <c r="BW49" t="s">
        <v>38</v>
      </c>
      <c r="BX49" t="s">
        <v>38</v>
      </c>
      <c r="BY49" t="s">
        <v>38</v>
      </c>
      <c r="BZ49" t="s">
        <v>38</v>
      </c>
      <c r="CA49" t="s">
        <v>38</v>
      </c>
      <c r="CB49" t="s">
        <v>38</v>
      </c>
      <c r="CC49" t="s">
        <v>38</v>
      </c>
      <c r="CD49" t="s">
        <v>38</v>
      </c>
      <c r="CE49" t="s">
        <v>38</v>
      </c>
      <c r="CF49" t="s">
        <v>38</v>
      </c>
      <c r="CG49" t="s">
        <v>38</v>
      </c>
      <c r="CH49" t="s">
        <v>38</v>
      </c>
      <c r="CI49" t="s">
        <v>38</v>
      </c>
      <c r="CJ49" t="s">
        <v>38</v>
      </c>
      <c r="CK49" t="s">
        <v>38</v>
      </c>
      <c r="CL49" t="s">
        <v>38</v>
      </c>
      <c r="CM49" t="s">
        <v>38</v>
      </c>
      <c r="CN49">
        <v>0.62511000000000005</v>
      </c>
      <c r="CO49">
        <v>58.758180000000003</v>
      </c>
      <c r="CP49">
        <v>46.64311</v>
      </c>
      <c r="CQ49">
        <v>86.042400000000001</v>
      </c>
      <c r="CR49">
        <v>92.226150000000004</v>
      </c>
      <c r="CS49">
        <v>46.64311</v>
      </c>
      <c r="CT49">
        <v>38.309780000000003</v>
      </c>
      <c r="CU49">
        <v>20.636040000000001</v>
      </c>
      <c r="CV49">
        <v>77.974090000000004</v>
      </c>
      <c r="CW49">
        <v>11.80212</v>
      </c>
      <c r="CX49">
        <v>87.897530000000003</v>
      </c>
      <c r="CY49" t="s">
        <v>38</v>
      </c>
      <c r="CZ49" t="s">
        <v>38</v>
      </c>
      <c r="DA49" t="s">
        <v>38</v>
      </c>
      <c r="DB49" t="s">
        <v>38</v>
      </c>
      <c r="DC49" t="s">
        <v>38</v>
      </c>
      <c r="DD49" t="s">
        <v>38</v>
      </c>
      <c r="DE49" t="s">
        <v>38</v>
      </c>
      <c r="DF49" t="s">
        <v>38</v>
      </c>
      <c r="DG49" t="s">
        <v>38</v>
      </c>
      <c r="DH49" t="s">
        <v>38</v>
      </c>
      <c r="DI49" t="s">
        <v>38</v>
      </c>
      <c r="DJ49" t="s">
        <v>38</v>
      </c>
      <c r="DK49" t="s">
        <v>38</v>
      </c>
      <c r="DL49" t="s">
        <v>38</v>
      </c>
      <c r="DM49" t="s">
        <v>38</v>
      </c>
      <c r="DN49" t="s">
        <v>38</v>
      </c>
      <c r="DO49" t="s">
        <v>38</v>
      </c>
      <c r="DP49" t="s">
        <v>38</v>
      </c>
      <c r="DQ49" t="s">
        <v>38</v>
      </c>
      <c r="DR49" t="s">
        <v>38</v>
      </c>
      <c r="DS49" t="s">
        <v>38</v>
      </c>
      <c r="DT49" t="s">
        <v>38</v>
      </c>
      <c r="DU49" t="s">
        <v>38</v>
      </c>
      <c r="DV49" t="s">
        <v>38</v>
      </c>
      <c r="DW49" t="s">
        <v>38</v>
      </c>
      <c r="DX49" t="s">
        <v>38</v>
      </c>
      <c r="DY49" t="s">
        <v>38</v>
      </c>
      <c r="DZ49" t="s">
        <v>38</v>
      </c>
      <c r="EA49" t="s">
        <v>38</v>
      </c>
      <c r="EB49" t="s">
        <v>38</v>
      </c>
      <c r="EC49" t="s">
        <v>38</v>
      </c>
      <c r="ED49" t="s">
        <v>38</v>
      </c>
      <c r="EE49" t="s">
        <v>38</v>
      </c>
      <c r="EF49" t="s">
        <v>38</v>
      </c>
      <c r="EG49" t="s">
        <v>38</v>
      </c>
      <c r="EH49" t="s">
        <v>38</v>
      </c>
      <c r="EI49" t="s">
        <v>38</v>
      </c>
      <c r="EJ49" t="s">
        <v>38</v>
      </c>
      <c r="EK49" t="s">
        <v>38</v>
      </c>
      <c r="EL49" t="s">
        <v>38</v>
      </c>
      <c r="EM49" t="s">
        <v>38</v>
      </c>
      <c r="EN49" t="s">
        <v>38</v>
      </c>
      <c r="EO49" t="s">
        <v>38</v>
      </c>
      <c r="EP49" t="s">
        <v>38</v>
      </c>
      <c r="EQ49" t="s">
        <v>38</v>
      </c>
      <c r="ER49" t="s">
        <v>38</v>
      </c>
      <c r="ES49" t="s">
        <v>38</v>
      </c>
      <c r="ET49" t="s">
        <v>38</v>
      </c>
      <c r="EU49" t="s">
        <v>38</v>
      </c>
      <c r="EV49" t="s">
        <v>38</v>
      </c>
      <c r="EW49" t="s">
        <v>38</v>
      </c>
      <c r="EX49" t="s">
        <v>38</v>
      </c>
      <c r="EY49" t="s">
        <v>38</v>
      </c>
      <c r="EZ49" t="s">
        <v>38</v>
      </c>
      <c r="FA49" t="s">
        <v>38</v>
      </c>
    </row>
    <row r="50" spans="1:157" x14ac:dyDescent="0.4">
      <c r="A50" s="18" t="s">
        <v>6955</v>
      </c>
      <c r="B50" t="s">
        <v>110</v>
      </c>
      <c r="C50">
        <v>0.60228999999999999</v>
      </c>
      <c r="D50">
        <v>56.569989999999997</v>
      </c>
      <c r="E50">
        <v>45.261029999999998</v>
      </c>
      <c r="F50">
        <v>80.833669999999998</v>
      </c>
      <c r="G50">
        <v>89.987859999999998</v>
      </c>
      <c r="H50">
        <v>45.261029999999998</v>
      </c>
      <c r="I50">
        <v>35.755830000000003</v>
      </c>
      <c r="J50">
        <v>20.140830000000001</v>
      </c>
      <c r="K50">
        <v>75.46405</v>
      </c>
      <c r="L50">
        <v>11.79522</v>
      </c>
      <c r="M50">
        <v>87.596379999999996</v>
      </c>
      <c r="N50" t="s">
        <v>38</v>
      </c>
      <c r="O50">
        <v>0.58789000000000002</v>
      </c>
      <c r="P50">
        <v>54.82978</v>
      </c>
      <c r="Q50">
        <v>43.194420000000001</v>
      </c>
      <c r="R50">
        <v>80.357479999999995</v>
      </c>
      <c r="S50">
        <v>90.584969999999998</v>
      </c>
      <c r="T50">
        <v>43.194420000000001</v>
      </c>
      <c r="U50">
        <v>32.957850000000001</v>
      </c>
      <c r="V50">
        <v>20.388069999999999</v>
      </c>
      <c r="W50">
        <v>74.654300000000006</v>
      </c>
      <c r="X50">
        <v>12.106669999999999</v>
      </c>
      <c r="Y50">
        <v>88.120819999999995</v>
      </c>
      <c r="Z50" t="s">
        <v>38</v>
      </c>
      <c r="AA50" t="s">
        <v>38</v>
      </c>
      <c r="AB50" t="s">
        <v>38</v>
      </c>
      <c r="AC50" t="s">
        <v>38</v>
      </c>
      <c r="AD50" t="s">
        <v>38</v>
      </c>
      <c r="AE50" t="s">
        <v>38</v>
      </c>
      <c r="AF50" t="s">
        <v>38</v>
      </c>
      <c r="AG50" t="s">
        <v>38</v>
      </c>
      <c r="AH50" t="s">
        <v>38</v>
      </c>
      <c r="AI50" t="s">
        <v>38</v>
      </c>
      <c r="AJ50" t="s">
        <v>38</v>
      </c>
      <c r="AK50" t="s">
        <v>38</v>
      </c>
      <c r="AL50" t="s">
        <v>38</v>
      </c>
      <c r="AM50" t="s">
        <v>38</v>
      </c>
      <c r="AN50" t="s">
        <v>38</v>
      </c>
      <c r="AO50" t="s">
        <v>38</v>
      </c>
      <c r="AP50" t="s">
        <v>38</v>
      </c>
      <c r="AQ50" t="s">
        <v>38</v>
      </c>
      <c r="AR50" t="s">
        <v>38</v>
      </c>
      <c r="AS50" t="s">
        <v>38</v>
      </c>
      <c r="AT50" t="s">
        <v>38</v>
      </c>
      <c r="AU50" t="s">
        <v>38</v>
      </c>
      <c r="AV50">
        <v>0.70692999999999995</v>
      </c>
      <c r="AW50">
        <v>69.409540000000007</v>
      </c>
      <c r="AX50">
        <v>61.039940000000001</v>
      </c>
      <c r="AY50">
        <v>82.441599999999994</v>
      </c>
      <c r="AZ50">
        <v>84.400899999999993</v>
      </c>
      <c r="BA50">
        <v>61.039940000000001</v>
      </c>
      <c r="BB50">
        <v>56.725700000000003</v>
      </c>
      <c r="BC50">
        <v>17.995480000000001</v>
      </c>
      <c r="BD50">
        <v>80.852800000000002</v>
      </c>
      <c r="BE50">
        <v>9.3443900000000006</v>
      </c>
      <c r="BF50">
        <v>83.371009999999998</v>
      </c>
      <c r="BG50" t="s">
        <v>38</v>
      </c>
      <c r="BH50" t="s">
        <v>38</v>
      </c>
      <c r="BI50" t="s">
        <v>38</v>
      </c>
      <c r="BJ50" t="s">
        <v>38</v>
      </c>
      <c r="BK50" t="s">
        <v>38</v>
      </c>
      <c r="BL50" t="s">
        <v>38</v>
      </c>
      <c r="BM50" t="s">
        <v>38</v>
      </c>
      <c r="BN50" t="s">
        <v>38</v>
      </c>
      <c r="BO50" t="s">
        <v>38</v>
      </c>
      <c r="BP50" t="s">
        <v>38</v>
      </c>
      <c r="BQ50" t="s">
        <v>38</v>
      </c>
      <c r="BR50" t="s">
        <v>38</v>
      </c>
      <c r="BS50" t="s">
        <v>38</v>
      </c>
      <c r="BT50" t="s">
        <v>38</v>
      </c>
      <c r="BU50" t="s">
        <v>38</v>
      </c>
      <c r="BV50" t="s">
        <v>38</v>
      </c>
      <c r="BW50" t="s">
        <v>38</v>
      </c>
      <c r="BX50" t="s">
        <v>38</v>
      </c>
      <c r="BY50" t="s">
        <v>38</v>
      </c>
      <c r="BZ50" t="s">
        <v>38</v>
      </c>
      <c r="CA50" t="s">
        <v>38</v>
      </c>
      <c r="CB50" t="s">
        <v>38</v>
      </c>
      <c r="CC50" t="s">
        <v>38</v>
      </c>
      <c r="CD50" t="s">
        <v>38</v>
      </c>
      <c r="CE50" t="s">
        <v>38</v>
      </c>
      <c r="CF50" t="s">
        <v>38</v>
      </c>
      <c r="CG50" t="s">
        <v>38</v>
      </c>
      <c r="CH50" t="s">
        <v>38</v>
      </c>
      <c r="CI50" t="s">
        <v>38</v>
      </c>
      <c r="CJ50" t="s">
        <v>38</v>
      </c>
      <c r="CK50" t="s">
        <v>38</v>
      </c>
      <c r="CL50" t="s">
        <v>38</v>
      </c>
      <c r="CM50" t="s">
        <v>38</v>
      </c>
      <c r="CN50">
        <v>0.62307999999999997</v>
      </c>
      <c r="CO50">
        <v>58.633560000000003</v>
      </c>
      <c r="CP50">
        <v>46.466430000000003</v>
      </c>
      <c r="CQ50">
        <v>85.865719999999996</v>
      </c>
      <c r="CR50">
        <v>92.049469999999999</v>
      </c>
      <c r="CS50">
        <v>46.466430000000003</v>
      </c>
      <c r="CT50">
        <v>38.309780000000003</v>
      </c>
      <c r="CU50">
        <v>20.600709999999999</v>
      </c>
      <c r="CV50">
        <v>77.797409999999999</v>
      </c>
      <c r="CW50">
        <v>11.78445</v>
      </c>
      <c r="CX50">
        <v>87.809190000000001</v>
      </c>
      <c r="CY50" t="s">
        <v>38</v>
      </c>
      <c r="CZ50" t="s">
        <v>38</v>
      </c>
      <c r="DA50" t="s">
        <v>38</v>
      </c>
      <c r="DB50" t="s">
        <v>38</v>
      </c>
      <c r="DC50" t="s">
        <v>38</v>
      </c>
      <c r="DD50" t="s">
        <v>38</v>
      </c>
      <c r="DE50" t="s">
        <v>38</v>
      </c>
      <c r="DF50" t="s">
        <v>38</v>
      </c>
      <c r="DG50" t="s">
        <v>38</v>
      </c>
      <c r="DH50" t="s">
        <v>38</v>
      </c>
      <c r="DI50" t="s">
        <v>38</v>
      </c>
      <c r="DJ50" t="s">
        <v>38</v>
      </c>
      <c r="DK50" t="s">
        <v>38</v>
      </c>
      <c r="DL50" t="s">
        <v>38</v>
      </c>
      <c r="DM50" t="s">
        <v>38</v>
      </c>
      <c r="DN50" t="s">
        <v>38</v>
      </c>
      <c r="DO50" t="s">
        <v>38</v>
      </c>
      <c r="DP50" t="s">
        <v>38</v>
      </c>
      <c r="DQ50" t="s">
        <v>38</v>
      </c>
      <c r="DR50" t="s">
        <v>38</v>
      </c>
      <c r="DS50" t="s">
        <v>38</v>
      </c>
      <c r="DT50" t="s">
        <v>38</v>
      </c>
      <c r="DU50" t="s">
        <v>38</v>
      </c>
      <c r="DV50" t="s">
        <v>38</v>
      </c>
      <c r="DW50" t="s">
        <v>38</v>
      </c>
      <c r="DX50" t="s">
        <v>38</v>
      </c>
      <c r="DY50" t="s">
        <v>38</v>
      </c>
      <c r="DZ50" t="s">
        <v>38</v>
      </c>
      <c r="EA50" t="s">
        <v>38</v>
      </c>
      <c r="EB50" t="s">
        <v>38</v>
      </c>
      <c r="EC50" t="s">
        <v>38</v>
      </c>
      <c r="ED50" t="s">
        <v>38</v>
      </c>
      <c r="EE50" t="s">
        <v>38</v>
      </c>
      <c r="EF50" t="s">
        <v>38</v>
      </c>
      <c r="EG50" t="s">
        <v>38</v>
      </c>
      <c r="EH50" t="s">
        <v>38</v>
      </c>
      <c r="EI50" t="s">
        <v>38</v>
      </c>
      <c r="EJ50" t="s">
        <v>38</v>
      </c>
      <c r="EK50" t="s">
        <v>38</v>
      </c>
      <c r="EL50" t="s">
        <v>38</v>
      </c>
      <c r="EM50" t="s">
        <v>38</v>
      </c>
      <c r="EN50" t="s">
        <v>38</v>
      </c>
      <c r="EO50" t="s">
        <v>38</v>
      </c>
      <c r="EP50" t="s">
        <v>38</v>
      </c>
      <c r="EQ50" t="s">
        <v>38</v>
      </c>
      <c r="ER50" t="s">
        <v>38</v>
      </c>
      <c r="ES50" t="s">
        <v>38</v>
      </c>
      <c r="ET50" t="s">
        <v>38</v>
      </c>
      <c r="EU50" t="s">
        <v>38</v>
      </c>
      <c r="EV50" t="s">
        <v>38</v>
      </c>
      <c r="EW50" t="s">
        <v>38</v>
      </c>
      <c r="EX50" t="s">
        <v>38</v>
      </c>
      <c r="EY50" t="s">
        <v>38</v>
      </c>
      <c r="EZ50" t="s">
        <v>38</v>
      </c>
      <c r="FA50" t="s">
        <v>38</v>
      </c>
    </row>
    <row r="51" spans="1:157" x14ac:dyDescent="0.4">
      <c r="A51" s="18" t="s">
        <v>6956</v>
      </c>
      <c r="B51" t="s">
        <v>6957</v>
      </c>
      <c r="C51">
        <v>0.60190999999999995</v>
      </c>
      <c r="D51">
        <v>56.507980000000003</v>
      </c>
      <c r="E51">
        <v>45.252929999999999</v>
      </c>
      <c r="F51">
        <v>80.696070000000006</v>
      </c>
      <c r="G51">
        <v>89.963579999999993</v>
      </c>
      <c r="H51">
        <v>45.252929999999999</v>
      </c>
      <c r="I51">
        <v>35.741</v>
      </c>
      <c r="J51">
        <v>20.119789999999998</v>
      </c>
      <c r="K51">
        <v>75.352080000000001</v>
      </c>
      <c r="L51">
        <v>11.787940000000001</v>
      </c>
      <c r="M51">
        <v>87.553219999999996</v>
      </c>
      <c r="N51" t="s">
        <v>38</v>
      </c>
      <c r="O51">
        <v>0.58750999999999998</v>
      </c>
      <c r="P51">
        <v>54.770829999999997</v>
      </c>
      <c r="Q51">
        <v>43.194420000000001</v>
      </c>
      <c r="R51">
        <v>80.223669999999998</v>
      </c>
      <c r="S51">
        <v>90.556299999999993</v>
      </c>
      <c r="T51">
        <v>43.194420000000001</v>
      </c>
      <c r="U51">
        <v>32.954659999999997</v>
      </c>
      <c r="V51">
        <v>20.367039999999999</v>
      </c>
      <c r="W51">
        <v>74.541200000000003</v>
      </c>
      <c r="X51">
        <v>12.099030000000001</v>
      </c>
      <c r="Y51">
        <v>88.074619999999996</v>
      </c>
      <c r="Z51" t="s">
        <v>38</v>
      </c>
      <c r="AA51" t="s">
        <v>38</v>
      </c>
      <c r="AB51" t="s">
        <v>38</v>
      </c>
      <c r="AC51" t="s">
        <v>38</v>
      </c>
      <c r="AD51" t="s">
        <v>38</v>
      </c>
      <c r="AE51" t="s">
        <v>38</v>
      </c>
      <c r="AF51" t="s">
        <v>38</v>
      </c>
      <c r="AG51" t="s">
        <v>38</v>
      </c>
      <c r="AH51" t="s">
        <v>38</v>
      </c>
      <c r="AI51" t="s">
        <v>38</v>
      </c>
      <c r="AJ51" t="s">
        <v>38</v>
      </c>
      <c r="AK51" t="s">
        <v>38</v>
      </c>
      <c r="AL51" t="s">
        <v>38</v>
      </c>
      <c r="AM51" t="s">
        <v>38</v>
      </c>
      <c r="AN51" t="s">
        <v>38</v>
      </c>
      <c r="AO51" t="s">
        <v>38</v>
      </c>
      <c r="AP51" t="s">
        <v>38</v>
      </c>
      <c r="AQ51" t="s">
        <v>38</v>
      </c>
      <c r="AR51" t="s">
        <v>38</v>
      </c>
      <c r="AS51" t="s">
        <v>38</v>
      </c>
      <c r="AT51" t="s">
        <v>38</v>
      </c>
      <c r="AU51" t="s">
        <v>38</v>
      </c>
      <c r="AV51">
        <v>0.70615000000000006</v>
      </c>
      <c r="AW51">
        <v>69.29759</v>
      </c>
      <c r="AX51">
        <v>60.889220000000002</v>
      </c>
      <c r="AY51">
        <v>82.441599999999994</v>
      </c>
      <c r="AZ51">
        <v>84.325550000000007</v>
      </c>
      <c r="BA51">
        <v>60.889220000000002</v>
      </c>
      <c r="BB51">
        <v>56.537300000000002</v>
      </c>
      <c r="BC51">
        <v>18.010549999999999</v>
      </c>
      <c r="BD51">
        <v>80.890479999999997</v>
      </c>
      <c r="BE51">
        <v>9.3368500000000001</v>
      </c>
      <c r="BF51">
        <v>83.295649999999995</v>
      </c>
      <c r="BG51" t="s">
        <v>38</v>
      </c>
      <c r="BH51" t="s">
        <v>38</v>
      </c>
      <c r="BI51" t="s">
        <v>38</v>
      </c>
      <c r="BJ51" t="s">
        <v>38</v>
      </c>
      <c r="BK51" t="s">
        <v>38</v>
      </c>
      <c r="BL51" t="s">
        <v>38</v>
      </c>
      <c r="BM51" t="s">
        <v>38</v>
      </c>
      <c r="BN51" t="s">
        <v>38</v>
      </c>
      <c r="BO51" t="s">
        <v>38</v>
      </c>
      <c r="BP51" t="s">
        <v>38</v>
      </c>
      <c r="BQ51" t="s">
        <v>38</v>
      </c>
      <c r="BR51" t="s">
        <v>38</v>
      </c>
      <c r="BS51" t="s">
        <v>38</v>
      </c>
      <c r="BT51" t="s">
        <v>38</v>
      </c>
      <c r="BU51" t="s">
        <v>38</v>
      </c>
      <c r="BV51" t="s">
        <v>38</v>
      </c>
      <c r="BW51" t="s">
        <v>38</v>
      </c>
      <c r="BX51" t="s">
        <v>38</v>
      </c>
      <c r="BY51" t="s">
        <v>38</v>
      </c>
      <c r="BZ51" t="s">
        <v>38</v>
      </c>
      <c r="CA51" t="s">
        <v>38</v>
      </c>
      <c r="CB51" t="s">
        <v>38</v>
      </c>
      <c r="CC51" t="s">
        <v>38</v>
      </c>
      <c r="CD51" t="s">
        <v>38</v>
      </c>
      <c r="CE51" t="s">
        <v>38</v>
      </c>
      <c r="CF51" t="s">
        <v>38</v>
      </c>
      <c r="CG51" t="s">
        <v>38</v>
      </c>
      <c r="CH51" t="s">
        <v>38</v>
      </c>
      <c r="CI51" t="s">
        <v>38</v>
      </c>
      <c r="CJ51" t="s">
        <v>38</v>
      </c>
      <c r="CK51" t="s">
        <v>38</v>
      </c>
      <c r="CL51" t="s">
        <v>38</v>
      </c>
      <c r="CM51" t="s">
        <v>38</v>
      </c>
      <c r="CN51">
        <v>0.62361999999999995</v>
      </c>
      <c r="CO51">
        <v>58.632040000000003</v>
      </c>
      <c r="CP51">
        <v>46.64311</v>
      </c>
      <c r="CQ51">
        <v>85.33569</v>
      </c>
      <c r="CR51">
        <v>92.226150000000004</v>
      </c>
      <c r="CS51">
        <v>46.64311</v>
      </c>
      <c r="CT51">
        <v>38.486449999999998</v>
      </c>
      <c r="CU51">
        <v>20.494700000000002</v>
      </c>
      <c r="CV51">
        <v>77.355710000000002</v>
      </c>
      <c r="CW51">
        <v>11.78445</v>
      </c>
      <c r="CX51">
        <v>87.897530000000003</v>
      </c>
      <c r="CY51" t="s">
        <v>38</v>
      </c>
      <c r="CZ51" t="s">
        <v>38</v>
      </c>
      <c r="DA51" t="s">
        <v>38</v>
      </c>
      <c r="DB51" t="s">
        <v>38</v>
      </c>
      <c r="DC51" t="s">
        <v>38</v>
      </c>
      <c r="DD51" t="s">
        <v>38</v>
      </c>
      <c r="DE51" t="s">
        <v>38</v>
      </c>
      <c r="DF51" t="s">
        <v>38</v>
      </c>
      <c r="DG51" t="s">
        <v>38</v>
      </c>
      <c r="DH51" t="s">
        <v>38</v>
      </c>
      <c r="DI51" t="s">
        <v>38</v>
      </c>
      <c r="DJ51" t="s">
        <v>38</v>
      </c>
      <c r="DK51" t="s">
        <v>38</v>
      </c>
      <c r="DL51" t="s">
        <v>38</v>
      </c>
      <c r="DM51" t="s">
        <v>38</v>
      </c>
      <c r="DN51" t="s">
        <v>38</v>
      </c>
      <c r="DO51" t="s">
        <v>38</v>
      </c>
      <c r="DP51" t="s">
        <v>38</v>
      </c>
      <c r="DQ51" t="s">
        <v>38</v>
      </c>
      <c r="DR51" t="s">
        <v>38</v>
      </c>
      <c r="DS51" t="s">
        <v>38</v>
      </c>
      <c r="DT51" t="s">
        <v>38</v>
      </c>
      <c r="DU51" t="s">
        <v>38</v>
      </c>
      <c r="DV51" t="s">
        <v>38</v>
      </c>
      <c r="DW51" t="s">
        <v>38</v>
      </c>
      <c r="DX51" t="s">
        <v>38</v>
      </c>
      <c r="DY51" t="s">
        <v>38</v>
      </c>
      <c r="DZ51" t="s">
        <v>38</v>
      </c>
      <c r="EA51" t="s">
        <v>38</v>
      </c>
      <c r="EB51" t="s">
        <v>38</v>
      </c>
      <c r="EC51" t="s">
        <v>38</v>
      </c>
      <c r="ED51" t="s">
        <v>38</v>
      </c>
      <c r="EE51" t="s">
        <v>38</v>
      </c>
      <c r="EF51" t="s">
        <v>38</v>
      </c>
      <c r="EG51" t="s">
        <v>38</v>
      </c>
      <c r="EH51" t="s">
        <v>38</v>
      </c>
      <c r="EI51" t="s">
        <v>38</v>
      </c>
      <c r="EJ51" t="s">
        <v>38</v>
      </c>
      <c r="EK51" t="s">
        <v>38</v>
      </c>
      <c r="EL51" t="s">
        <v>38</v>
      </c>
      <c r="EM51" t="s">
        <v>38</v>
      </c>
      <c r="EN51" t="s">
        <v>38</v>
      </c>
      <c r="EO51" t="s">
        <v>38</v>
      </c>
      <c r="EP51" t="s">
        <v>38</v>
      </c>
      <c r="EQ51" t="s">
        <v>38</v>
      </c>
      <c r="ER51" t="s">
        <v>38</v>
      </c>
      <c r="ES51" t="s">
        <v>38</v>
      </c>
      <c r="ET51" t="s">
        <v>38</v>
      </c>
      <c r="EU51" t="s">
        <v>38</v>
      </c>
      <c r="EV51" t="s">
        <v>38</v>
      </c>
      <c r="EW51" t="s">
        <v>38</v>
      </c>
      <c r="EX51" t="s">
        <v>38</v>
      </c>
      <c r="EY51" t="s">
        <v>38</v>
      </c>
      <c r="EZ51" t="s">
        <v>38</v>
      </c>
      <c r="FA51" t="s">
        <v>38</v>
      </c>
    </row>
    <row r="52" spans="1:157" x14ac:dyDescent="0.4">
      <c r="A52" s="18" t="s">
        <v>6958</v>
      </c>
      <c r="B52" t="s">
        <v>6959</v>
      </c>
      <c r="C52">
        <v>0.60129999999999995</v>
      </c>
      <c r="D52">
        <v>56.458309999999997</v>
      </c>
      <c r="E52">
        <v>45.196280000000002</v>
      </c>
      <c r="F52">
        <v>80.671790000000001</v>
      </c>
      <c r="G52">
        <v>89.923109999999994</v>
      </c>
      <c r="H52">
        <v>45.196280000000002</v>
      </c>
      <c r="I52">
        <v>35.710639999999998</v>
      </c>
      <c r="J52">
        <v>20.111699999999999</v>
      </c>
      <c r="K52">
        <v>75.323759999999993</v>
      </c>
      <c r="L52">
        <v>11.778230000000001</v>
      </c>
      <c r="M52">
        <v>87.490489999999994</v>
      </c>
      <c r="N52" t="s">
        <v>38</v>
      </c>
      <c r="O52">
        <v>0.58728999999999998</v>
      </c>
      <c r="P52">
        <v>54.752220000000001</v>
      </c>
      <c r="Q52">
        <v>43.18486</v>
      </c>
      <c r="R52">
        <v>80.185429999999997</v>
      </c>
      <c r="S52">
        <v>90.508510000000001</v>
      </c>
      <c r="T52">
        <v>43.18486</v>
      </c>
      <c r="U52">
        <v>32.966610000000003</v>
      </c>
      <c r="V52">
        <v>20.357479999999999</v>
      </c>
      <c r="W52">
        <v>74.502960000000002</v>
      </c>
      <c r="X52">
        <v>12.08947</v>
      </c>
      <c r="Y52">
        <v>88.007710000000003</v>
      </c>
      <c r="Z52" t="s">
        <v>38</v>
      </c>
      <c r="AA52" t="s">
        <v>38</v>
      </c>
      <c r="AB52" t="s">
        <v>38</v>
      </c>
      <c r="AC52" t="s">
        <v>38</v>
      </c>
      <c r="AD52" t="s">
        <v>38</v>
      </c>
      <c r="AE52" t="s">
        <v>38</v>
      </c>
      <c r="AF52" t="s">
        <v>38</v>
      </c>
      <c r="AG52" t="s">
        <v>38</v>
      </c>
      <c r="AH52" t="s">
        <v>38</v>
      </c>
      <c r="AI52" t="s">
        <v>38</v>
      </c>
      <c r="AJ52" t="s">
        <v>38</v>
      </c>
      <c r="AK52" t="s">
        <v>38</v>
      </c>
      <c r="AL52" t="s">
        <v>38</v>
      </c>
      <c r="AM52" t="s">
        <v>38</v>
      </c>
      <c r="AN52" t="s">
        <v>38</v>
      </c>
      <c r="AO52" t="s">
        <v>38</v>
      </c>
      <c r="AP52" t="s">
        <v>38</v>
      </c>
      <c r="AQ52" t="s">
        <v>38</v>
      </c>
      <c r="AR52" t="s">
        <v>38</v>
      </c>
      <c r="AS52" t="s">
        <v>38</v>
      </c>
      <c r="AT52" t="s">
        <v>38</v>
      </c>
      <c r="AU52" t="s">
        <v>38</v>
      </c>
      <c r="AV52">
        <v>0.70450999999999997</v>
      </c>
      <c r="AW52">
        <v>69.122649999999993</v>
      </c>
      <c r="AX52">
        <v>60.663150000000002</v>
      </c>
      <c r="AY52">
        <v>82.441599999999994</v>
      </c>
      <c r="AZ52">
        <v>84.325550000000007</v>
      </c>
      <c r="BA52">
        <v>60.663150000000002</v>
      </c>
      <c r="BB52">
        <v>56.311230000000002</v>
      </c>
      <c r="BC52">
        <v>17.995480000000001</v>
      </c>
      <c r="BD52">
        <v>80.852800000000002</v>
      </c>
      <c r="BE52">
        <v>9.3293099999999995</v>
      </c>
      <c r="BF52">
        <v>83.276809999999998</v>
      </c>
      <c r="BG52" t="s">
        <v>38</v>
      </c>
      <c r="BH52" t="s">
        <v>38</v>
      </c>
      <c r="BI52" t="s">
        <v>38</v>
      </c>
      <c r="BJ52" t="s">
        <v>38</v>
      </c>
      <c r="BK52" t="s">
        <v>38</v>
      </c>
      <c r="BL52" t="s">
        <v>38</v>
      </c>
      <c r="BM52" t="s">
        <v>38</v>
      </c>
      <c r="BN52" t="s">
        <v>38</v>
      </c>
      <c r="BO52" t="s">
        <v>38</v>
      </c>
      <c r="BP52" t="s">
        <v>38</v>
      </c>
      <c r="BQ52" t="s">
        <v>38</v>
      </c>
      <c r="BR52" t="s">
        <v>38</v>
      </c>
      <c r="BS52" t="s">
        <v>38</v>
      </c>
      <c r="BT52" t="s">
        <v>38</v>
      </c>
      <c r="BU52" t="s">
        <v>38</v>
      </c>
      <c r="BV52" t="s">
        <v>38</v>
      </c>
      <c r="BW52" t="s">
        <v>38</v>
      </c>
      <c r="BX52" t="s">
        <v>38</v>
      </c>
      <c r="BY52" t="s">
        <v>38</v>
      </c>
      <c r="BZ52" t="s">
        <v>38</v>
      </c>
      <c r="CA52" t="s">
        <v>38</v>
      </c>
      <c r="CB52" t="s">
        <v>38</v>
      </c>
      <c r="CC52" t="s">
        <v>38</v>
      </c>
      <c r="CD52" t="s">
        <v>38</v>
      </c>
      <c r="CE52" t="s">
        <v>38</v>
      </c>
      <c r="CF52" t="s">
        <v>38</v>
      </c>
      <c r="CG52" t="s">
        <v>38</v>
      </c>
      <c r="CH52" t="s">
        <v>38</v>
      </c>
      <c r="CI52" t="s">
        <v>38</v>
      </c>
      <c r="CJ52" t="s">
        <v>38</v>
      </c>
      <c r="CK52" t="s">
        <v>38</v>
      </c>
      <c r="CL52" t="s">
        <v>38</v>
      </c>
      <c r="CM52" t="s">
        <v>38</v>
      </c>
      <c r="CN52">
        <v>0.61836000000000002</v>
      </c>
      <c r="CO52">
        <v>58.302149999999997</v>
      </c>
      <c r="CP52">
        <v>46.11307</v>
      </c>
      <c r="CQ52">
        <v>85.512370000000004</v>
      </c>
      <c r="CR52">
        <v>92.226150000000004</v>
      </c>
      <c r="CS52">
        <v>46.11307</v>
      </c>
      <c r="CT52">
        <v>38.133099999999999</v>
      </c>
      <c r="CU52">
        <v>20.53004</v>
      </c>
      <c r="CV52">
        <v>77.532390000000007</v>
      </c>
      <c r="CW52">
        <v>11.766780000000001</v>
      </c>
      <c r="CX52">
        <v>87.809190000000001</v>
      </c>
      <c r="CY52" t="s">
        <v>38</v>
      </c>
      <c r="CZ52" t="s">
        <v>38</v>
      </c>
      <c r="DA52" t="s">
        <v>38</v>
      </c>
      <c r="DB52" t="s">
        <v>38</v>
      </c>
      <c r="DC52" t="s">
        <v>38</v>
      </c>
      <c r="DD52" t="s">
        <v>38</v>
      </c>
      <c r="DE52" t="s">
        <v>38</v>
      </c>
      <c r="DF52" t="s">
        <v>38</v>
      </c>
      <c r="DG52" t="s">
        <v>38</v>
      </c>
      <c r="DH52" t="s">
        <v>38</v>
      </c>
      <c r="DI52" t="s">
        <v>38</v>
      </c>
      <c r="DJ52" t="s">
        <v>38</v>
      </c>
      <c r="DK52" t="s">
        <v>38</v>
      </c>
      <c r="DL52" t="s">
        <v>38</v>
      </c>
      <c r="DM52" t="s">
        <v>38</v>
      </c>
      <c r="DN52" t="s">
        <v>38</v>
      </c>
      <c r="DO52" t="s">
        <v>38</v>
      </c>
      <c r="DP52" t="s">
        <v>38</v>
      </c>
      <c r="DQ52" t="s">
        <v>38</v>
      </c>
      <c r="DR52" t="s">
        <v>38</v>
      </c>
      <c r="DS52" t="s">
        <v>38</v>
      </c>
      <c r="DT52" t="s">
        <v>38</v>
      </c>
      <c r="DU52" t="s">
        <v>38</v>
      </c>
      <c r="DV52" t="s">
        <v>38</v>
      </c>
      <c r="DW52" t="s">
        <v>38</v>
      </c>
      <c r="DX52" t="s">
        <v>38</v>
      </c>
      <c r="DY52" t="s">
        <v>38</v>
      </c>
      <c r="DZ52" t="s">
        <v>38</v>
      </c>
      <c r="EA52" t="s">
        <v>38</v>
      </c>
      <c r="EB52" t="s">
        <v>38</v>
      </c>
      <c r="EC52" t="s">
        <v>38</v>
      </c>
      <c r="ED52" t="s">
        <v>38</v>
      </c>
      <c r="EE52" t="s">
        <v>38</v>
      </c>
      <c r="EF52" t="s">
        <v>38</v>
      </c>
      <c r="EG52" t="s">
        <v>38</v>
      </c>
      <c r="EH52" t="s">
        <v>38</v>
      </c>
      <c r="EI52" t="s">
        <v>38</v>
      </c>
      <c r="EJ52" t="s">
        <v>38</v>
      </c>
      <c r="EK52" t="s">
        <v>38</v>
      </c>
      <c r="EL52" t="s">
        <v>38</v>
      </c>
      <c r="EM52" t="s">
        <v>38</v>
      </c>
      <c r="EN52" t="s">
        <v>38</v>
      </c>
      <c r="EO52" t="s">
        <v>38</v>
      </c>
      <c r="EP52" t="s">
        <v>38</v>
      </c>
      <c r="EQ52" t="s">
        <v>38</v>
      </c>
      <c r="ER52" t="s">
        <v>38</v>
      </c>
      <c r="ES52" t="s">
        <v>38</v>
      </c>
      <c r="ET52" t="s">
        <v>38</v>
      </c>
      <c r="EU52" t="s">
        <v>38</v>
      </c>
      <c r="EV52" t="s">
        <v>38</v>
      </c>
      <c r="EW52" t="s">
        <v>38</v>
      </c>
      <c r="EX52" t="s">
        <v>38</v>
      </c>
      <c r="EY52" t="s">
        <v>38</v>
      </c>
      <c r="EZ52" t="s">
        <v>38</v>
      </c>
      <c r="FA52" t="s">
        <v>38</v>
      </c>
    </row>
    <row r="53" spans="1:157" x14ac:dyDescent="0.4">
      <c r="A53" s="18" t="s">
        <v>6960</v>
      </c>
      <c r="B53" t="s">
        <v>6961</v>
      </c>
      <c r="C53">
        <v>0.60060000000000002</v>
      </c>
      <c r="D53">
        <v>56.383209999999998</v>
      </c>
      <c r="E53">
        <v>45.074869999999997</v>
      </c>
      <c r="F53">
        <v>80.687979999999996</v>
      </c>
      <c r="G53">
        <v>89.890730000000005</v>
      </c>
      <c r="H53">
        <v>45.074869999999997</v>
      </c>
      <c r="I53">
        <v>35.617559999999997</v>
      </c>
      <c r="J53">
        <v>20.098749999999999</v>
      </c>
      <c r="K53">
        <v>75.289360000000002</v>
      </c>
      <c r="L53">
        <v>11.774179999999999</v>
      </c>
      <c r="M53">
        <v>87.462159999999997</v>
      </c>
      <c r="N53" t="s">
        <v>38</v>
      </c>
      <c r="O53">
        <v>0.58662999999999998</v>
      </c>
      <c r="P53">
        <v>54.682180000000002</v>
      </c>
      <c r="Q53">
        <v>43.079720000000002</v>
      </c>
      <c r="R53">
        <v>80.194990000000004</v>
      </c>
      <c r="S53">
        <v>90.48939</v>
      </c>
      <c r="T53">
        <v>43.079720000000002</v>
      </c>
      <c r="U53">
        <v>32.894919999999999</v>
      </c>
      <c r="V53">
        <v>20.342189999999999</v>
      </c>
      <c r="W53">
        <v>74.457560000000001</v>
      </c>
      <c r="X53">
        <v>12.08469</v>
      </c>
      <c r="Y53">
        <v>87.979039999999998</v>
      </c>
      <c r="Z53" t="s">
        <v>38</v>
      </c>
      <c r="AA53" t="s">
        <v>38</v>
      </c>
      <c r="AB53" t="s">
        <v>38</v>
      </c>
      <c r="AC53" t="s">
        <v>38</v>
      </c>
      <c r="AD53" t="s">
        <v>38</v>
      </c>
      <c r="AE53" t="s">
        <v>38</v>
      </c>
      <c r="AF53" t="s">
        <v>38</v>
      </c>
      <c r="AG53" t="s">
        <v>38</v>
      </c>
      <c r="AH53" t="s">
        <v>38</v>
      </c>
      <c r="AI53" t="s">
        <v>38</v>
      </c>
      <c r="AJ53" t="s">
        <v>38</v>
      </c>
      <c r="AK53" t="s">
        <v>38</v>
      </c>
      <c r="AL53" t="s">
        <v>38</v>
      </c>
      <c r="AM53" t="s">
        <v>38</v>
      </c>
      <c r="AN53" t="s">
        <v>38</v>
      </c>
      <c r="AO53" t="s">
        <v>38</v>
      </c>
      <c r="AP53" t="s">
        <v>38</v>
      </c>
      <c r="AQ53" t="s">
        <v>38</v>
      </c>
      <c r="AR53" t="s">
        <v>38</v>
      </c>
      <c r="AS53" t="s">
        <v>38</v>
      </c>
      <c r="AT53" t="s">
        <v>38</v>
      </c>
      <c r="AU53" t="s">
        <v>38</v>
      </c>
      <c r="AV53">
        <v>0.70308000000000004</v>
      </c>
      <c r="AW53">
        <v>68.965649999999997</v>
      </c>
      <c r="AX53">
        <v>60.361719999999998</v>
      </c>
      <c r="AY53">
        <v>82.516959999999997</v>
      </c>
      <c r="AZ53">
        <v>84.250190000000003</v>
      </c>
      <c r="BA53">
        <v>60.361719999999998</v>
      </c>
      <c r="BB53">
        <v>56.009799999999998</v>
      </c>
      <c r="BC53">
        <v>17.995480000000001</v>
      </c>
      <c r="BD53">
        <v>80.890479999999997</v>
      </c>
      <c r="BE53">
        <v>9.3293099999999995</v>
      </c>
      <c r="BF53">
        <v>83.239140000000006</v>
      </c>
      <c r="BG53" t="s">
        <v>38</v>
      </c>
      <c r="BH53" t="s">
        <v>38</v>
      </c>
      <c r="BI53" t="s">
        <v>38</v>
      </c>
      <c r="BJ53" t="s">
        <v>38</v>
      </c>
      <c r="BK53" t="s">
        <v>38</v>
      </c>
      <c r="BL53" t="s">
        <v>38</v>
      </c>
      <c r="BM53" t="s">
        <v>38</v>
      </c>
      <c r="BN53" t="s">
        <v>38</v>
      </c>
      <c r="BO53" t="s">
        <v>38</v>
      </c>
      <c r="BP53" t="s">
        <v>38</v>
      </c>
      <c r="BQ53" t="s">
        <v>38</v>
      </c>
      <c r="BR53" t="s">
        <v>38</v>
      </c>
      <c r="BS53" t="s">
        <v>38</v>
      </c>
      <c r="BT53" t="s">
        <v>38</v>
      </c>
      <c r="BU53" t="s">
        <v>38</v>
      </c>
      <c r="BV53" t="s">
        <v>38</v>
      </c>
      <c r="BW53" t="s">
        <v>38</v>
      </c>
      <c r="BX53" t="s">
        <v>38</v>
      </c>
      <c r="BY53" t="s">
        <v>38</v>
      </c>
      <c r="BZ53" t="s">
        <v>38</v>
      </c>
      <c r="CA53" t="s">
        <v>38</v>
      </c>
      <c r="CB53" t="s">
        <v>38</v>
      </c>
      <c r="CC53" t="s">
        <v>38</v>
      </c>
      <c r="CD53" t="s">
        <v>38</v>
      </c>
      <c r="CE53" t="s">
        <v>38</v>
      </c>
      <c r="CF53" t="s">
        <v>38</v>
      </c>
      <c r="CG53" t="s">
        <v>38</v>
      </c>
      <c r="CH53" t="s">
        <v>38</v>
      </c>
      <c r="CI53" t="s">
        <v>38</v>
      </c>
      <c r="CJ53" t="s">
        <v>38</v>
      </c>
      <c r="CK53" t="s">
        <v>38</v>
      </c>
      <c r="CL53" t="s">
        <v>38</v>
      </c>
      <c r="CM53" t="s">
        <v>38</v>
      </c>
      <c r="CN53">
        <v>0.61872000000000005</v>
      </c>
      <c r="CO53">
        <v>58.325360000000003</v>
      </c>
      <c r="CP53">
        <v>46.11307</v>
      </c>
      <c r="CQ53">
        <v>85.512370000000004</v>
      </c>
      <c r="CR53">
        <v>92.049469999999999</v>
      </c>
      <c r="CS53">
        <v>46.11307</v>
      </c>
      <c r="CT53">
        <v>38.133099999999999</v>
      </c>
      <c r="CU53">
        <v>20.53004</v>
      </c>
      <c r="CV53">
        <v>77.532390000000007</v>
      </c>
      <c r="CW53">
        <v>11.766780000000001</v>
      </c>
      <c r="CX53">
        <v>87.809190000000001</v>
      </c>
      <c r="CY53" t="s">
        <v>38</v>
      </c>
      <c r="CZ53" t="s">
        <v>38</v>
      </c>
      <c r="DA53" t="s">
        <v>38</v>
      </c>
      <c r="DB53" t="s">
        <v>38</v>
      </c>
      <c r="DC53" t="s">
        <v>38</v>
      </c>
      <c r="DD53" t="s">
        <v>38</v>
      </c>
      <c r="DE53" t="s">
        <v>38</v>
      </c>
      <c r="DF53" t="s">
        <v>38</v>
      </c>
      <c r="DG53" t="s">
        <v>38</v>
      </c>
      <c r="DH53" t="s">
        <v>38</v>
      </c>
      <c r="DI53" t="s">
        <v>38</v>
      </c>
      <c r="DJ53" t="s">
        <v>38</v>
      </c>
      <c r="DK53" t="s">
        <v>38</v>
      </c>
      <c r="DL53" t="s">
        <v>38</v>
      </c>
      <c r="DM53" t="s">
        <v>38</v>
      </c>
      <c r="DN53" t="s">
        <v>38</v>
      </c>
      <c r="DO53" t="s">
        <v>38</v>
      </c>
      <c r="DP53" t="s">
        <v>38</v>
      </c>
      <c r="DQ53" t="s">
        <v>38</v>
      </c>
      <c r="DR53" t="s">
        <v>38</v>
      </c>
      <c r="DS53" t="s">
        <v>38</v>
      </c>
      <c r="DT53" t="s">
        <v>38</v>
      </c>
      <c r="DU53" t="s">
        <v>38</v>
      </c>
      <c r="DV53" t="s">
        <v>38</v>
      </c>
      <c r="DW53" t="s">
        <v>38</v>
      </c>
      <c r="DX53" t="s">
        <v>38</v>
      </c>
      <c r="DY53" t="s">
        <v>38</v>
      </c>
      <c r="DZ53" t="s">
        <v>38</v>
      </c>
      <c r="EA53" t="s">
        <v>38</v>
      </c>
      <c r="EB53" t="s">
        <v>38</v>
      </c>
      <c r="EC53" t="s">
        <v>38</v>
      </c>
      <c r="ED53" t="s">
        <v>38</v>
      </c>
      <c r="EE53" t="s">
        <v>38</v>
      </c>
      <c r="EF53" t="s">
        <v>38</v>
      </c>
      <c r="EG53" t="s">
        <v>38</v>
      </c>
      <c r="EH53" t="s">
        <v>38</v>
      </c>
      <c r="EI53" t="s">
        <v>38</v>
      </c>
      <c r="EJ53" t="s">
        <v>38</v>
      </c>
      <c r="EK53" t="s">
        <v>38</v>
      </c>
      <c r="EL53" t="s">
        <v>38</v>
      </c>
      <c r="EM53" t="s">
        <v>38</v>
      </c>
      <c r="EN53" t="s">
        <v>38</v>
      </c>
      <c r="EO53" t="s">
        <v>38</v>
      </c>
      <c r="EP53" t="s">
        <v>38</v>
      </c>
      <c r="EQ53" t="s">
        <v>38</v>
      </c>
      <c r="ER53" t="s">
        <v>38</v>
      </c>
      <c r="ES53" t="s">
        <v>38</v>
      </c>
      <c r="ET53" t="s">
        <v>38</v>
      </c>
      <c r="EU53" t="s">
        <v>38</v>
      </c>
      <c r="EV53" t="s">
        <v>38</v>
      </c>
      <c r="EW53" t="s">
        <v>38</v>
      </c>
      <c r="EX53" t="s">
        <v>38</v>
      </c>
      <c r="EY53" t="s">
        <v>38</v>
      </c>
      <c r="EZ53" t="s">
        <v>38</v>
      </c>
      <c r="FA53" t="s">
        <v>38</v>
      </c>
    </row>
    <row r="54" spans="1:157" x14ac:dyDescent="0.4">
      <c r="A54" s="18" t="s">
        <v>6962</v>
      </c>
      <c r="B54" t="s">
        <v>6963</v>
      </c>
      <c r="C54">
        <v>0.59975999999999996</v>
      </c>
      <c r="D54">
        <v>56.307859999999998</v>
      </c>
      <c r="E54">
        <v>44.937269999999998</v>
      </c>
      <c r="F54">
        <v>80.582759999999993</v>
      </c>
      <c r="G54">
        <v>89.850260000000006</v>
      </c>
      <c r="H54">
        <v>44.937269999999998</v>
      </c>
      <c r="I54">
        <v>35.498849999999997</v>
      </c>
      <c r="J54">
        <v>20.063130000000001</v>
      </c>
      <c r="K54">
        <v>75.138949999999994</v>
      </c>
      <c r="L54">
        <v>11.77256</v>
      </c>
      <c r="M54">
        <v>87.436530000000005</v>
      </c>
      <c r="N54" t="s">
        <v>38</v>
      </c>
      <c r="O54">
        <v>0.58601999999999999</v>
      </c>
      <c r="P54">
        <v>54.63241</v>
      </c>
      <c r="Q54">
        <v>42.98413</v>
      </c>
      <c r="R54">
        <v>80.070729999999998</v>
      </c>
      <c r="S54">
        <v>90.432040000000001</v>
      </c>
      <c r="T54">
        <v>42.98413</v>
      </c>
      <c r="U54">
        <v>32.816859999999998</v>
      </c>
      <c r="V54">
        <v>20.300129999999999</v>
      </c>
      <c r="W54">
        <v>74.279929999999993</v>
      </c>
      <c r="X54">
        <v>12.07991</v>
      </c>
      <c r="Y54">
        <v>87.929649999999995</v>
      </c>
      <c r="Z54" t="s">
        <v>38</v>
      </c>
      <c r="AA54" t="s">
        <v>38</v>
      </c>
      <c r="AB54" t="s">
        <v>38</v>
      </c>
      <c r="AC54" t="s">
        <v>38</v>
      </c>
      <c r="AD54" t="s">
        <v>38</v>
      </c>
      <c r="AE54" t="s">
        <v>38</v>
      </c>
      <c r="AF54" t="s">
        <v>38</v>
      </c>
      <c r="AG54" t="s">
        <v>38</v>
      </c>
      <c r="AH54" t="s">
        <v>38</v>
      </c>
      <c r="AI54" t="s">
        <v>38</v>
      </c>
      <c r="AJ54" t="s">
        <v>38</v>
      </c>
      <c r="AK54" t="s">
        <v>38</v>
      </c>
      <c r="AL54" t="s">
        <v>38</v>
      </c>
      <c r="AM54" t="s">
        <v>38</v>
      </c>
      <c r="AN54" t="s">
        <v>38</v>
      </c>
      <c r="AO54" t="s">
        <v>38</v>
      </c>
      <c r="AP54" t="s">
        <v>38</v>
      </c>
      <c r="AQ54" t="s">
        <v>38</v>
      </c>
      <c r="AR54" t="s">
        <v>38</v>
      </c>
      <c r="AS54" t="s">
        <v>38</v>
      </c>
      <c r="AT54" t="s">
        <v>38</v>
      </c>
      <c r="AU54" t="s">
        <v>38</v>
      </c>
      <c r="AV54">
        <v>0.70082999999999995</v>
      </c>
      <c r="AW54">
        <v>68.728279999999998</v>
      </c>
      <c r="AX54">
        <v>59.909570000000002</v>
      </c>
      <c r="AY54">
        <v>82.667670000000001</v>
      </c>
      <c r="AZ54">
        <v>84.250190000000003</v>
      </c>
      <c r="BA54">
        <v>59.909570000000002</v>
      </c>
      <c r="BB54">
        <v>55.557650000000002</v>
      </c>
      <c r="BC54">
        <v>18.02562</v>
      </c>
      <c r="BD54">
        <v>81.041200000000003</v>
      </c>
      <c r="BE54">
        <v>9.3293099999999995</v>
      </c>
      <c r="BF54">
        <v>83.239140000000006</v>
      </c>
      <c r="BG54" t="s">
        <v>38</v>
      </c>
      <c r="BH54" t="s">
        <v>38</v>
      </c>
      <c r="BI54" t="s">
        <v>38</v>
      </c>
      <c r="BJ54" t="s">
        <v>38</v>
      </c>
      <c r="BK54" t="s">
        <v>38</v>
      </c>
      <c r="BL54" t="s">
        <v>38</v>
      </c>
      <c r="BM54" t="s">
        <v>38</v>
      </c>
      <c r="BN54" t="s">
        <v>38</v>
      </c>
      <c r="BO54" t="s">
        <v>38</v>
      </c>
      <c r="BP54" t="s">
        <v>38</v>
      </c>
      <c r="BQ54" t="s">
        <v>38</v>
      </c>
      <c r="BR54" t="s">
        <v>38</v>
      </c>
      <c r="BS54" t="s">
        <v>38</v>
      </c>
      <c r="BT54" t="s">
        <v>38</v>
      </c>
      <c r="BU54" t="s">
        <v>38</v>
      </c>
      <c r="BV54" t="s">
        <v>38</v>
      </c>
      <c r="BW54" t="s">
        <v>38</v>
      </c>
      <c r="BX54" t="s">
        <v>38</v>
      </c>
      <c r="BY54" t="s">
        <v>38</v>
      </c>
      <c r="BZ54" t="s">
        <v>38</v>
      </c>
      <c r="CA54" t="s">
        <v>38</v>
      </c>
      <c r="CB54" t="s">
        <v>38</v>
      </c>
      <c r="CC54" t="s">
        <v>38</v>
      </c>
      <c r="CD54" t="s">
        <v>38</v>
      </c>
      <c r="CE54" t="s">
        <v>38</v>
      </c>
      <c r="CF54" t="s">
        <v>38</v>
      </c>
      <c r="CG54" t="s">
        <v>38</v>
      </c>
      <c r="CH54" t="s">
        <v>38</v>
      </c>
      <c r="CI54" t="s">
        <v>38</v>
      </c>
      <c r="CJ54" t="s">
        <v>38</v>
      </c>
      <c r="CK54" t="s">
        <v>38</v>
      </c>
      <c r="CL54" t="s">
        <v>38</v>
      </c>
      <c r="CM54" t="s">
        <v>38</v>
      </c>
      <c r="CN54">
        <v>0.61680000000000001</v>
      </c>
      <c r="CO54">
        <v>58.157139999999998</v>
      </c>
      <c r="CP54">
        <v>45.936399999999999</v>
      </c>
      <c r="CQ54">
        <v>85.159009999999995</v>
      </c>
      <c r="CR54">
        <v>92.226150000000004</v>
      </c>
      <c r="CS54">
        <v>45.936399999999999</v>
      </c>
      <c r="CT54">
        <v>38.044759999999997</v>
      </c>
      <c r="CU54">
        <v>20.45936</v>
      </c>
      <c r="CV54">
        <v>77.179029999999997</v>
      </c>
      <c r="CW54">
        <v>11.819789999999999</v>
      </c>
      <c r="CX54">
        <v>88.162540000000007</v>
      </c>
      <c r="CY54" t="s">
        <v>38</v>
      </c>
      <c r="CZ54" t="s">
        <v>38</v>
      </c>
      <c r="DA54" t="s">
        <v>38</v>
      </c>
      <c r="DB54" t="s">
        <v>38</v>
      </c>
      <c r="DC54" t="s">
        <v>38</v>
      </c>
      <c r="DD54" t="s">
        <v>38</v>
      </c>
      <c r="DE54" t="s">
        <v>38</v>
      </c>
      <c r="DF54" t="s">
        <v>38</v>
      </c>
      <c r="DG54" t="s">
        <v>38</v>
      </c>
      <c r="DH54" t="s">
        <v>38</v>
      </c>
      <c r="DI54" t="s">
        <v>38</v>
      </c>
      <c r="DJ54" t="s">
        <v>38</v>
      </c>
      <c r="DK54" t="s">
        <v>38</v>
      </c>
      <c r="DL54" t="s">
        <v>38</v>
      </c>
      <c r="DM54" t="s">
        <v>38</v>
      </c>
      <c r="DN54" t="s">
        <v>38</v>
      </c>
      <c r="DO54" t="s">
        <v>38</v>
      </c>
      <c r="DP54" t="s">
        <v>38</v>
      </c>
      <c r="DQ54" t="s">
        <v>38</v>
      </c>
      <c r="DR54" t="s">
        <v>38</v>
      </c>
      <c r="DS54" t="s">
        <v>38</v>
      </c>
      <c r="DT54" t="s">
        <v>38</v>
      </c>
      <c r="DU54" t="s">
        <v>38</v>
      </c>
      <c r="DV54" t="s">
        <v>38</v>
      </c>
      <c r="DW54" t="s">
        <v>38</v>
      </c>
      <c r="DX54" t="s">
        <v>38</v>
      </c>
      <c r="DY54" t="s">
        <v>38</v>
      </c>
      <c r="DZ54" t="s">
        <v>38</v>
      </c>
      <c r="EA54" t="s">
        <v>38</v>
      </c>
      <c r="EB54" t="s">
        <v>38</v>
      </c>
      <c r="EC54" t="s">
        <v>38</v>
      </c>
      <c r="ED54" t="s">
        <v>38</v>
      </c>
      <c r="EE54" t="s">
        <v>38</v>
      </c>
      <c r="EF54" t="s">
        <v>38</v>
      </c>
      <c r="EG54" t="s">
        <v>38</v>
      </c>
      <c r="EH54" t="s">
        <v>38</v>
      </c>
      <c r="EI54" t="s">
        <v>38</v>
      </c>
      <c r="EJ54" t="s">
        <v>38</v>
      </c>
      <c r="EK54" t="s">
        <v>38</v>
      </c>
      <c r="EL54" t="s">
        <v>38</v>
      </c>
      <c r="EM54" t="s">
        <v>38</v>
      </c>
      <c r="EN54" t="s">
        <v>38</v>
      </c>
      <c r="EO54" t="s">
        <v>38</v>
      </c>
      <c r="EP54" t="s">
        <v>38</v>
      </c>
      <c r="EQ54" t="s">
        <v>38</v>
      </c>
      <c r="ER54" t="s">
        <v>38</v>
      </c>
      <c r="ES54" t="s">
        <v>38</v>
      </c>
      <c r="ET54" t="s">
        <v>38</v>
      </c>
      <c r="EU54" t="s">
        <v>38</v>
      </c>
      <c r="EV54" t="s">
        <v>38</v>
      </c>
      <c r="EW54" t="s">
        <v>38</v>
      </c>
      <c r="EX54" t="s">
        <v>38</v>
      </c>
      <c r="EY54" t="s">
        <v>38</v>
      </c>
      <c r="EZ54" t="s">
        <v>38</v>
      </c>
      <c r="FA54" t="s">
        <v>38</v>
      </c>
    </row>
    <row r="55" spans="1:157" x14ac:dyDescent="0.4">
      <c r="A55" s="18" t="s">
        <v>6964</v>
      </c>
      <c r="B55" t="s">
        <v>6965</v>
      </c>
      <c r="C55">
        <v>0.59891000000000005</v>
      </c>
      <c r="D55">
        <v>56.22437</v>
      </c>
      <c r="E55">
        <v>44.815860000000001</v>
      </c>
      <c r="F55">
        <v>80.574669999999998</v>
      </c>
      <c r="G55">
        <v>89.842169999999996</v>
      </c>
      <c r="H55">
        <v>44.815860000000001</v>
      </c>
      <c r="I55">
        <v>35.403080000000003</v>
      </c>
      <c r="J55">
        <v>20.0518</v>
      </c>
      <c r="K55">
        <v>75.115070000000003</v>
      </c>
      <c r="L55">
        <v>11.77256</v>
      </c>
      <c r="M55">
        <v>87.429789999999997</v>
      </c>
      <c r="N55" t="s">
        <v>38</v>
      </c>
      <c r="O55">
        <v>0.58518000000000003</v>
      </c>
      <c r="P55">
        <v>54.553179999999998</v>
      </c>
      <c r="Q55">
        <v>42.869430000000001</v>
      </c>
      <c r="R55">
        <v>80.070729999999998</v>
      </c>
      <c r="S55">
        <v>90.422479999999993</v>
      </c>
      <c r="T55">
        <v>42.869430000000001</v>
      </c>
      <c r="U55">
        <v>32.737209999999997</v>
      </c>
      <c r="V55">
        <v>20.28866</v>
      </c>
      <c r="W55">
        <v>74.261290000000002</v>
      </c>
      <c r="X55">
        <v>12.078950000000001</v>
      </c>
      <c r="Y55">
        <v>87.916910000000001</v>
      </c>
      <c r="Z55" t="s">
        <v>38</v>
      </c>
      <c r="AA55" t="s">
        <v>38</v>
      </c>
      <c r="AB55" t="s">
        <v>38</v>
      </c>
      <c r="AC55" t="s">
        <v>38</v>
      </c>
      <c r="AD55" t="s">
        <v>38</v>
      </c>
      <c r="AE55" t="s">
        <v>38</v>
      </c>
      <c r="AF55" t="s">
        <v>38</v>
      </c>
      <c r="AG55" t="s">
        <v>38</v>
      </c>
      <c r="AH55" t="s">
        <v>38</v>
      </c>
      <c r="AI55" t="s">
        <v>38</v>
      </c>
      <c r="AJ55" t="s">
        <v>38</v>
      </c>
      <c r="AK55" t="s">
        <v>38</v>
      </c>
      <c r="AL55" t="s">
        <v>38</v>
      </c>
      <c r="AM55" t="s">
        <v>38</v>
      </c>
      <c r="AN55" t="s">
        <v>38</v>
      </c>
      <c r="AO55" t="s">
        <v>38</v>
      </c>
      <c r="AP55" t="s">
        <v>38</v>
      </c>
      <c r="AQ55" t="s">
        <v>38</v>
      </c>
      <c r="AR55" t="s">
        <v>38</v>
      </c>
      <c r="AS55" t="s">
        <v>38</v>
      </c>
      <c r="AT55" t="s">
        <v>38</v>
      </c>
      <c r="AU55" t="s">
        <v>38</v>
      </c>
      <c r="AV55">
        <v>0.69925000000000004</v>
      </c>
      <c r="AW55">
        <v>68.572969999999998</v>
      </c>
      <c r="AX55">
        <v>59.608139999999999</v>
      </c>
      <c r="AY55">
        <v>82.592309999999998</v>
      </c>
      <c r="AZ55">
        <v>84.250190000000003</v>
      </c>
      <c r="BA55">
        <v>59.608139999999999</v>
      </c>
      <c r="BB55">
        <v>55.256219999999999</v>
      </c>
      <c r="BC55">
        <v>18.010549999999999</v>
      </c>
      <c r="BD55">
        <v>80.96584</v>
      </c>
      <c r="BE55">
        <v>9.3368500000000001</v>
      </c>
      <c r="BF55">
        <v>83.276809999999998</v>
      </c>
      <c r="BG55" t="s">
        <v>38</v>
      </c>
      <c r="BH55" t="s">
        <v>38</v>
      </c>
      <c r="BI55" t="s">
        <v>38</v>
      </c>
      <c r="BJ55" t="s">
        <v>38</v>
      </c>
      <c r="BK55" t="s">
        <v>38</v>
      </c>
      <c r="BL55" t="s">
        <v>38</v>
      </c>
      <c r="BM55" t="s">
        <v>38</v>
      </c>
      <c r="BN55" t="s">
        <v>38</v>
      </c>
      <c r="BO55" t="s">
        <v>38</v>
      </c>
      <c r="BP55" t="s">
        <v>38</v>
      </c>
      <c r="BQ55" t="s">
        <v>38</v>
      </c>
      <c r="BR55" t="s">
        <v>38</v>
      </c>
      <c r="BS55" t="s">
        <v>38</v>
      </c>
      <c r="BT55" t="s">
        <v>38</v>
      </c>
      <c r="BU55" t="s">
        <v>38</v>
      </c>
      <c r="BV55" t="s">
        <v>38</v>
      </c>
      <c r="BW55" t="s">
        <v>38</v>
      </c>
      <c r="BX55" t="s">
        <v>38</v>
      </c>
      <c r="BY55" t="s">
        <v>38</v>
      </c>
      <c r="BZ55" t="s">
        <v>38</v>
      </c>
      <c r="CA55" t="s">
        <v>38</v>
      </c>
      <c r="CB55" t="s">
        <v>38</v>
      </c>
      <c r="CC55" t="s">
        <v>38</v>
      </c>
      <c r="CD55" t="s">
        <v>38</v>
      </c>
      <c r="CE55" t="s">
        <v>38</v>
      </c>
      <c r="CF55" t="s">
        <v>38</v>
      </c>
      <c r="CG55" t="s">
        <v>38</v>
      </c>
      <c r="CH55" t="s">
        <v>38</v>
      </c>
      <c r="CI55" t="s">
        <v>38</v>
      </c>
      <c r="CJ55" t="s">
        <v>38</v>
      </c>
      <c r="CK55" t="s">
        <v>38</v>
      </c>
      <c r="CL55" t="s">
        <v>38</v>
      </c>
      <c r="CM55" t="s">
        <v>38</v>
      </c>
      <c r="CN55">
        <v>0.61726000000000003</v>
      </c>
      <c r="CO55">
        <v>58.163400000000003</v>
      </c>
      <c r="CP55">
        <v>46.11307</v>
      </c>
      <c r="CQ55">
        <v>85.159009999999995</v>
      </c>
      <c r="CR55">
        <v>92.226150000000004</v>
      </c>
      <c r="CS55">
        <v>46.11307</v>
      </c>
      <c r="CT55">
        <v>38.133099999999999</v>
      </c>
      <c r="CU55">
        <v>20.45936</v>
      </c>
      <c r="CV55">
        <v>77.179029999999997</v>
      </c>
      <c r="CW55">
        <v>11.819789999999999</v>
      </c>
      <c r="CX55">
        <v>88.162540000000007</v>
      </c>
      <c r="CY55" t="s">
        <v>38</v>
      </c>
      <c r="CZ55" t="s">
        <v>38</v>
      </c>
      <c r="DA55" t="s">
        <v>38</v>
      </c>
      <c r="DB55" t="s">
        <v>38</v>
      </c>
      <c r="DC55" t="s">
        <v>38</v>
      </c>
      <c r="DD55" t="s">
        <v>38</v>
      </c>
      <c r="DE55" t="s">
        <v>38</v>
      </c>
      <c r="DF55" t="s">
        <v>38</v>
      </c>
      <c r="DG55" t="s">
        <v>38</v>
      </c>
      <c r="DH55" t="s">
        <v>38</v>
      </c>
      <c r="DI55" t="s">
        <v>38</v>
      </c>
      <c r="DJ55" t="s">
        <v>38</v>
      </c>
      <c r="DK55" t="s">
        <v>38</v>
      </c>
      <c r="DL55" t="s">
        <v>38</v>
      </c>
      <c r="DM55" t="s">
        <v>38</v>
      </c>
      <c r="DN55" t="s">
        <v>38</v>
      </c>
      <c r="DO55" t="s">
        <v>38</v>
      </c>
      <c r="DP55" t="s">
        <v>38</v>
      </c>
      <c r="DQ55" t="s">
        <v>38</v>
      </c>
      <c r="DR55" t="s">
        <v>38</v>
      </c>
      <c r="DS55" t="s">
        <v>38</v>
      </c>
      <c r="DT55" t="s">
        <v>38</v>
      </c>
      <c r="DU55" t="s">
        <v>38</v>
      </c>
      <c r="DV55" t="s">
        <v>38</v>
      </c>
      <c r="DW55" t="s">
        <v>38</v>
      </c>
      <c r="DX55" t="s">
        <v>38</v>
      </c>
      <c r="DY55" t="s">
        <v>38</v>
      </c>
      <c r="DZ55" t="s">
        <v>38</v>
      </c>
      <c r="EA55" t="s">
        <v>38</v>
      </c>
      <c r="EB55" t="s">
        <v>38</v>
      </c>
      <c r="EC55" t="s">
        <v>38</v>
      </c>
      <c r="ED55" t="s">
        <v>38</v>
      </c>
      <c r="EE55" t="s">
        <v>38</v>
      </c>
      <c r="EF55" t="s">
        <v>38</v>
      </c>
      <c r="EG55" t="s">
        <v>38</v>
      </c>
      <c r="EH55" t="s">
        <v>38</v>
      </c>
      <c r="EI55" t="s">
        <v>38</v>
      </c>
      <c r="EJ55" t="s">
        <v>38</v>
      </c>
      <c r="EK55" t="s">
        <v>38</v>
      </c>
      <c r="EL55" t="s">
        <v>38</v>
      </c>
      <c r="EM55" t="s">
        <v>38</v>
      </c>
      <c r="EN55" t="s">
        <v>38</v>
      </c>
      <c r="EO55" t="s">
        <v>38</v>
      </c>
      <c r="EP55" t="s">
        <v>38</v>
      </c>
      <c r="EQ55" t="s">
        <v>38</v>
      </c>
      <c r="ER55" t="s">
        <v>38</v>
      </c>
      <c r="ES55" t="s">
        <v>38</v>
      </c>
      <c r="ET55" t="s">
        <v>38</v>
      </c>
      <c r="EU55" t="s">
        <v>38</v>
      </c>
      <c r="EV55" t="s">
        <v>38</v>
      </c>
      <c r="EW55" t="s">
        <v>38</v>
      </c>
      <c r="EX55" t="s">
        <v>38</v>
      </c>
      <c r="EY55" t="s">
        <v>38</v>
      </c>
      <c r="EZ55" t="s">
        <v>38</v>
      </c>
      <c r="FA55" t="s">
        <v>38</v>
      </c>
    </row>
    <row r="56" spans="1:157" x14ac:dyDescent="0.4">
      <c r="A56" s="18" t="s">
        <v>6966</v>
      </c>
      <c r="B56" t="s">
        <v>6967</v>
      </c>
      <c r="C56">
        <v>0.59826000000000001</v>
      </c>
      <c r="D56">
        <v>56.157470000000004</v>
      </c>
      <c r="E56">
        <v>44.78349</v>
      </c>
      <c r="F56">
        <v>80.598950000000002</v>
      </c>
      <c r="G56">
        <v>89.801699999999997</v>
      </c>
      <c r="H56">
        <v>44.78349</v>
      </c>
      <c r="I56">
        <v>35.365299999999998</v>
      </c>
      <c r="J56">
        <v>20.0518</v>
      </c>
      <c r="K56">
        <v>75.120459999999994</v>
      </c>
      <c r="L56">
        <v>11.7669</v>
      </c>
      <c r="M56">
        <v>87.379199999999997</v>
      </c>
      <c r="N56" t="s">
        <v>38</v>
      </c>
      <c r="O56">
        <v>0.58477000000000001</v>
      </c>
      <c r="P56">
        <v>54.508220000000001</v>
      </c>
      <c r="Q56">
        <v>42.869430000000001</v>
      </c>
      <c r="R56">
        <v>80.108969999999999</v>
      </c>
      <c r="S56">
        <v>90.374690000000001</v>
      </c>
      <c r="T56">
        <v>42.869430000000001</v>
      </c>
      <c r="U56">
        <v>32.730840000000001</v>
      </c>
      <c r="V56">
        <v>20.290579999999999</v>
      </c>
      <c r="W56">
        <v>74.274039999999999</v>
      </c>
      <c r="X56">
        <v>12.073219999999999</v>
      </c>
      <c r="Y56">
        <v>87.861940000000004</v>
      </c>
      <c r="Z56" t="s">
        <v>38</v>
      </c>
      <c r="AA56" t="s">
        <v>38</v>
      </c>
      <c r="AB56" t="s">
        <v>38</v>
      </c>
      <c r="AC56" t="s">
        <v>38</v>
      </c>
      <c r="AD56" t="s">
        <v>38</v>
      </c>
      <c r="AE56" t="s">
        <v>38</v>
      </c>
      <c r="AF56" t="s">
        <v>38</v>
      </c>
      <c r="AG56" t="s">
        <v>38</v>
      </c>
      <c r="AH56" t="s">
        <v>38</v>
      </c>
      <c r="AI56" t="s">
        <v>38</v>
      </c>
      <c r="AJ56" t="s">
        <v>38</v>
      </c>
      <c r="AK56" t="s">
        <v>38</v>
      </c>
      <c r="AL56" t="s">
        <v>38</v>
      </c>
      <c r="AM56" t="s">
        <v>38</v>
      </c>
      <c r="AN56" t="s">
        <v>38</v>
      </c>
      <c r="AO56" t="s">
        <v>38</v>
      </c>
      <c r="AP56" t="s">
        <v>38</v>
      </c>
      <c r="AQ56" t="s">
        <v>38</v>
      </c>
      <c r="AR56" t="s">
        <v>38</v>
      </c>
      <c r="AS56" t="s">
        <v>38</v>
      </c>
      <c r="AT56" t="s">
        <v>38</v>
      </c>
      <c r="AU56" t="s">
        <v>38</v>
      </c>
      <c r="AV56">
        <v>0.69764000000000004</v>
      </c>
      <c r="AW56">
        <v>68.415220000000005</v>
      </c>
      <c r="AX56">
        <v>59.382060000000003</v>
      </c>
      <c r="AY56">
        <v>82.592309999999998</v>
      </c>
      <c r="AZ56">
        <v>84.250190000000003</v>
      </c>
      <c r="BA56">
        <v>59.382060000000003</v>
      </c>
      <c r="BB56">
        <v>55.030140000000003</v>
      </c>
      <c r="BC56">
        <v>18.010549999999999</v>
      </c>
      <c r="BD56">
        <v>80.96584</v>
      </c>
      <c r="BE56">
        <v>9.3368500000000001</v>
      </c>
      <c r="BF56">
        <v>83.276809999999998</v>
      </c>
      <c r="BG56" t="s">
        <v>38</v>
      </c>
      <c r="BH56" t="s">
        <v>38</v>
      </c>
      <c r="BI56" t="s">
        <v>38</v>
      </c>
      <c r="BJ56" t="s">
        <v>38</v>
      </c>
      <c r="BK56" t="s">
        <v>38</v>
      </c>
      <c r="BL56" t="s">
        <v>38</v>
      </c>
      <c r="BM56" t="s">
        <v>38</v>
      </c>
      <c r="BN56" t="s">
        <v>38</v>
      </c>
      <c r="BO56" t="s">
        <v>38</v>
      </c>
      <c r="BP56" t="s">
        <v>38</v>
      </c>
      <c r="BQ56" t="s">
        <v>38</v>
      </c>
      <c r="BR56" t="s">
        <v>38</v>
      </c>
      <c r="BS56" t="s">
        <v>38</v>
      </c>
      <c r="BT56" t="s">
        <v>38</v>
      </c>
      <c r="BU56" t="s">
        <v>38</v>
      </c>
      <c r="BV56" t="s">
        <v>38</v>
      </c>
      <c r="BW56" t="s">
        <v>38</v>
      </c>
      <c r="BX56" t="s">
        <v>38</v>
      </c>
      <c r="BY56" t="s">
        <v>38</v>
      </c>
      <c r="BZ56" t="s">
        <v>38</v>
      </c>
      <c r="CA56" t="s">
        <v>38</v>
      </c>
      <c r="CB56" t="s">
        <v>38</v>
      </c>
      <c r="CC56" t="s">
        <v>38</v>
      </c>
      <c r="CD56" t="s">
        <v>38</v>
      </c>
      <c r="CE56" t="s">
        <v>38</v>
      </c>
      <c r="CF56" t="s">
        <v>38</v>
      </c>
      <c r="CG56" t="s">
        <v>38</v>
      </c>
      <c r="CH56" t="s">
        <v>38</v>
      </c>
      <c r="CI56" t="s">
        <v>38</v>
      </c>
      <c r="CJ56" t="s">
        <v>38</v>
      </c>
      <c r="CK56" t="s">
        <v>38</v>
      </c>
      <c r="CL56" t="s">
        <v>38</v>
      </c>
      <c r="CM56" t="s">
        <v>38</v>
      </c>
      <c r="CN56">
        <v>0.61473</v>
      </c>
      <c r="CO56">
        <v>57.903790000000001</v>
      </c>
      <c r="CP56">
        <v>45.936399999999999</v>
      </c>
      <c r="CQ56">
        <v>84.982330000000005</v>
      </c>
      <c r="CR56">
        <v>92.226150000000004</v>
      </c>
      <c r="CS56">
        <v>45.936399999999999</v>
      </c>
      <c r="CT56">
        <v>37.956420000000001</v>
      </c>
      <c r="CU56">
        <v>20.424029999999998</v>
      </c>
      <c r="CV56">
        <v>77.061250000000001</v>
      </c>
      <c r="CW56">
        <v>11.80212</v>
      </c>
      <c r="CX56">
        <v>88.074200000000005</v>
      </c>
      <c r="CY56" t="s">
        <v>38</v>
      </c>
      <c r="CZ56" t="s">
        <v>38</v>
      </c>
      <c r="DA56" t="s">
        <v>38</v>
      </c>
      <c r="DB56" t="s">
        <v>38</v>
      </c>
      <c r="DC56" t="s">
        <v>38</v>
      </c>
      <c r="DD56" t="s">
        <v>38</v>
      </c>
      <c r="DE56" t="s">
        <v>38</v>
      </c>
      <c r="DF56" t="s">
        <v>38</v>
      </c>
      <c r="DG56" t="s">
        <v>38</v>
      </c>
      <c r="DH56" t="s">
        <v>38</v>
      </c>
      <c r="DI56" t="s">
        <v>38</v>
      </c>
      <c r="DJ56" t="s">
        <v>38</v>
      </c>
      <c r="DK56" t="s">
        <v>38</v>
      </c>
      <c r="DL56" t="s">
        <v>38</v>
      </c>
      <c r="DM56" t="s">
        <v>38</v>
      </c>
      <c r="DN56" t="s">
        <v>38</v>
      </c>
      <c r="DO56" t="s">
        <v>38</v>
      </c>
      <c r="DP56" t="s">
        <v>38</v>
      </c>
      <c r="DQ56" t="s">
        <v>38</v>
      </c>
      <c r="DR56" t="s">
        <v>38</v>
      </c>
      <c r="DS56" t="s">
        <v>38</v>
      </c>
      <c r="DT56" t="s">
        <v>38</v>
      </c>
      <c r="DU56" t="s">
        <v>38</v>
      </c>
      <c r="DV56" t="s">
        <v>38</v>
      </c>
      <c r="DW56" t="s">
        <v>38</v>
      </c>
      <c r="DX56" t="s">
        <v>38</v>
      </c>
      <c r="DY56" t="s">
        <v>38</v>
      </c>
      <c r="DZ56" t="s">
        <v>38</v>
      </c>
      <c r="EA56" t="s">
        <v>38</v>
      </c>
      <c r="EB56" t="s">
        <v>38</v>
      </c>
      <c r="EC56" t="s">
        <v>38</v>
      </c>
      <c r="ED56" t="s">
        <v>38</v>
      </c>
      <c r="EE56" t="s">
        <v>38</v>
      </c>
      <c r="EF56" t="s">
        <v>38</v>
      </c>
      <c r="EG56" t="s">
        <v>38</v>
      </c>
      <c r="EH56" t="s">
        <v>38</v>
      </c>
      <c r="EI56" t="s">
        <v>38</v>
      </c>
      <c r="EJ56" t="s">
        <v>38</v>
      </c>
      <c r="EK56" t="s">
        <v>38</v>
      </c>
      <c r="EL56" t="s">
        <v>38</v>
      </c>
      <c r="EM56" t="s">
        <v>38</v>
      </c>
      <c r="EN56" t="s">
        <v>38</v>
      </c>
      <c r="EO56" t="s">
        <v>38</v>
      </c>
      <c r="EP56" t="s">
        <v>38</v>
      </c>
      <c r="EQ56" t="s">
        <v>38</v>
      </c>
      <c r="ER56" t="s">
        <v>38</v>
      </c>
      <c r="ES56" t="s">
        <v>38</v>
      </c>
      <c r="ET56" t="s">
        <v>38</v>
      </c>
      <c r="EU56" t="s">
        <v>38</v>
      </c>
      <c r="EV56" t="s">
        <v>38</v>
      </c>
      <c r="EW56" t="s">
        <v>38</v>
      </c>
      <c r="EX56" t="s">
        <v>38</v>
      </c>
      <c r="EY56" t="s">
        <v>38</v>
      </c>
      <c r="EZ56" t="s">
        <v>38</v>
      </c>
      <c r="FA56" t="s">
        <v>38</v>
      </c>
    </row>
    <row r="57" spans="1:157" x14ac:dyDescent="0.4">
      <c r="A57" s="18" t="s">
        <v>6968</v>
      </c>
      <c r="B57" t="s">
        <v>6969</v>
      </c>
      <c r="C57">
        <v>0.59735000000000005</v>
      </c>
      <c r="D57">
        <v>56.065199999999997</v>
      </c>
      <c r="E57">
        <v>44.670169999999999</v>
      </c>
      <c r="F57">
        <v>80.5261</v>
      </c>
      <c r="G57">
        <v>89.777420000000006</v>
      </c>
      <c r="H57">
        <v>44.670169999999999</v>
      </c>
      <c r="I57">
        <v>35.271949999999997</v>
      </c>
      <c r="J57">
        <v>20.027519999999999</v>
      </c>
      <c r="K57">
        <v>75.058139999999995</v>
      </c>
      <c r="L57">
        <v>11.764469999999999</v>
      </c>
      <c r="M57">
        <v>87.360309999999998</v>
      </c>
      <c r="N57" t="s">
        <v>38</v>
      </c>
      <c r="O57">
        <v>0.58413999999999999</v>
      </c>
      <c r="P57">
        <v>54.437539999999998</v>
      </c>
      <c r="Q57">
        <v>42.802520000000001</v>
      </c>
      <c r="R57">
        <v>80.022940000000006</v>
      </c>
      <c r="S57">
        <v>90.35557</v>
      </c>
      <c r="T57">
        <v>42.802520000000001</v>
      </c>
      <c r="U57">
        <v>32.673169999999999</v>
      </c>
      <c r="V57">
        <v>20.261900000000001</v>
      </c>
      <c r="W57">
        <v>74.20044</v>
      </c>
      <c r="X57">
        <v>12.07226</v>
      </c>
      <c r="Y57">
        <v>87.853980000000007</v>
      </c>
      <c r="Z57" t="s">
        <v>38</v>
      </c>
      <c r="AA57" t="s">
        <v>38</v>
      </c>
      <c r="AB57" t="s">
        <v>38</v>
      </c>
      <c r="AC57" t="s">
        <v>38</v>
      </c>
      <c r="AD57" t="s">
        <v>38</v>
      </c>
      <c r="AE57" t="s">
        <v>38</v>
      </c>
      <c r="AF57" t="s">
        <v>38</v>
      </c>
      <c r="AG57" t="s">
        <v>38</v>
      </c>
      <c r="AH57" t="s">
        <v>38</v>
      </c>
      <c r="AI57" t="s">
        <v>38</v>
      </c>
      <c r="AJ57" t="s">
        <v>38</v>
      </c>
      <c r="AK57" t="s">
        <v>38</v>
      </c>
      <c r="AL57" t="s">
        <v>38</v>
      </c>
      <c r="AM57" t="s">
        <v>38</v>
      </c>
      <c r="AN57" t="s">
        <v>38</v>
      </c>
      <c r="AO57" t="s">
        <v>38</v>
      </c>
      <c r="AP57" t="s">
        <v>38</v>
      </c>
      <c r="AQ57" t="s">
        <v>38</v>
      </c>
      <c r="AR57" t="s">
        <v>38</v>
      </c>
      <c r="AS57" t="s">
        <v>38</v>
      </c>
      <c r="AT57" t="s">
        <v>38</v>
      </c>
      <c r="AU57" t="s">
        <v>38</v>
      </c>
      <c r="AV57">
        <v>0.69413999999999998</v>
      </c>
      <c r="AW57">
        <v>68.109110000000001</v>
      </c>
      <c r="AX57">
        <v>58.779200000000003</v>
      </c>
      <c r="AY57">
        <v>82.592309999999998</v>
      </c>
      <c r="AZ57">
        <v>84.250190000000003</v>
      </c>
      <c r="BA57">
        <v>58.779200000000003</v>
      </c>
      <c r="BB57">
        <v>54.540320000000001</v>
      </c>
      <c r="BC57">
        <v>18.010549999999999</v>
      </c>
      <c r="BD57">
        <v>80.96584</v>
      </c>
      <c r="BE57">
        <v>9.3368500000000001</v>
      </c>
      <c r="BF57">
        <v>83.276809999999998</v>
      </c>
      <c r="BG57" t="s">
        <v>38</v>
      </c>
      <c r="BH57" t="s">
        <v>38</v>
      </c>
      <c r="BI57" t="s">
        <v>38</v>
      </c>
      <c r="BJ57" t="s">
        <v>38</v>
      </c>
      <c r="BK57" t="s">
        <v>38</v>
      </c>
      <c r="BL57" t="s">
        <v>38</v>
      </c>
      <c r="BM57" t="s">
        <v>38</v>
      </c>
      <c r="BN57" t="s">
        <v>38</v>
      </c>
      <c r="BO57" t="s">
        <v>38</v>
      </c>
      <c r="BP57" t="s">
        <v>38</v>
      </c>
      <c r="BQ57" t="s">
        <v>38</v>
      </c>
      <c r="BR57" t="s">
        <v>38</v>
      </c>
      <c r="BS57" t="s">
        <v>38</v>
      </c>
      <c r="BT57" t="s">
        <v>38</v>
      </c>
      <c r="BU57" t="s">
        <v>38</v>
      </c>
      <c r="BV57" t="s">
        <v>38</v>
      </c>
      <c r="BW57" t="s">
        <v>38</v>
      </c>
      <c r="BX57" t="s">
        <v>38</v>
      </c>
      <c r="BY57" t="s">
        <v>38</v>
      </c>
      <c r="BZ57" t="s">
        <v>38</v>
      </c>
      <c r="CA57" t="s">
        <v>38</v>
      </c>
      <c r="CB57" t="s">
        <v>38</v>
      </c>
      <c r="CC57" t="s">
        <v>38</v>
      </c>
      <c r="CD57" t="s">
        <v>38</v>
      </c>
      <c r="CE57" t="s">
        <v>38</v>
      </c>
      <c r="CF57" t="s">
        <v>38</v>
      </c>
      <c r="CG57" t="s">
        <v>38</v>
      </c>
      <c r="CH57" t="s">
        <v>38</v>
      </c>
      <c r="CI57" t="s">
        <v>38</v>
      </c>
      <c r="CJ57" t="s">
        <v>38</v>
      </c>
      <c r="CK57" t="s">
        <v>38</v>
      </c>
      <c r="CL57" t="s">
        <v>38</v>
      </c>
      <c r="CM57" t="s">
        <v>38</v>
      </c>
      <c r="CN57">
        <v>0.61465000000000003</v>
      </c>
      <c r="CO57">
        <v>57.913800000000002</v>
      </c>
      <c r="CP57">
        <v>46.11307</v>
      </c>
      <c r="CQ57">
        <v>84.982330000000005</v>
      </c>
      <c r="CR57">
        <v>92.049469999999999</v>
      </c>
      <c r="CS57">
        <v>46.11307</v>
      </c>
      <c r="CT57">
        <v>38.133099999999999</v>
      </c>
      <c r="CU57">
        <v>20.424029999999998</v>
      </c>
      <c r="CV57">
        <v>77.061250000000001</v>
      </c>
      <c r="CW57">
        <v>11.766780000000001</v>
      </c>
      <c r="CX57">
        <v>87.809190000000001</v>
      </c>
      <c r="CY57" t="s">
        <v>38</v>
      </c>
      <c r="CZ57" t="s">
        <v>38</v>
      </c>
      <c r="DA57" t="s">
        <v>38</v>
      </c>
      <c r="DB57" t="s">
        <v>38</v>
      </c>
      <c r="DC57" t="s">
        <v>38</v>
      </c>
      <c r="DD57" t="s">
        <v>38</v>
      </c>
      <c r="DE57" t="s">
        <v>38</v>
      </c>
      <c r="DF57" t="s">
        <v>38</v>
      </c>
      <c r="DG57" t="s">
        <v>38</v>
      </c>
      <c r="DH57" t="s">
        <v>38</v>
      </c>
      <c r="DI57" t="s">
        <v>38</v>
      </c>
      <c r="DJ57" t="s">
        <v>38</v>
      </c>
      <c r="DK57" t="s">
        <v>38</v>
      </c>
      <c r="DL57" t="s">
        <v>38</v>
      </c>
      <c r="DM57" t="s">
        <v>38</v>
      </c>
      <c r="DN57" t="s">
        <v>38</v>
      </c>
      <c r="DO57" t="s">
        <v>38</v>
      </c>
      <c r="DP57" t="s">
        <v>38</v>
      </c>
      <c r="DQ57" t="s">
        <v>38</v>
      </c>
      <c r="DR57" t="s">
        <v>38</v>
      </c>
      <c r="DS57" t="s">
        <v>38</v>
      </c>
      <c r="DT57" t="s">
        <v>38</v>
      </c>
      <c r="DU57" t="s">
        <v>38</v>
      </c>
      <c r="DV57" t="s">
        <v>38</v>
      </c>
      <c r="DW57" t="s">
        <v>38</v>
      </c>
      <c r="DX57" t="s">
        <v>38</v>
      </c>
      <c r="DY57" t="s">
        <v>38</v>
      </c>
      <c r="DZ57" t="s">
        <v>38</v>
      </c>
      <c r="EA57" t="s">
        <v>38</v>
      </c>
      <c r="EB57" t="s">
        <v>38</v>
      </c>
      <c r="EC57" t="s">
        <v>38</v>
      </c>
      <c r="ED57" t="s">
        <v>38</v>
      </c>
      <c r="EE57" t="s">
        <v>38</v>
      </c>
      <c r="EF57" t="s">
        <v>38</v>
      </c>
      <c r="EG57" t="s">
        <v>38</v>
      </c>
      <c r="EH57" t="s">
        <v>38</v>
      </c>
      <c r="EI57" t="s">
        <v>38</v>
      </c>
      <c r="EJ57" t="s">
        <v>38</v>
      </c>
      <c r="EK57" t="s">
        <v>38</v>
      </c>
      <c r="EL57" t="s">
        <v>38</v>
      </c>
      <c r="EM57" t="s">
        <v>38</v>
      </c>
      <c r="EN57" t="s">
        <v>38</v>
      </c>
      <c r="EO57" t="s">
        <v>38</v>
      </c>
      <c r="EP57" t="s">
        <v>38</v>
      </c>
      <c r="EQ57" t="s">
        <v>38</v>
      </c>
      <c r="ER57" t="s">
        <v>38</v>
      </c>
      <c r="ES57" t="s">
        <v>38</v>
      </c>
      <c r="ET57" t="s">
        <v>38</v>
      </c>
      <c r="EU57" t="s">
        <v>38</v>
      </c>
      <c r="EV57" t="s">
        <v>38</v>
      </c>
      <c r="EW57" t="s">
        <v>38</v>
      </c>
      <c r="EX57" t="s">
        <v>38</v>
      </c>
      <c r="EY57" t="s">
        <v>38</v>
      </c>
      <c r="EZ57" t="s">
        <v>38</v>
      </c>
      <c r="FA57" t="s">
        <v>38</v>
      </c>
    </row>
    <row r="58" spans="1:157" x14ac:dyDescent="0.4">
      <c r="A58" s="18" t="s">
        <v>6975</v>
      </c>
    </row>
    <row r="59" spans="1:157" x14ac:dyDescent="0.4">
      <c r="A59" t="s">
        <v>6978</v>
      </c>
      <c r="B59" t="s">
        <v>6979</v>
      </c>
      <c r="C59">
        <v>0.60326999999999997</v>
      </c>
      <c r="D59">
        <v>56.64837</v>
      </c>
      <c r="E59">
        <v>45.495750000000001</v>
      </c>
      <c r="F59">
        <v>80.809389999999993</v>
      </c>
      <c r="G59">
        <v>89.817890000000006</v>
      </c>
      <c r="H59">
        <v>45.495750000000001</v>
      </c>
      <c r="I59">
        <v>35.935250000000003</v>
      </c>
      <c r="J59">
        <v>20.119789999999998</v>
      </c>
      <c r="K59">
        <v>75.407660000000007</v>
      </c>
      <c r="L59">
        <v>11.774179999999999</v>
      </c>
      <c r="M59">
        <v>87.416970000000006</v>
      </c>
      <c r="N59" t="s">
        <v>38</v>
      </c>
      <c r="O59">
        <v>0.58770999999999995</v>
      </c>
      <c r="P59">
        <v>54.794809999999998</v>
      </c>
      <c r="Q59">
        <v>43.213529999999999</v>
      </c>
      <c r="R59">
        <v>80.309690000000003</v>
      </c>
      <c r="S59">
        <v>90.384249999999994</v>
      </c>
      <c r="T59">
        <v>43.213529999999999</v>
      </c>
      <c r="U59">
        <v>32.945099999999996</v>
      </c>
      <c r="V59">
        <v>20.357479999999999</v>
      </c>
      <c r="W59">
        <v>74.569389999999999</v>
      </c>
      <c r="X59">
        <v>12.08182</v>
      </c>
      <c r="Y59">
        <v>87.912130000000005</v>
      </c>
      <c r="Z59" t="s">
        <v>38</v>
      </c>
      <c r="AA59" t="s">
        <v>38</v>
      </c>
      <c r="AB59" t="s">
        <v>38</v>
      </c>
      <c r="AC59" t="s">
        <v>38</v>
      </c>
      <c r="AD59" t="s">
        <v>38</v>
      </c>
      <c r="AE59" t="s">
        <v>38</v>
      </c>
      <c r="AF59" t="s">
        <v>38</v>
      </c>
      <c r="AG59" t="s">
        <v>38</v>
      </c>
      <c r="AH59" t="s">
        <v>38</v>
      </c>
      <c r="AI59" t="s">
        <v>38</v>
      </c>
      <c r="AJ59" t="s">
        <v>38</v>
      </c>
      <c r="AK59" t="s">
        <v>38</v>
      </c>
      <c r="AL59" t="s">
        <v>38</v>
      </c>
      <c r="AM59" t="s">
        <v>38</v>
      </c>
      <c r="AN59" t="s">
        <v>38</v>
      </c>
      <c r="AO59" t="s">
        <v>38</v>
      </c>
      <c r="AP59" t="s">
        <v>38</v>
      </c>
      <c r="AQ59" t="s">
        <v>38</v>
      </c>
      <c r="AR59" t="s">
        <v>38</v>
      </c>
      <c r="AS59" t="s">
        <v>38</v>
      </c>
      <c r="AT59" t="s">
        <v>38</v>
      </c>
      <c r="AU59" t="s">
        <v>38</v>
      </c>
      <c r="AV59">
        <v>0.71584000000000003</v>
      </c>
      <c r="AW59">
        <v>70.305869999999999</v>
      </c>
      <c r="AX59">
        <v>62.848529999999997</v>
      </c>
      <c r="AY59">
        <v>82.592309999999998</v>
      </c>
      <c r="AZ59">
        <v>84.325550000000007</v>
      </c>
      <c r="BA59">
        <v>62.848529999999997</v>
      </c>
      <c r="BB59">
        <v>58.421250000000001</v>
      </c>
      <c r="BC59">
        <v>18.02562</v>
      </c>
      <c r="BD59">
        <v>80.972120000000004</v>
      </c>
      <c r="BE59">
        <v>9.3368500000000001</v>
      </c>
      <c r="BF59">
        <v>83.295649999999995</v>
      </c>
      <c r="BG59" t="s">
        <v>38</v>
      </c>
      <c r="BH59" t="s">
        <v>38</v>
      </c>
      <c r="BI59" t="s">
        <v>38</v>
      </c>
      <c r="BJ59" t="s">
        <v>38</v>
      </c>
      <c r="BK59" t="s">
        <v>38</v>
      </c>
      <c r="BL59" t="s">
        <v>38</v>
      </c>
      <c r="BM59" t="s">
        <v>38</v>
      </c>
      <c r="BN59" t="s">
        <v>38</v>
      </c>
      <c r="BO59" t="s">
        <v>38</v>
      </c>
      <c r="BP59" t="s">
        <v>38</v>
      </c>
      <c r="BQ59" t="s">
        <v>38</v>
      </c>
      <c r="BR59" t="s">
        <v>38</v>
      </c>
      <c r="BS59" t="s">
        <v>38</v>
      </c>
      <c r="BT59" t="s">
        <v>38</v>
      </c>
      <c r="BU59" t="s">
        <v>38</v>
      </c>
      <c r="BV59" t="s">
        <v>38</v>
      </c>
      <c r="BW59" t="s">
        <v>38</v>
      </c>
      <c r="BX59" t="s">
        <v>38</v>
      </c>
      <c r="BY59" t="s">
        <v>38</v>
      </c>
      <c r="BZ59" t="s">
        <v>38</v>
      </c>
      <c r="CA59" t="s">
        <v>38</v>
      </c>
      <c r="CB59" t="s">
        <v>38</v>
      </c>
      <c r="CC59" t="s">
        <v>38</v>
      </c>
      <c r="CD59" t="s">
        <v>38</v>
      </c>
      <c r="CE59" t="s">
        <v>38</v>
      </c>
      <c r="CF59" t="s">
        <v>38</v>
      </c>
      <c r="CG59" t="s">
        <v>38</v>
      </c>
      <c r="CH59" t="s">
        <v>38</v>
      </c>
      <c r="CI59" t="s">
        <v>38</v>
      </c>
      <c r="CJ59" t="s">
        <v>38</v>
      </c>
      <c r="CK59" t="s">
        <v>38</v>
      </c>
      <c r="CL59" t="s">
        <v>38</v>
      </c>
      <c r="CM59" t="s">
        <v>38</v>
      </c>
      <c r="CN59">
        <v>0.62697999999999998</v>
      </c>
      <c r="CO59">
        <v>58.889470000000003</v>
      </c>
      <c r="CP59">
        <v>46.996470000000002</v>
      </c>
      <c r="CQ59">
        <v>85.865719999999996</v>
      </c>
      <c r="CR59">
        <v>92.226150000000004</v>
      </c>
      <c r="CS59">
        <v>46.996470000000002</v>
      </c>
      <c r="CT59">
        <v>38.486449999999998</v>
      </c>
      <c r="CU59">
        <v>20.636040000000001</v>
      </c>
      <c r="CV59">
        <v>77.856300000000005</v>
      </c>
      <c r="CW59">
        <v>11.80212</v>
      </c>
      <c r="CX59">
        <v>87.926969999999997</v>
      </c>
      <c r="CY59" t="s">
        <v>38</v>
      </c>
      <c r="CZ59" t="s">
        <v>38</v>
      </c>
      <c r="DA59" t="s">
        <v>38</v>
      </c>
      <c r="DB59" t="s">
        <v>38</v>
      </c>
      <c r="DC59" t="s">
        <v>38</v>
      </c>
      <c r="DD59" t="s">
        <v>38</v>
      </c>
      <c r="DE59" t="s">
        <v>38</v>
      </c>
      <c r="DF59" t="s">
        <v>38</v>
      </c>
      <c r="DG59" t="s">
        <v>38</v>
      </c>
      <c r="DH59" t="s">
        <v>38</v>
      </c>
      <c r="DI59" t="s">
        <v>38</v>
      </c>
      <c r="DJ59" t="s">
        <v>38</v>
      </c>
      <c r="DK59" t="s">
        <v>38</v>
      </c>
      <c r="DL59" t="s">
        <v>38</v>
      </c>
      <c r="DM59" t="s">
        <v>38</v>
      </c>
      <c r="DN59" t="s">
        <v>38</v>
      </c>
      <c r="DO59" t="s">
        <v>38</v>
      </c>
      <c r="DP59" t="s">
        <v>38</v>
      </c>
      <c r="DQ59" t="s">
        <v>38</v>
      </c>
      <c r="DR59" t="s">
        <v>38</v>
      </c>
      <c r="DS59" t="s">
        <v>38</v>
      </c>
      <c r="DT59" t="s">
        <v>38</v>
      </c>
      <c r="DU59" t="s">
        <v>38</v>
      </c>
      <c r="DV59" t="s">
        <v>38</v>
      </c>
      <c r="DW59" t="s">
        <v>38</v>
      </c>
      <c r="DX59" t="s">
        <v>38</v>
      </c>
      <c r="DY59" t="s">
        <v>38</v>
      </c>
      <c r="DZ59" t="s">
        <v>38</v>
      </c>
      <c r="EA59" t="s">
        <v>38</v>
      </c>
      <c r="EB59" t="s">
        <v>38</v>
      </c>
      <c r="EC59" t="s">
        <v>38</v>
      </c>
      <c r="ED59" t="s">
        <v>38</v>
      </c>
      <c r="EE59" t="s">
        <v>38</v>
      </c>
      <c r="EF59" t="s">
        <v>38</v>
      </c>
      <c r="EG59" t="s">
        <v>38</v>
      </c>
      <c r="EH59" t="s">
        <v>38</v>
      </c>
      <c r="EI59" t="s">
        <v>38</v>
      </c>
      <c r="EJ59" t="s">
        <v>38</v>
      </c>
      <c r="EK59" t="s">
        <v>38</v>
      </c>
      <c r="EL59" t="s">
        <v>38</v>
      </c>
      <c r="EM59" t="s">
        <v>38</v>
      </c>
      <c r="EN59" t="s">
        <v>38</v>
      </c>
      <c r="EO59" t="s">
        <v>38</v>
      </c>
      <c r="EP59" t="s">
        <v>38</v>
      </c>
      <c r="EQ59" t="s">
        <v>38</v>
      </c>
      <c r="ER59" t="s">
        <v>38</v>
      </c>
      <c r="ES59" t="s">
        <v>38</v>
      </c>
      <c r="ET59" t="s">
        <v>38</v>
      </c>
      <c r="EU59" t="s">
        <v>38</v>
      </c>
      <c r="EV59" t="s">
        <v>38</v>
      </c>
      <c r="EW59" t="s">
        <v>38</v>
      </c>
      <c r="EX59" t="s">
        <v>38</v>
      </c>
      <c r="EY59" t="s">
        <v>38</v>
      </c>
      <c r="EZ59" t="s">
        <v>38</v>
      </c>
      <c r="FA59" t="s">
        <v>38</v>
      </c>
    </row>
    <row r="60" spans="1:157" x14ac:dyDescent="0.4">
      <c r="A60" s="18" t="s">
        <v>6970</v>
      </c>
    </row>
    <row r="61" spans="1:157" x14ac:dyDescent="0.4">
      <c r="A61" t="s">
        <v>6980</v>
      </c>
      <c r="B61" t="s">
        <v>6981</v>
      </c>
      <c r="C61">
        <v>0.60634999999999994</v>
      </c>
      <c r="D61">
        <v>56.954000000000001</v>
      </c>
      <c r="E61">
        <v>45.83569</v>
      </c>
      <c r="F61">
        <v>81.141239999999996</v>
      </c>
      <c r="G61">
        <v>89.979770000000002</v>
      </c>
      <c r="H61">
        <v>45.83569</v>
      </c>
      <c r="I61">
        <v>36.110619999999997</v>
      </c>
      <c r="J61">
        <v>20.237960000000001</v>
      </c>
      <c r="K61">
        <v>75.831239999999994</v>
      </c>
      <c r="L61">
        <v>11.80575</v>
      </c>
      <c r="M61">
        <v>87.640900000000002</v>
      </c>
      <c r="N61" t="s">
        <v>38</v>
      </c>
      <c r="O61">
        <v>0.59169000000000005</v>
      </c>
      <c r="P61">
        <v>55.192770000000003</v>
      </c>
      <c r="Q61">
        <v>43.672339999999998</v>
      </c>
      <c r="R61">
        <v>80.672910000000002</v>
      </c>
      <c r="S61">
        <v>90.565860000000001</v>
      </c>
      <c r="T61">
        <v>43.672339999999998</v>
      </c>
      <c r="U61">
        <v>33.219110000000001</v>
      </c>
      <c r="V61">
        <v>20.491299999999999</v>
      </c>
      <c r="W61">
        <v>75.040940000000006</v>
      </c>
      <c r="X61">
        <v>12.11814</v>
      </c>
      <c r="Y61">
        <v>88.167019999999994</v>
      </c>
      <c r="Z61" t="s">
        <v>38</v>
      </c>
      <c r="AA61" t="s">
        <v>38</v>
      </c>
      <c r="AB61" t="s">
        <v>38</v>
      </c>
      <c r="AC61" t="s">
        <v>38</v>
      </c>
      <c r="AD61" t="s">
        <v>38</v>
      </c>
      <c r="AE61" t="s">
        <v>38</v>
      </c>
      <c r="AF61" t="s">
        <v>38</v>
      </c>
      <c r="AG61" t="s">
        <v>38</v>
      </c>
      <c r="AH61" t="s">
        <v>38</v>
      </c>
      <c r="AI61" t="s">
        <v>38</v>
      </c>
      <c r="AJ61" t="s">
        <v>38</v>
      </c>
      <c r="AK61" t="s">
        <v>38</v>
      </c>
      <c r="AL61" t="s">
        <v>38</v>
      </c>
      <c r="AM61" t="s">
        <v>38</v>
      </c>
      <c r="AN61" t="s">
        <v>38</v>
      </c>
      <c r="AO61" t="s">
        <v>38</v>
      </c>
      <c r="AP61" t="s">
        <v>38</v>
      </c>
      <c r="AQ61" t="s">
        <v>38</v>
      </c>
      <c r="AR61" t="s">
        <v>38</v>
      </c>
      <c r="AS61" t="s">
        <v>38</v>
      </c>
      <c r="AT61" t="s">
        <v>38</v>
      </c>
      <c r="AU61" t="s">
        <v>38</v>
      </c>
      <c r="AV61">
        <v>0.71319999999999995</v>
      </c>
      <c r="AW61">
        <v>70.017529999999994</v>
      </c>
      <c r="AX61">
        <v>62.396380000000001</v>
      </c>
      <c r="AY61">
        <v>82.818389999999994</v>
      </c>
      <c r="AZ61">
        <v>84.400899999999993</v>
      </c>
      <c r="BA61">
        <v>62.396380000000001</v>
      </c>
      <c r="BB61">
        <v>57.893749999999997</v>
      </c>
      <c r="BC61">
        <v>18.07084</v>
      </c>
      <c r="BD61">
        <v>81.198189999999997</v>
      </c>
      <c r="BE61">
        <v>9.3443900000000006</v>
      </c>
      <c r="BF61">
        <v>83.371009999999998</v>
      </c>
      <c r="BG61" t="s">
        <v>38</v>
      </c>
      <c r="BH61" t="s">
        <v>38</v>
      </c>
      <c r="BI61" t="s">
        <v>38</v>
      </c>
      <c r="BJ61" t="s">
        <v>38</v>
      </c>
      <c r="BK61" t="s">
        <v>38</v>
      </c>
      <c r="BL61" t="s">
        <v>38</v>
      </c>
      <c r="BM61" t="s">
        <v>38</v>
      </c>
      <c r="BN61" t="s">
        <v>38</v>
      </c>
      <c r="BO61" t="s">
        <v>38</v>
      </c>
      <c r="BP61" t="s">
        <v>38</v>
      </c>
      <c r="BQ61" t="s">
        <v>38</v>
      </c>
      <c r="BR61" t="s">
        <v>38</v>
      </c>
      <c r="BS61" t="s">
        <v>38</v>
      </c>
      <c r="BT61" t="s">
        <v>38</v>
      </c>
      <c r="BU61" t="s">
        <v>38</v>
      </c>
      <c r="BV61" t="s">
        <v>38</v>
      </c>
      <c r="BW61" t="s">
        <v>38</v>
      </c>
      <c r="BX61" t="s">
        <v>38</v>
      </c>
      <c r="BY61" t="s">
        <v>38</v>
      </c>
      <c r="BZ61" t="s">
        <v>38</v>
      </c>
      <c r="CA61" t="s">
        <v>38</v>
      </c>
      <c r="CB61" t="s">
        <v>38</v>
      </c>
      <c r="CC61" t="s">
        <v>38</v>
      </c>
      <c r="CD61" t="s">
        <v>38</v>
      </c>
      <c r="CE61" t="s">
        <v>38</v>
      </c>
      <c r="CF61" t="s">
        <v>38</v>
      </c>
      <c r="CG61" t="s">
        <v>38</v>
      </c>
      <c r="CH61" t="s">
        <v>38</v>
      </c>
      <c r="CI61" t="s">
        <v>38</v>
      </c>
      <c r="CJ61" t="s">
        <v>38</v>
      </c>
      <c r="CK61" t="s">
        <v>38</v>
      </c>
      <c r="CL61" t="s">
        <v>38</v>
      </c>
      <c r="CM61" t="s">
        <v>38</v>
      </c>
      <c r="CN61">
        <v>0.62692000000000003</v>
      </c>
      <c r="CO61">
        <v>58.880850000000002</v>
      </c>
      <c r="CP61">
        <v>46.996470000000002</v>
      </c>
      <c r="CQ61">
        <v>85.865719999999996</v>
      </c>
      <c r="CR61">
        <v>92.226150000000004</v>
      </c>
      <c r="CS61">
        <v>46.996470000000002</v>
      </c>
      <c r="CT61">
        <v>38.486449999999998</v>
      </c>
      <c r="CU61">
        <v>20.636040000000001</v>
      </c>
      <c r="CV61">
        <v>77.856300000000005</v>
      </c>
      <c r="CW61">
        <v>11.80212</v>
      </c>
      <c r="CX61">
        <v>87.926969999999997</v>
      </c>
      <c r="CY61" t="s">
        <v>38</v>
      </c>
      <c r="CZ61" t="s">
        <v>38</v>
      </c>
      <c r="DA61" t="s">
        <v>38</v>
      </c>
      <c r="DB61" t="s">
        <v>38</v>
      </c>
      <c r="DC61" t="s">
        <v>38</v>
      </c>
      <c r="DD61" t="s">
        <v>38</v>
      </c>
      <c r="DE61" t="s">
        <v>38</v>
      </c>
      <c r="DF61" t="s">
        <v>38</v>
      </c>
      <c r="DG61" t="s">
        <v>38</v>
      </c>
      <c r="DH61" t="s">
        <v>38</v>
      </c>
      <c r="DI61" t="s">
        <v>38</v>
      </c>
      <c r="DJ61" t="s">
        <v>38</v>
      </c>
      <c r="DK61" t="s">
        <v>38</v>
      </c>
      <c r="DL61" t="s">
        <v>38</v>
      </c>
      <c r="DM61" t="s">
        <v>38</v>
      </c>
      <c r="DN61" t="s">
        <v>38</v>
      </c>
      <c r="DO61" t="s">
        <v>38</v>
      </c>
      <c r="DP61" t="s">
        <v>38</v>
      </c>
      <c r="DQ61" t="s">
        <v>38</v>
      </c>
      <c r="DR61" t="s">
        <v>38</v>
      </c>
      <c r="DS61" t="s">
        <v>38</v>
      </c>
      <c r="DT61" t="s">
        <v>38</v>
      </c>
      <c r="DU61" t="s">
        <v>38</v>
      </c>
      <c r="DV61" t="s">
        <v>38</v>
      </c>
      <c r="DW61" t="s">
        <v>38</v>
      </c>
      <c r="DX61" t="s">
        <v>38</v>
      </c>
      <c r="DY61" t="s">
        <v>38</v>
      </c>
      <c r="DZ61" t="s">
        <v>38</v>
      </c>
      <c r="EA61" t="s">
        <v>38</v>
      </c>
      <c r="EB61" t="s">
        <v>38</v>
      </c>
      <c r="EC61" t="s">
        <v>38</v>
      </c>
      <c r="ED61" t="s">
        <v>38</v>
      </c>
      <c r="EE61" t="s">
        <v>38</v>
      </c>
      <c r="EF61" t="s">
        <v>38</v>
      </c>
      <c r="EG61" t="s">
        <v>38</v>
      </c>
      <c r="EH61" t="s">
        <v>38</v>
      </c>
      <c r="EI61" t="s">
        <v>38</v>
      </c>
      <c r="EJ61" t="s">
        <v>38</v>
      </c>
      <c r="EK61" t="s">
        <v>38</v>
      </c>
      <c r="EL61" t="s">
        <v>38</v>
      </c>
      <c r="EM61" t="s">
        <v>38</v>
      </c>
      <c r="EN61" t="s">
        <v>38</v>
      </c>
      <c r="EO61" t="s">
        <v>38</v>
      </c>
      <c r="EP61" t="s">
        <v>38</v>
      </c>
      <c r="EQ61" t="s">
        <v>38</v>
      </c>
      <c r="ER61" t="s">
        <v>38</v>
      </c>
      <c r="ES61" t="s">
        <v>38</v>
      </c>
      <c r="ET61" t="s">
        <v>38</v>
      </c>
      <c r="EU61" t="s">
        <v>38</v>
      </c>
      <c r="EV61" t="s">
        <v>38</v>
      </c>
      <c r="EW61" t="s">
        <v>38</v>
      </c>
      <c r="EX61" t="s">
        <v>38</v>
      </c>
      <c r="EY61" t="s">
        <v>38</v>
      </c>
      <c r="EZ61" t="s">
        <v>38</v>
      </c>
      <c r="FA61" t="s">
        <v>38</v>
      </c>
    </row>
    <row r="62" spans="1:157" x14ac:dyDescent="0.4">
      <c r="A62" t="s">
        <v>6982</v>
      </c>
      <c r="B62" t="s">
        <v>6983</v>
      </c>
      <c r="C62">
        <v>0.67090000000000005</v>
      </c>
      <c r="D62">
        <v>63.775379999999998</v>
      </c>
      <c r="E62">
        <v>53.193040000000003</v>
      </c>
      <c r="F62">
        <v>86.005669999999995</v>
      </c>
      <c r="G62">
        <v>93.055440000000004</v>
      </c>
      <c r="H62">
        <v>53.193040000000003</v>
      </c>
      <c r="I62">
        <v>41.176580000000001</v>
      </c>
      <c r="J62">
        <v>22.227440000000001</v>
      </c>
      <c r="K62">
        <v>82.484009999999998</v>
      </c>
      <c r="L62">
        <v>12.34966</v>
      </c>
      <c r="M62">
        <v>91.684610000000006</v>
      </c>
      <c r="N62" t="s">
        <v>38</v>
      </c>
      <c r="O62">
        <v>0.66805000000000003</v>
      </c>
      <c r="P62">
        <v>63.248040000000003</v>
      </c>
      <c r="Q62">
        <v>52.867519999999999</v>
      </c>
      <c r="R62">
        <v>85.805769999999995</v>
      </c>
      <c r="S62">
        <v>93.595870000000005</v>
      </c>
      <c r="T62">
        <v>52.867519999999999</v>
      </c>
      <c r="U62">
        <v>39.764069999999997</v>
      </c>
      <c r="V62">
        <v>22.682089999999999</v>
      </c>
      <c r="W62">
        <v>82.210059999999999</v>
      </c>
      <c r="X62">
        <v>12.69069</v>
      </c>
      <c r="Y62">
        <v>92.294020000000003</v>
      </c>
      <c r="Z62" t="s">
        <v>38</v>
      </c>
      <c r="AA62" t="s">
        <v>38</v>
      </c>
      <c r="AB62" t="s">
        <v>38</v>
      </c>
      <c r="AC62" t="s">
        <v>38</v>
      </c>
      <c r="AD62" t="s">
        <v>38</v>
      </c>
      <c r="AE62" t="s">
        <v>38</v>
      </c>
      <c r="AF62" t="s">
        <v>38</v>
      </c>
      <c r="AG62" t="s">
        <v>38</v>
      </c>
      <c r="AH62" t="s">
        <v>38</v>
      </c>
      <c r="AI62" t="s">
        <v>38</v>
      </c>
      <c r="AJ62" t="s">
        <v>38</v>
      </c>
      <c r="AK62" t="s">
        <v>38</v>
      </c>
      <c r="AL62" t="s">
        <v>38</v>
      </c>
      <c r="AM62" t="s">
        <v>38</v>
      </c>
      <c r="AN62" t="s">
        <v>38</v>
      </c>
      <c r="AO62" t="s">
        <v>38</v>
      </c>
      <c r="AP62" t="s">
        <v>38</v>
      </c>
      <c r="AQ62" t="s">
        <v>38</v>
      </c>
      <c r="AR62" t="s">
        <v>38</v>
      </c>
      <c r="AS62" t="s">
        <v>38</v>
      </c>
      <c r="AT62" t="s">
        <v>38</v>
      </c>
      <c r="AU62" t="s">
        <v>38</v>
      </c>
      <c r="AV62">
        <v>0.70948999999999995</v>
      </c>
      <c r="AW62">
        <v>69.806600000000003</v>
      </c>
      <c r="AX62">
        <v>57.95026</v>
      </c>
      <c r="AY62">
        <v>87.565939999999998</v>
      </c>
      <c r="AZ62">
        <v>89.14846</v>
      </c>
      <c r="BA62">
        <v>57.95026</v>
      </c>
      <c r="BB62">
        <v>53.271790000000003</v>
      </c>
      <c r="BC62">
        <v>19.246420000000001</v>
      </c>
      <c r="BD62">
        <v>86.404169999999993</v>
      </c>
      <c r="BE62">
        <v>9.8794299999999993</v>
      </c>
      <c r="BF62">
        <v>88.419989999999999</v>
      </c>
      <c r="BG62" t="s">
        <v>38</v>
      </c>
      <c r="BH62" t="s">
        <v>38</v>
      </c>
      <c r="BI62" t="s">
        <v>38</v>
      </c>
      <c r="BJ62" t="s">
        <v>38</v>
      </c>
      <c r="BK62" t="s">
        <v>38</v>
      </c>
      <c r="BL62" t="s">
        <v>38</v>
      </c>
      <c r="BM62" t="s">
        <v>38</v>
      </c>
      <c r="BN62" t="s">
        <v>38</v>
      </c>
      <c r="BO62" t="s">
        <v>38</v>
      </c>
      <c r="BP62" t="s">
        <v>38</v>
      </c>
      <c r="BQ62" t="s">
        <v>38</v>
      </c>
      <c r="BR62" t="s">
        <v>38</v>
      </c>
      <c r="BS62" t="s">
        <v>38</v>
      </c>
      <c r="BT62" t="s">
        <v>38</v>
      </c>
      <c r="BU62" t="s">
        <v>38</v>
      </c>
      <c r="BV62" t="s">
        <v>38</v>
      </c>
      <c r="BW62" t="s">
        <v>38</v>
      </c>
      <c r="BX62" t="s">
        <v>38</v>
      </c>
      <c r="BY62" t="s">
        <v>38</v>
      </c>
      <c r="BZ62" t="s">
        <v>38</v>
      </c>
      <c r="CA62" t="s">
        <v>38</v>
      </c>
      <c r="CB62" t="s">
        <v>38</v>
      </c>
      <c r="CC62" t="s">
        <v>38</v>
      </c>
      <c r="CD62" t="s">
        <v>38</v>
      </c>
      <c r="CE62" t="s">
        <v>38</v>
      </c>
      <c r="CF62" t="s">
        <v>38</v>
      </c>
      <c r="CG62" t="s">
        <v>38</v>
      </c>
      <c r="CH62" t="s">
        <v>38</v>
      </c>
      <c r="CI62" t="s">
        <v>38</v>
      </c>
      <c r="CJ62" t="s">
        <v>38</v>
      </c>
      <c r="CK62" t="s">
        <v>38</v>
      </c>
      <c r="CL62" t="s">
        <v>38</v>
      </c>
      <c r="CM62" t="s">
        <v>38</v>
      </c>
      <c r="CN62">
        <v>0.63324999999999998</v>
      </c>
      <c r="CO62">
        <v>59.382559999999998</v>
      </c>
      <c r="CP62">
        <v>48.056539999999998</v>
      </c>
      <c r="CQ62">
        <v>86.042400000000001</v>
      </c>
      <c r="CR62">
        <v>92.226150000000004</v>
      </c>
      <c r="CS62">
        <v>48.056539999999998</v>
      </c>
      <c r="CT62">
        <v>38.928150000000002</v>
      </c>
      <c r="CU62">
        <v>20.812719999999999</v>
      </c>
      <c r="CV62">
        <v>78.356890000000007</v>
      </c>
      <c r="CW62">
        <v>11.83746</v>
      </c>
      <c r="CX62">
        <v>88.074200000000005</v>
      </c>
      <c r="CY62" t="s">
        <v>38</v>
      </c>
      <c r="CZ62" t="s">
        <v>38</v>
      </c>
      <c r="DA62" t="s">
        <v>38</v>
      </c>
      <c r="DB62" t="s">
        <v>38</v>
      </c>
      <c r="DC62" t="s">
        <v>38</v>
      </c>
      <c r="DD62" t="s">
        <v>38</v>
      </c>
      <c r="DE62" t="s">
        <v>38</v>
      </c>
      <c r="DF62" t="s">
        <v>38</v>
      </c>
      <c r="DG62" t="s">
        <v>38</v>
      </c>
      <c r="DH62" t="s">
        <v>38</v>
      </c>
      <c r="DI62" t="s">
        <v>38</v>
      </c>
      <c r="DJ62" t="s">
        <v>38</v>
      </c>
      <c r="DK62" t="s">
        <v>38</v>
      </c>
      <c r="DL62" t="s">
        <v>38</v>
      </c>
      <c r="DM62" t="s">
        <v>38</v>
      </c>
      <c r="DN62" t="s">
        <v>38</v>
      </c>
      <c r="DO62" t="s">
        <v>38</v>
      </c>
      <c r="DP62" t="s">
        <v>38</v>
      </c>
      <c r="DQ62" t="s">
        <v>38</v>
      </c>
      <c r="DR62" t="s">
        <v>38</v>
      </c>
      <c r="DS62" t="s">
        <v>38</v>
      </c>
      <c r="DT62" t="s">
        <v>38</v>
      </c>
      <c r="DU62" t="s">
        <v>38</v>
      </c>
      <c r="DV62" t="s">
        <v>38</v>
      </c>
      <c r="DW62" t="s">
        <v>38</v>
      </c>
      <c r="DX62" t="s">
        <v>38</v>
      </c>
      <c r="DY62" t="s">
        <v>38</v>
      </c>
      <c r="DZ62" t="s">
        <v>38</v>
      </c>
      <c r="EA62" t="s">
        <v>38</v>
      </c>
      <c r="EB62" t="s">
        <v>38</v>
      </c>
      <c r="EC62" t="s">
        <v>38</v>
      </c>
      <c r="ED62" t="s">
        <v>38</v>
      </c>
      <c r="EE62" t="s">
        <v>38</v>
      </c>
      <c r="EF62" t="s">
        <v>38</v>
      </c>
      <c r="EG62" t="s">
        <v>38</v>
      </c>
      <c r="EH62" t="s">
        <v>38</v>
      </c>
      <c r="EI62" t="s">
        <v>38</v>
      </c>
      <c r="EJ62" t="s">
        <v>38</v>
      </c>
      <c r="EK62" t="s">
        <v>38</v>
      </c>
      <c r="EL62" t="s">
        <v>38</v>
      </c>
      <c r="EM62" t="s">
        <v>38</v>
      </c>
      <c r="EN62" t="s">
        <v>38</v>
      </c>
      <c r="EO62" t="s">
        <v>38</v>
      </c>
      <c r="EP62" t="s">
        <v>38</v>
      </c>
      <c r="EQ62" t="s">
        <v>38</v>
      </c>
      <c r="ER62" t="s">
        <v>38</v>
      </c>
      <c r="ES62" t="s">
        <v>38</v>
      </c>
      <c r="ET62" t="s">
        <v>38</v>
      </c>
      <c r="EU62" t="s">
        <v>38</v>
      </c>
      <c r="EV62" t="s">
        <v>38</v>
      </c>
      <c r="EW62" t="s">
        <v>38</v>
      </c>
      <c r="EX62" t="s">
        <v>38</v>
      </c>
      <c r="EY62" t="s">
        <v>38</v>
      </c>
      <c r="EZ62" t="s">
        <v>38</v>
      </c>
      <c r="FA62" t="s">
        <v>38</v>
      </c>
    </row>
    <row r="63" spans="1:157" x14ac:dyDescent="0.4">
      <c r="A63" t="s">
        <v>6984</v>
      </c>
      <c r="B63" t="s">
        <v>6985</v>
      </c>
      <c r="C63">
        <v>0.67086000000000001</v>
      </c>
      <c r="D63">
        <v>63.771619999999999</v>
      </c>
      <c r="E63">
        <v>53.184950000000001</v>
      </c>
      <c r="F63">
        <v>86.005669999999995</v>
      </c>
      <c r="G63">
        <v>93.055440000000004</v>
      </c>
      <c r="H63">
        <v>53.184950000000001</v>
      </c>
      <c r="I63">
        <v>41.168489999999998</v>
      </c>
      <c r="J63">
        <v>22.227440000000001</v>
      </c>
      <c r="K63">
        <v>82.484009999999998</v>
      </c>
      <c r="L63">
        <v>12.34966</v>
      </c>
      <c r="M63">
        <v>91.684610000000006</v>
      </c>
      <c r="N63" t="s">
        <v>38</v>
      </c>
      <c r="O63">
        <v>0.66800000000000004</v>
      </c>
      <c r="P63">
        <v>63.243850000000002</v>
      </c>
      <c r="Q63">
        <v>52.857959999999999</v>
      </c>
      <c r="R63">
        <v>85.805769999999995</v>
      </c>
      <c r="S63">
        <v>93.595870000000005</v>
      </c>
      <c r="T63">
        <v>52.857959999999999</v>
      </c>
      <c r="U63">
        <v>39.754510000000003</v>
      </c>
      <c r="V63">
        <v>22.682089999999999</v>
      </c>
      <c r="W63">
        <v>82.210059999999999</v>
      </c>
      <c r="X63">
        <v>12.69069</v>
      </c>
      <c r="Y63">
        <v>92.294020000000003</v>
      </c>
      <c r="Z63" t="s">
        <v>38</v>
      </c>
      <c r="AA63" t="s">
        <v>38</v>
      </c>
      <c r="AB63" t="s">
        <v>38</v>
      </c>
      <c r="AC63" t="s">
        <v>38</v>
      </c>
      <c r="AD63" t="s">
        <v>38</v>
      </c>
      <c r="AE63" t="s">
        <v>38</v>
      </c>
      <c r="AF63" t="s">
        <v>38</v>
      </c>
      <c r="AG63" t="s">
        <v>38</v>
      </c>
      <c r="AH63" t="s">
        <v>38</v>
      </c>
      <c r="AI63" t="s">
        <v>38</v>
      </c>
      <c r="AJ63" t="s">
        <v>38</v>
      </c>
      <c r="AK63" t="s">
        <v>38</v>
      </c>
      <c r="AL63" t="s">
        <v>38</v>
      </c>
      <c r="AM63" t="s">
        <v>38</v>
      </c>
      <c r="AN63" t="s">
        <v>38</v>
      </c>
      <c r="AO63" t="s">
        <v>38</v>
      </c>
      <c r="AP63" t="s">
        <v>38</v>
      </c>
      <c r="AQ63" t="s">
        <v>38</v>
      </c>
      <c r="AR63" t="s">
        <v>38</v>
      </c>
      <c r="AS63" t="s">
        <v>38</v>
      </c>
      <c r="AT63" t="s">
        <v>38</v>
      </c>
      <c r="AU63" t="s">
        <v>38</v>
      </c>
      <c r="AV63">
        <v>0.70948999999999995</v>
      </c>
      <c r="AW63">
        <v>69.806820000000002</v>
      </c>
      <c r="AX63">
        <v>57.95026</v>
      </c>
      <c r="AY63">
        <v>87.565939999999998</v>
      </c>
      <c r="AZ63">
        <v>89.14846</v>
      </c>
      <c r="BA63">
        <v>57.95026</v>
      </c>
      <c r="BB63">
        <v>53.271790000000003</v>
      </c>
      <c r="BC63">
        <v>19.246420000000001</v>
      </c>
      <c r="BD63">
        <v>86.404169999999993</v>
      </c>
      <c r="BE63">
        <v>9.8794299999999993</v>
      </c>
      <c r="BF63">
        <v>88.419989999999999</v>
      </c>
      <c r="BG63" t="s">
        <v>38</v>
      </c>
      <c r="BH63" t="s">
        <v>38</v>
      </c>
      <c r="BI63" t="s">
        <v>38</v>
      </c>
      <c r="BJ63" t="s">
        <v>38</v>
      </c>
      <c r="BK63" t="s">
        <v>38</v>
      </c>
      <c r="BL63" t="s">
        <v>38</v>
      </c>
      <c r="BM63" t="s">
        <v>38</v>
      </c>
      <c r="BN63" t="s">
        <v>38</v>
      </c>
      <c r="BO63" t="s">
        <v>38</v>
      </c>
      <c r="BP63" t="s">
        <v>38</v>
      </c>
      <c r="BQ63" t="s">
        <v>38</v>
      </c>
      <c r="BR63" t="s">
        <v>38</v>
      </c>
      <c r="BS63" t="s">
        <v>38</v>
      </c>
      <c r="BT63" t="s">
        <v>38</v>
      </c>
      <c r="BU63" t="s">
        <v>38</v>
      </c>
      <c r="BV63" t="s">
        <v>38</v>
      </c>
      <c r="BW63" t="s">
        <v>38</v>
      </c>
      <c r="BX63" t="s">
        <v>38</v>
      </c>
      <c r="BY63" t="s">
        <v>38</v>
      </c>
      <c r="BZ63" t="s">
        <v>38</v>
      </c>
      <c r="CA63" t="s">
        <v>38</v>
      </c>
      <c r="CB63" t="s">
        <v>38</v>
      </c>
      <c r="CC63" t="s">
        <v>38</v>
      </c>
      <c r="CD63" t="s">
        <v>38</v>
      </c>
      <c r="CE63" t="s">
        <v>38</v>
      </c>
      <c r="CF63" t="s">
        <v>38</v>
      </c>
      <c r="CG63" t="s">
        <v>38</v>
      </c>
      <c r="CH63" t="s">
        <v>38</v>
      </c>
      <c r="CI63" t="s">
        <v>38</v>
      </c>
      <c r="CJ63" t="s">
        <v>38</v>
      </c>
      <c r="CK63" t="s">
        <v>38</v>
      </c>
      <c r="CL63" t="s">
        <v>38</v>
      </c>
      <c r="CM63" t="s">
        <v>38</v>
      </c>
      <c r="CN63">
        <v>0.63319000000000003</v>
      </c>
      <c r="CO63">
        <v>59.377389999999998</v>
      </c>
      <c r="CP63">
        <v>48.056539999999998</v>
      </c>
      <c r="CQ63">
        <v>86.042400000000001</v>
      </c>
      <c r="CR63">
        <v>92.226150000000004</v>
      </c>
      <c r="CS63">
        <v>48.056539999999998</v>
      </c>
      <c r="CT63">
        <v>38.928150000000002</v>
      </c>
      <c r="CU63">
        <v>20.812719999999999</v>
      </c>
      <c r="CV63">
        <v>78.356890000000007</v>
      </c>
      <c r="CW63">
        <v>11.83746</v>
      </c>
      <c r="CX63">
        <v>88.074200000000005</v>
      </c>
      <c r="CY63" t="s">
        <v>38</v>
      </c>
      <c r="CZ63" t="s">
        <v>38</v>
      </c>
      <c r="DA63" t="s">
        <v>38</v>
      </c>
      <c r="DB63" t="s">
        <v>38</v>
      </c>
      <c r="DC63" t="s">
        <v>38</v>
      </c>
      <c r="DD63" t="s">
        <v>38</v>
      </c>
      <c r="DE63" t="s">
        <v>38</v>
      </c>
      <c r="DF63" t="s">
        <v>38</v>
      </c>
      <c r="DG63" t="s">
        <v>38</v>
      </c>
      <c r="DH63" t="s">
        <v>38</v>
      </c>
      <c r="DI63" t="s">
        <v>38</v>
      </c>
      <c r="DJ63" t="s">
        <v>38</v>
      </c>
      <c r="DK63" t="s">
        <v>38</v>
      </c>
      <c r="DL63" t="s">
        <v>38</v>
      </c>
      <c r="DM63" t="s">
        <v>38</v>
      </c>
      <c r="DN63" t="s">
        <v>38</v>
      </c>
      <c r="DO63" t="s">
        <v>38</v>
      </c>
      <c r="DP63" t="s">
        <v>38</v>
      </c>
      <c r="DQ63" t="s">
        <v>38</v>
      </c>
      <c r="DR63" t="s">
        <v>38</v>
      </c>
      <c r="DS63" t="s">
        <v>38</v>
      </c>
      <c r="DT63" t="s">
        <v>38</v>
      </c>
      <c r="DU63" t="s">
        <v>38</v>
      </c>
      <c r="DV63" t="s">
        <v>38</v>
      </c>
      <c r="DW63" t="s">
        <v>38</v>
      </c>
      <c r="DX63" t="s">
        <v>38</v>
      </c>
      <c r="DY63" t="s">
        <v>38</v>
      </c>
      <c r="DZ63" t="s">
        <v>38</v>
      </c>
      <c r="EA63" t="s">
        <v>38</v>
      </c>
      <c r="EB63" t="s">
        <v>38</v>
      </c>
      <c r="EC63" t="s">
        <v>38</v>
      </c>
      <c r="ED63" t="s">
        <v>38</v>
      </c>
      <c r="EE63" t="s">
        <v>38</v>
      </c>
      <c r="EF63" t="s">
        <v>38</v>
      </c>
      <c r="EG63" t="s">
        <v>38</v>
      </c>
      <c r="EH63" t="s">
        <v>38</v>
      </c>
      <c r="EI63" t="s">
        <v>38</v>
      </c>
      <c r="EJ63" t="s">
        <v>38</v>
      </c>
      <c r="EK63" t="s">
        <v>38</v>
      </c>
      <c r="EL63" t="s">
        <v>38</v>
      </c>
      <c r="EM63" t="s">
        <v>38</v>
      </c>
      <c r="EN63" t="s">
        <v>38</v>
      </c>
      <c r="EO63" t="s">
        <v>38</v>
      </c>
      <c r="EP63" t="s">
        <v>38</v>
      </c>
      <c r="EQ63" t="s">
        <v>38</v>
      </c>
      <c r="ER63" t="s">
        <v>38</v>
      </c>
      <c r="ES63" t="s">
        <v>38</v>
      </c>
      <c r="ET63" t="s">
        <v>38</v>
      </c>
      <c r="EU63" t="s">
        <v>38</v>
      </c>
      <c r="EV63" t="s">
        <v>38</v>
      </c>
      <c r="EW63" t="s">
        <v>38</v>
      </c>
      <c r="EX63" t="s">
        <v>38</v>
      </c>
      <c r="EY63" t="s">
        <v>38</v>
      </c>
      <c r="EZ63" t="s">
        <v>38</v>
      </c>
      <c r="FA63" t="s">
        <v>38</v>
      </c>
    </row>
    <row r="64" spans="1:157" x14ac:dyDescent="0.4">
      <c r="A64" t="s">
        <v>6986</v>
      </c>
      <c r="B64" t="s">
        <v>6987</v>
      </c>
      <c r="C64">
        <v>0.67086999999999997</v>
      </c>
      <c r="D64">
        <v>63.772129999999997</v>
      </c>
      <c r="E64">
        <v>53.184950000000001</v>
      </c>
      <c r="F64">
        <v>86.005669999999995</v>
      </c>
      <c r="G64">
        <v>93.055440000000004</v>
      </c>
      <c r="H64">
        <v>53.184950000000001</v>
      </c>
      <c r="I64">
        <v>41.168489999999998</v>
      </c>
      <c r="J64">
        <v>22.227440000000001</v>
      </c>
      <c r="K64">
        <v>82.484009999999998</v>
      </c>
      <c r="L64">
        <v>12.34966</v>
      </c>
      <c r="M64">
        <v>91.684610000000006</v>
      </c>
      <c r="N64" t="s">
        <v>38</v>
      </c>
      <c r="O64">
        <v>0.66800000000000004</v>
      </c>
      <c r="P64">
        <v>63.24391</v>
      </c>
      <c r="Q64">
        <v>52.857959999999999</v>
      </c>
      <c r="R64">
        <v>85.805769999999995</v>
      </c>
      <c r="S64">
        <v>93.595870000000005</v>
      </c>
      <c r="T64">
        <v>52.857959999999999</v>
      </c>
      <c r="U64">
        <v>39.754510000000003</v>
      </c>
      <c r="V64">
        <v>22.682089999999999</v>
      </c>
      <c r="W64">
        <v>82.210059999999999</v>
      </c>
      <c r="X64">
        <v>12.69069</v>
      </c>
      <c r="Y64">
        <v>92.294020000000003</v>
      </c>
      <c r="Z64" t="s">
        <v>38</v>
      </c>
      <c r="AA64" t="s">
        <v>38</v>
      </c>
      <c r="AB64" t="s">
        <v>38</v>
      </c>
      <c r="AC64" t="s">
        <v>38</v>
      </c>
      <c r="AD64" t="s">
        <v>38</v>
      </c>
      <c r="AE64" t="s">
        <v>38</v>
      </c>
      <c r="AF64" t="s">
        <v>38</v>
      </c>
      <c r="AG64" t="s">
        <v>38</v>
      </c>
      <c r="AH64" t="s">
        <v>38</v>
      </c>
      <c r="AI64" t="s">
        <v>38</v>
      </c>
      <c r="AJ64" t="s">
        <v>38</v>
      </c>
      <c r="AK64" t="s">
        <v>38</v>
      </c>
      <c r="AL64" t="s">
        <v>38</v>
      </c>
      <c r="AM64" t="s">
        <v>38</v>
      </c>
      <c r="AN64" t="s">
        <v>38</v>
      </c>
      <c r="AO64" t="s">
        <v>38</v>
      </c>
      <c r="AP64" t="s">
        <v>38</v>
      </c>
      <c r="AQ64" t="s">
        <v>38</v>
      </c>
      <c r="AR64" t="s">
        <v>38</v>
      </c>
      <c r="AS64" t="s">
        <v>38</v>
      </c>
      <c r="AT64" t="s">
        <v>38</v>
      </c>
      <c r="AU64" t="s">
        <v>38</v>
      </c>
      <c r="AV64">
        <v>0.70948</v>
      </c>
      <c r="AW64">
        <v>69.805869999999999</v>
      </c>
      <c r="AX64">
        <v>57.95026</v>
      </c>
      <c r="AY64">
        <v>87.565939999999998</v>
      </c>
      <c r="AZ64">
        <v>89.14846</v>
      </c>
      <c r="BA64">
        <v>57.95026</v>
      </c>
      <c r="BB64">
        <v>53.271790000000003</v>
      </c>
      <c r="BC64">
        <v>19.246420000000001</v>
      </c>
      <c r="BD64">
        <v>86.404169999999993</v>
      </c>
      <c r="BE64">
        <v>9.8794299999999993</v>
      </c>
      <c r="BF64">
        <v>88.419989999999999</v>
      </c>
      <c r="BG64" t="s">
        <v>38</v>
      </c>
      <c r="BH64" t="s">
        <v>38</v>
      </c>
      <c r="BI64" t="s">
        <v>38</v>
      </c>
      <c r="BJ64" t="s">
        <v>38</v>
      </c>
      <c r="BK64" t="s">
        <v>38</v>
      </c>
      <c r="BL64" t="s">
        <v>38</v>
      </c>
      <c r="BM64" t="s">
        <v>38</v>
      </c>
      <c r="BN64" t="s">
        <v>38</v>
      </c>
      <c r="BO64" t="s">
        <v>38</v>
      </c>
      <c r="BP64" t="s">
        <v>38</v>
      </c>
      <c r="BQ64" t="s">
        <v>38</v>
      </c>
      <c r="BR64" t="s">
        <v>38</v>
      </c>
      <c r="BS64" t="s">
        <v>38</v>
      </c>
      <c r="BT64" t="s">
        <v>38</v>
      </c>
      <c r="BU64" t="s">
        <v>38</v>
      </c>
      <c r="BV64" t="s">
        <v>38</v>
      </c>
      <c r="BW64" t="s">
        <v>38</v>
      </c>
      <c r="BX64" t="s">
        <v>38</v>
      </c>
      <c r="BY64" t="s">
        <v>38</v>
      </c>
      <c r="BZ64" t="s">
        <v>38</v>
      </c>
      <c r="CA64" t="s">
        <v>38</v>
      </c>
      <c r="CB64" t="s">
        <v>38</v>
      </c>
      <c r="CC64" t="s">
        <v>38</v>
      </c>
      <c r="CD64" t="s">
        <v>38</v>
      </c>
      <c r="CE64" t="s">
        <v>38</v>
      </c>
      <c r="CF64" t="s">
        <v>38</v>
      </c>
      <c r="CG64" t="s">
        <v>38</v>
      </c>
      <c r="CH64" t="s">
        <v>38</v>
      </c>
      <c r="CI64" t="s">
        <v>38</v>
      </c>
      <c r="CJ64" t="s">
        <v>38</v>
      </c>
      <c r="CK64" t="s">
        <v>38</v>
      </c>
      <c r="CL64" t="s">
        <v>38</v>
      </c>
      <c r="CM64" t="s">
        <v>38</v>
      </c>
      <c r="CN64">
        <v>0.63331000000000004</v>
      </c>
      <c r="CO64">
        <v>59.389519999999997</v>
      </c>
      <c r="CP64">
        <v>48.056539999999998</v>
      </c>
      <c r="CQ64">
        <v>86.042400000000001</v>
      </c>
      <c r="CR64">
        <v>92.226150000000004</v>
      </c>
      <c r="CS64">
        <v>48.056539999999998</v>
      </c>
      <c r="CT64">
        <v>38.928150000000002</v>
      </c>
      <c r="CU64">
        <v>20.812719999999999</v>
      </c>
      <c r="CV64">
        <v>78.356890000000007</v>
      </c>
      <c r="CW64">
        <v>11.83746</v>
      </c>
      <c r="CX64">
        <v>88.074200000000005</v>
      </c>
      <c r="CY64" t="s">
        <v>38</v>
      </c>
      <c r="CZ64" t="s">
        <v>38</v>
      </c>
      <c r="DA64" t="s">
        <v>38</v>
      </c>
      <c r="DB64" t="s">
        <v>38</v>
      </c>
      <c r="DC64" t="s">
        <v>38</v>
      </c>
      <c r="DD64" t="s">
        <v>38</v>
      </c>
      <c r="DE64" t="s">
        <v>38</v>
      </c>
      <c r="DF64" t="s">
        <v>38</v>
      </c>
      <c r="DG64" t="s">
        <v>38</v>
      </c>
      <c r="DH64" t="s">
        <v>38</v>
      </c>
      <c r="DI64" t="s">
        <v>38</v>
      </c>
      <c r="DJ64" t="s">
        <v>38</v>
      </c>
      <c r="DK64" t="s">
        <v>38</v>
      </c>
      <c r="DL64" t="s">
        <v>38</v>
      </c>
      <c r="DM64" t="s">
        <v>38</v>
      </c>
      <c r="DN64" t="s">
        <v>38</v>
      </c>
      <c r="DO64" t="s">
        <v>38</v>
      </c>
      <c r="DP64" t="s">
        <v>38</v>
      </c>
      <c r="DQ64" t="s">
        <v>38</v>
      </c>
      <c r="DR64" t="s">
        <v>38</v>
      </c>
      <c r="DS64" t="s">
        <v>38</v>
      </c>
      <c r="DT64" t="s">
        <v>38</v>
      </c>
      <c r="DU64" t="s">
        <v>38</v>
      </c>
      <c r="DV64" t="s">
        <v>38</v>
      </c>
      <c r="DW64" t="s">
        <v>38</v>
      </c>
      <c r="DX64" t="s">
        <v>38</v>
      </c>
      <c r="DY64" t="s">
        <v>38</v>
      </c>
      <c r="DZ64" t="s">
        <v>38</v>
      </c>
      <c r="EA64" t="s">
        <v>38</v>
      </c>
      <c r="EB64" t="s">
        <v>38</v>
      </c>
      <c r="EC64" t="s">
        <v>38</v>
      </c>
      <c r="ED64" t="s">
        <v>38</v>
      </c>
      <c r="EE64" t="s">
        <v>38</v>
      </c>
      <c r="EF64" t="s">
        <v>38</v>
      </c>
      <c r="EG64" t="s">
        <v>38</v>
      </c>
      <c r="EH64" t="s">
        <v>38</v>
      </c>
      <c r="EI64" t="s">
        <v>38</v>
      </c>
      <c r="EJ64" t="s">
        <v>38</v>
      </c>
      <c r="EK64" t="s">
        <v>38</v>
      </c>
      <c r="EL64" t="s">
        <v>38</v>
      </c>
      <c r="EM64" t="s">
        <v>38</v>
      </c>
      <c r="EN64" t="s">
        <v>38</v>
      </c>
      <c r="EO64" t="s">
        <v>38</v>
      </c>
      <c r="EP64" t="s">
        <v>38</v>
      </c>
      <c r="EQ64" t="s">
        <v>38</v>
      </c>
      <c r="ER64" t="s">
        <v>38</v>
      </c>
      <c r="ES64" t="s">
        <v>38</v>
      </c>
      <c r="ET64" t="s">
        <v>38</v>
      </c>
      <c r="EU64" t="s">
        <v>38</v>
      </c>
      <c r="EV64" t="s">
        <v>38</v>
      </c>
      <c r="EW64" t="s">
        <v>38</v>
      </c>
      <c r="EX64" t="s">
        <v>38</v>
      </c>
      <c r="EY64" t="s">
        <v>38</v>
      </c>
      <c r="EZ64" t="s">
        <v>38</v>
      </c>
      <c r="FA64" t="s">
        <v>38</v>
      </c>
    </row>
    <row r="65" spans="1:157" x14ac:dyDescent="0.4">
      <c r="A65" s="18" t="s">
        <v>6988</v>
      </c>
    </row>
    <row r="66" spans="1:157" s="9" customFormat="1" x14ac:dyDescent="0.4">
      <c r="A66" s="9" t="s">
        <v>6976</v>
      </c>
      <c r="B66" s="9" t="s">
        <v>6977</v>
      </c>
      <c r="C66" s="9">
        <v>0.63185999999999998</v>
      </c>
      <c r="D66" s="9">
        <v>60.846580000000003</v>
      </c>
      <c r="E66" s="9">
        <v>49.788209999999999</v>
      </c>
      <c r="F66" s="9">
        <v>80.991439999999997</v>
      </c>
      <c r="G66" s="9">
        <v>88.030019999999993</v>
      </c>
      <c r="H66" s="9">
        <v>49.788209999999999</v>
      </c>
      <c r="I66" s="9">
        <v>43.104909999999997</v>
      </c>
      <c r="J66" s="9">
        <v>18.70495</v>
      </c>
      <c r="K66" s="9">
        <v>78.234229999999997</v>
      </c>
      <c r="L66" s="9">
        <v>10.368539999999999</v>
      </c>
      <c r="M66" s="9">
        <v>86.530360000000002</v>
      </c>
      <c r="N66" s="9" t="s">
        <v>38</v>
      </c>
      <c r="O66" s="9">
        <v>0.66800000000000004</v>
      </c>
      <c r="P66" s="9">
        <v>63.243180000000002</v>
      </c>
      <c r="Q66" s="9">
        <v>52.857959999999999</v>
      </c>
      <c r="R66" s="9">
        <v>85.805769999999995</v>
      </c>
      <c r="S66" s="9">
        <v>93.595870000000005</v>
      </c>
      <c r="T66" s="9">
        <v>52.857959999999999</v>
      </c>
      <c r="U66" s="9">
        <v>39.754510000000003</v>
      </c>
      <c r="V66" s="9">
        <v>22.682089999999999</v>
      </c>
      <c r="W66" s="9">
        <v>82.210059999999999</v>
      </c>
      <c r="X66" s="9">
        <v>12.69069</v>
      </c>
      <c r="Y66" s="9">
        <v>92.294020000000003</v>
      </c>
      <c r="Z66" s="9">
        <v>0.62605</v>
      </c>
      <c r="AA66" s="9">
        <v>60.741810000000001</v>
      </c>
      <c r="AB66" s="9">
        <v>47.79457</v>
      </c>
      <c r="AC66" s="9">
        <v>82.863950000000003</v>
      </c>
      <c r="AD66" s="9">
        <v>88.703670000000002</v>
      </c>
      <c r="AE66" s="9">
        <v>47.79457</v>
      </c>
      <c r="AF66" s="9">
        <v>43.558880000000002</v>
      </c>
      <c r="AG66" s="9">
        <v>18.154900000000001</v>
      </c>
      <c r="AH66" s="9">
        <v>80.435050000000004</v>
      </c>
      <c r="AI66" s="9">
        <v>9.9409799999999997</v>
      </c>
      <c r="AJ66" s="9">
        <v>87.408540000000002</v>
      </c>
      <c r="AK66" s="9">
        <v>0.64659999999999995</v>
      </c>
      <c r="AL66" s="9">
        <v>62.518349999999998</v>
      </c>
      <c r="AM66" s="9">
        <v>52.453040000000001</v>
      </c>
      <c r="AN66" s="9">
        <v>80.233559999999997</v>
      </c>
      <c r="AO66" s="9">
        <v>88.840829999999997</v>
      </c>
      <c r="AP66" s="9">
        <v>52.453040000000001</v>
      </c>
      <c r="AQ66" s="9">
        <v>48.285339999999998</v>
      </c>
      <c r="AR66" s="9">
        <v>17.142859999999999</v>
      </c>
      <c r="AS66" s="9">
        <v>77.551389999999998</v>
      </c>
      <c r="AT66" s="9">
        <v>9.6304999999999996</v>
      </c>
      <c r="AU66" s="9">
        <v>86.916600000000003</v>
      </c>
      <c r="AV66" s="9">
        <v>0.70948</v>
      </c>
      <c r="AW66" s="9">
        <v>69.805499999999995</v>
      </c>
      <c r="AX66" s="9">
        <v>57.95026</v>
      </c>
      <c r="AY66" s="9">
        <v>87.565939999999998</v>
      </c>
      <c r="AZ66" s="9">
        <v>89.14846</v>
      </c>
      <c r="BA66" s="9">
        <v>57.95026</v>
      </c>
      <c r="BB66" s="9">
        <v>53.271790000000003</v>
      </c>
      <c r="BC66" s="9">
        <v>19.246420000000001</v>
      </c>
      <c r="BD66" s="9">
        <v>86.404169999999993</v>
      </c>
      <c r="BE66" s="9">
        <v>9.8794299999999993</v>
      </c>
      <c r="BF66" s="9">
        <v>88.419989999999999</v>
      </c>
      <c r="BG66" s="9">
        <v>0.7732</v>
      </c>
      <c r="BH66" s="9">
        <v>74.060900000000004</v>
      </c>
      <c r="BI66" s="9">
        <v>66.733469999999997</v>
      </c>
      <c r="BJ66" s="9">
        <v>90.781559999999999</v>
      </c>
      <c r="BK66" s="9">
        <v>95.190380000000005</v>
      </c>
      <c r="BL66" s="9">
        <v>66.733469999999997</v>
      </c>
      <c r="BM66" s="9">
        <v>56.596530000000001</v>
      </c>
      <c r="BN66" s="9">
        <v>21.803609999999999</v>
      </c>
      <c r="BO66" s="9">
        <v>87.558449999999993</v>
      </c>
      <c r="BP66" s="9">
        <v>11.803610000000001</v>
      </c>
      <c r="BQ66" s="9">
        <v>94.054779999999994</v>
      </c>
      <c r="BR66" s="9">
        <v>0.60336000000000001</v>
      </c>
      <c r="BS66" s="9">
        <v>58.461709999999997</v>
      </c>
      <c r="BT66" s="9">
        <v>46.493569999999998</v>
      </c>
      <c r="BU66" s="9">
        <v>78.184809999999999</v>
      </c>
      <c r="BV66" s="9">
        <v>86.429239999999993</v>
      </c>
      <c r="BW66" s="9">
        <v>46.493569999999998</v>
      </c>
      <c r="BX66" s="9">
        <v>41.180970000000002</v>
      </c>
      <c r="BY66" s="9">
        <v>17.5855</v>
      </c>
      <c r="BZ66" s="9">
        <v>75.912559999999999</v>
      </c>
      <c r="CA66" s="9">
        <v>9.8689999999999998</v>
      </c>
      <c r="CB66" s="9">
        <v>85.161720000000003</v>
      </c>
      <c r="CC66" s="9">
        <v>0.69013000000000002</v>
      </c>
      <c r="CD66" s="9">
        <v>67.669089999999997</v>
      </c>
      <c r="CE66" s="9">
        <v>56.359389999999998</v>
      </c>
      <c r="CF66" s="9">
        <v>86.114350000000002</v>
      </c>
      <c r="CG66" s="9">
        <v>89.96499</v>
      </c>
      <c r="CH66" s="9">
        <v>56.359389999999998</v>
      </c>
      <c r="CI66" s="9">
        <v>50.875149999999998</v>
      </c>
      <c r="CJ66" s="9">
        <v>19.766629999999999</v>
      </c>
      <c r="CK66" s="9">
        <v>85.219759999999994</v>
      </c>
      <c r="CL66" s="9">
        <v>10.33839</v>
      </c>
      <c r="CM66" s="9">
        <v>89.420460000000006</v>
      </c>
      <c r="CN66" s="9">
        <v>0.63314000000000004</v>
      </c>
      <c r="CO66" s="9">
        <v>59.371650000000002</v>
      </c>
      <c r="CP66" s="9">
        <v>48.056539999999998</v>
      </c>
      <c r="CQ66" s="9">
        <v>86.042400000000001</v>
      </c>
      <c r="CR66" s="9">
        <v>92.226150000000004</v>
      </c>
      <c r="CS66" s="9">
        <v>48.056539999999998</v>
      </c>
      <c r="CT66" s="9">
        <v>38.928150000000002</v>
      </c>
      <c r="CU66" s="9">
        <v>20.812719999999999</v>
      </c>
      <c r="CV66" s="9">
        <v>78.356890000000007</v>
      </c>
      <c r="CW66" s="9">
        <v>11.83746</v>
      </c>
      <c r="CX66" s="9">
        <v>88.074200000000005</v>
      </c>
      <c r="CY66" s="9">
        <v>0.57698000000000005</v>
      </c>
      <c r="CZ66" s="9">
        <v>55.014180000000003</v>
      </c>
      <c r="DA66" s="9">
        <v>44.555509999999998</v>
      </c>
      <c r="DB66" s="9">
        <v>75.232200000000006</v>
      </c>
      <c r="DC66" s="9">
        <v>82.954440000000005</v>
      </c>
      <c r="DD66" s="9">
        <v>44.555509999999998</v>
      </c>
      <c r="DE66" s="9">
        <v>38.836359999999999</v>
      </c>
      <c r="DF66" s="9">
        <v>16.88456</v>
      </c>
      <c r="DG66" s="9">
        <v>71.917879999999997</v>
      </c>
      <c r="DH66" s="9">
        <v>9.4940300000000004</v>
      </c>
      <c r="DI66" s="9">
        <v>80.716350000000006</v>
      </c>
      <c r="DJ66" s="9">
        <v>0.59548000000000001</v>
      </c>
      <c r="DK66" s="9">
        <v>56.859789999999997</v>
      </c>
      <c r="DL66" s="9">
        <v>44.782080000000001</v>
      </c>
      <c r="DM66" s="9">
        <v>79.411580000000001</v>
      </c>
      <c r="DN66" s="9">
        <v>86.821610000000007</v>
      </c>
      <c r="DO66" s="9">
        <v>44.782080000000001</v>
      </c>
      <c r="DP66" s="9">
        <v>37.2361</v>
      </c>
      <c r="DQ66" s="9">
        <v>18.769069999999999</v>
      </c>
      <c r="DR66" s="9">
        <v>76.009029999999996</v>
      </c>
      <c r="DS66" s="9">
        <v>10.55044</v>
      </c>
      <c r="DT66" s="9">
        <v>85.138310000000004</v>
      </c>
      <c r="DU66" s="9">
        <v>0.66440999999999995</v>
      </c>
      <c r="DV66" s="9">
        <v>65.579729999999998</v>
      </c>
      <c r="DW66" s="9">
        <v>56.236190000000001</v>
      </c>
      <c r="DX66" s="9">
        <v>79.965270000000004</v>
      </c>
      <c r="DY66" s="9">
        <v>82.901799999999994</v>
      </c>
      <c r="DZ66" s="9">
        <v>56.236190000000001</v>
      </c>
      <c r="EA66" s="9">
        <v>53.898269999999997</v>
      </c>
      <c r="EB66" s="9">
        <v>16.883489999999998</v>
      </c>
      <c r="EC66" s="9">
        <v>79.090360000000004</v>
      </c>
      <c r="ED66" s="9">
        <v>8.8080200000000008</v>
      </c>
      <c r="EE66" s="9">
        <v>82.329490000000007</v>
      </c>
      <c r="EF66" s="9">
        <v>0.71040000000000003</v>
      </c>
      <c r="EG66" s="9">
        <v>68.446269999999998</v>
      </c>
      <c r="EH66" s="9">
        <v>57.68479</v>
      </c>
      <c r="EI66" s="9">
        <v>89.41713</v>
      </c>
      <c r="EJ66" s="9">
        <v>94.448059999999998</v>
      </c>
      <c r="EK66" s="9">
        <v>57.68479</v>
      </c>
      <c r="EL66" s="9">
        <v>44.591610000000003</v>
      </c>
      <c r="EM66" s="9">
        <v>23.500489999999999</v>
      </c>
      <c r="EN66" s="9">
        <v>87.055250000000001</v>
      </c>
      <c r="EO66" s="9">
        <v>12.634320000000001</v>
      </c>
      <c r="EP66" s="9">
        <v>93.735209999999995</v>
      </c>
      <c r="EQ66" s="9">
        <v>0.63773999999999997</v>
      </c>
      <c r="ER66" s="9">
        <v>61.292259999999999</v>
      </c>
      <c r="ES66" s="9">
        <v>51.108649999999997</v>
      </c>
      <c r="ET66" s="9">
        <v>79.046559999999999</v>
      </c>
      <c r="EU66" s="9">
        <v>87.028819999999996</v>
      </c>
      <c r="EV66" s="9">
        <v>51.108649999999997</v>
      </c>
      <c r="EW66" s="9">
        <v>45.347380000000001</v>
      </c>
      <c r="EX66" s="9">
        <v>17.605319999999999</v>
      </c>
      <c r="EY66" s="9">
        <v>75.975610000000003</v>
      </c>
      <c r="EZ66" s="9">
        <v>9.9113100000000003</v>
      </c>
      <c r="FA66" s="9">
        <v>85.14967</v>
      </c>
    </row>
    <row r="67" spans="1:157" x14ac:dyDescent="0.4">
      <c r="A67" s="31" t="s">
        <v>7031</v>
      </c>
    </row>
    <row r="68" spans="1:157" x14ac:dyDescent="0.4">
      <c r="A68" s="31" t="s">
        <v>7032</v>
      </c>
    </row>
    <row r="69" spans="1:157" x14ac:dyDescent="0.4">
      <c r="A69" s="31" t="s">
        <v>7031</v>
      </c>
    </row>
    <row r="70" spans="1:157" x14ac:dyDescent="0.4">
      <c r="A70" t="s">
        <v>7048</v>
      </c>
    </row>
    <row r="71" spans="1:157" x14ac:dyDescent="0.4">
      <c r="A71" t="s">
        <v>6891</v>
      </c>
      <c r="B71" t="s">
        <v>6892</v>
      </c>
      <c r="C71">
        <v>0.58257000000000003</v>
      </c>
      <c r="D71">
        <v>54.471960000000003</v>
      </c>
      <c r="E71">
        <v>43.609870000000001</v>
      </c>
      <c r="F71">
        <v>78.437880000000007</v>
      </c>
      <c r="G71">
        <v>88.425740000000005</v>
      </c>
      <c r="H71">
        <v>43.609870000000001</v>
      </c>
      <c r="I71">
        <v>34.179279999999999</v>
      </c>
      <c r="J71">
        <v>19.548359999999999</v>
      </c>
      <c r="K71">
        <v>72.823009999999996</v>
      </c>
      <c r="L71">
        <v>11.629300000000001</v>
      </c>
      <c r="M71">
        <v>85.994060000000005</v>
      </c>
      <c r="N71" t="s">
        <v>38</v>
      </c>
      <c r="O71">
        <v>0.56440999999999997</v>
      </c>
      <c r="P71">
        <v>52.450099999999999</v>
      </c>
      <c r="Q71">
        <v>40.871729999999999</v>
      </c>
      <c r="R71">
        <v>78.034790000000001</v>
      </c>
      <c r="S71">
        <v>89.065190000000001</v>
      </c>
      <c r="T71">
        <v>40.871729999999999</v>
      </c>
      <c r="U71">
        <v>30.962209999999999</v>
      </c>
      <c r="V71">
        <v>19.787800000000001</v>
      </c>
      <c r="W71">
        <v>72.041200000000003</v>
      </c>
      <c r="X71">
        <v>11.94036</v>
      </c>
      <c r="Y71">
        <v>86.537629999999993</v>
      </c>
      <c r="Z71" t="s">
        <v>38</v>
      </c>
      <c r="AA71" t="s">
        <v>38</v>
      </c>
      <c r="AB71" t="s">
        <v>38</v>
      </c>
      <c r="AC71" t="s">
        <v>38</v>
      </c>
      <c r="AD71" t="s">
        <v>38</v>
      </c>
      <c r="AE71" t="s">
        <v>38</v>
      </c>
      <c r="AF71" t="s">
        <v>38</v>
      </c>
      <c r="AG71" t="s">
        <v>38</v>
      </c>
      <c r="AH71" t="s">
        <v>38</v>
      </c>
      <c r="AI71" t="s">
        <v>38</v>
      </c>
      <c r="AJ71" t="s">
        <v>38</v>
      </c>
      <c r="AK71" t="s">
        <v>38</v>
      </c>
      <c r="AL71" t="s">
        <v>38</v>
      </c>
      <c r="AM71" t="s">
        <v>38</v>
      </c>
      <c r="AN71" t="s">
        <v>38</v>
      </c>
      <c r="AO71" t="s">
        <v>38</v>
      </c>
      <c r="AP71" t="s">
        <v>38</v>
      </c>
      <c r="AQ71" t="s">
        <v>38</v>
      </c>
      <c r="AR71" t="s">
        <v>38</v>
      </c>
      <c r="AS71" t="s">
        <v>38</v>
      </c>
      <c r="AT71" t="s">
        <v>38</v>
      </c>
      <c r="AU71" t="s">
        <v>38</v>
      </c>
      <c r="AV71">
        <v>0.69367000000000001</v>
      </c>
      <c r="AW71">
        <v>68.037130000000005</v>
      </c>
      <c r="AX71">
        <v>60.964579999999998</v>
      </c>
      <c r="AY71">
        <v>79.351920000000007</v>
      </c>
      <c r="AZ71">
        <v>82.215519999999998</v>
      </c>
      <c r="BA71">
        <v>60.964579999999998</v>
      </c>
      <c r="BB71">
        <v>56.48706</v>
      </c>
      <c r="BC71">
        <v>17.407689999999999</v>
      </c>
      <c r="BD71">
        <v>77.819640000000007</v>
      </c>
      <c r="BE71">
        <v>9.1183099999999992</v>
      </c>
      <c r="BF71">
        <v>81.198189999999997</v>
      </c>
      <c r="BG71" t="s">
        <v>38</v>
      </c>
      <c r="BH71" t="s">
        <v>38</v>
      </c>
      <c r="BI71" t="s">
        <v>38</v>
      </c>
      <c r="BJ71" t="s">
        <v>38</v>
      </c>
      <c r="BK71" t="s">
        <v>38</v>
      </c>
      <c r="BL71" t="s">
        <v>38</v>
      </c>
      <c r="BM71" t="s">
        <v>38</v>
      </c>
      <c r="BN71" t="s">
        <v>38</v>
      </c>
      <c r="BO71" t="s">
        <v>38</v>
      </c>
      <c r="BP71" t="s">
        <v>38</v>
      </c>
      <c r="BQ71" t="s">
        <v>38</v>
      </c>
      <c r="BR71" t="s">
        <v>38</v>
      </c>
      <c r="BS71" t="s">
        <v>38</v>
      </c>
      <c r="BT71" t="s">
        <v>38</v>
      </c>
      <c r="BU71" t="s">
        <v>38</v>
      </c>
      <c r="BV71" t="s">
        <v>38</v>
      </c>
      <c r="BW71" t="s">
        <v>38</v>
      </c>
      <c r="BX71" t="s">
        <v>38</v>
      </c>
      <c r="BY71" t="s">
        <v>38</v>
      </c>
      <c r="BZ71" t="s">
        <v>38</v>
      </c>
      <c r="CA71" t="s">
        <v>38</v>
      </c>
      <c r="CB71" t="s">
        <v>38</v>
      </c>
      <c r="CC71" t="s">
        <v>38</v>
      </c>
      <c r="CD71" t="s">
        <v>38</v>
      </c>
      <c r="CE71" t="s">
        <v>38</v>
      </c>
      <c r="CF71" t="s">
        <v>38</v>
      </c>
      <c r="CG71" t="s">
        <v>38</v>
      </c>
      <c r="CH71" t="s">
        <v>38</v>
      </c>
      <c r="CI71" t="s">
        <v>38</v>
      </c>
      <c r="CJ71" t="s">
        <v>38</v>
      </c>
      <c r="CK71" t="s">
        <v>38</v>
      </c>
      <c r="CL71" t="s">
        <v>38</v>
      </c>
      <c r="CM71" t="s">
        <v>38</v>
      </c>
      <c r="CN71">
        <v>0.65764</v>
      </c>
      <c r="CO71">
        <v>60.04045</v>
      </c>
      <c r="CP71">
        <v>53.533569999999997</v>
      </c>
      <c r="CQ71">
        <v>83.745580000000004</v>
      </c>
      <c r="CR71">
        <v>91.166079999999994</v>
      </c>
      <c r="CS71">
        <v>53.533569999999997</v>
      </c>
      <c r="CT71">
        <v>41.342759999999998</v>
      </c>
      <c r="CU71">
        <v>20.14134</v>
      </c>
      <c r="CV71">
        <v>75.559479999999994</v>
      </c>
      <c r="CW71">
        <v>11.766780000000001</v>
      </c>
      <c r="CX71">
        <v>87.190809999999999</v>
      </c>
      <c r="CY71" t="s">
        <v>38</v>
      </c>
      <c r="CZ71" t="s">
        <v>38</v>
      </c>
      <c r="DA71" t="s">
        <v>38</v>
      </c>
      <c r="DB71" t="s">
        <v>38</v>
      </c>
      <c r="DC71" t="s">
        <v>38</v>
      </c>
      <c r="DD71" t="s">
        <v>38</v>
      </c>
      <c r="DE71" t="s">
        <v>38</v>
      </c>
      <c r="DF71" t="s">
        <v>38</v>
      </c>
      <c r="DG71" t="s">
        <v>38</v>
      </c>
      <c r="DH71" t="s">
        <v>38</v>
      </c>
      <c r="DI71" t="s">
        <v>38</v>
      </c>
      <c r="DJ71" t="s">
        <v>38</v>
      </c>
      <c r="DK71" t="s">
        <v>38</v>
      </c>
      <c r="DL71" t="s">
        <v>38</v>
      </c>
      <c r="DM71" t="s">
        <v>38</v>
      </c>
      <c r="DN71" t="s">
        <v>38</v>
      </c>
      <c r="DO71" t="s">
        <v>38</v>
      </c>
      <c r="DP71" t="s">
        <v>38</v>
      </c>
      <c r="DQ71" t="s">
        <v>38</v>
      </c>
      <c r="DR71" t="s">
        <v>38</v>
      </c>
      <c r="DS71" t="s">
        <v>38</v>
      </c>
      <c r="DT71" t="s">
        <v>38</v>
      </c>
      <c r="DU71" t="s">
        <v>38</v>
      </c>
      <c r="DV71" t="s">
        <v>38</v>
      </c>
      <c r="DW71" t="s">
        <v>38</v>
      </c>
      <c r="DX71" t="s">
        <v>38</v>
      </c>
      <c r="DY71" t="s">
        <v>38</v>
      </c>
      <c r="DZ71" t="s">
        <v>38</v>
      </c>
      <c r="EA71" t="s">
        <v>38</v>
      </c>
      <c r="EB71" t="s">
        <v>38</v>
      </c>
      <c r="EC71" t="s">
        <v>38</v>
      </c>
      <c r="ED71" t="s">
        <v>38</v>
      </c>
      <c r="EE71" t="s">
        <v>38</v>
      </c>
      <c r="EF71" t="s">
        <v>38</v>
      </c>
      <c r="EG71" t="s">
        <v>38</v>
      </c>
      <c r="EH71" t="s">
        <v>38</v>
      </c>
      <c r="EI71" t="s">
        <v>38</v>
      </c>
      <c r="EJ71" t="s">
        <v>38</v>
      </c>
      <c r="EK71" t="s">
        <v>38</v>
      </c>
      <c r="EL71" t="s">
        <v>38</v>
      </c>
      <c r="EM71" t="s">
        <v>38</v>
      </c>
      <c r="EN71" t="s">
        <v>38</v>
      </c>
      <c r="EO71" t="s">
        <v>38</v>
      </c>
      <c r="EP71" t="s">
        <v>38</v>
      </c>
      <c r="EQ71" t="s">
        <v>38</v>
      </c>
      <c r="ER71" t="s">
        <v>38</v>
      </c>
      <c r="ES71" t="s">
        <v>38</v>
      </c>
      <c r="ET71" t="s">
        <v>38</v>
      </c>
      <c r="EU71" t="s">
        <v>38</v>
      </c>
      <c r="EV71" t="s">
        <v>38</v>
      </c>
      <c r="EW71" t="s">
        <v>38</v>
      </c>
      <c r="EX71" t="s">
        <v>38</v>
      </c>
      <c r="EY71" t="s">
        <v>38</v>
      </c>
      <c r="EZ71" t="s">
        <v>38</v>
      </c>
      <c r="FA71" t="s">
        <v>38</v>
      </c>
    </row>
    <row r="72" spans="1:157" x14ac:dyDescent="0.4">
      <c r="A72" t="s">
        <v>7047</v>
      </c>
      <c r="B72" t="s">
        <v>799</v>
      </c>
      <c r="C72">
        <v>0.58262000000000003</v>
      </c>
      <c r="D72">
        <v>54.477049999999998</v>
      </c>
      <c r="E72">
        <v>43.609870000000001</v>
      </c>
      <c r="F72">
        <v>78.445970000000003</v>
      </c>
      <c r="G72">
        <v>88.450019999999995</v>
      </c>
      <c r="H72">
        <v>43.609870000000001</v>
      </c>
      <c r="I72">
        <v>34.179279999999999</v>
      </c>
      <c r="J72">
        <v>19.549980000000001</v>
      </c>
      <c r="K72">
        <v>72.831109999999995</v>
      </c>
      <c r="L72">
        <v>11.631729999999999</v>
      </c>
      <c r="M72">
        <v>86.018349999999998</v>
      </c>
      <c r="N72" t="s">
        <v>38</v>
      </c>
      <c r="O72">
        <v>0.56442000000000003</v>
      </c>
      <c r="P72">
        <v>52.450539999999997</v>
      </c>
      <c r="Q72">
        <v>40.871729999999999</v>
      </c>
      <c r="R72">
        <v>78.034790000000001</v>
      </c>
      <c r="S72">
        <v>89.065190000000001</v>
      </c>
      <c r="T72">
        <v>40.871729999999999</v>
      </c>
      <c r="U72">
        <v>30.962209999999999</v>
      </c>
      <c r="V72">
        <v>19.787800000000001</v>
      </c>
      <c r="W72">
        <v>72.041200000000003</v>
      </c>
      <c r="X72">
        <v>11.94036</v>
      </c>
      <c r="Y72">
        <v>86.537629999999993</v>
      </c>
      <c r="Z72" t="s">
        <v>38</v>
      </c>
      <c r="AA72" t="s">
        <v>38</v>
      </c>
      <c r="AB72" t="s">
        <v>38</v>
      </c>
      <c r="AC72" t="s">
        <v>38</v>
      </c>
      <c r="AD72" t="s">
        <v>38</v>
      </c>
      <c r="AE72" t="s">
        <v>38</v>
      </c>
      <c r="AF72" t="s">
        <v>38</v>
      </c>
      <c r="AG72" t="s">
        <v>38</v>
      </c>
      <c r="AH72" t="s">
        <v>38</v>
      </c>
      <c r="AI72" t="s">
        <v>38</v>
      </c>
      <c r="AJ72" t="s">
        <v>38</v>
      </c>
      <c r="AK72" t="s">
        <v>38</v>
      </c>
      <c r="AL72" t="s">
        <v>38</v>
      </c>
      <c r="AM72" t="s">
        <v>38</v>
      </c>
      <c r="AN72" t="s">
        <v>38</v>
      </c>
      <c r="AO72" t="s">
        <v>38</v>
      </c>
      <c r="AP72" t="s">
        <v>38</v>
      </c>
      <c r="AQ72" t="s">
        <v>38</v>
      </c>
      <c r="AR72" t="s">
        <v>38</v>
      </c>
      <c r="AS72" t="s">
        <v>38</v>
      </c>
      <c r="AT72" t="s">
        <v>38</v>
      </c>
      <c r="AU72" t="s">
        <v>38</v>
      </c>
      <c r="AV72">
        <v>0.69369000000000003</v>
      </c>
      <c r="AW72">
        <v>68.03725</v>
      </c>
      <c r="AX72">
        <v>60.964579999999998</v>
      </c>
      <c r="AY72">
        <v>79.351920000000007</v>
      </c>
      <c r="AZ72">
        <v>82.215519999999998</v>
      </c>
      <c r="BA72">
        <v>60.964579999999998</v>
      </c>
      <c r="BB72">
        <v>56.48706</v>
      </c>
      <c r="BC72">
        <v>17.407689999999999</v>
      </c>
      <c r="BD72">
        <v>77.819640000000007</v>
      </c>
      <c r="BE72">
        <v>9.1183099999999992</v>
      </c>
      <c r="BF72">
        <v>81.198189999999997</v>
      </c>
      <c r="BG72" t="s">
        <v>38</v>
      </c>
      <c r="BH72" t="s">
        <v>38</v>
      </c>
      <c r="BI72" t="s">
        <v>38</v>
      </c>
      <c r="BJ72" t="s">
        <v>38</v>
      </c>
      <c r="BK72" t="s">
        <v>38</v>
      </c>
      <c r="BL72" t="s">
        <v>38</v>
      </c>
      <c r="BM72" t="s">
        <v>38</v>
      </c>
      <c r="BN72" t="s">
        <v>38</v>
      </c>
      <c r="BO72" t="s">
        <v>38</v>
      </c>
      <c r="BP72" t="s">
        <v>38</v>
      </c>
      <c r="BQ72" t="s">
        <v>38</v>
      </c>
      <c r="BR72" t="s">
        <v>38</v>
      </c>
      <c r="BS72" t="s">
        <v>38</v>
      </c>
      <c r="BT72" t="s">
        <v>38</v>
      </c>
      <c r="BU72" t="s">
        <v>38</v>
      </c>
      <c r="BV72" t="s">
        <v>38</v>
      </c>
      <c r="BW72" t="s">
        <v>38</v>
      </c>
      <c r="BX72" t="s">
        <v>38</v>
      </c>
      <c r="BY72" t="s">
        <v>38</v>
      </c>
      <c r="BZ72" t="s">
        <v>38</v>
      </c>
      <c r="CA72" t="s">
        <v>38</v>
      </c>
      <c r="CB72" t="s">
        <v>38</v>
      </c>
      <c r="CC72" t="s">
        <v>38</v>
      </c>
      <c r="CD72" t="s">
        <v>38</v>
      </c>
      <c r="CE72" t="s">
        <v>38</v>
      </c>
      <c r="CF72" t="s">
        <v>38</v>
      </c>
      <c r="CG72" t="s">
        <v>38</v>
      </c>
      <c r="CH72" t="s">
        <v>38</v>
      </c>
      <c r="CI72" t="s">
        <v>38</v>
      </c>
      <c r="CJ72" t="s">
        <v>38</v>
      </c>
      <c r="CK72" t="s">
        <v>38</v>
      </c>
      <c r="CL72" t="s">
        <v>38</v>
      </c>
      <c r="CM72" t="s">
        <v>38</v>
      </c>
      <c r="CN72">
        <v>0.65866000000000002</v>
      </c>
      <c r="CO72">
        <v>60.143129999999999</v>
      </c>
      <c r="CP72">
        <v>53.533569999999997</v>
      </c>
      <c r="CQ72">
        <v>83.922259999999994</v>
      </c>
      <c r="CR72">
        <v>91.696110000000004</v>
      </c>
      <c r="CS72">
        <v>53.533569999999997</v>
      </c>
      <c r="CT72">
        <v>41.342759999999998</v>
      </c>
      <c r="CU72">
        <v>20.176680000000001</v>
      </c>
      <c r="CV72">
        <v>75.736159999999998</v>
      </c>
      <c r="CW72">
        <v>11.819789999999999</v>
      </c>
      <c r="CX72">
        <v>87.720849999999999</v>
      </c>
      <c r="CY72" t="s">
        <v>38</v>
      </c>
      <c r="CZ72" t="s">
        <v>38</v>
      </c>
      <c r="DA72" t="s">
        <v>38</v>
      </c>
      <c r="DB72" t="s">
        <v>38</v>
      </c>
      <c r="DC72" t="s">
        <v>38</v>
      </c>
      <c r="DD72" t="s">
        <v>38</v>
      </c>
      <c r="DE72" t="s">
        <v>38</v>
      </c>
      <c r="DF72" t="s">
        <v>38</v>
      </c>
      <c r="DG72" t="s">
        <v>38</v>
      </c>
      <c r="DH72" t="s">
        <v>38</v>
      </c>
      <c r="DI72" t="s">
        <v>38</v>
      </c>
      <c r="DJ72" t="s">
        <v>38</v>
      </c>
      <c r="DK72" t="s">
        <v>38</v>
      </c>
      <c r="DL72" t="s">
        <v>38</v>
      </c>
      <c r="DM72" t="s">
        <v>38</v>
      </c>
      <c r="DN72" t="s">
        <v>38</v>
      </c>
      <c r="DO72" t="s">
        <v>38</v>
      </c>
      <c r="DP72" t="s">
        <v>38</v>
      </c>
      <c r="DQ72" t="s">
        <v>38</v>
      </c>
      <c r="DR72" t="s">
        <v>38</v>
      </c>
      <c r="DS72" t="s">
        <v>38</v>
      </c>
      <c r="DT72" t="s">
        <v>38</v>
      </c>
      <c r="DU72" t="s">
        <v>38</v>
      </c>
      <c r="DV72" t="s">
        <v>38</v>
      </c>
      <c r="DW72" t="s">
        <v>38</v>
      </c>
      <c r="DX72" t="s">
        <v>38</v>
      </c>
      <c r="DY72" t="s">
        <v>38</v>
      </c>
      <c r="DZ72" t="s">
        <v>38</v>
      </c>
      <c r="EA72" t="s">
        <v>38</v>
      </c>
      <c r="EB72" t="s">
        <v>38</v>
      </c>
      <c r="EC72" t="s">
        <v>38</v>
      </c>
      <c r="ED72" t="s">
        <v>38</v>
      </c>
      <c r="EE72" t="s">
        <v>38</v>
      </c>
      <c r="EF72" t="s">
        <v>38</v>
      </c>
      <c r="EG72" t="s">
        <v>38</v>
      </c>
      <c r="EH72" t="s">
        <v>38</v>
      </c>
      <c r="EI72" t="s">
        <v>38</v>
      </c>
      <c r="EJ72" t="s">
        <v>38</v>
      </c>
      <c r="EK72" t="s">
        <v>38</v>
      </c>
      <c r="EL72" t="s">
        <v>38</v>
      </c>
      <c r="EM72" t="s">
        <v>38</v>
      </c>
      <c r="EN72" t="s">
        <v>38</v>
      </c>
      <c r="EO72" t="s">
        <v>38</v>
      </c>
      <c r="EP72" t="s">
        <v>38</v>
      </c>
      <c r="EQ72" t="s">
        <v>38</v>
      </c>
      <c r="ER72" t="s">
        <v>38</v>
      </c>
      <c r="ES72" t="s">
        <v>38</v>
      </c>
      <c r="ET72" t="s">
        <v>38</v>
      </c>
      <c r="EU72" t="s">
        <v>38</v>
      </c>
      <c r="EV72" t="s">
        <v>38</v>
      </c>
      <c r="EW72" t="s">
        <v>38</v>
      </c>
      <c r="EX72" t="s">
        <v>38</v>
      </c>
      <c r="EY72" t="s">
        <v>38</v>
      </c>
      <c r="EZ72" t="s">
        <v>38</v>
      </c>
      <c r="FA72" t="s">
        <v>38</v>
      </c>
    </row>
    <row r="73" spans="1:157" x14ac:dyDescent="0.4">
      <c r="A73" t="s">
        <v>7050</v>
      </c>
    </row>
    <row r="74" spans="1:157" x14ac:dyDescent="0.4">
      <c r="A74" t="s">
        <v>7033</v>
      </c>
      <c r="B74" t="s">
        <v>106</v>
      </c>
      <c r="C74">
        <v>0.58560999999999996</v>
      </c>
      <c r="D74">
        <v>54.810699999999997</v>
      </c>
      <c r="E74">
        <v>43.836500000000001</v>
      </c>
      <c r="F74">
        <v>78.899230000000003</v>
      </c>
      <c r="G74">
        <v>88.789959999999994</v>
      </c>
      <c r="H74">
        <v>43.836500000000001</v>
      </c>
      <c r="I74">
        <v>34.370840000000001</v>
      </c>
      <c r="J74">
        <v>19.681100000000001</v>
      </c>
      <c r="K74">
        <v>73.360849999999999</v>
      </c>
      <c r="L74">
        <v>11.674630000000001</v>
      </c>
      <c r="M74">
        <v>86.404830000000004</v>
      </c>
      <c r="N74" t="s">
        <v>38</v>
      </c>
      <c r="O74">
        <v>0.56699999999999995</v>
      </c>
      <c r="P74">
        <v>52.751519999999999</v>
      </c>
      <c r="Q74">
        <v>41.101129999999998</v>
      </c>
      <c r="R74">
        <v>78.41713</v>
      </c>
      <c r="S74">
        <v>89.31371</v>
      </c>
      <c r="T74">
        <v>41.101129999999998</v>
      </c>
      <c r="U74">
        <v>31.159749999999999</v>
      </c>
      <c r="V74">
        <v>19.91206</v>
      </c>
      <c r="W74">
        <v>72.513859999999994</v>
      </c>
      <c r="X74">
        <v>11.974769999999999</v>
      </c>
      <c r="Y74">
        <v>86.836330000000004</v>
      </c>
      <c r="Z74" t="s">
        <v>38</v>
      </c>
      <c r="AA74" t="s">
        <v>38</v>
      </c>
      <c r="AB74" t="s">
        <v>38</v>
      </c>
      <c r="AC74" t="s">
        <v>38</v>
      </c>
      <c r="AD74" t="s">
        <v>38</v>
      </c>
      <c r="AE74" t="s">
        <v>38</v>
      </c>
      <c r="AF74" t="s">
        <v>38</v>
      </c>
      <c r="AG74" t="s">
        <v>38</v>
      </c>
      <c r="AH74" t="s">
        <v>38</v>
      </c>
      <c r="AI74" t="s">
        <v>38</v>
      </c>
      <c r="AJ74" t="s">
        <v>38</v>
      </c>
      <c r="AK74" t="s">
        <v>38</v>
      </c>
      <c r="AL74" t="s">
        <v>38</v>
      </c>
      <c r="AM74" t="s">
        <v>38</v>
      </c>
      <c r="AN74" t="s">
        <v>38</v>
      </c>
      <c r="AO74" t="s">
        <v>38</v>
      </c>
      <c r="AP74" t="s">
        <v>38</v>
      </c>
      <c r="AQ74" t="s">
        <v>38</v>
      </c>
      <c r="AR74" t="s">
        <v>38</v>
      </c>
      <c r="AS74" t="s">
        <v>38</v>
      </c>
      <c r="AT74" t="s">
        <v>38</v>
      </c>
      <c r="AU74" t="s">
        <v>38</v>
      </c>
      <c r="AV74">
        <v>0.69816999999999996</v>
      </c>
      <c r="AW74">
        <v>68.508790000000005</v>
      </c>
      <c r="AX74">
        <v>61.039940000000001</v>
      </c>
      <c r="AY74">
        <v>79.954790000000003</v>
      </c>
      <c r="AZ74">
        <v>83.345889999999997</v>
      </c>
      <c r="BA74">
        <v>61.039940000000001</v>
      </c>
      <c r="BB74">
        <v>56.562420000000003</v>
      </c>
      <c r="BC74">
        <v>17.52826</v>
      </c>
      <c r="BD74">
        <v>78.422510000000003</v>
      </c>
      <c r="BE74">
        <v>9.2464200000000005</v>
      </c>
      <c r="BF74">
        <v>82.391360000000006</v>
      </c>
      <c r="BG74" t="s">
        <v>38</v>
      </c>
      <c r="BH74" t="s">
        <v>38</v>
      </c>
      <c r="BI74" t="s">
        <v>38</v>
      </c>
      <c r="BJ74" t="s">
        <v>38</v>
      </c>
      <c r="BK74" t="s">
        <v>38</v>
      </c>
      <c r="BL74" t="s">
        <v>38</v>
      </c>
      <c r="BM74" t="s">
        <v>38</v>
      </c>
      <c r="BN74" t="s">
        <v>38</v>
      </c>
      <c r="BO74" t="s">
        <v>38</v>
      </c>
      <c r="BP74" t="s">
        <v>38</v>
      </c>
      <c r="BQ74" t="s">
        <v>38</v>
      </c>
      <c r="BR74" t="s">
        <v>38</v>
      </c>
      <c r="BS74" t="s">
        <v>38</v>
      </c>
      <c r="BT74" t="s">
        <v>38</v>
      </c>
      <c r="BU74" t="s">
        <v>38</v>
      </c>
      <c r="BV74" t="s">
        <v>38</v>
      </c>
      <c r="BW74" t="s">
        <v>38</v>
      </c>
      <c r="BX74" t="s">
        <v>38</v>
      </c>
      <c r="BY74" t="s">
        <v>38</v>
      </c>
      <c r="BZ74" t="s">
        <v>38</v>
      </c>
      <c r="CA74" t="s">
        <v>38</v>
      </c>
      <c r="CB74" t="s">
        <v>38</v>
      </c>
      <c r="CC74" t="s">
        <v>38</v>
      </c>
      <c r="CD74" t="s">
        <v>38</v>
      </c>
      <c r="CE74" t="s">
        <v>38</v>
      </c>
      <c r="CF74" t="s">
        <v>38</v>
      </c>
      <c r="CG74" t="s">
        <v>38</v>
      </c>
      <c r="CH74" t="s">
        <v>38</v>
      </c>
      <c r="CI74" t="s">
        <v>38</v>
      </c>
      <c r="CJ74" t="s">
        <v>38</v>
      </c>
      <c r="CK74" t="s">
        <v>38</v>
      </c>
      <c r="CL74" t="s">
        <v>38</v>
      </c>
      <c r="CM74" t="s">
        <v>38</v>
      </c>
      <c r="CN74">
        <v>0.66581000000000001</v>
      </c>
      <c r="CO74">
        <v>60.757249999999999</v>
      </c>
      <c r="CP74">
        <v>54.063600000000001</v>
      </c>
      <c r="CQ74">
        <v>85.33569</v>
      </c>
      <c r="CR74">
        <v>91.872789999999995</v>
      </c>
      <c r="CS74">
        <v>54.063600000000001</v>
      </c>
      <c r="CT74">
        <v>41.696109999999997</v>
      </c>
      <c r="CU74">
        <v>20.45936</v>
      </c>
      <c r="CV74">
        <v>77.149590000000003</v>
      </c>
      <c r="CW74">
        <v>11.819789999999999</v>
      </c>
      <c r="CX74">
        <v>87.838629999999995</v>
      </c>
      <c r="CY74" t="s">
        <v>38</v>
      </c>
      <c r="CZ74" t="s">
        <v>38</v>
      </c>
      <c r="DA74" t="s">
        <v>38</v>
      </c>
      <c r="DB74" t="s">
        <v>38</v>
      </c>
      <c r="DC74" t="s">
        <v>38</v>
      </c>
      <c r="DD74" t="s">
        <v>38</v>
      </c>
      <c r="DE74" t="s">
        <v>38</v>
      </c>
      <c r="DF74" t="s">
        <v>38</v>
      </c>
      <c r="DG74" t="s">
        <v>38</v>
      </c>
      <c r="DH74" t="s">
        <v>38</v>
      </c>
      <c r="DI74" t="s">
        <v>38</v>
      </c>
      <c r="DJ74" t="s">
        <v>38</v>
      </c>
      <c r="DK74" t="s">
        <v>38</v>
      </c>
      <c r="DL74" t="s">
        <v>38</v>
      </c>
      <c r="DM74" t="s">
        <v>38</v>
      </c>
      <c r="DN74" t="s">
        <v>38</v>
      </c>
      <c r="DO74" t="s">
        <v>38</v>
      </c>
      <c r="DP74" t="s">
        <v>38</v>
      </c>
      <c r="DQ74" t="s">
        <v>38</v>
      </c>
      <c r="DR74" t="s">
        <v>38</v>
      </c>
      <c r="DS74" t="s">
        <v>38</v>
      </c>
      <c r="DT74" t="s">
        <v>38</v>
      </c>
      <c r="DU74" t="s">
        <v>38</v>
      </c>
      <c r="DV74" t="s">
        <v>38</v>
      </c>
      <c r="DW74" t="s">
        <v>38</v>
      </c>
      <c r="DX74" t="s">
        <v>38</v>
      </c>
      <c r="DY74" t="s">
        <v>38</v>
      </c>
      <c r="DZ74" t="s">
        <v>38</v>
      </c>
      <c r="EA74" t="s">
        <v>38</v>
      </c>
      <c r="EB74" t="s">
        <v>38</v>
      </c>
      <c r="EC74" t="s">
        <v>38</v>
      </c>
      <c r="ED74" t="s">
        <v>38</v>
      </c>
      <c r="EE74" t="s">
        <v>38</v>
      </c>
      <c r="EF74" t="s">
        <v>38</v>
      </c>
      <c r="EG74" t="s">
        <v>38</v>
      </c>
      <c r="EH74" t="s">
        <v>38</v>
      </c>
      <c r="EI74" t="s">
        <v>38</v>
      </c>
      <c r="EJ74" t="s">
        <v>38</v>
      </c>
      <c r="EK74" t="s">
        <v>38</v>
      </c>
      <c r="EL74" t="s">
        <v>38</v>
      </c>
      <c r="EM74" t="s">
        <v>38</v>
      </c>
      <c r="EN74" t="s">
        <v>38</v>
      </c>
      <c r="EO74" t="s">
        <v>38</v>
      </c>
      <c r="EP74" t="s">
        <v>38</v>
      </c>
      <c r="EQ74" t="s">
        <v>38</v>
      </c>
      <c r="ER74" t="s">
        <v>38</v>
      </c>
      <c r="ES74" t="s">
        <v>38</v>
      </c>
      <c r="ET74" t="s">
        <v>38</v>
      </c>
      <c r="EU74" t="s">
        <v>38</v>
      </c>
      <c r="EV74" t="s">
        <v>38</v>
      </c>
      <c r="EW74" t="s">
        <v>38</v>
      </c>
      <c r="EX74" t="s">
        <v>38</v>
      </c>
      <c r="EY74" t="s">
        <v>38</v>
      </c>
      <c r="EZ74" t="s">
        <v>38</v>
      </c>
      <c r="FA74" t="s">
        <v>38</v>
      </c>
    </row>
    <row r="75" spans="1:157" x14ac:dyDescent="0.4">
      <c r="A75" t="s">
        <v>7034</v>
      </c>
      <c r="B75" t="s">
        <v>7035</v>
      </c>
      <c r="C75">
        <v>0.58733999999999997</v>
      </c>
      <c r="D75">
        <v>54.98715</v>
      </c>
      <c r="E75">
        <v>43.998379999999997</v>
      </c>
      <c r="F75">
        <v>79.069199999999995</v>
      </c>
      <c r="G75">
        <v>88.887090000000001</v>
      </c>
      <c r="H75">
        <v>43.998379999999997</v>
      </c>
      <c r="I75">
        <v>34.49494</v>
      </c>
      <c r="J75">
        <v>19.726430000000001</v>
      </c>
      <c r="K75">
        <v>73.573319999999995</v>
      </c>
      <c r="L75">
        <v>11.683529999999999</v>
      </c>
      <c r="M75">
        <v>86.490489999999994</v>
      </c>
      <c r="N75" t="s">
        <v>38</v>
      </c>
      <c r="O75">
        <v>0.56847000000000003</v>
      </c>
      <c r="P75">
        <v>52.896799999999999</v>
      </c>
      <c r="Q75">
        <v>41.225389999999997</v>
      </c>
      <c r="R75">
        <v>78.560500000000005</v>
      </c>
      <c r="S75">
        <v>89.418850000000006</v>
      </c>
      <c r="T75">
        <v>41.225389999999997</v>
      </c>
      <c r="U75">
        <v>31.225069999999999</v>
      </c>
      <c r="V75">
        <v>19.957940000000001</v>
      </c>
      <c r="W75">
        <v>72.715379999999996</v>
      </c>
      <c r="X75">
        <v>11.98624</v>
      </c>
      <c r="Y75">
        <v>86.937489999999997</v>
      </c>
      <c r="Z75" t="s">
        <v>38</v>
      </c>
      <c r="AA75" t="s">
        <v>38</v>
      </c>
      <c r="AB75" t="s">
        <v>38</v>
      </c>
      <c r="AC75" t="s">
        <v>38</v>
      </c>
      <c r="AD75" t="s">
        <v>38</v>
      </c>
      <c r="AE75" t="s">
        <v>38</v>
      </c>
      <c r="AF75" t="s">
        <v>38</v>
      </c>
      <c r="AG75" t="s">
        <v>38</v>
      </c>
      <c r="AH75" t="s">
        <v>38</v>
      </c>
      <c r="AI75" t="s">
        <v>38</v>
      </c>
      <c r="AJ75" t="s">
        <v>38</v>
      </c>
      <c r="AK75" t="s">
        <v>38</v>
      </c>
      <c r="AL75" t="s">
        <v>38</v>
      </c>
      <c r="AM75" t="s">
        <v>38</v>
      </c>
      <c r="AN75" t="s">
        <v>38</v>
      </c>
      <c r="AO75" t="s">
        <v>38</v>
      </c>
      <c r="AP75" t="s">
        <v>38</v>
      </c>
      <c r="AQ75" t="s">
        <v>38</v>
      </c>
      <c r="AR75" t="s">
        <v>38</v>
      </c>
      <c r="AS75" t="s">
        <v>38</v>
      </c>
      <c r="AT75" t="s">
        <v>38</v>
      </c>
      <c r="AU75" t="s">
        <v>38</v>
      </c>
      <c r="AV75">
        <v>0.70272999999999997</v>
      </c>
      <c r="AW75">
        <v>68.993759999999995</v>
      </c>
      <c r="AX75">
        <v>61.642800000000001</v>
      </c>
      <c r="AY75">
        <v>80.406930000000003</v>
      </c>
      <c r="AZ75">
        <v>83.421250000000001</v>
      </c>
      <c r="BA75">
        <v>61.642800000000001</v>
      </c>
      <c r="BB75">
        <v>57.165289999999999</v>
      </c>
      <c r="BC75">
        <v>17.603619999999999</v>
      </c>
      <c r="BD75">
        <v>78.849540000000005</v>
      </c>
      <c r="BE75">
        <v>9.2464200000000005</v>
      </c>
      <c r="BF75">
        <v>82.429040000000001</v>
      </c>
      <c r="BG75" t="s">
        <v>38</v>
      </c>
      <c r="BH75" t="s">
        <v>38</v>
      </c>
      <c r="BI75" t="s">
        <v>38</v>
      </c>
      <c r="BJ75" t="s">
        <v>38</v>
      </c>
      <c r="BK75" t="s">
        <v>38</v>
      </c>
      <c r="BL75" t="s">
        <v>38</v>
      </c>
      <c r="BM75" t="s">
        <v>38</v>
      </c>
      <c r="BN75" t="s">
        <v>38</v>
      </c>
      <c r="BO75" t="s">
        <v>38</v>
      </c>
      <c r="BP75" t="s">
        <v>38</v>
      </c>
      <c r="BQ75" t="s">
        <v>38</v>
      </c>
      <c r="BR75" t="s">
        <v>38</v>
      </c>
      <c r="BS75" t="s">
        <v>38</v>
      </c>
      <c r="BT75" t="s">
        <v>38</v>
      </c>
      <c r="BU75" t="s">
        <v>38</v>
      </c>
      <c r="BV75" t="s">
        <v>38</v>
      </c>
      <c r="BW75" t="s">
        <v>38</v>
      </c>
      <c r="BX75" t="s">
        <v>38</v>
      </c>
      <c r="BY75" t="s">
        <v>38</v>
      </c>
      <c r="BZ75" t="s">
        <v>38</v>
      </c>
      <c r="CA75" t="s">
        <v>38</v>
      </c>
      <c r="CB75" t="s">
        <v>38</v>
      </c>
      <c r="CC75" t="s">
        <v>38</v>
      </c>
      <c r="CD75" t="s">
        <v>38</v>
      </c>
      <c r="CE75" t="s">
        <v>38</v>
      </c>
      <c r="CF75" t="s">
        <v>38</v>
      </c>
      <c r="CG75" t="s">
        <v>38</v>
      </c>
      <c r="CH75" t="s">
        <v>38</v>
      </c>
      <c r="CI75" t="s">
        <v>38</v>
      </c>
      <c r="CJ75" t="s">
        <v>38</v>
      </c>
      <c r="CK75" t="s">
        <v>38</v>
      </c>
      <c r="CL75" t="s">
        <v>38</v>
      </c>
      <c r="CM75" t="s">
        <v>38</v>
      </c>
      <c r="CN75">
        <v>0.66559000000000001</v>
      </c>
      <c r="CO75">
        <v>60.786639999999998</v>
      </c>
      <c r="CP75">
        <v>53.88693</v>
      </c>
      <c r="CQ75">
        <v>85.33569</v>
      </c>
      <c r="CR75">
        <v>91.872789999999995</v>
      </c>
      <c r="CS75">
        <v>53.88693</v>
      </c>
      <c r="CT75">
        <v>41.78445</v>
      </c>
      <c r="CU75">
        <v>20.424029999999998</v>
      </c>
      <c r="CV75">
        <v>77.061250000000001</v>
      </c>
      <c r="CW75">
        <v>11.80212</v>
      </c>
      <c r="CX75">
        <v>87.750290000000007</v>
      </c>
      <c r="CY75" t="s">
        <v>38</v>
      </c>
      <c r="CZ75" t="s">
        <v>38</v>
      </c>
      <c r="DA75" t="s">
        <v>38</v>
      </c>
      <c r="DB75" t="s">
        <v>38</v>
      </c>
      <c r="DC75" t="s">
        <v>38</v>
      </c>
      <c r="DD75" t="s">
        <v>38</v>
      </c>
      <c r="DE75" t="s">
        <v>38</v>
      </c>
      <c r="DF75" t="s">
        <v>38</v>
      </c>
      <c r="DG75" t="s">
        <v>38</v>
      </c>
      <c r="DH75" t="s">
        <v>38</v>
      </c>
      <c r="DI75" t="s">
        <v>38</v>
      </c>
      <c r="DJ75" t="s">
        <v>38</v>
      </c>
      <c r="DK75" t="s">
        <v>38</v>
      </c>
      <c r="DL75" t="s">
        <v>38</v>
      </c>
      <c r="DM75" t="s">
        <v>38</v>
      </c>
      <c r="DN75" t="s">
        <v>38</v>
      </c>
      <c r="DO75" t="s">
        <v>38</v>
      </c>
      <c r="DP75" t="s">
        <v>38</v>
      </c>
      <c r="DQ75" t="s">
        <v>38</v>
      </c>
      <c r="DR75" t="s">
        <v>38</v>
      </c>
      <c r="DS75" t="s">
        <v>38</v>
      </c>
      <c r="DT75" t="s">
        <v>38</v>
      </c>
      <c r="DU75" t="s">
        <v>38</v>
      </c>
      <c r="DV75" t="s">
        <v>38</v>
      </c>
      <c r="DW75" t="s">
        <v>38</v>
      </c>
      <c r="DX75" t="s">
        <v>38</v>
      </c>
      <c r="DY75" t="s">
        <v>38</v>
      </c>
      <c r="DZ75" t="s">
        <v>38</v>
      </c>
      <c r="EA75" t="s">
        <v>38</v>
      </c>
      <c r="EB75" t="s">
        <v>38</v>
      </c>
      <c r="EC75" t="s">
        <v>38</v>
      </c>
      <c r="ED75" t="s">
        <v>38</v>
      </c>
      <c r="EE75" t="s">
        <v>38</v>
      </c>
      <c r="EF75" t="s">
        <v>38</v>
      </c>
      <c r="EG75" t="s">
        <v>38</v>
      </c>
      <c r="EH75" t="s">
        <v>38</v>
      </c>
      <c r="EI75" t="s">
        <v>38</v>
      </c>
      <c r="EJ75" t="s">
        <v>38</v>
      </c>
      <c r="EK75" t="s">
        <v>38</v>
      </c>
      <c r="EL75" t="s">
        <v>38</v>
      </c>
      <c r="EM75" t="s">
        <v>38</v>
      </c>
      <c r="EN75" t="s">
        <v>38</v>
      </c>
      <c r="EO75" t="s">
        <v>38</v>
      </c>
      <c r="EP75" t="s">
        <v>38</v>
      </c>
      <c r="EQ75" t="s">
        <v>38</v>
      </c>
      <c r="ER75" t="s">
        <v>38</v>
      </c>
      <c r="ES75" t="s">
        <v>38</v>
      </c>
      <c r="ET75" t="s">
        <v>38</v>
      </c>
      <c r="EU75" t="s">
        <v>38</v>
      </c>
      <c r="EV75" t="s">
        <v>38</v>
      </c>
      <c r="EW75" t="s">
        <v>38</v>
      </c>
      <c r="EX75" t="s">
        <v>38</v>
      </c>
      <c r="EY75" t="s">
        <v>38</v>
      </c>
      <c r="EZ75" t="s">
        <v>38</v>
      </c>
      <c r="FA75" t="s">
        <v>38</v>
      </c>
    </row>
    <row r="76" spans="1:157" x14ac:dyDescent="0.4">
      <c r="A76" t="s">
        <v>7036</v>
      </c>
      <c r="B76" t="s">
        <v>811</v>
      </c>
      <c r="C76">
        <v>0.58889999999999998</v>
      </c>
      <c r="D76">
        <v>55.162199999999999</v>
      </c>
      <c r="E76">
        <v>44.168349999999997</v>
      </c>
      <c r="F76">
        <v>79.182519999999997</v>
      </c>
      <c r="G76">
        <v>88.895179999999996</v>
      </c>
      <c r="H76">
        <v>44.168349999999997</v>
      </c>
      <c r="I76">
        <v>34.641979999999997</v>
      </c>
      <c r="J76">
        <v>19.765280000000001</v>
      </c>
      <c r="K76">
        <v>73.718739999999997</v>
      </c>
      <c r="L76">
        <v>11.687580000000001</v>
      </c>
      <c r="M76">
        <v>86.513419999999996</v>
      </c>
      <c r="N76" t="s">
        <v>38</v>
      </c>
      <c r="O76">
        <v>0.57010000000000005</v>
      </c>
      <c r="P76">
        <v>53.075029999999998</v>
      </c>
      <c r="Q76">
        <v>41.397440000000003</v>
      </c>
      <c r="R76">
        <v>78.665649999999999</v>
      </c>
      <c r="S76">
        <v>89.409289999999999</v>
      </c>
      <c r="T76">
        <v>41.397440000000003</v>
      </c>
      <c r="U76">
        <v>31.365259999999999</v>
      </c>
      <c r="V76">
        <v>19.996179999999999</v>
      </c>
      <c r="W76">
        <v>72.853660000000005</v>
      </c>
      <c r="X76">
        <v>11.991020000000001</v>
      </c>
      <c r="Y76">
        <v>86.955010000000001</v>
      </c>
      <c r="Z76" t="s">
        <v>38</v>
      </c>
      <c r="AA76" t="s">
        <v>38</v>
      </c>
      <c r="AB76" t="s">
        <v>38</v>
      </c>
      <c r="AC76" t="s">
        <v>38</v>
      </c>
      <c r="AD76" t="s">
        <v>38</v>
      </c>
      <c r="AE76" t="s">
        <v>38</v>
      </c>
      <c r="AF76" t="s">
        <v>38</v>
      </c>
      <c r="AG76" t="s">
        <v>38</v>
      </c>
      <c r="AH76" t="s">
        <v>38</v>
      </c>
      <c r="AI76" t="s">
        <v>38</v>
      </c>
      <c r="AJ76" t="s">
        <v>38</v>
      </c>
      <c r="AK76" t="s">
        <v>38</v>
      </c>
      <c r="AL76" t="s">
        <v>38</v>
      </c>
      <c r="AM76" t="s">
        <v>38</v>
      </c>
      <c r="AN76" t="s">
        <v>38</v>
      </c>
      <c r="AO76" t="s">
        <v>38</v>
      </c>
      <c r="AP76" t="s">
        <v>38</v>
      </c>
      <c r="AQ76" t="s">
        <v>38</v>
      </c>
      <c r="AR76" t="s">
        <v>38</v>
      </c>
      <c r="AS76" t="s">
        <v>38</v>
      </c>
      <c r="AT76" t="s">
        <v>38</v>
      </c>
      <c r="AU76" t="s">
        <v>38</v>
      </c>
      <c r="AV76">
        <v>0.70611999999999997</v>
      </c>
      <c r="AW76">
        <v>69.346590000000006</v>
      </c>
      <c r="AX76">
        <v>62.170310000000001</v>
      </c>
      <c r="AY76">
        <v>80.557649999999995</v>
      </c>
      <c r="AZ76">
        <v>83.496610000000004</v>
      </c>
      <c r="BA76">
        <v>62.170310000000001</v>
      </c>
      <c r="BB76">
        <v>57.692790000000002</v>
      </c>
      <c r="BC76">
        <v>17.64883</v>
      </c>
      <c r="BD76">
        <v>79.037930000000003</v>
      </c>
      <c r="BE76">
        <v>9.2539599999999993</v>
      </c>
      <c r="BF76">
        <v>82.504400000000004</v>
      </c>
      <c r="BG76" t="s">
        <v>38</v>
      </c>
      <c r="BH76" t="s">
        <v>38</v>
      </c>
      <c r="BI76" t="s">
        <v>38</v>
      </c>
      <c r="BJ76" t="s">
        <v>38</v>
      </c>
      <c r="BK76" t="s">
        <v>38</v>
      </c>
      <c r="BL76" t="s">
        <v>38</v>
      </c>
      <c r="BM76" t="s">
        <v>38</v>
      </c>
      <c r="BN76" t="s">
        <v>38</v>
      </c>
      <c r="BO76" t="s">
        <v>38</v>
      </c>
      <c r="BP76" t="s">
        <v>38</v>
      </c>
      <c r="BQ76" t="s">
        <v>38</v>
      </c>
      <c r="BR76" t="s">
        <v>38</v>
      </c>
      <c r="BS76" t="s">
        <v>38</v>
      </c>
      <c r="BT76" t="s">
        <v>38</v>
      </c>
      <c r="BU76" t="s">
        <v>38</v>
      </c>
      <c r="BV76" t="s">
        <v>38</v>
      </c>
      <c r="BW76" t="s">
        <v>38</v>
      </c>
      <c r="BX76" t="s">
        <v>38</v>
      </c>
      <c r="BY76" t="s">
        <v>38</v>
      </c>
      <c r="BZ76" t="s">
        <v>38</v>
      </c>
      <c r="CA76" t="s">
        <v>38</v>
      </c>
      <c r="CB76" t="s">
        <v>38</v>
      </c>
      <c r="CC76" t="s">
        <v>38</v>
      </c>
      <c r="CD76" t="s">
        <v>38</v>
      </c>
      <c r="CE76" t="s">
        <v>38</v>
      </c>
      <c r="CF76" t="s">
        <v>38</v>
      </c>
      <c r="CG76" t="s">
        <v>38</v>
      </c>
      <c r="CH76" t="s">
        <v>38</v>
      </c>
      <c r="CI76" t="s">
        <v>38</v>
      </c>
      <c r="CJ76" t="s">
        <v>38</v>
      </c>
      <c r="CK76" t="s">
        <v>38</v>
      </c>
      <c r="CL76" t="s">
        <v>38</v>
      </c>
      <c r="CM76" t="s">
        <v>38</v>
      </c>
      <c r="CN76">
        <v>0.66171000000000002</v>
      </c>
      <c r="CO76">
        <v>60.485930000000003</v>
      </c>
      <c r="CP76">
        <v>53.180210000000002</v>
      </c>
      <c r="CQ76">
        <v>85.512370000000004</v>
      </c>
      <c r="CR76">
        <v>92.049469999999999</v>
      </c>
      <c r="CS76">
        <v>53.180210000000002</v>
      </c>
      <c r="CT76">
        <v>41.166080000000001</v>
      </c>
      <c r="CU76">
        <v>20.45936</v>
      </c>
      <c r="CV76">
        <v>77.237930000000006</v>
      </c>
      <c r="CW76">
        <v>11.78445</v>
      </c>
      <c r="CX76">
        <v>87.750290000000007</v>
      </c>
      <c r="CY76" t="s">
        <v>38</v>
      </c>
      <c r="CZ76" t="s">
        <v>38</v>
      </c>
      <c r="DA76" t="s">
        <v>38</v>
      </c>
      <c r="DB76" t="s">
        <v>38</v>
      </c>
      <c r="DC76" t="s">
        <v>38</v>
      </c>
      <c r="DD76" t="s">
        <v>38</v>
      </c>
      <c r="DE76" t="s">
        <v>38</v>
      </c>
      <c r="DF76" t="s">
        <v>38</v>
      </c>
      <c r="DG76" t="s">
        <v>38</v>
      </c>
      <c r="DH76" t="s">
        <v>38</v>
      </c>
      <c r="DI76" t="s">
        <v>38</v>
      </c>
      <c r="DJ76" t="s">
        <v>38</v>
      </c>
      <c r="DK76" t="s">
        <v>38</v>
      </c>
      <c r="DL76" t="s">
        <v>38</v>
      </c>
      <c r="DM76" t="s">
        <v>38</v>
      </c>
      <c r="DN76" t="s">
        <v>38</v>
      </c>
      <c r="DO76" t="s">
        <v>38</v>
      </c>
      <c r="DP76" t="s">
        <v>38</v>
      </c>
      <c r="DQ76" t="s">
        <v>38</v>
      </c>
      <c r="DR76" t="s">
        <v>38</v>
      </c>
      <c r="DS76" t="s">
        <v>38</v>
      </c>
      <c r="DT76" t="s">
        <v>38</v>
      </c>
      <c r="DU76" t="s">
        <v>38</v>
      </c>
      <c r="DV76" t="s">
        <v>38</v>
      </c>
      <c r="DW76" t="s">
        <v>38</v>
      </c>
      <c r="DX76" t="s">
        <v>38</v>
      </c>
      <c r="DY76" t="s">
        <v>38</v>
      </c>
      <c r="DZ76" t="s">
        <v>38</v>
      </c>
      <c r="EA76" t="s">
        <v>38</v>
      </c>
      <c r="EB76" t="s">
        <v>38</v>
      </c>
      <c r="EC76" t="s">
        <v>38</v>
      </c>
      <c r="ED76" t="s">
        <v>38</v>
      </c>
      <c r="EE76" t="s">
        <v>38</v>
      </c>
      <c r="EF76" t="s">
        <v>38</v>
      </c>
      <c r="EG76" t="s">
        <v>38</v>
      </c>
      <c r="EH76" t="s">
        <v>38</v>
      </c>
      <c r="EI76" t="s">
        <v>38</v>
      </c>
      <c r="EJ76" t="s">
        <v>38</v>
      </c>
      <c r="EK76" t="s">
        <v>38</v>
      </c>
      <c r="EL76" t="s">
        <v>38</v>
      </c>
      <c r="EM76" t="s">
        <v>38</v>
      </c>
      <c r="EN76" t="s">
        <v>38</v>
      </c>
      <c r="EO76" t="s">
        <v>38</v>
      </c>
      <c r="EP76" t="s">
        <v>38</v>
      </c>
      <c r="EQ76" t="s">
        <v>38</v>
      </c>
      <c r="ER76" t="s">
        <v>38</v>
      </c>
      <c r="ES76" t="s">
        <v>38</v>
      </c>
      <c r="ET76" t="s">
        <v>38</v>
      </c>
      <c r="EU76" t="s">
        <v>38</v>
      </c>
      <c r="EV76" t="s">
        <v>38</v>
      </c>
      <c r="EW76" t="s">
        <v>38</v>
      </c>
      <c r="EX76" t="s">
        <v>38</v>
      </c>
      <c r="EY76" t="s">
        <v>38</v>
      </c>
      <c r="EZ76" t="s">
        <v>38</v>
      </c>
      <c r="FA76" t="s">
        <v>38</v>
      </c>
    </row>
    <row r="77" spans="1:157" x14ac:dyDescent="0.4">
      <c r="A77" t="s">
        <v>7037</v>
      </c>
      <c r="B77" t="s">
        <v>88</v>
      </c>
      <c r="C77">
        <v>0.58982000000000001</v>
      </c>
      <c r="D77">
        <v>55.26343</v>
      </c>
      <c r="E77">
        <v>44.225009999999997</v>
      </c>
      <c r="F77">
        <v>79.344390000000004</v>
      </c>
      <c r="G77">
        <v>88.887090000000001</v>
      </c>
      <c r="H77">
        <v>44.225009999999997</v>
      </c>
      <c r="I77">
        <v>34.69999</v>
      </c>
      <c r="J77">
        <v>19.797650000000001</v>
      </c>
      <c r="K77">
        <v>73.873599999999996</v>
      </c>
      <c r="L77">
        <v>11.680289999999999</v>
      </c>
      <c r="M77">
        <v>86.481049999999996</v>
      </c>
      <c r="N77" t="s">
        <v>38</v>
      </c>
      <c r="O77">
        <v>0.57113999999999998</v>
      </c>
      <c r="P77">
        <v>53.184130000000003</v>
      </c>
      <c r="Q77">
        <v>41.473909999999997</v>
      </c>
      <c r="R77">
        <v>78.847260000000006</v>
      </c>
      <c r="S77">
        <v>89.409289999999999</v>
      </c>
      <c r="T77">
        <v>41.473909999999997</v>
      </c>
      <c r="U77">
        <v>31.427389999999999</v>
      </c>
      <c r="V77">
        <v>20.032499999999999</v>
      </c>
      <c r="W77">
        <v>73.027780000000007</v>
      </c>
      <c r="X77">
        <v>11.985279999999999</v>
      </c>
      <c r="Y77">
        <v>86.935890000000001</v>
      </c>
      <c r="Z77" t="s">
        <v>38</v>
      </c>
      <c r="AA77" t="s">
        <v>38</v>
      </c>
      <c r="AB77" t="s">
        <v>38</v>
      </c>
      <c r="AC77" t="s">
        <v>38</v>
      </c>
      <c r="AD77" t="s">
        <v>38</v>
      </c>
      <c r="AE77" t="s">
        <v>38</v>
      </c>
      <c r="AF77" t="s">
        <v>38</v>
      </c>
      <c r="AG77" t="s">
        <v>38</v>
      </c>
      <c r="AH77" t="s">
        <v>38</v>
      </c>
      <c r="AI77" t="s">
        <v>38</v>
      </c>
      <c r="AJ77" t="s">
        <v>38</v>
      </c>
      <c r="AK77" t="s">
        <v>38</v>
      </c>
      <c r="AL77" t="s">
        <v>38</v>
      </c>
      <c r="AM77" t="s">
        <v>38</v>
      </c>
      <c r="AN77" t="s">
        <v>38</v>
      </c>
      <c r="AO77" t="s">
        <v>38</v>
      </c>
      <c r="AP77" t="s">
        <v>38</v>
      </c>
      <c r="AQ77" t="s">
        <v>38</v>
      </c>
      <c r="AR77" t="s">
        <v>38</v>
      </c>
      <c r="AS77" t="s">
        <v>38</v>
      </c>
      <c r="AT77" t="s">
        <v>38</v>
      </c>
      <c r="AU77" t="s">
        <v>38</v>
      </c>
      <c r="AV77">
        <v>0.70662000000000003</v>
      </c>
      <c r="AW77">
        <v>69.40643</v>
      </c>
      <c r="AX77">
        <v>62.094949999999997</v>
      </c>
      <c r="AY77">
        <v>80.633009999999999</v>
      </c>
      <c r="AZ77">
        <v>83.421250000000001</v>
      </c>
      <c r="BA77">
        <v>62.094949999999997</v>
      </c>
      <c r="BB77">
        <v>57.655110000000001</v>
      </c>
      <c r="BC77">
        <v>17.663900000000002</v>
      </c>
      <c r="BD77">
        <v>79.107010000000002</v>
      </c>
      <c r="BE77">
        <v>9.23888</v>
      </c>
      <c r="BF77">
        <v>82.391360000000006</v>
      </c>
      <c r="BG77" t="s">
        <v>38</v>
      </c>
      <c r="BH77" t="s">
        <v>38</v>
      </c>
      <c r="BI77" t="s">
        <v>38</v>
      </c>
      <c r="BJ77" t="s">
        <v>38</v>
      </c>
      <c r="BK77" t="s">
        <v>38</v>
      </c>
      <c r="BL77" t="s">
        <v>38</v>
      </c>
      <c r="BM77" t="s">
        <v>38</v>
      </c>
      <c r="BN77" t="s">
        <v>38</v>
      </c>
      <c r="BO77" t="s">
        <v>38</v>
      </c>
      <c r="BP77" t="s">
        <v>38</v>
      </c>
      <c r="BQ77" t="s">
        <v>38</v>
      </c>
      <c r="BR77" t="s">
        <v>38</v>
      </c>
      <c r="BS77" t="s">
        <v>38</v>
      </c>
      <c r="BT77" t="s">
        <v>38</v>
      </c>
      <c r="BU77" t="s">
        <v>38</v>
      </c>
      <c r="BV77" t="s">
        <v>38</v>
      </c>
      <c r="BW77" t="s">
        <v>38</v>
      </c>
      <c r="BX77" t="s">
        <v>38</v>
      </c>
      <c r="BY77" t="s">
        <v>38</v>
      </c>
      <c r="BZ77" t="s">
        <v>38</v>
      </c>
      <c r="CA77" t="s">
        <v>38</v>
      </c>
      <c r="CB77" t="s">
        <v>38</v>
      </c>
      <c r="CC77" t="s">
        <v>38</v>
      </c>
      <c r="CD77" t="s">
        <v>38</v>
      </c>
      <c r="CE77" t="s">
        <v>38</v>
      </c>
      <c r="CF77" t="s">
        <v>38</v>
      </c>
      <c r="CG77" t="s">
        <v>38</v>
      </c>
      <c r="CH77" t="s">
        <v>38</v>
      </c>
      <c r="CI77" t="s">
        <v>38</v>
      </c>
      <c r="CJ77" t="s">
        <v>38</v>
      </c>
      <c r="CK77" t="s">
        <v>38</v>
      </c>
      <c r="CL77" t="s">
        <v>38</v>
      </c>
      <c r="CM77" t="s">
        <v>38</v>
      </c>
      <c r="CN77">
        <v>0.66125999999999996</v>
      </c>
      <c r="CO77">
        <v>60.538789999999999</v>
      </c>
      <c r="CP77">
        <v>53.180210000000002</v>
      </c>
      <c r="CQ77">
        <v>85.512370000000004</v>
      </c>
      <c r="CR77">
        <v>92.049469999999999</v>
      </c>
      <c r="CS77">
        <v>53.180210000000002</v>
      </c>
      <c r="CT77">
        <v>41.372199999999999</v>
      </c>
      <c r="CU77">
        <v>20.45936</v>
      </c>
      <c r="CV77">
        <v>77.237930000000006</v>
      </c>
      <c r="CW77">
        <v>11.766780000000001</v>
      </c>
      <c r="CX77">
        <v>87.661959999999993</v>
      </c>
      <c r="CY77" t="s">
        <v>38</v>
      </c>
      <c r="CZ77" t="s">
        <v>38</v>
      </c>
      <c r="DA77" t="s">
        <v>38</v>
      </c>
      <c r="DB77" t="s">
        <v>38</v>
      </c>
      <c r="DC77" t="s">
        <v>38</v>
      </c>
      <c r="DD77" t="s">
        <v>38</v>
      </c>
      <c r="DE77" t="s">
        <v>38</v>
      </c>
      <c r="DF77" t="s">
        <v>38</v>
      </c>
      <c r="DG77" t="s">
        <v>38</v>
      </c>
      <c r="DH77" t="s">
        <v>38</v>
      </c>
      <c r="DI77" t="s">
        <v>38</v>
      </c>
      <c r="DJ77" t="s">
        <v>38</v>
      </c>
      <c r="DK77" t="s">
        <v>38</v>
      </c>
      <c r="DL77" t="s">
        <v>38</v>
      </c>
      <c r="DM77" t="s">
        <v>38</v>
      </c>
      <c r="DN77" t="s">
        <v>38</v>
      </c>
      <c r="DO77" t="s">
        <v>38</v>
      </c>
      <c r="DP77" t="s">
        <v>38</v>
      </c>
      <c r="DQ77" t="s">
        <v>38</v>
      </c>
      <c r="DR77" t="s">
        <v>38</v>
      </c>
      <c r="DS77" t="s">
        <v>38</v>
      </c>
      <c r="DT77" t="s">
        <v>38</v>
      </c>
      <c r="DU77" t="s">
        <v>38</v>
      </c>
      <c r="DV77" t="s">
        <v>38</v>
      </c>
      <c r="DW77" t="s">
        <v>38</v>
      </c>
      <c r="DX77" t="s">
        <v>38</v>
      </c>
      <c r="DY77" t="s">
        <v>38</v>
      </c>
      <c r="DZ77" t="s">
        <v>38</v>
      </c>
      <c r="EA77" t="s">
        <v>38</v>
      </c>
      <c r="EB77" t="s">
        <v>38</v>
      </c>
      <c r="EC77" t="s">
        <v>38</v>
      </c>
      <c r="ED77" t="s">
        <v>38</v>
      </c>
      <c r="EE77" t="s">
        <v>38</v>
      </c>
      <c r="EF77" t="s">
        <v>38</v>
      </c>
      <c r="EG77" t="s">
        <v>38</v>
      </c>
      <c r="EH77" t="s">
        <v>38</v>
      </c>
      <c r="EI77" t="s">
        <v>38</v>
      </c>
      <c r="EJ77" t="s">
        <v>38</v>
      </c>
      <c r="EK77" t="s">
        <v>38</v>
      </c>
      <c r="EL77" t="s">
        <v>38</v>
      </c>
      <c r="EM77" t="s">
        <v>38</v>
      </c>
      <c r="EN77" t="s">
        <v>38</v>
      </c>
      <c r="EO77" t="s">
        <v>38</v>
      </c>
      <c r="EP77" t="s">
        <v>38</v>
      </c>
      <c r="EQ77" t="s">
        <v>38</v>
      </c>
      <c r="ER77" t="s">
        <v>38</v>
      </c>
      <c r="ES77" t="s">
        <v>38</v>
      </c>
      <c r="ET77" t="s">
        <v>38</v>
      </c>
      <c r="EU77" t="s">
        <v>38</v>
      </c>
      <c r="EV77" t="s">
        <v>38</v>
      </c>
      <c r="EW77" t="s">
        <v>38</v>
      </c>
      <c r="EX77" t="s">
        <v>38</v>
      </c>
      <c r="EY77" t="s">
        <v>38</v>
      </c>
      <c r="EZ77" t="s">
        <v>38</v>
      </c>
      <c r="FA77" t="s">
        <v>38</v>
      </c>
    </row>
    <row r="78" spans="1:157" x14ac:dyDescent="0.4">
      <c r="A78" t="s">
        <v>7038</v>
      </c>
      <c r="B78" t="s">
        <v>7035</v>
      </c>
      <c r="C78">
        <v>0.59047000000000005</v>
      </c>
      <c r="D78">
        <v>55.323929999999997</v>
      </c>
      <c r="E78">
        <v>44.322139999999997</v>
      </c>
      <c r="F78">
        <v>79.417240000000007</v>
      </c>
      <c r="G78">
        <v>88.879000000000005</v>
      </c>
      <c r="H78">
        <v>44.322139999999997</v>
      </c>
      <c r="I78">
        <v>34.7789</v>
      </c>
      <c r="J78">
        <v>19.81222</v>
      </c>
      <c r="K78">
        <v>73.952250000000006</v>
      </c>
      <c r="L78">
        <v>11.677049999999999</v>
      </c>
      <c r="M78">
        <v>86.464860000000002</v>
      </c>
      <c r="N78" t="s">
        <v>38</v>
      </c>
      <c r="O78">
        <v>0.57203999999999999</v>
      </c>
      <c r="P78">
        <v>53.263010000000001</v>
      </c>
      <c r="Q78">
        <v>41.617280000000001</v>
      </c>
      <c r="R78">
        <v>78.933279999999996</v>
      </c>
      <c r="S78">
        <v>89.399730000000005</v>
      </c>
      <c r="T78">
        <v>41.617280000000001</v>
      </c>
      <c r="U78">
        <v>31.53492</v>
      </c>
      <c r="V78">
        <v>20.043970000000002</v>
      </c>
      <c r="W78">
        <v>73.107910000000004</v>
      </c>
      <c r="X78">
        <v>11.98146</v>
      </c>
      <c r="Y78">
        <v>86.916780000000003</v>
      </c>
      <c r="Z78" t="s">
        <v>38</v>
      </c>
      <c r="AA78" t="s">
        <v>38</v>
      </c>
      <c r="AB78" t="s">
        <v>38</v>
      </c>
      <c r="AC78" t="s">
        <v>38</v>
      </c>
      <c r="AD78" t="s">
        <v>38</v>
      </c>
      <c r="AE78" t="s">
        <v>38</v>
      </c>
      <c r="AF78" t="s">
        <v>38</v>
      </c>
      <c r="AG78" t="s">
        <v>38</v>
      </c>
      <c r="AH78" t="s">
        <v>38</v>
      </c>
      <c r="AI78" t="s">
        <v>38</v>
      </c>
      <c r="AJ78" t="s">
        <v>38</v>
      </c>
      <c r="AK78" t="s">
        <v>38</v>
      </c>
      <c r="AL78" t="s">
        <v>38</v>
      </c>
      <c r="AM78" t="s">
        <v>38</v>
      </c>
      <c r="AN78" t="s">
        <v>38</v>
      </c>
      <c r="AO78" t="s">
        <v>38</v>
      </c>
      <c r="AP78" t="s">
        <v>38</v>
      </c>
      <c r="AQ78" t="s">
        <v>38</v>
      </c>
      <c r="AR78" t="s">
        <v>38</v>
      </c>
      <c r="AS78" t="s">
        <v>38</v>
      </c>
      <c r="AT78" t="s">
        <v>38</v>
      </c>
      <c r="AU78" t="s">
        <v>38</v>
      </c>
      <c r="AV78">
        <v>0.70670999999999995</v>
      </c>
      <c r="AW78">
        <v>69.388959999999997</v>
      </c>
      <c r="AX78">
        <v>62.094949999999997</v>
      </c>
      <c r="AY78">
        <v>80.708359999999999</v>
      </c>
      <c r="AZ78">
        <v>83.421250000000001</v>
      </c>
      <c r="BA78">
        <v>62.094949999999997</v>
      </c>
      <c r="BB78">
        <v>57.617429999999999</v>
      </c>
      <c r="BC78">
        <v>17.694050000000001</v>
      </c>
      <c r="BD78">
        <v>79.207490000000007</v>
      </c>
      <c r="BE78">
        <v>9.2464200000000005</v>
      </c>
      <c r="BF78">
        <v>82.429040000000001</v>
      </c>
      <c r="BG78" t="s">
        <v>38</v>
      </c>
      <c r="BH78" t="s">
        <v>38</v>
      </c>
      <c r="BI78" t="s">
        <v>38</v>
      </c>
      <c r="BJ78" t="s">
        <v>38</v>
      </c>
      <c r="BK78" t="s">
        <v>38</v>
      </c>
      <c r="BL78" t="s">
        <v>38</v>
      </c>
      <c r="BM78" t="s">
        <v>38</v>
      </c>
      <c r="BN78" t="s">
        <v>38</v>
      </c>
      <c r="BO78" t="s">
        <v>38</v>
      </c>
      <c r="BP78" t="s">
        <v>38</v>
      </c>
      <c r="BQ78" t="s">
        <v>38</v>
      </c>
      <c r="BR78" t="s">
        <v>38</v>
      </c>
      <c r="BS78" t="s">
        <v>38</v>
      </c>
      <c r="BT78" t="s">
        <v>38</v>
      </c>
      <c r="BU78" t="s">
        <v>38</v>
      </c>
      <c r="BV78" t="s">
        <v>38</v>
      </c>
      <c r="BW78" t="s">
        <v>38</v>
      </c>
      <c r="BX78" t="s">
        <v>38</v>
      </c>
      <c r="BY78" t="s">
        <v>38</v>
      </c>
      <c r="BZ78" t="s">
        <v>38</v>
      </c>
      <c r="CA78" t="s">
        <v>38</v>
      </c>
      <c r="CB78" t="s">
        <v>38</v>
      </c>
      <c r="CC78" t="s">
        <v>38</v>
      </c>
      <c r="CD78" t="s">
        <v>38</v>
      </c>
      <c r="CE78" t="s">
        <v>38</v>
      </c>
      <c r="CF78" t="s">
        <v>38</v>
      </c>
      <c r="CG78" t="s">
        <v>38</v>
      </c>
      <c r="CH78" t="s">
        <v>38</v>
      </c>
      <c r="CI78" t="s">
        <v>38</v>
      </c>
      <c r="CJ78" t="s">
        <v>38</v>
      </c>
      <c r="CK78" t="s">
        <v>38</v>
      </c>
      <c r="CL78" t="s">
        <v>38</v>
      </c>
      <c r="CM78" t="s">
        <v>38</v>
      </c>
      <c r="CN78">
        <v>0.65864</v>
      </c>
      <c r="CO78">
        <v>60.442329999999998</v>
      </c>
      <c r="CP78">
        <v>52.650179999999999</v>
      </c>
      <c r="CQ78">
        <v>85.33569</v>
      </c>
      <c r="CR78">
        <v>92.049469999999999</v>
      </c>
      <c r="CS78">
        <v>52.650179999999999</v>
      </c>
      <c r="CT78">
        <v>41.195520000000002</v>
      </c>
      <c r="CU78">
        <v>20.494700000000002</v>
      </c>
      <c r="CV78">
        <v>77.237930000000006</v>
      </c>
      <c r="CW78">
        <v>11.74912</v>
      </c>
      <c r="CX78">
        <v>87.573620000000005</v>
      </c>
      <c r="CY78" t="s">
        <v>38</v>
      </c>
      <c r="CZ78" t="s">
        <v>38</v>
      </c>
      <c r="DA78" t="s">
        <v>38</v>
      </c>
      <c r="DB78" t="s">
        <v>38</v>
      </c>
      <c r="DC78" t="s">
        <v>38</v>
      </c>
      <c r="DD78" t="s">
        <v>38</v>
      </c>
      <c r="DE78" t="s">
        <v>38</v>
      </c>
      <c r="DF78" t="s">
        <v>38</v>
      </c>
      <c r="DG78" t="s">
        <v>38</v>
      </c>
      <c r="DH78" t="s">
        <v>38</v>
      </c>
      <c r="DI78" t="s">
        <v>38</v>
      </c>
      <c r="DJ78" t="s">
        <v>38</v>
      </c>
      <c r="DK78" t="s">
        <v>38</v>
      </c>
      <c r="DL78" t="s">
        <v>38</v>
      </c>
      <c r="DM78" t="s">
        <v>38</v>
      </c>
      <c r="DN78" t="s">
        <v>38</v>
      </c>
      <c r="DO78" t="s">
        <v>38</v>
      </c>
      <c r="DP78" t="s">
        <v>38</v>
      </c>
      <c r="DQ78" t="s">
        <v>38</v>
      </c>
      <c r="DR78" t="s">
        <v>38</v>
      </c>
      <c r="DS78" t="s">
        <v>38</v>
      </c>
      <c r="DT78" t="s">
        <v>38</v>
      </c>
      <c r="DU78" t="s">
        <v>38</v>
      </c>
      <c r="DV78" t="s">
        <v>38</v>
      </c>
      <c r="DW78" t="s">
        <v>38</v>
      </c>
      <c r="DX78" t="s">
        <v>38</v>
      </c>
      <c r="DY78" t="s">
        <v>38</v>
      </c>
      <c r="DZ78" t="s">
        <v>38</v>
      </c>
      <c r="EA78" t="s">
        <v>38</v>
      </c>
      <c r="EB78" t="s">
        <v>38</v>
      </c>
      <c r="EC78" t="s">
        <v>38</v>
      </c>
      <c r="ED78" t="s">
        <v>38</v>
      </c>
      <c r="EE78" t="s">
        <v>38</v>
      </c>
      <c r="EF78" t="s">
        <v>38</v>
      </c>
      <c r="EG78" t="s">
        <v>38</v>
      </c>
      <c r="EH78" t="s">
        <v>38</v>
      </c>
      <c r="EI78" t="s">
        <v>38</v>
      </c>
      <c r="EJ78" t="s">
        <v>38</v>
      </c>
      <c r="EK78" t="s">
        <v>38</v>
      </c>
      <c r="EL78" t="s">
        <v>38</v>
      </c>
      <c r="EM78" t="s">
        <v>38</v>
      </c>
      <c r="EN78" t="s">
        <v>38</v>
      </c>
      <c r="EO78" t="s">
        <v>38</v>
      </c>
      <c r="EP78" t="s">
        <v>38</v>
      </c>
      <c r="EQ78" t="s">
        <v>38</v>
      </c>
      <c r="ER78" t="s">
        <v>38</v>
      </c>
      <c r="ES78" t="s">
        <v>38</v>
      </c>
      <c r="ET78" t="s">
        <v>38</v>
      </c>
      <c r="EU78" t="s">
        <v>38</v>
      </c>
      <c r="EV78" t="s">
        <v>38</v>
      </c>
      <c r="EW78" t="s">
        <v>38</v>
      </c>
      <c r="EX78" t="s">
        <v>38</v>
      </c>
      <c r="EY78" t="s">
        <v>38</v>
      </c>
      <c r="EZ78" t="s">
        <v>38</v>
      </c>
      <c r="FA78" t="s">
        <v>38</v>
      </c>
    </row>
    <row r="79" spans="1:157" x14ac:dyDescent="0.4">
      <c r="A79" t="s">
        <v>7039</v>
      </c>
      <c r="B79" t="s">
        <v>7040</v>
      </c>
      <c r="C79">
        <v>0.59126000000000001</v>
      </c>
      <c r="D79">
        <v>55.416600000000003</v>
      </c>
      <c r="E79">
        <v>44.386890000000001</v>
      </c>
      <c r="F79">
        <v>79.579120000000003</v>
      </c>
      <c r="G79">
        <v>88.935649999999995</v>
      </c>
      <c r="H79">
        <v>44.386890000000001</v>
      </c>
      <c r="I79">
        <v>34.858490000000003</v>
      </c>
      <c r="J79">
        <v>19.854310000000002</v>
      </c>
      <c r="K79">
        <v>74.136790000000005</v>
      </c>
      <c r="L79">
        <v>11.68191</v>
      </c>
      <c r="M79">
        <v>86.514769999999999</v>
      </c>
      <c r="N79" t="s">
        <v>38</v>
      </c>
      <c r="O79">
        <v>0.57311000000000001</v>
      </c>
      <c r="P79">
        <v>53.371400000000001</v>
      </c>
      <c r="Q79">
        <v>41.741540000000001</v>
      </c>
      <c r="R79">
        <v>79.105329999999995</v>
      </c>
      <c r="S79">
        <v>89.466639999999998</v>
      </c>
      <c r="T79">
        <v>41.741540000000001</v>
      </c>
      <c r="U79">
        <v>31.643249999999998</v>
      </c>
      <c r="V79">
        <v>20.089849999999998</v>
      </c>
      <c r="W79">
        <v>73.306730000000002</v>
      </c>
      <c r="X79">
        <v>11.98719</v>
      </c>
      <c r="Y79">
        <v>86.975719999999995</v>
      </c>
      <c r="Z79" t="s">
        <v>38</v>
      </c>
      <c r="AA79" t="s">
        <v>38</v>
      </c>
      <c r="AB79" t="s">
        <v>38</v>
      </c>
      <c r="AC79" t="s">
        <v>38</v>
      </c>
      <c r="AD79" t="s">
        <v>38</v>
      </c>
      <c r="AE79" t="s">
        <v>38</v>
      </c>
      <c r="AF79" t="s">
        <v>38</v>
      </c>
      <c r="AG79" t="s">
        <v>38</v>
      </c>
      <c r="AH79" t="s">
        <v>38</v>
      </c>
      <c r="AI79" t="s">
        <v>38</v>
      </c>
      <c r="AJ79" t="s">
        <v>38</v>
      </c>
      <c r="AK79" t="s">
        <v>38</v>
      </c>
      <c r="AL79" t="s">
        <v>38</v>
      </c>
      <c r="AM79" t="s">
        <v>38</v>
      </c>
      <c r="AN79" t="s">
        <v>38</v>
      </c>
      <c r="AO79" t="s">
        <v>38</v>
      </c>
      <c r="AP79" t="s">
        <v>38</v>
      </c>
      <c r="AQ79" t="s">
        <v>38</v>
      </c>
      <c r="AR79" t="s">
        <v>38</v>
      </c>
      <c r="AS79" t="s">
        <v>38</v>
      </c>
      <c r="AT79" t="s">
        <v>38</v>
      </c>
      <c r="AU79" t="s">
        <v>38</v>
      </c>
      <c r="AV79">
        <v>0.70762000000000003</v>
      </c>
      <c r="AW79">
        <v>69.457939999999994</v>
      </c>
      <c r="AX79">
        <v>62.170310000000001</v>
      </c>
      <c r="AY79">
        <v>80.859080000000006</v>
      </c>
      <c r="AZ79">
        <v>83.345889999999997</v>
      </c>
      <c r="BA79">
        <v>62.170310000000001</v>
      </c>
      <c r="BB79">
        <v>57.692790000000002</v>
      </c>
      <c r="BC79">
        <v>17.72419</v>
      </c>
      <c r="BD79">
        <v>79.358199999999997</v>
      </c>
      <c r="BE79">
        <v>9.23888</v>
      </c>
      <c r="BF79">
        <v>82.353679999999997</v>
      </c>
      <c r="BG79" t="s">
        <v>38</v>
      </c>
      <c r="BH79" t="s">
        <v>38</v>
      </c>
      <c r="BI79" t="s">
        <v>38</v>
      </c>
      <c r="BJ79" t="s">
        <v>38</v>
      </c>
      <c r="BK79" t="s">
        <v>38</v>
      </c>
      <c r="BL79" t="s">
        <v>38</v>
      </c>
      <c r="BM79" t="s">
        <v>38</v>
      </c>
      <c r="BN79" t="s">
        <v>38</v>
      </c>
      <c r="BO79" t="s">
        <v>38</v>
      </c>
      <c r="BP79" t="s">
        <v>38</v>
      </c>
      <c r="BQ79" t="s">
        <v>38</v>
      </c>
      <c r="BR79" t="s">
        <v>38</v>
      </c>
      <c r="BS79" t="s">
        <v>38</v>
      </c>
      <c r="BT79" t="s">
        <v>38</v>
      </c>
      <c r="BU79" t="s">
        <v>38</v>
      </c>
      <c r="BV79" t="s">
        <v>38</v>
      </c>
      <c r="BW79" t="s">
        <v>38</v>
      </c>
      <c r="BX79" t="s">
        <v>38</v>
      </c>
      <c r="BY79" t="s">
        <v>38</v>
      </c>
      <c r="BZ79" t="s">
        <v>38</v>
      </c>
      <c r="CA79" t="s">
        <v>38</v>
      </c>
      <c r="CB79" t="s">
        <v>38</v>
      </c>
      <c r="CC79" t="s">
        <v>38</v>
      </c>
      <c r="CD79" t="s">
        <v>38</v>
      </c>
      <c r="CE79" t="s">
        <v>38</v>
      </c>
      <c r="CF79" t="s">
        <v>38</v>
      </c>
      <c r="CG79" t="s">
        <v>38</v>
      </c>
      <c r="CH79" t="s">
        <v>38</v>
      </c>
      <c r="CI79" t="s">
        <v>38</v>
      </c>
      <c r="CJ79" t="s">
        <v>38</v>
      </c>
      <c r="CK79" t="s">
        <v>38</v>
      </c>
      <c r="CL79" t="s">
        <v>38</v>
      </c>
      <c r="CM79" t="s">
        <v>38</v>
      </c>
      <c r="CN79">
        <v>0.65386999999999995</v>
      </c>
      <c r="CO79">
        <v>60.300130000000003</v>
      </c>
      <c r="CP79">
        <v>51.590110000000003</v>
      </c>
      <c r="CQ79">
        <v>85.33569</v>
      </c>
      <c r="CR79">
        <v>92.226150000000004</v>
      </c>
      <c r="CS79">
        <v>51.590110000000003</v>
      </c>
      <c r="CT79">
        <v>40.753830000000001</v>
      </c>
      <c r="CU79">
        <v>20.494700000000002</v>
      </c>
      <c r="CV79">
        <v>77.237930000000006</v>
      </c>
      <c r="CW79">
        <v>11.766780000000001</v>
      </c>
      <c r="CX79">
        <v>87.750290000000007</v>
      </c>
      <c r="CY79" t="s">
        <v>38</v>
      </c>
      <c r="CZ79" t="s">
        <v>38</v>
      </c>
      <c r="DA79" t="s">
        <v>38</v>
      </c>
      <c r="DB79" t="s">
        <v>38</v>
      </c>
      <c r="DC79" t="s">
        <v>38</v>
      </c>
      <c r="DD79" t="s">
        <v>38</v>
      </c>
      <c r="DE79" t="s">
        <v>38</v>
      </c>
      <c r="DF79" t="s">
        <v>38</v>
      </c>
      <c r="DG79" t="s">
        <v>38</v>
      </c>
      <c r="DH79" t="s">
        <v>38</v>
      </c>
      <c r="DI79" t="s">
        <v>38</v>
      </c>
      <c r="DJ79" t="s">
        <v>38</v>
      </c>
      <c r="DK79" t="s">
        <v>38</v>
      </c>
      <c r="DL79" t="s">
        <v>38</v>
      </c>
      <c r="DM79" t="s">
        <v>38</v>
      </c>
      <c r="DN79" t="s">
        <v>38</v>
      </c>
      <c r="DO79" t="s">
        <v>38</v>
      </c>
      <c r="DP79" t="s">
        <v>38</v>
      </c>
      <c r="DQ79" t="s">
        <v>38</v>
      </c>
      <c r="DR79" t="s">
        <v>38</v>
      </c>
      <c r="DS79" t="s">
        <v>38</v>
      </c>
      <c r="DT79" t="s">
        <v>38</v>
      </c>
      <c r="DU79" t="s">
        <v>38</v>
      </c>
      <c r="DV79" t="s">
        <v>38</v>
      </c>
      <c r="DW79" t="s">
        <v>38</v>
      </c>
      <c r="DX79" t="s">
        <v>38</v>
      </c>
      <c r="DY79" t="s">
        <v>38</v>
      </c>
      <c r="DZ79" t="s">
        <v>38</v>
      </c>
      <c r="EA79" t="s">
        <v>38</v>
      </c>
      <c r="EB79" t="s">
        <v>38</v>
      </c>
      <c r="EC79" t="s">
        <v>38</v>
      </c>
      <c r="ED79" t="s">
        <v>38</v>
      </c>
      <c r="EE79" t="s">
        <v>38</v>
      </c>
      <c r="EF79" t="s">
        <v>38</v>
      </c>
      <c r="EG79" t="s">
        <v>38</v>
      </c>
      <c r="EH79" t="s">
        <v>38</v>
      </c>
      <c r="EI79" t="s">
        <v>38</v>
      </c>
      <c r="EJ79" t="s">
        <v>38</v>
      </c>
      <c r="EK79" t="s">
        <v>38</v>
      </c>
      <c r="EL79" t="s">
        <v>38</v>
      </c>
      <c r="EM79" t="s">
        <v>38</v>
      </c>
      <c r="EN79" t="s">
        <v>38</v>
      </c>
      <c r="EO79" t="s">
        <v>38</v>
      </c>
      <c r="EP79" t="s">
        <v>38</v>
      </c>
      <c r="EQ79" t="s">
        <v>38</v>
      </c>
      <c r="ER79" t="s">
        <v>38</v>
      </c>
      <c r="ES79" t="s">
        <v>38</v>
      </c>
      <c r="ET79" t="s">
        <v>38</v>
      </c>
      <c r="EU79" t="s">
        <v>38</v>
      </c>
      <c r="EV79" t="s">
        <v>38</v>
      </c>
      <c r="EW79" t="s">
        <v>38</v>
      </c>
      <c r="EX79" t="s">
        <v>38</v>
      </c>
      <c r="EY79" t="s">
        <v>38</v>
      </c>
      <c r="EZ79" t="s">
        <v>38</v>
      </c>
      <c r="FA79" t="s">
        <v>38</v>
      </c>
    </row>
    <row r="80" spans="1:157" x14ac:dyDescent="0.4">
      <c r="A80" t="s">
        <v>7041</v>
      </c>
      <c r="B80" t="s">
        <v>7042</v>
      </c>
      <c r="C80">
        <v>0.59165000000000001</v>
      </c>
      <c r="D80">
        <v>55.479199999999999</v>
      </c>
      <c r="E80">
        <v>44.370699999999999</v>
      </c>
      <c r="F80">
        <v>79.651960000000003</v>
      </c>
      <c r="G80">
        <v>88.92756</v>
      </c>
      <c r="H80">
        <v>44.370699999999999</v>
      </c>
      <c r="I80">
        <v>34.879399999999997</v>
      </c>
      <c r="J80">
        <v>19.86402</v>
      </c>
      <c r="K80">
        <v>74.190070000000006</v>
      </c>
      <c r="L80">
        <v>11.680289999999999</v>
      </c>
      <c r="M80">
        <v>86.513149999999996</v>
      </c>
      <c r="N80" t="s">
        <v>38</v>
      </c>
      <c r="O80">
        <v>0.57384999999999997</v>
      </c>
      <c r="P80">
        <v>53.466200000000001</v>
      </c>
      <c r="Q80">
        <v>41.770220000000002</v>
      </c>
      <c r="R80">
        <v>79.181799999999996</v>
      </c>
      <c r="S80">
        <v>89.457080000000005</v>
      </c>
      <c r="T80">
        <v>41.770220000000002</v>
      </c>
      <c r="U80">
        <v>31.7014</v>
      </c>
      <c r="V80">
        <v>20.101320000000001</v>
      </c>
      <c r="W80">
        <v>73.364879999999999</v>
      </c>
      <c r="X80">
        <v>11.985279999999999</v>
      </c>
      <c r="Y80">
        <v>86.97381</v>
      </c>
      <c r="Z80" t="s">
        <v>38</v>
      </c>
      <c r="AA80" t="s">
        <v>38</v>
      </c>
      <c r="AB80" t="s">
        <v>38</v>
      </c>
      <c r="AC80" t="s">
        <v>38</v>
      </c>
      <c r="AD80" t="s">
        <v>38</v>
      </c>
      <c r="AE80" t="s">
        <v>38</v>
      </c>
      <c r="AF80" t="s">
        <v>38</v>
      </c>
      <c r="AG80" t="s">
        <v>38</v>
      </c>
      <c r="AH80" t="s">
        <v>38</v>
      </c>
      <c r="AI80" t="s">
        <v>38</v>
      </c>
      <c r="AJ80" t="s">
        <v>38</v>
      </c>
      <c r="AK80" t="s">
        <v>38</v>
      </c>
      <c r="AL80" t="s">
        <v>38</v>
      </c>
      <c r="AM80" t="s">
        <v>38</v>
      </c>
      <c r="AN80" t="s">
        <v>38</v>
      </c>
      <c r="AO80" t="s">
        <v>38</v>
      </c>
      <c r="AP80" t="s">
        <v>38</v>
      </c>
      <c r="AQ80" t="s">
        <v>38</v>
      </c>
      <c r="AR80" t="s">
        <v>38</v>
      </c>
      <c r="AS80" t="s">
        <v>38</v>
      </c>
      <c r="AT80" t="s">
        <v>38</v>
      </c>
      <c r="AU80" t="s">
        <v>38</v>
      </c>
      <c r="AV80">
        <v>0.70669999999999999</v>
      </c>
      <c r="AW80">
        <v>69.358760000000004</v>
      </c>
      <c r="AX80">
        <v>62.019590000000001</v>
      </c>
      <c r="AY80">
        <v>80.859080000000006</v>
      </c>
      <c r="AZ80">
        <v>83.345889999999997</v>
      </c>
      <c r="BA80">
        <v>62.019590000000001</v>
      </c>
      <c r="BB80">
        <v>57.542070000000002</v>
      </c>
      <c r="BC80">
        <v>17.709119999999999</v>
      </c>
      <c r="BD80">
        <v>79.320520000000002</v>
      </c>
      <c r="BE80">
        <v>9.23888</v>
      </c>
      <c r="BF80">
        <v>82.353679999999997</v>
      </c>
      <c r="BG80" t="s">
        <v>38</v>
      </c>
      <c r="BH80" t="s">
        <v>38</v>
      </c>
      <c r="BI80" t="s">
        <v>38</v>
      </c>
      <c r="BJ80" t="s">
        <v>38</v>
      </c>
      <c r="BK80" t="s">
        <v>38</v>
      </c>
      <c r="BL80" t="s">
        <v>38</v>
      </c>
      <c r="BM80" t="s">
        <v>38</v>
      </c>
      <c r="BN80" t="s">
        <v>38</v>
      </c>
      <c r="BO80" t="s">
        <v>38</v>
      </c>
      <c r="BP80" t="s">
        <v>38</v>
      </c>
      <c r="BQ80" t="s">
        <v>38</v>
      </c>
      <c r="BR80" t="s">
        <v>38</v>
      </c>
      <c r="BS80" t="s">
        <v>38</v>
      </c>
      <c r="BT80" t="s">
        <v>38</v>
      </c>
      <c r="BU80" t="s">
        <v>38</v>
      </c>
      <c r="BV80" t="s">
        <v>38</v>
      </c>
      <c r="BW80" t="s">
        <v>38</v>
      </c>
      <c r="BX80" t="s">
        <v>38</v>
      </c>
      <c r="BY80" t="s">
        <v>38</v>
      </c>
      <c r="BZ80" t="s">
        <v>38</v>
      </c>
      <c r="CA80" t="s">
        <v>38</v>
      </c>
      <c r="CB80" t="s">
        <v>38</v>
      </c>
      <c r="CC80" t="s">
        <v>38</v>
      </c>
      <c r="CD80" t="s">
        <v>38</v>
      </c>
      <c r="CE80" t="s">
        <v>38</v>
      </c>
      <c r="CF80" t="s">
        <v>38</v>
      </c>
      <c r="CG80" t="s">
        <v>38</v>
      </c>
      <c r="CH80" t="s">
        <v>38</v>
      </c>
      <c r="CI80" t="s">
        <v>38</v>
      </c>
      <c r="CJ80" t="s">
        <v>38</v>
      </c>
      <c r="CK80" t="s">
        <v>38</v>
      </c>
      <c r="CL80" t="s">
        <v>38</v>
      </c>
      <c r="CM80" t="s">
        <v>38</v>
      </c>
      <c r="CN80">
        <v>0.65100000000000002</v>
      </c>
      <c r="CO80">
        <v>60.146799999999999</v>
      </c>
      <c r="CP80">
        <v>51.060070000000003</v>
      </c>
      <c r="CQ80">
        <v>85.512370000000004</v>
      </c>
      <c r="CR80">
        <v>92.226150000000004</v>
      </c>
      <c r="CS80">
        <v>51.060070000000003</v>
      </c>
      <c r="CT80">
        <v>40.488810000000001</v>
      </c>
      <c r="CU80">
        <v>20.53004</v>
      </c>
      <c r="CV80">
        <v>77.414609999999996</v>
      </c>
      <c r="CW80">
        <v>11.766780000000001</v>
      </c>
      <c r="CX80">
        <v>87.750290000000007</v>
      </c>
      <c r="CY80" t="s">
        <v>38</v>
      </c>
      <c r="CZ80" t="s">
        <v>38</v>
      </c>
      <c r="DA80" t="s">
        <v>38</v>
      </c>
      <c r="DB80" t="s">
        <v>38</v>
      </c>
      <c r="DC80" t="s">
        <v>38</v>
      </c>
      <c r="DD80" t="s">
        <v>38</v>
      </c>
      <c r="DE80" t="s">
        <v>38</v>
      </c>
      <c r="DF80" t="s">
        <v>38</v>
      </c>
      <c r="DG80" t="s">
        <v>38</v>
      </c>
      <c r="DH80" t="s">
        <v>38</v>
      </c>
      <c r="DI80" t="s">
        <v>38</v>
      </c>
      <c r="DJ80" t="s">
        <v>38</v>
      </c>
      <c r="DK80" t="s">
        <v>38</v>
      </c>
      <c r="DL80" t="s">
        <v>38</v>
      </c>
      <c r="DM80" t="s">
        <v>38</v>
      </c>
      <c r="DN80" t="s">
        <v>38</v>
      </c>
      <c r="DO80" t="s">
        <v>38</v>
      </c>
      <c r="DP80" t="s">
        <v>38</v>
      </c>
      <c r="DQ80" t="s">
        <v>38</v>
      </c>
      <c r="DR80" t="s">
        <v>38</v>
      </c>
      <c r="DS80" t="s">
        <v>38</v>
      </c>
      <c r="DT80" t="s">
        <v>38</v>
      </c>
      <c r="DU80" t="s">
        <v>38</v>
      </c>
      <c r="DV80" t="s">
        <v>38</v>
      </c>
      <c r="DW80" t="s">
        <v>38</v>
      </c>
      <c r="DX80" t="s">
        <v>38</v>
      </c>
      <c r="DY80" t="s">
        <v>38</v>
      </c>
      <c r="DZ80" t="s">
        <v>38</v>
      </c>
      <c r="EA80" t="s">
        <v>38</v>
      </c>
      <c r="EB80" t="s">
        <v>38</v>
      </c>
      <c r="EC80" t="s">
        <v>38</v>
      </c>
      <c r="ED80" t="s">
        <v>38</v>
      </c>
      <c r="EE80" t="s">
        <v>38</v>
      </c>
      <c r="EF80" t="s">
        <v>38</v>
      </c>
      <c r="EG80" t="s">
        <v>38</v>
      </c>
      <c r="EH80" t="s">
        <v>38</v>
      </c>
      <c r="EI80" t="s">
        <v>38</v>
      </c>
      <c r="EJ80" t="s">
        <v>38</v>
      </c>
      <c r="EK80" t="s">
        <v>38</v>
      </c>
      <c r="EL80" t="s">
        <v>38</v>
      </c>
      <c r="EM80" t="s">
        <v>38</v>
      </c>
      <c r="EN80" t="s">
        <v>38</v>
      </c>
      <c r="EO80" t="s">
        <v>38</v>
      </c>
      <c r="EP80" t="s">
        <v>38</v>
      </c>
      <c r="EQ80" t="s">
        <v>38</v>
      </c>
      <c r="ER80" t="s">
        <v>38</v>
      </c>
      <c r="ES80" t="s">
        <v>38</v>
      </c>
      <c r="ET80" t="s">
        <v>38</v>
      </c>
      <c r="EU80" t="s">
        <v>38</v>
      </c>
      <c r="EV80" t="s">
        <v>38</v>
      </c>
      <c r="EW80" t="s">
        <v>38</v>
      </c>
      <c r="EX80" t="s">
        <v>38</v>
      </c>
      <c r="EY80" t="s">
        <v>38</v>
      </c>
      <c r="EZ80" t="s">
        <v>38</v>
      </c>
      <c r="FA80" t="s">
        <v>38</v>
      </c>
    </row>
    <row r="81" spans="1:157" x14ac:dyDescent="0.4">
      <c r="A81" t="s">
        <v>7043</v>
      </c>
      <c r="B81" t="s">
        <v>871</v>
      </c>
      <c r="C81">
        <v>0.59216999999999997</v>
      </c>
      <c r="D81">
        <v>55.542459999999998</v>
      </c>
      <c r="E81">
        <v>44.403080000000003</v>
      </c>
      <c r="F81">
        <v>79.676240000000007</v>
      </c>
      <c r="G81">
        <v>88.959940000000003</v>
      </c>
      <c r="H81">
        <v>44.403080000000003</v>
      </c>
      <c r="I81">
        <v>34.908670000000001</v>
      </c>
      <c r="J81">
        <v>19.860790000000001</v>
      </c>
      <c r="K81">
        <v>74.199510000000004</v>
      </c>
      <c r="L81">
        <v>11.68596</v>
      </c>
      <c r="M81">
        <v>86.549580000000006</v>
      </c>
      <c r="N81" t="s">
        <v>38</v>
      </c>
      <c r="O81">
        <v>0.57482999999999995</v>
      </c>
      <c r="P81">
        <v>53.56418</v>
      </c>
      <c r="Q81">
        <v>41.8658</v>
      </c>
      <c r="R81">
        <v>79.200919999999996</v>
      </c>
      <c r="S81">
        <v>89.495320000000007</v>
      </c>
      <c r="T81">
        <v>41.8658</v>
      </c>
      <c r="U81">
        <v>31.7742</v>
      </c>
      <c r="V81">
        <v>20.095580000000002</v>
      </c>
      <c r="W81">
        <v>73.366470000000007</v>
      </c>
      <c r="X81">
        <v>11.992929999999999</v>
      </c>
      <c r="Y81">
        <v>87.021600000000007</v>
      </c>
      <c r="Z81" t="s">
        <v>38</v>
      </c>
      <c r="AA81" t="s">
        <v>38</v>
      </c>
      <c r="AB81" t="s">
        <v>38</v>
      </c>
      <c r="AC81" t="s">
        <v>38</v>
      </c>
      <c r="AD81" t="s">
        <v>38</v>
      </c>
      <c r="AE81" t="s">
        <v>38</v>
      </c>
      <c r="AF81" t="s">
        <v>38</v>
      </c>
      <c r="AG81" t="s">
        <v>38</v>
      </c>
      <c r="AH81" t="s">
        <v>38</v>
      </c>
      <c r="AI81" t="s">
        <v>38</v>
      </c>
      <c r="AJ81" t="s">
        <v>38</v>
      </c>
      <c r="AK81" t="s">
        <v>38</v>
      </c>
      <c r="AL81" t="s">
        <v>38</v>
      </c>
      <c r="AM81" t="s">
        <v>38</v>
      </c>
      <c r="AN81" t="s">
        <v>38</v>
      </c>
      <c r="AO81" t="s">
        <v>38</v>
      </c>
      <c r="AP81" t="s">
        <v>38</v>
      </c>
      <c r="AQ81" t="s">
        <v>38</v>
      </c>
      <c r="AR81" t="s">
        <v>38</v>
      </c>
      <c r="AS81" t="s">
        <v>38</v>
      </c>
      <c r="AT81" t="s">
        <v>38</v>
      </c>
      <c r="AU81" t="s">
        <v>38</v>
      </c>
      <c r="AV81">
        <v>0.70570999999999995</v>
      </c>
      <c r="AW81">
        <v>69.256780000000006</v>
      </c>
      <c r="AX81">
        <v>61.868879999999997</v>
      </c>
      <c r="AY81">
        <v>80.934439999999995</v>
      </c>
      <c r="AZ81">
        <v>83.345889999999997</v>
      </c>
      <c r="BA81">
        <v>61.868879999999997</v>
      </c>
      <c r="BB81">
        <v>57.391359999999999</v>
      </c>
      <c r="BC81">
        <v>17.72419</v>
      </c>
      <c r="BD81">
        <v>79.395880000000005</v>
      </c>
      <c r="BE81">
        <v>9.23888</v>
      </c>
      <c r="BF81">
        <v>82.353679999999997</v>
      </c>
      <c r="BG81" t="s">
        <v>38</v>
      </c>
      <c r="BH81" t="s">
        <v>38</v>
      </c>
      <c r="BI81" t="s">
        <v>38</v>
      </c>
      <c r="BJ81" t="s">
        <v>38</v>
      </c>
      <c r="BK81" t="s">
        <v>38</v>
      </c>
      <c r="BL81" t="s">
        <v>38</v>
      </c>
      <c r="BM81" t="s">
        <v>38</v>
      </c>
      <c r="BN81" t="s">
        <v>38</v>
      </c>
      <c r="BO81" t="s">
        <v>38</v>
      </c>
      <c r="BP81" t="s">
        <v>38</v>
      </c>
      <c r="BQ81" t="s">
        <v>38</v>
      </c>
      <c r="BR81" t="s">
        <v>38</v>
      </c>
      <c r="BS81" t="s">
        <v>38</v>
      </c>
      <c r="BT81" t="s">
        <v>38</v>
      </c>
      <c r="BU81" t="s">
        <v>38</v>
      </c>
      <c r="BV81" t="s">
        <v>38</v>
      </c>
      <c r="BW81" t="s">
        <v>38</v>
      </c>
      <c r="BX81" t="s">
        <v>38</v>
      </c>
      <c r="BY81" t="s">
        <v>38</v>
      </c>
      <c r="BZ81" t="s">
        <v>38</v>
      </c>
      <c r="CA81" t="s">
        <v>38</v>
      </c>
      <c r="CB81" t="s">
        <v>38</v>
      </c>
      <c r="CC81" t="s">
        <v>38</v>
      </c>
      <c r="CD81" t="s">
        <v>38</v>
      </c>
      <c r="CE81" t="s">
        <v>38</v>
      </c>
      <c r="CF81" t="s">
        <v>38</v>
      </c>
      <c r="CG81" t="s">
        <v>38</v>
      </c>
      <c r="CH81" t="s">
        <v>38</v>
      </c>
      <c r="CI81" t="s">
        <v>38</v>
      </c>
      <c r="CJ81" t="s">
        <v>38</v>
      </c>
      <c r="CK81" t="s">
        <v>38</v>
      </c>
      <c r="CL81" t="s">
        <v>38</v>
      </c>
      <c r="CM81" t="s">
        <v>38</v>
      </c>
      <c r="CN81">
        <v>0.64649000000000001</v>
      </c>
      <c r="CO81">
        <v>59.955649999999999</v>
      </c>
      <c r="CP81">
        <v>50.353360000000002</v>
      </c>
      <c r="CQ81">
        <v>85.512370000000004</v>
      </c>
      <c r="CR81">
        <v>92.226150000000004</v>
      </c>
      <c r="CS81">
        <v>50.353360000000002</v>
      </c>
      <c r="CT81">
        <v>40.135449999999999</v>
      </c>
      <c r="CU81">
        <v>20.53004</v>
      </c>
      <c r="CV81">
        <v>77.414609999999996</v>
      </c>
      <c r="CW81">
        <v>11.74912</v>
      </c>
      <c r="CX81">
        <v>87.661959999999993</v>
      </c>
      <c r="CY81" t="s">
        <v>38</v>
      </c>
      <c r="CZ81" t="s">
        <v>38</v>
      </c>
      <c r="DA81" t="s">
        <v>38</v>
      </c>
      <c r="DB81" t="s">
        <v>38</v>
      </c>
      <c r="DC81" t="s">
        <v>38</v>
      </c>
      <c r="DD81" t="s">
        <v>38</v>
      </c>
      <c r="DE81" t="s">
        <v>38</v>
      </c>
      <c r="DF81" t="s">
        <v>38</v>
      </c>
      <c r="DG81" t="s">
        <v>38</v>
      </c>
      <c r="DH81" t="s">
        <v>38</v>
      </c>
      <c r="DI81" t="s">
        <v>38</v>
      </c>
      <c r="DJ81" t="s">
        <v>38</v>
      </c>
      <c r="DK81" t="s">
        <v>38</v>
      </c>
      <c r="DL81" t="s">
        <v>38</v>
      </c>
      <c r="DM81" t="s">
        <v>38</v>
      </c>
      <c r="DN81" t="s">
        <v>38</v>
      </c>
      <c r="DO81" t="s">
        <v>38</v>
      </c>
      <c r="DP81" t="s">
        <v>38</v>
      </c>
      <c r="DQ81" t="s">
        <v>38</v>
      </c>
      <c r="DR81" t="s">
        <v>38</v>
      </c>
      <c r="DS81" t="s">
        <v>38</v>
      </c>
      <c r="DT81" t="s">
        <v>38</v>
      </c>
      <c r="DU81" t="s">
        <v>38</v>
      </c>
      <c r="DV81" t="s">
        <v>38</v>
      </c>
      <c r="DW81" t="s">
        <v>38</v>
      </c>
      <c r="DX81" t="s">
        <v>38</v>
      </c>
      <c r="DY81" t="s">
        <v>38</v>
      </c>
      <c r="DZ81" t="s">
        <v>38</v>
      </c>
      <c r="EA81" t="s">
        <v>38</v>
      </c>
      <c r="EB81" t="s">
        <v>38</v>
      </c>
      <c r="EC81" t="s">
        <v>38</v>
      </c>
      <c r="ED81" t="s">
        <v>38</v>
      </c>
      <c r="EE81" t="s">
        <v>38</v>
      </c>
      <c r="EF81" t="s">
        <v>38</v>
      </c>
      <c r="EG81" t="s">
        <v>38</v>
      </c>
      <c r="EH81" t="s">
        <v>38</v>
      </c>
      <c r="EI81" t="s">
        <v>38</v>
      </c>
      <c r="EJ81" t="s">
        <v>38</v>
      </c>
      <c r="EK81" t="s">
        <v>38</v>
      </c>
      <c r="EL81" t="s">
        <v>38</v>
      </c>
      <c r="EM81" t="s">
        <v>38</v>
      </c>
      <c r="EN81" t="s">
        <v>38</v>
      </c>
      <c r="EO81" t="s">
        <v>38</v>
      </c>
      <c r="EP81" t="s">
        <v>38</v>
      </c>
      <c r="EQ81" t="s">
        <v>38</v>
      </c>
      <c r="ER81" t="s">
        <v>38</v>
      </c>
      <c r="ES81" t="s">
        <v>38</v>
      </c>
      <c r="ET81" t="s">
        <v>38</v>
      </c>
      <c r="EU81" t="s">
        <v>38</v>
      </c>
      <c r="EV81" t="s">
        <v>38</v>
      </c>
      <c r="EW81" t="s">
        <v>38</v>
      </c>
      <c r="EX81" t="s">
        <v>38</v>
      </c>
      <c r="EY81" t="s">
        <v>38</v>
      </c>
      <c r="EZ81" t="s">
        <v>38</v>
      </c>
      <c r="FA81" t="s">
        <v>38</v>
      </c>
    </row>
    <row r="82" spans="1:157" x14ac:dyDescent="0.4">
      <c r="A82" t="s">
        <v>7044</v>
      </c>
      <c r="B82" t="s">
        <v>1070</v>
      </c>
      <c r="C82">
        <v>0.59265999999999996</v>
      </c>
      <c r="D82">
        <v>55.582000000000001</v>
      </c>
      <c r="E82">
        <v>44.42736</v>
      </c>
      <c r="F82">
        <v>79.716710000000006</v>
      </c>
      <c r="G82">
        <v>88.943749999999994</v>
      </c>
      <c r="H82">
        <v>44.42736</v>
      </c>
      <c r="I82">
        <v>34.92756</v>
      </c>
      <c r="J82">
        <v>19.875350000000001</v>
      </c>
      <c r="K82">
        <v>74.239710000000002</v>
      </c>
      <c r="L82">
        <v>11.68515</v>
      </c>
      <c r="M82">
        <v>86.541480000000007</v>
      </c>
      <c r="N82" t="s">
        <v>38</v>
      </c>
      <c r="O82">
        <v>0.57562000000000002</v>
      </c>
      <c r="P82">
        <v>53.618180000000002</v>
      </c>
      <c r="Q82">
        <v>41.942270000000001</v>
      </c>
      <c r="R82">
        <v>79.248710000000003</v>
      </c>
      <c r="S82">
        <v>89.485759999999999</v>
      </c>
      <c r="T82">
        <v>41.942270000000001</v>
      </c>
      <c r="U82">
        <v>31.810839999999999</v>
      </c>
      <c r="V82">
        <v>20.110880000000002</v>
      </c>
      <c r="W82">
        <v>73.40916</v>
      </c>
      <c r="X82">
        <v>11.992929999999999</v>
      </c>
      <c r="Y82">
        <v>87.016819999999996</v>
      </c>
      <c r="Z82" t="s">
        <v>38</v>
      </c>
      <c r="AA82" t="s">
        <v>38</v>
      </c>
      <c r="AB82" t="s">
        <v>38</v>
      </c>
      <c r="AC82" t="s">
        <v>38</v>
      </c>
      <c r="AD82" t="s">
        <v>38</v>
      </c>
      <c r="AE82" t="s">
        <v>38</v>
      </c>
      <c r="AF82" t="s">
        <v>38</v>
      </c>
      <c r="AG82" t="s">
        <v>38</v>
      </c>
      <c r="AH82" t="s">
        <v>38</v>
      </c>
      <c r="AI82" t="s">
        <v>38</v>
      </c>
      <c r="AJ82" t="s">
        <v>38</v>
      </c>
      <c r="AK82" t="s">
        <v>38</v>
      </c>
      <c r="AL82" t="s">
        <v>38</v>
      </c>
      <c r="AM82" t="s">
        <v>38</v>
      </c>
      <c r="AN82" t="s">
        <v>38</v>
      </c>
      <c r="AO82" t="s">
        <v>38</v>
      </c>
      <c r="AP82" t="s">
        <v>38</v>
      </c>
      <c r="AQ82" t="s">
        <v>38</v>
      </c>
      <c r="AR82" t="s">
        <v>38</v>
      </c>
      <c r="AS82" t="s">
        <v>38</v>
      </c>
      <c r="AT82" t="s">
        <v>38</v>
      </c>
      <c r="AU82" t="s">
        <v>38</v>
      </c>
      <c r="AV82">
        <v>0.70567000000000002</v>
      </c>
      <c r="AW82">
        <v>69.247730000000004</v>
      </c>
      <c r="AX82">
        <v>61.868879999999997</v>
      </c>
      <c r="AY82">
        <v>80.934439999999995</v>
      </c>
      <c r="AZ82">
        <v>83.270539999999997</v>
      </c>
      <c r="BA82">
        <v>61.868879999999997</v>
      </c>
      <c r="BB82">
        <v>57.429040000000001</v>
      </c>
      <c r="BC82">
        <v>17.72419</v>
      </c>
      <c r="BD82">
        <v>79.395880000000005</v>
      </c>
      <c r="BE82">
        <v>9.2313500000000008</v>
      </c>
      <c r="BF82">
        <v>82.316000000000003</v>
      </c>
      <c r="BG82" t="s">
        <v>38</v>
      </c>
      <c r="BH82" t="s">
        <v>38</v>
      </c>
      <c r="BI82" t="s">
        <v>38</v>
      </c>
      <c r="BJ82" t="s">
        <v>38</v>
      </c>
      <c r="BK82" t="s">
        <v>38</v>
      </c>
      <c r="BL82" t="s">
        <v>38</v>
      </c>
      <c r="BM82" t="s">
        <v>38</v>
      </c>
      <c r="BN82" t="s">
        <v>38</v>
      </c>
      <c r="BO82" t="s">
        <v>38</v>
      </c>
      <c r="BP82" t="s">
        <v>38</v>
      </c>
      <c r="BQ82" t="s">
        <v>38</v>
      </c>
      <c r="BR82" t="s">
        <v>38</v>
      </c>
      <c r="BS82" t="s">
        <v>38</v>
      </c>
      <c r="BT82" t="s">
        <v>38</v>
      </c>
      <c r="BU82" t="s">
        <v>38</v>
      </c>
      <c r="BV82" t="s">
        <v>38</v>
      </c>
      <c r="BW82" t="s">
        <v>38</v>
      </c>
      <c r="BX82" t="s">
        <v>38</v>
      </c>
      <c r="BY82" t="s">
        <v>38</v>
      </c>
      <c r="BZ82" t="s">
        <v>38</v>
      </c>
      <c r="CA82" t="s">
        <v>38</v>
      </c>
      <c r="CB82" t="s">
        <v>38</v>
      </c>
      <c r="CC82" t="s">
        <v>38</v>
      </c>
      <c r="CD82" t="s">
        <v>38</v>
      </c>
      <c r="CE82" t="s">
        <v>38</v>
      </c>
      <c r="CF82" t="s">
        <v>38</v>
      </c>
      <c r="CG82" t="s">
        <v>38</v>
      </c>
      <c r="CH82" t="s">
        <v>38</v>
      </c>
      <c r="CI82" t="s">
        <v>38</v>
      </c>
      <c r="CJ82" t="s">
        <v>38</v>
      </c>
      <c r="CK82" t="s">
        <v>38</v>
      </c>
      <c r="CL82" t="s">
        <v>38</v>
      </c>
      <c r="CM82" t="s">
        <v>38</v>
      </c>
      <c r="CN82">
        <v>0.64276</v>
      </c>
      <c r="CO82">
        <v>59.842030000000001</v>
      </c>
      <c r="CP82">
        <v>49.46996</v>
      </c>
      <c r="CQ82">
        <v>85.512370000000004</v>
      </c>
      <c r="CR82">
        <v>92.226150000000004</v>
      </c>
      <c r="CS82">
        <v>49.46996</v>
      </c>
      <c r="CT82">
        <v>39.7821</v>
      </c>
      <c r="CU82">
        <v>20.565370000000001</v>
      </c>
      <c r="CV82">
        <v>77.502939999999995</v>
      </c>
      <c r="CW82">
        <v>11.74912</v>
      </c>
      <c r="CX82">
        <v>87.661959999999993</v>
      </c>
      <c r="CY82" t="s">
        <v>38</v>
      </c>
      <c r="CZ82" t="s">
        <v>38</v>
      </c>
      <c r="DA82" t="s">
        <v>38</v>
      </c>
      <c r="DB82" t="s">
        <v>38</v>
      </c>
      <c r="DC82" t="s">
        <v>38</v>
      </c>
      <c r="DD82" t="s">
        <v>38</v>
      </c>
      <c r="DE82" t="s">
        <v>38</v>
      </c>
      <c r="DF82" t="s">
        <v>38</v>
      </c>
      <c r="DG82" t="s">
        <v>38</v>
      </c>
      <c r="DH82" t="s">
        <v>38</v>
      </c>
      <c r="DI82" t="s">
        <v>38</v>
      </c>
      <c r="DJ82" t="s">
        <v>38</v>
      </c>
      <c r="DK82" t="s">
        <v>38</v>
      </c>
      <c r="DL82" t="s">
        <v>38</v>
      </c>
      <c r="DM82" t="s">
        <v>38</v>
      </c>
      <c r="DN82" t="s">
        <v>38</v>
      </c>
      <c r="DO82" t="s">
        <v>38</v>
      </c>
      <c r="DP82" t="s">
        <v>38</v>
      </c>
      <c r="DQ82" t="s">
        <v>38</v>
      </c>
      <c r="DR82" t="s">
        <v>38</v>
      </c>
      <c r="DS82" t="s">
        <v>38</v>
      </c>
      <c r="DT82" t="s">
        <v>38</v>
      </c>
      <c r="DU82" t="s">
        <v>38</v>
      </c>
      <c r="DV82" t="s">
        <v>38</v>
      </c>
      <c r="DW82" t="s">
        <v>38</v>
      </c>
      <c r="DX82" t="s">
        <v>38</v>
      </c>
      <c r="DY82" t="s">
        <v>38</v>
      </c>
      <c r="DZ82" t="s">
        <v>38</v>
      </c>
      <c r="EA82" t="s">
        <v>38</v>
      </c>
      <c r="EB82" t="s">
        <v>38</v>
      </c>
      <c r="EC82" t="s">
        <v>38</v>
      </c>
      <c r="ED82" t="s">
        <v>38</v>
      </c>
      <c r="EE82" t="s">
        <v>38</v>
      </c>
      <c r="EF82" t="s">
        <v>38</v>
      </c>
      <c r="EG82" t="s">
        <v>38</v>
      </c>
      <c r="EH82" t="s">
        <v>38</v>
      </c>
      <c r="EI82" t="s">
        <v>38</v>
      </c>
      <c r="EJ82" t="s">
        <v>38</v>
      </c>
      <c r="EK82" t="s">
        <v>38</v>
      </c>
      <c r="EL82" t="s">
        <v>38</v>
      </c>
      <c r="EM82" t="s">
        <v>38</v>
      </c>
      <c r="EN82" t="s">
        <v>38</v>
      </c>
      <c r="EO82" t="s">
        <v>38</v>
      </c>
      <c r="EP82" t="s">
        <v>38</v>
      </c>
      <c r="EQ82" t="s">
        <v>38</v>
      </c>
      <c r="ER82" t="s">
        <v>38</v>
      </c>
      <c r="ES82" t="s">
        <v>38</v>
      </c>
      <c r="ET82" t="s">
        <v>38</v>
      </c>
      <c r="EU82" t="s">
        <v>38</v>
      </c>
      <c r="EV82" t="s">
        <v>38</v>
      </c>
      <c r="EW82" t="s">
        <v>38</v>
      </c>
      <c r="EX82" t="s">
        <v>38</v>
      </c>
      <c r="EY82" t="s">
        <v>38</v>
      </c>
      <c r="EZ82" t="s">
        <v>38</v>
      </c>
      <c r="FA82" t="s">
        <v>38</v>
      </c>
    </row>
    <row r="83" spans="1:157" x14ac:dyDescent="0.4">
      <c r="A83" t="s">
        <v>7045</v>
      </c>
      <c r="B83" t="s">
        <v>7046</v>
      </c>
      <c r="C83">
        <v>0.59333000000000002</v>
      </c>
      <c r="D83" s="2">
        <v>55.635199999999998</v>
      </c>
      <c r="E83">
        <v>44.532580000000003</v>
      </c>
      <c r="F83">
        <v>79.821929999999995</v>
      </c>
      <c r="G83">
        <v>88.919470000000004</v>
      </c>
      <c r="H83">
        <v>44.532580000000003</v>
      </c>
      <c r="I83">
        <v>35.005800000000001</v>
      </c>
      <c r="J83">
        <v>19.893160000000002</v>
      </c>
      <c r="K83">
        <v>74.335220000000007</v>
      </c>
      <c r="L83">
        <v>11.681100000000001</v>
      </c>
      <c r="M83">
        <v>86.509110000000007</v>
      </c>
      <c r="N83" t="s">
        <v>38</v>
      </c>
      <c r="O83">
        <v>0.57638999999999996</v>
      </c>
      <c r="P83">
        <v>53.679690000000001</v>
      </c>
      <c r="Q83">
        <v>42.047409999999999</v>
      </c>
      <c r="R83">
        <v>79.382530000000003</v>
      </c>
      <c r="S83">
        <v>89.457080000000005</v>
      </c>
      <c r="T83">
        <v>42.047409999999999</v>
      </c>
      <c r="U83">
        <v>31.884119999999999</v>
      </c>
      <c r="V83">
        <v>20.13382</v>
      </c>
      <c r="W83">
        <v>73.531509999999997</v>
      </c>
      <c r="X83">
        <v>11.98719</v>
      </c>
      <c r="Y83">
        <v>86.97381</v>
      </c>
      <c r="Z83" t="s">
        <v>38</v>
      </c>
      <c r="AA83" t="s">
        <v>38</v>
      </c>
      <c r="AB83" t="s">
        <v>38</v>
      </c>
      <c r="AC83" t="s">
        <v>38</v>
      </c>
      <c r="AD83" t="s">
        <v>38</v>
      </c>
      <c r="AE83" t="s">
        <v>38</v>
      </c>
      <c r="AF83" t="s">
        <v>38</v>
      </c>
      <c r="AG83" t="s">
        <v>38</v>
      </c>
      <c r="AH83" t="s">
        <v>38</v>
      </c>
      <c r="AI83" t="s">
        <v>38</v>
      </c>
      <c r="AJ83" t="s">
        <v>38</v>
      </c>
      <c r="AK83" t="s">
        <v>38</v>
      </c>
      <c r="AL83" t="s">
        <v>38</v>
      </c>
      <c r="AM83" t="s">
        <v>38</v>
      </c>
      <c r="AN83" t="s">
        <v>38</v>
      </c>
      <c r="AO83" t="s">
        <v>38</v>
      </c>
      <c r="AP83" t="s">
        <v>38</v>
      </c>
      <c r="AQ83" t="s">
        <v>38</v>
      </c>
      <c r="AR83" t="s">
        <v>38</v>
      </c>
      <c r="AS83" t="s">
        <v>38</v>
      </c>
      <c r="AT83" t="s">
        <v>38</v>
      </c>
      <c r="AU83" t="s">
        <v>38</v>
      </c>
      <c r="AV83">
        <v>0.70659000000000005</v>
      </c>
      <c r="AW83">
        <v>69.337969999999999</v>
      </c>
      <c r="AX83">
        <v>62.094949999999997</v>
      </c>
      <c r="AY83">
        <v>80.859080000000006</v>
      </c>
      <c r="AZ83">
        <v>83.270539999999997</v>
      </c>
      <c r="BA83">
        <v>62.094949999999997</v>
      </c>
      <c r="BB83">
        <v>57.655110000000001</v>
      </c>
      <c r="BC83">
        <v>17.709119999999999</v>
      </c>
      <c r="BD83">
        <v>79.320520000000002</v>
      </c>
      <c r="BE83">
        <v>9.2313500000000008</v>
      </c>
      <c r="BF83">
        <v>82.316000000000003</v>
      </c>
      <c r="BG83" t="s">
        <v>38</v>
      </c>
      <c r="BH83" t="s">
        <v>38</v>
      </c>
      <c r="BI83" t="s">
        <v>38</v>
      </c>
      <c r="BJ83" t="s">
        <v>38</v>
      </c>
      <c r="BK83" t="s">
        <v>38</v>
      </c>
      <c r="BL83" t="s">
        <v>38</v>
      </c>
      <c r="BM83" t="s">
        <v>38</v>
      </c>
      <c r="BN83" t="s">
        <v>38</v>
      </c>
      <c r="BO83" t="s">
        <v>38</v>
      </c>
      <c r="BP83" t="s">
        <v>38</v>
      </c>
      <c r="BQ83" t="s">
        <v>38</v>
      </c>
      <c r="BR83" t="s">
        <v>38</v>
      </c>
      <c r="BS83" t="s">
        <v>38</v>
      </c>
      <c r="BT83" t="s">
        <v>38</v>
      </c>
      <c r="BU83" t="s">
        <v>38</v>
      </c>
      <c r="BV83" t="s">
        <v>38</v>
      </c>
      <c r="BW83" t="s">
        <v>38</v>
      </c>
      <c r="BX83" t="s">
        <v>38</v>
      </c>
      <c r="BY83" t="s">
        <v>38</v>
      </c>
      <c r="BZ83" t="s">
        <v>38</v>
      </c>
      <c r="CA83" t="s">
        <v>38</v>
      </c>
      <c r="CB83" t="s">
        <v>38</v>
      </c>
      <c r="CC83" t="s">
        <v>38</v>
      </c>
      <c r="CD83" t="s">
        <v>38</v>
      </c>
      <c r="CE83" t="s">
        <v>38</v>
      </c>
      <c r="CF83" t="s">
        <v>38</v>
      </c>
      <c r="CG83" t="s">
        <v>38</v>
      </c>
      <c r="CH83" t="s">
        <v>38</v>
      </c>
      <c r="CI83" t="s">
        <v>38</v>
      </c>
      <c r="CJ83" t="s">
        <v>38</v>
      </c>
      <c r="CK83" t="s">
        <v>38</v>
      </c>
      <c r="CL83" t="s">
        <v>38</v>
      </c>
      <c r="CM83" t="s">
        <v>38</v>
      </c>
      <c r="CN83">
        <v>0.64100000000000001</v>
      </c>
      <c r="CO83">
        <v>59.654609999999998</v>
      </c>
      <c r="CP83">
        <v>49.293289999999999</v>
      </c>
      <c r="CQ83">
        <v>85.512370000000004</v>
      </c>
      <c r="CR83">
        <v>92.226150000000004</v>
      </c>
      <c r="CS83">
        <v>49.293289999999999</v>
      </c>
      <c r="CT83">
        <v>39.605420000000002</v>
      </c>
      <c r="CU83">
        <v>20.565370000000001</v>
      </c>
      <c r="CV83">
        <v>77.502939999999995</v>
      </c>
      <c r="CW83">
        <v>11.766780000000001</v>
      </c>
      <c r="CX83">
        <v>87.750290000000007</v>
      </c>
      <c r="CY83" t="s">
        <v>38</v>
      </c>
      <c r="CZ83" t="s">
        <v>38</v>
      </c>
      <c r="DA83" t="s">
        <v>38</v>
      </c>
      <c r="DB83" t="s">
        <v>38</v>
      </c>
      <c r="DC83" t="s">
        <v>38</v>
      </c>
      <c r="DD83" t="s">
        <v>38</v>
      </c>
      <c r="DE83" t="s">
        <v>38</v>
      </c>
      <c r="DF83" t="s">
        <v>38</v>
      </c>
      <c r="DG83" t="s">
        <v>38</v>
      </c>
      <c r="DH83" t="s">
        <v>38</v>
      </c>
      <c r="DI83" t="s">
        <v>38</v>
      </c>
      <c r="DJ83" t="s">
        <v>38</v>
      </c>
      <c r="DK83" t="s">
        <v>38</v>
      </c>
      <c r="DL83" t="s">
        <v>38</v>
      </c>
      <c r="DM83" t="s">
        <v>38</v>
      </c>
      <c r="DN83" t="s">
        <v>38</v>
      </c>
      <c r="DO83" t="s">
        <v>38</v>
      </c>
      <c r="DP83" t="s">
        <v>38</v>
      </c>
      <c r="DQ83" t="s">
        <v>38</v>
      </c>
      <c r="DR83" t="s">
        <v>38</v>
      </c>
      <c r="DS83" t="s">
        <v>38</v>
      </c>
      <c r="DT83" t="s">
        <v>38</v>
      </c>
      <c r="DU83" t="s">
        <v>38</v>
      </c>
      <c r="DV83" t="s">
        <v>38</v>
      </c>
      <c r="DW83" t="s">
        <v>38</v>
      </c>
      <c r="DX83" t="s">
        <v>38</v>
      </c>
      <c r="DY83" t="s">
        <v>38</v>
      </c>
      <c r="DZ83" t="s">
        <v>38</v>
      </c>
      <c r="EA83" t="s">
        <v>38</v>
      </c>
      <c r="EB83" t="s">
        <v>38</v>
      </c>
      <c r="EC83" t="s">
        <v>38</v>
      </c>
      <c r="ED83" t="s">
        <v>38</v>
      </c>
      <c r="EE83" t="s">
        <v>38</v>
      </c>
      <c r="EF83" t="s">
        <v>38</v>
      </c>
      <c r="EG83" t="s">
        <v>38</v>
      </c>
      <c r="EH83" t="s">
        <v>38</v>
      </c>
      <c r="EI83" t="s">
        <v>38</v>
      </c>
      <c r="EJ83" t="s">
        <v>38</v>
      </c>
      <c r="EK83" t="s">
        <v>38</v>
      </c>
      <c r="EL83" t="s">
        <v>38</v>
      </c>
      <c r="EM83" t="s">
        <v>38</v>
      </c>
      <c r="EN83" t="s">
        <v>38</v>
      </c>
      <c r="EO83" t="s">
        <v>38</v>
      </c>
      <c r="EP83" t="s">
        <v>38</v>
      </c>
      <c r="EQ83" t="s">
        <v>38</v>
      </c>
      <c r="ER83" t="s">
        <v>38</v>
      </c>
      <c r="ES83" t="s">
        <v>38</v>
      </c>
      <c r="ET83" t="s">
        <v>38</v>
      </c>
      <c r="EU83" t="s">
        <v>38</v>
      </c>
      <c r="EV83" t="s">
        <v>38</v>
      </c>
      <c r="EW83" t="s">
        <v>38</v>
      </c>
      <c r="EX83" t="s">
        <v>38</v>
      </c>
      <c r="EY83" t="s">
        <v>38</v>
      </c>
      <c r="EZ83" t="s">
        <v>38</v>
      </c>
      <c r="FA83" t="s">
        <v>38</v>
      </c>
    </row>
    <row r="84" spans="1:157" x14ac:dyDescent="0.4">
      <c r="A84" s="18" t="s">
        <v>7049</v>
      </c>
    </row>
    <row r="85" spans="1:157" x14ac:dyDescent="0.4">
      <c r="A85" s="18" t="s">
        <v>7031</v>
      </c>
    </row>
    <row r="86" spans="1:157" x14ac:dyDescent="0.4">
      <c r="A86" t="s">
        <v>7108</v>
      </c>
    </row>
    <row r="87" spans="1:157" x14ac:dyDescent="0.4">
      <c r="A87" t="s">
        <v>7051</v>
      </c>
      <c r="B87" t="s">
        <v>878</v>
      </c>
      <c r="C87">
        <v>0.58457000000000003</v>
      </c>
      <c r="D87">
        <v>54.691220000000001</v>
      </c>
      <c r="E87">
        <v>43.74747</v>
      </c>
      <c r="F87">
        <v>78.696879999999993</v>
      </c>
      <c r="G87">
        <v>88.692840000000004</v>
      </c>
      <c r="H87">
        <v>43.74747</v>
      </c>
      <c r="I87">
        <v>34.307429999999997</v>
      </c>
      <c r="J87">
        <v>19.614730000000002</v>
      </c>
      <c r="K87">
        <v>73.119789999999995</v>
      </c>
      <c r="L87">
        <v>11.660869999999999</v>
      </c>
      <c r="M87">
        <v>86.285439999999994</v>
      </c>
      <c r="N87" t="s">
        <v>38</v>
      </c>
      <c r="O87">
        <v>0.56613999999999998</v>
      </c>
      <c r="P87">
        <v>52.650069999999999</v>
      </c>
      <c r="Q87">
        <v>41.015099999999997</v>
      </c>
      <c r="R87">
        <v>78.197289999999995</v>
      </c>
      <c r="S87">
        <v>89.246799999999993</v>
      </c>
      <c r="T87">
        <v>41.015099999999997</v>
      </c>
      <c r="U87">
        <v>31.099219999999999</v>
      </c>
      <c r="V87">
        <v>19.837510000000002</v>
      </c>
      <c r="W87">
        <v>72.253069999999994</v>
      </c>
      <c r="X87">
        <v>11.962339999999999</v>
      </c>
      <c r="Y87">
        <v>86.738349999999997</v>
      </c>
      <c r="Z87" t="s">
        <v>38</v>
      </c>
      <c r="AA87" t="s">
        <v>38</v>
      </c>
      <c r="AB87" t="s">
        <v>38</v>
      </c>
      <c r="AC87" t="s">
        <v>38</v>
      </c>
      <c r="AD87" t="s">
        <v>38</v>
      </c>
      <c r="AE87" t="s">
        <v>38</v>
      </c>
      <c r="AF87" t="s">
        <v>38</v>
      </c>
      <c r="AG87" t="s">
        <v>38</v>
      </c>
      <c r="AH87" t="s">
        <v>38</v>
      </c>
      <c r="AI87" t="s">
        <v>38</v>
      </c>
      <c r="AJ87" t="s">
        <v>38</v>
      </c>
      <c r="AK87" t="s">
        <v>38</v>
      </c>
      <c r="AL87" t="s">
        <v>38</v>
      </c>
      <c r="AM87" t="s">
        <v>38</v>
      </c>
      <c r="AN87" t="s">
        <v>38</v>
      </c>
      <c r="AO87" t="s">
        <v>38</v>
      </c>
      <c r="AP87" t="s">
        <v>38</v>
      </c>
      <c r="AQ87" t="s">
        <v>38</v>
      </c>
      <c r="AR87" t="s">
        <v>38</v>
      </c>
      <c r="AS87" t="s">
        <v>38</v>
      </c>
      <c r="AT87" t="s">
        <v>38</v>
      </c>
      <c r="AU87" t="s">
        <v>38</v>
      </c>
      <c r="AV87">
        <v>0.69782</v>
      </c>
      <c r="AW87">
        <v>68.452089999999998</v>
      </c>
      <c r="AX87">
        <v>61.039940000000001</v>
      </c>
      <c r="AY87">
        <v>80.256219999999999</v>
      </c>
      <c r="AZ87">
        <v>82.969099999999997</v>
      </c>
      <c r="BA87">
        <v>61.039940000000001</v>
      </c>
      <c r="BB87">
        <v>56.562420000000003</v>
      </c>
      <c r="BC87">
        <v>17.588550000000001</v>
      </c>
      <c r="BD87">
        <v>78.686260000000004</v>
      </c>
      <c r="BE87">
        <v>9.2012099999999997</v>
      </c>
      <c r="BF87">
        <v>81.989450000000005</v>
      </c>
      <c r="BG87" t="s">
        <v>38</v>
      </c>
      <c r="BH87" t="s">
        <v>38</v>
      </c>
      <c r="BI87" t="s">
        <v>38</v>
      </c>
      <c r="BJ87" t="s">
        <v>38</v>
      </c>
      <c r="BK87" t="s">
        <v>38</v>
      </c>
      <c r="BL87" t="s">
        <v>38</v>
      </c>
      <c r="BM87" t="s">
        <v>38</v>
      </c>
      <c r="BN87" t="s">
        <v>38</v>
      </c>
      <c r="BO87" t="s">
        <v>38</v>
      </c>
      <c r="BP87" t="s">
        <v>38</v>
      </c>
      <c r="BQ87" t="s">
        <v>38</v>
      </c>
      <c r="BR87" t="s">
        <v>38</v>
      </c>
      <c r="BS87" t="s">
        <v>38</v>
      </c>
      <c r="BT87" t="s">
        <v>38</v>
      </c>
      <c r="BU87" t="s">
        <v>38</v>
      </c>
      <c r="BV87" t="s">
        <v>38</v>
      </c>
      <c r="BW87" t="s">
        <v>38</v>
      </c>
      <c r="BX87" t="s">
        <v>38</v>
      </c>
      <c r="BY87" t="s">
        <v>38</v>
      </c>
      <c r="BZ87" t="s">
        <v>38</v>
      </c>
      <c r="CA87" t="s">
        <v>38</v>
      </c>
      <c r="CB87" t="s">
        <v>38</v>
      </c>
      <c r="CC87" t="s">
        <v>38</v>
      </c>
      <c r="CD87" t="s">
        <v>38</v>
      </c>
      <c r="CE87" t="s">
        <v>38</v>
      </c>
      <c r="CF87" t="s">
        <v>38</v>
      </c>
      <c r="CG87" t="s">
        <v>38</v>
      </c>
      <c r="CH87" t="s">
        <v>38</v>
      </c>
      <c r="CI87" t="s">
        <v>38</v>
      </c>
      <c r="CJ87" t="s">
        <v>38</v>
      </c>
      <c r="CK87" t="s">
        <v>38</v>
      </c>
      <c r="CL87" t="s">
        <v>38</v>
      </c>
      <c r="CM87" t="s">
        <v>38</v>
      </c>
      <c r="CN87">
        <v>0.65988999999999998</v>
      </c>
      <c r="CO87">
        <v>60.157400000000003</v>
      </c>
      <c r="CP87">
        <v>53.710250000000002</v>
      </c>
      <c r="CQ87">
        <v>84.275620000000004</v>
      </c>
      <c r="CR87">
        <v>91.872789999999995</v>
      </c>
      <c r="CS87">
        <v>53.710250000000002</v>
      </c>
      <c r="CT87">
        <v>41.431100000000001</v>
      </c>
      <c r="CU87">
        <v>20.247350000000001</v>
      </c>
      <c r="CV87">
        <v>76.089519999999993</v>
      </c>
      <c r="CW87">
        <v>11.855119999999999</v>
      </c>
      <c r="CX87">
        <v>87.985870000000006</v>
      </c>
      <c r="CY87" t="s">
        <v>38</v>
      </c>
      <c r="CZ87" t="s">
        <v>38</v>
      </c>
      <c r="DA87" t="s">
        <v>38</v>
      </c>
      <c r="DB87" t="s">
        <v>38</v>
      </c>
      <c r="DC87" t="s">
        <v>38</v>
      </c>
      <c r="DD87" t="s">
        <v>38</v>
      </c>
      <c r="DE87" t="s">
        <v>38</v>
      </c>
      <c r="DF87" t="s">
        <v>38</v>
      </c>
      <c r="DG87" t="s">
        <v>38</v>
      </c>
      <c r="DH87" t="s">
        <v>38</v>
      </c>
      <c r="DI87" t="s">
        <v>38</v>
      </c>
      <c r="DJ87" t="s">
        <v>38</v>
      </c>
      <c r="DK87" t="s">
        <v>38</v>
      </c>
      <c r="DL87" t="s">
        <v>38</v>
      </c>
      <c r="DM87" t="s">
        <v>38</v>
      </c>
      <c r="DN87" t="s">
        <v>38</v>
      </c>
      <c r="DO87" t="s">
        <v>38</v>
      </c>
      <c r="DP87" t="s">
        <v>38</v>
      </c>
      <c r="DQ87" t="s">
        <v>38</v>
      </c>
      <c r="DR87" t="s">
        <v>38</v>
      </c>
      <c r="DS87" t="s">
        <v>38</v>
      </c>
      <c r="DT87" t="s">
        <v>38</v>
      </c>
      <c r="DU87" t="s">
        <v>38</v>
      </c>
      <c r="DV87" t="s">
        <v>38</v>
      </c>
      <c r="DW87" t="s">
        <v>38</v>
      </c>
      <c r="DX87" t="s">
        <v>38</v>
      </c>
      <c r="DY87" t="s">
        <v>38</v>
      </c>
      <c r="DZ87" t="s">
        <v>38</v>
      </c>
      <c r="EA87" t="s">
        <v>38</v>
      </c>
      <c r="EB87" t="s">
        <v>38</v>
      </c>
      <c r="EC87" t="s">
        <v>38</v>
      </c>
      <c r="ED87" t="s">
        <v>38</v>
      </c>
      <c r="EE87" t="s">
        <v>38</v>
      </c>
      <c r="EF87" t="s">
        <v>38</v>
      </c>
      <c r="EG87" t="s">
        <v>38</v>
      </c>
      <c r="EH87" t="s">
        <v>38</v>
      </c>
      <c r="EI87" t="s">
        <v>38</v>
      </c>
      <c r="EJ87" t="s">
        <v>38</v>
      </c>
      <c r="EK87" t="s">
        <v>38</v>
      </c>
      <c r="EL87" t="s">
        <v>38</v>
      </c>
      <c r="EM87" t="s">
        <v>38</v>
      </c>
      <c r="EN87" t="s">
        <v>38</v>
      </c>
      <c r="EO87" t="s">
        <v>38</v>
      </c>
      <c r="EP87" t="s">
        <v>38</v>
      </c>
      <c r="EQ87" t="s">
        <v>38</v>
      </c>
      <c r="ER87" t="s">
        <v>38</v>
      </c>
      <c r="ES87" t="s">
        <v>38</v>
      </c>
      <c r="ET87" t="s">
        <v>38</v>
      </c>
      <c r="EU87" t="s">
        <v>38</v>
      </c>
      <c r="EV87" t="s">
        <v>38</v>
      </c>
      <c r="EW87" t="s">
        <v>38</v>
      </c>
      <c r="EX87" t="s">
        <v>38</v>
      </c>
      <c r="EY87" t="s">
        <v>38</v>
      </c>
      <c r="EZ87" t="s">
        <v>38</v>
      </c>
      <c r="FA87" t="s">
        <v>38</v>
      </c>
    </row>
    <row r="88" spans="1:157" x14ac:dyDescent="0.4">
      <c r="A88" t="s">
        <v>7052</v>
      </c>
      <c r="B88" t="s">
        <v>1063</v>
      </c>
      <c r="C88">
        <v>0.58567000000000002</v>
      </c>
      <c r="D88">
        <v>54.806080000000001</v>
      </c>
      <c r="E88">
        <v>43.8446</v>
      </c>
      <c r="F88">
        <v>78.874949999999998</v>
      </c>
      <c r="G88">
        <v>88.765680000000003</v>
      </c>
      <c r="H88">
        <v>43.8446</v>
      </c>
      <c r="I88">
        <v>34.391069999999999</v>
      </c>
      <c r="J88">
        <v>19.673010000000001</v>
      </c>
      <c r="K88">
        <v>73.337249999999997</v>
      </c>
      <c r="L88">
        <v>11.673819999999999</v>
      </c>
      <c r="M88">
        <v>86.383920000000003</v>
      </c>
      <c r="N88" t="s">
        <v>38</v>
      </c>
      <c r="O88">
        <v>0.56720999999999999</v>
      </c>
      <c r="P88">
        <v>52.763759999999998</v>
      </c>
      <c r="Q88">
        <v>41.129800000000003</v>
      </c>
      <c r="R88">
        <v>78.369339999999994</v>
      </c>
      <c r="S88">
        <v>89.31371</v>
      </c>
      <c r="T88">
        <v>41.129800000000003</v>
      </c>
      <c r="U88">
        <v>31.197990000000001</v>
      </c>
      <c r="V88">
        <v>19.898679999999999</v>
      </c>
      <c r="W88">
        <v>72.471639999999994</v>
      </c>
      <c r="X88">
        <v>11.974769999999999</v>
      </c>
      <c r="Y88">
        <v>86.829160000000002</v>
      </c>
      <c r="Z88" t="s">
        <v>38</v>
      </c>
      <c r="AA88" t="s">
        <v>38</v>
      </c>
      <c r="AB88" t="s">
        <v>38</v>
      </c>
      <c r="AC88" t="s">
        <v>38</v>
      </c>
      <c r="AD88" t="s">
        <v>38</v>
      </c>
      <c r="AE88" t="s">
        <v>38</v>
      </c>
      <c r="AF88" t="s">
        <v>38</v>
      </c>
      <c r="AG88" t="s">
        <v>38</v>
      </c>
      <c r="AH88" t="s">
        <v>38</v>
      </c>
      <c r="AI88" t="s">
        <v>38</v>
      </c>
      <c r="AJ88" t="s">
        <v>38</v>
      </c>
      <c r="AK88" t="s">
        <v>38</v>
      </c>
      <c r="AL88" t="s">
        <v>38</v>
      </c>
      <c r="AM88" t="s">
        <v>38</v>
      </c>
      <c r="AN88" t="s">
        <v>38</v>
      </c>
      <c r="AO88" t="s">
        <v>38</v>
      </c>
      <c r="AP88" t="s">
        <v>38</v>
      </c>
      <c r="AQ88" t="s">
        <v>38</v>
      </c>
      <c r="AR88" t="s">
        <v>38</v>
      </c>
      <c r="AS88" t="s">
        <v>38</v>
      </c>
      <c r="AT88" t="s">
        <v>38</v>
      </c>
      <c r="AU88" t="s">
        <v>38</v>
      </c>
      <c r="AV88">
        <v>0.70013000000000003</v>
      </c>
      <c r="AW88">
        <v>68.679090000000002</v>
      </c>
      <c r="AX88">
        <v>61.190660000000001</v>
      </c>
      <c r="AY88">
        <v>80.557649999999995</v>
      </c>
      <c r="AZ88">
        <v>83.195179999999993</v>
      </c>
      <c r="BA88">
        <v>61.190660000000001</v>
      </c>
      <c r="BB88">
        <v>56.713140000000003</v>
      </c>
      <c r="BC88">
        <v>17.64883</v>
      </c>
      <c r="BD88">
        <v>78.987690000000001</v>
      </c>
      <c r="BE88">
        <v>9.2313500000000008</v>
      </c>
      <c r="BF88">
        <v>82.253200000000007</v>
      </c>
      <c r="BG88" t="s">
        <v>38</v>
      </c>
      <c r="BH88" t="s">
        <v>38</v>
      </c>
      <c r="BI88" t="s">
        <v>38</v>
      </c>
      <c r="BJ88" t="s">
        <v>38</v>
      </c>
      <c r="BK88" t="s">
        <v>38</v>
      </c>
      <c r="BL88" t="s">
        <v>38</v>
      </c>
      <c r="BM88" t="s">
        <v>38</v>
      </c>
      <c r="BN88" t="s">
        <v>38</v>
      </c>
      <c r="BO88" t="s">
        <v>38</v>
      </c>
      <c r="BP88" t="s">
        <v>38</v>
      </c>
      <c r="BQ88" t="s">
        <v>38</v>
      </c>
      <c r="BR88" t="s">
        <v>38</v>
      </c>
      <c r="BS88" t="s">
        <v>38</v>
      </c>
      <c r="BT88" t="s">
        <v>38</v>
      </c>
      <c r="BU88" t="s">
        <v>38</v>
      </c>
      <c r="BV88" t="s">
        <v>38</v>
      </c>
      <c r="BW88" t="s">
        <v>38</v>
      </c>
      <c r="BX88" t="s">
        <v>38</v>
      </c>
      <c r="BY88" t="s">
        <v>38</v>
      </c>
      <c r="BZ88" t="s">
        <v>38</v>
      </c>
      <c r="CA88" t="s">
        <v>38</v>
      </c>
      <c r="CB88" t="s">
        <v>38</v>
      </c>
      <c r="CC88" t="s">
        <v>38</v>
      </c>
      <c r="CD88" t="s">
        <v>38</v>
      </c>
      <c r="CE88" t="s">
        <v>38</v>
      </c>
      <c r="CF88" t="s">
        <v>38</v>
      </c>
      <c r="CG88" t="s">
        <v>38</v>
      </c>
      <c r="CH88" t="s">
        <v>38</v>
      </c>
      <c r="CI88" t="s">
        <v>38</v>
      </c>
      <c r="CJ88" t="s">
        <v>38</v>
      </c>
      <c r="CK88" t="s">
        <v>38</v>
      </c>
      <c r="CL88" t="s">
        <v>38</v>
      </c>
      <c r="CM88" t="s">
        <v>38</v>
      </c>
      <c r="CN88">
        <v>0.65849000000000002</v>
      </c>
      <c r="CO88">
        <v>60.03107</v>
      </c>
      <c r="CP88">
        <v>53.35689</v>
      </c>
      <c r="CQ88">
        <v>84.275620000000004</v>
      </c>
      <c r="CR88">
        <v>91.696110000000004</v>
      </c>
      <c r="CS88">
        <v>53.35689</v>
      </c>
      <c r="CT88">
        <v>41.077739999999999</v>
      </c>
      <c r="CU88">
        <v>20.247350000000001</v>
      </c>
      <c r="CV88">
        <v>76.089519999999993</v>
      </c>
      <c r="CW88">
        <v>11.83746</v>
      </c>
      <c r="CX88">
        <v>87.838629999999995</v>
      </c>
      <c r="CY88" t="s">
        <v>38</v>
      </c>
      <c r="CZ88" t="s">
        <v>38</v>
      </c>
      <c r="DA88" t="s">
        <v>38</v>
      </c>
      <c r="DB88" t="s">
        <v>38</v>
      </c>
      <c r="DC88" t="s">
        <v>38</v>
      </c>
      <c r="DD88" t="s">
        <v>38</v>
      </c>
      <c r="DE88" t="s">
        <v>38</v>
      </c>
      <c r="DF88" t="s">
        <v>38</v>
      </c>
      <c r="DG88" t="s">
        <v>38</v>
      </c>
      <c r="DH88" t="s">
        <v>38</v>
      </c>
      <c r="DI88" t="s">
        <v>38</v>
      </c>
      <c r="DJ88" t="s">
        <v>38</v>
      </c>
      <c r="DK88" t="s">
        <v>38</v>
      </c>
      <c r="DL88" t="s">
        <v>38</v>
      </c>
      <c r="DM88" t="s">
        <v>38</v>
      </c>
      <c r="DN88" t="s">
        <v>38</v>
      </c>
      <c r="DO88" t="s">
        <v>38</v>
      </c>
      <c r="DP88" t="s">
        <v>38</v>
      </c>
      <c r="DQ88" t="s">
        <v>38</v>
      </c>
      <c r="DR88" t="s">
        <v>38</v>
      </c>
      <c r="DS88" t="s">
        <v>38</v>
      </c>
      <c r="DT88" t="s">
        <v>38</v>
      </c>
      <c r="DU88" t="s">
        <v>38</v>
      </c>
      <c r="DV88" t="s">
        <v>38</v>
      </c>
      <c r="DW88" t="s">
        <v>38</v>
      </c>
      <c r="DX88" t="s">
        <v>38</v>
      </c>
      <c r="DY88" t="s">
        <v>38</v>
      </c>
      <c r="DZ88" t="s">
        <v>38</v>
      </c>
      <c r="EA88" t="s">
        <v>38</v>
      </c>
      <c r="EB88" t="s">
        <v>38</v>
      </c>
      <c r="EC88" t="s">
        <v>38</v>
      </c>
      <c r="ED88" t="s">
        <v>38</v>
      </c>
      <c r="EE88" t="s">
        <v>38</v>
      </c>
      <c r="EF88" t="s">
        <v>38</v>
      </c>
      <c r="EG88" t="s">
        <v>38</v>
      </c>
      <c r="EH88" t="s">
        <v>38</v>
      </c>
      <c r="EI88" t="s">
        <v>38</v>
      </c>
      <c r="EJ88" t="s">
        <v>38</v>
      </c>
      <c r="EK88" t="s">
        <v>38</v>
      </c>
      <c r="EL88" t="s">
        <v>38</v>
      </c>
      <c r="EM88" t="s">
        <v>38</v>
      </c>
      <c r="EN88" t="s">
        <v>38</v>
      </c>
      <c r="EO88" t="s">
        <v>38</v>
      </c>
      <c r="EP88" t="s">
        <v>38</v>
      </c>
      <c r="EQ88" t="s">
        <v>38</v>
      </c>
      <c r="ER88" t="s">
        <v>38</v>
      </c>
      <c r="ES88" t="s">
        <v>38</v>
      </c>
      <c r="ET88" t="s">
        <v>38</v>
      </c>
      <c r="EU88" t="s">
        <v>38</v>
      </c>
      <c r="EV88" t="s">
        <v>38</v>
      </c>
      <c r="EW88" t="s">
        <v>38</v>
      </c>
      <c r="EX88" t="s">
        <v>38</v>
      </c>
      <c r="EY88" t="s">
        <v>38</v>
      </c>
      <c r="EZ88" t="s">
        <v>38</v>
      </c>
      <c r="FA88" t="s">
        <v>38</v>
      </c>
    </row>
    <row r="89" spans="1:157" x14ac:dyDescent="0.4">
      <c r="A89" t="s">
        <v>7053</v>
      </c>
      <c r="B89" t="s">
        <v>85</v>
      </c>
      <c r="C89">
        <v>0.58743999999999996</v>
      </c>
      <c r="D89">
        <v>54.986930000000001</v>
      </c>
      <c r="E89">
        <v>44.055039999999998</v>
      </c>
      <c r="F89">
        <v>79.02064</v>
      </c>
      <c r="G89">
        <v>88.789959999999994</v>
      </c>
      <c r="H89">
        <v>44.055039999999998</v>
      </c>
      <c r="I89">
        <v>34.579929999999997</v>
      </c>
      <c r="J89">
        <v>19.719950000000001</v>
      </c>
      <c r="K89">
        <v>73.511259999999993</v>
      </c>
      <c r="L89">
        <v>11.67867</v>
      </c>
      <c r="M89">
        <v>86.410899999999998</v>
      </c>
      <c r="N89" t="s">
        <v>38</v>
      </c>
      <c r="O89">
        <v>0.56889000000000001</v>
      </c>
      <c r="P89">
        <v>52.940739999999998</v>
      </c>
      <c r="Q89">
        <v>41.330530000000003</v>
      </c>
      <c r="R89">
        <v>78.531829999999999</v>
      </c>
      <c r="S89">
        <v>89.351939999999999</v>
      </c>
      <c r="T89">
        <v>41.330530000000003</v>
      </c>
      <c r="U89">
        <v>31.37322</v>
      </c>
      <c r="V89">
        <v>19.952210000000001</v>
      </c>
      <c r="W89">
        <v>72.667590000000004</v>
      </c>
      <c r="X89">
        <v>11.983370000000001</v>
      </c>
      <c r="Y89">
        <v>86.880139999999997</v>
      </c>
      <c r="Z89" t="s">
        <v>38</v>
      </c>
      <c r="AA89" t="s">
        <v>38</v>
      </c>
      <c r="AB89" t="s">
        <v>38</v>
      </c>
      <c r="AC89" t="s">
        <v>38</v>
      </c>
      <c r="AD89" t="s">
        <v>38</v>
      </c>
      <c r="AE89" t="s">
        <v>38</v>
      </c>
      <c r="AF89" t="s">
        <v>38</v>
      </c>
      <c r="AG89" t="s">
        <v>38</v>
      </c>
      <c r="AH89" t="s">
        <v>38</v>
      </c>
      <c r="AI89" t="s">
        <v>38</v>
      </c>
      <c r="AJ89" t="s">
        <v>38</v>
      </c>
      <c r="AK89" t="s">
        <v>38</v>
      </c>
      <c r="AL89" t="s">
        <v>38</v>
      </c>
      <c r="AM89" t="s">
        <v>38</v>
      </c>
      <c r="AN89" t="s">
        <v>38</v>
      </c>
      <c r="AO89" t="s">
        <v>38</v>
      </c>
      <c r="AP89" t="s">
        <v>38</v>
      </c>
      <c r="AQ89" t="s">
        <v>38</v>
      </c>
      <c r="AR89" t="s">
        <v>38</v>
      </c>
      <c r="AS89" t="s">
        <v>38</v>
      </c>
      <c r="AT89" t="s">
        <v>38</v>
      </c>
      <c r="AU89" t="s">
        <v>38</v>
      </c>
      <c r="AV89">
        <v>0.70223000000000002</v>
      </c>
      <c r="AW89">
        <v>68.881190000000004</v>
      </c>
      <c r="AX89">
        <v>61.492089999999997</v>
      </c>
      <c r="AY89">
        <v>80.783720000000002</v>
      </c>
      <c r="AZ89">
        <v>83.195179999999993</v>
      </c>
      <c r="BA89">
        <v>61.492089999999997</v>
      </c>
      <c r="BB89">
        <v>57.014569999999999</v>
      </c>
      <c r="BC89">
        <v>17.694050000000001</v>
      </c>
      <c r="BD89">
        <v>79.213769999999997</v>
      </c>
      <c r="BE89">
        <v>9.2238100000000003</v>
      </c>
      <c r="BF89">
        <v>82.215519999999998</v>
      </c>
      <c r="BG89" t="s">
        <v>38</v>
      </c>
      <c r="BH89" t="s">
        <v>38</v>
      </c>
      <c r="BI89" t="s">
        <v>38</v>
      </c>
      <c r="BJ89" t="s">
        <v>38</v>
      </c>
      <c r="BK89" t="s">
        <v>38</v>
      </c>
      <c r="BL89" t="s">
        <v>38</v>
      </c>
      <c r="BM89" t="s">
        <v>38</v>
      </c>
      <c r="BN89" t="s">
        <v>38</v>
      </c>
      <c r="BO89" t="s">
        <v>38</v>
      </c>
      <c r="BP89" t="s">
        <v>38</v>
      </c>
      <c r="BQ89" t="s">
        <v>38</v>
      </c>
      <c r="BR89" t="s">
        <v>38</v>
      </c>
      <c r="BS89" t="s">
        <v>38</v>
      </c>
      <c r="BT89" t="s">
        <v>38</v>
      </c>
      <c r="BU89" t="s">
        <v>38</v>
      </c>
      <c r="BV89" t="s">
        <v>38</v>
      </c>
      <c r="BW89" t="s">
        <v>38</v>
      </c>
      <c r="BX89" t="s">
        <v>38</v>
      </c>
      <c r="BY89" t="s">
        <v>38</v>
      </c>
      <c r="BZ89" t="s">
        <v>38</v>
      </c>
      <c r="CA89" t="s">
        <v>38</v>
      </c>
      <c r="CB89" t="s">
        <v>38</v>
      </c>
      <c r="CC89" t="s">
        <v>38</v>
      </c>
      <c r="CD89" t="s">
        <v>38</v>
      </c>
      <c r="CE89" t="s">
        <v>38</v>
      </c>
      <c r="CF89" t="s">
        <v>38</v>
      </c>
      <c r="CG89" t="s">
        <v>38</v>
      </c>
      <c r="CH89" t="s">
        <v>38</v>
      </c>
      <c r="CI89" t="s">
        <v>38</v>
      </c>
      <c r="CJ89" t="s">
        <v>38</v>
      </c>
      <c r="CK89" t="s">
        <v>38</v>
      </c>
      <c r="CL89" t="s">
        <v>38</v>
      </c>
      <c r="CM89" t="s">
        <v>38</v>
      </c>
      <c r="CN89">
        <v>0.66100000000000003</v>
      </c>
      <c r="CO89">
        <v>60.23348</v>
      </c>
      <c r="CP89">
        <v>53.533569999999997</v>
      </c>
      <c r="CQ89">
        <v>83.922259999999994</v>
      </c>
      <c r="CR89">
        <v>91.51943</v>
      </c>
      <c r="CS89">
        <v>53.533569999999997</v>
      </c>
      <c r="CT89">
        <v>41.254420000000003</v>
      </c>
      <c r="CU89">
        <v>20.176680000000001</v>
      </c>
      <c r="CV89">
        <v>75.736159999999998</v>
      </c>
      <c r="CW89">
        <v>11.80212</v>
      </c>
      <c r="CX89">
        <v>87.573620000000005</v>
      </c>
      <c r="CY89" t="s">
        <v>38</v>
      </c>
      <c r="CZ89" t="s">
        <v>38</v>
      </c>
      <c r="DA89" t="s">
        <v>38</v>
      </c>
      <c r="DB89" t="s">
        <v>38</v>
      </c>
      <c r="DC89" t="s">
        <v>38</v>
      </c>
      <c r="DD89" t="s">
        <v>38</v>
      </c>
      <c r="DE89" t="s">
        <v>38</v>
      </c>
      <c r="DF89" t="s">
        <v>38</v>
      </c>
      <c r="DG89" t="s">
        <v>38</v>
      </c>
      <c r="DH89" t="s">
        <v>38</v>
      </c>
      <c r="DI89" t="s">
        <v>38</v>
      </c>
      <c r="DJ89" t="s">
        <v>38</v>
      </c>
      <c r="DK89" t="s">
        <v>38</v>
      </c>
      <c r="DL89" t="s">
        <v>38</v>
      </c>
      <c r="DM89" t="s">
        <v>38</v>
      </c>
      <c r="DN89" t="s">
        <v>38</v>
      </c>
      <c r="DO89" t="s">
        <v>38</v>
      </c>
      <c r="DP89" t="s">
        <v>38</v>
      </c>
      <c r="DQ89" t="s">
        <v>38</v>
      </c>
      <c r="DR89" t="s">
        <v>38</v>
      </c>
      <c r="DS89" t="s">
        <v>38</v>
      </c>
      <c r="DT89" t="s">
        <v>38</v>
      </c>
      <c r="DU89" t="s">
        <v>38</v>
      </c>
      <c r="DV89" t="s">
        <v>38</v>
      </c>
      <c r="DW89" t="s">
        <v>38</v>
      </c>
      <c r="DX89" t="s">
        <v>38</v>
      </c>
      <c r="DY89" t="s">
        <v>38</v>
      </c>
      <c r="DZ89" t="s">
        <v>38</v>
      </c>
      <c r="EA89" t="s">
        <v>38</v>
      </c>
      <c r="EB89" t="s">
        <v>38</v>
      </c>
      <c r="EC89" t="s">
        <v>38</v>
      </c>
      <c r="ED89" t="s">
        <v>38</v>
      </c>
      <c r="EE89" t="s">
        <v>38</v>
      </c>
      <c r="EF89" t="s">
        <v>38</v>
      </c>
      <c r="EG89" t="s">
        <v>38</v>
      </c>
      <c r="EH89" t="s">
        <v>38</v>
      </c>
      <c r="EI89" t="s">
        <v>38</v>
      </c>
      <c r="EJ89" t="s">
        <v>38</v>
      </c>
      <c r="EK89" t="s">
        <v>38</v>
      </c>
      <c r="EL89" t="s">
        <v>38</v>
      </c>
      <c r="EM89" t="s">
        <v>38</v>
      </c>
      <c r="EN89" t="s">
        <v>38</v>
      </c>
      <c r="EO89" t="s">
        <v>38</v>
      </c>
      <c r="EP89" t="s">
        <v>38</v>
      </c>
      <c r="EQ89" t="s">
        <v>38</v>
      </c>
      <c r="ER89" t="s">
        <v>38</v>
      </c>
      <c r="ES89" t="s">
        <v>38</v>
      </c>
      <c r="ET89" t="s">
        <v>38</v>
      </c>
      <c r="EU89" t="s">
        <v>38</v>
      </c>
      <c r="EV89" t="s">
        <v>38</v>
      </c>
      <c r="EW89" t="s">
        <v>38</v>
      </c>
      <c r="EX89" t="s">
        <v>38</v>
      </c>
      <c r="EY89" t="s">
        <v>38</v>
      </c>
      <c r="EZ89" t="s">
        <v>38</v>
      </c>
      <c r="FA89" t="s">
        <v>38</v>
      </c>
    </row>
    <row r="90" spans="1:157" x14ac:dyDescent="0.4">
      <c r="A90" t="s">
        <v>7054</v>
      </c>
      <c r="B90" t="s">
        <v>873</v>
      </c>
      <c r="C90">
        <v>0.58831999999999995</v>
      </c>
      <c r="D90">
        <v>55.066180000000003</v>
      </c>
      <c r="E90">
        <v>44.168349999999997</v>
      </c>
      <c r="F90">
        <v>79.085390000000004</v>
      </c>
      <c r="G90">
        <v>88.846620000000001</v>
      </c>
      <c r="H90">
        <v>44.168349999999997</v>
      </c>
      <c r="I90">
        <v>34.664909999999999</v>
      </c>
      <c r="J90">
        <v>19.745850000000001</v>
      </c>
      <c r="K90">
        <v>73.605689999999996</v>
      </c>
      <c r="L90">
        <v>11.68272</v>
      </c>
      <c r="M90">
        <v>86.458110000000005</v>
      </c>
      <c r="N90" t="s">
        <v>38</v>
      </c>
      <c r="O90">
        <v>0.56989999999999996</v>
      </c>
      <c r="P90">
        <v>53.029670000000003</v>
      </c>
      <c r="Q90">
        <v>41.464350000000003</v>
      </c>
      <c r="R90">
        <v>78.617859999999993</v>
      </c>
      <c r="S90">
        <v>89.418850000000006</v>
      </c>
      <c r="T90">
        <v>41.464350000000003</v>
      </c>
      <c r="U90">
        <v>31.468810000000001</v>
      </c>
      <c r="V90">
        <v>19.98471</v>
      </c>
      <c r="W90">
        <v>72.78707</v>
      </c>
      <c r="X90">
        <v>11.988149999999999</v>
      </c>
      <c r="Y90">
        <v>86.935890000000001</v>
      </c>
      <c r="Z90" t="s">
        <v>38</v>
      </c>
      <c r="AA90" t="s">
        <v>38</v>
      </c>
      <c r="AB90" t="s">
        <v>38</v>
      </c>
      <c r="AC90" t="s">
        <v>38</v>
      </c>
      <c r="AD90" t="s">
        <v>38</v>
      </c>
      <c r="AE90" t="s">
        <v>38</v>
      </c>
      <c r="AF90" t="s">
        <v>38</v>
      </c>
      <c r="AG90" t="s">
        <v>38</v>
      </c>
      <c r="AH90" t="s">
        <v>38</v>
      </c>
      <c r="AI90" t="s">
        <v>38</v>
      </c>
      <c r="AJ90" t="s">
        <v>38</v>
      </c>
      <c r="AK90" t="s">
        <v>38</v>
      </c>
      <c r="AL90" t="s">
        <v>38</v>
      </c>
      <c r="AM90" t="s">
        <v>38</v>
      </c>
      <c r="AN90" t="s">
        <v>38</v>
      </c>
      <c r="AO90" t="s">
        <v>38</v>
      </c>
      <c r="AP90" t="s">
        <v>38</v>
      </c>
      <c r="AQ90" t="s">
        <v>38</v>
      </c>
      <c r="AR90" t="s">
        <v>38</v>
      </c>
      <c r="AS90" t="s">
        <v>38</v>
      </c>
      <c r="AT90" t="s">
        <v>38</v>
      </c>
      <c r="AU90" t="s">
        <v>38</v>
      </c>
      <c r="AV90">
        <v>0.70330000000000004</v>
      </c>
      <c r="AW90">
        <v>68.978930000000005</v>
      </c>
      <c r="AX90">
        <v>61.642800000000001</v>
      </c>
      <c r="AY90">
        <v>80.708359999999999</v>
      </c>
      <c r="AZ90">
        <v>83.195179999999993</v>
      </c>
      <c r="BA90">
        <v>61.642800000000001</v>
      </c>
      <c r="BB90">
        <v>57.127609999999997</v>
      </c>
      <c r="BC90">
        <v>17.678979999999999</v>
      </c>
      <c r="BD90">
        <v>79.150970000000001</v>
      </c>
      <c r="BE90">
        <v>9.2238100000000003</v>
      </c>
      <c r="BF90">
        <v>82.215519999999998</v>
      </c>
      <c r="BG90" t="s">
        <v>38</v>
      </c>
      <c r="BH90" t="s">
        <v>38</v>
      </c>
      <c r="BI90" t="s">
        <v>38</v>
      </c>
      <c r="BJ90" t="s">
        <v>38</v>
      </c>
      <c r="BK90" t="s">
        <v>38</v>
      </c>
      <c r="BL90" t="s">
        <v>38</v>
      </c>
      <c r="BM90" t="s">
        <v>38</v>
      </c>
      <c r="BN90" t="s">
        <v>38</v>
      </c>
      <c r="BO90" t="s">
        <v>38</v>
      </c>
      <c r="BP90" t="s">
        <v>38</v>
      </c>
      <c r="BQ90" t="s">
        <v>38</v>
      </c>
      <c r="BR90" t="s">
        <v>38</v>
      </c>
      <c r="BS90" t="s">
        <v>38</v>
      </c>
      <c r="BT90" t="s">
        <v>38</v>
      </c>
      <c r="BU90" t="s">
        <v>38</v>
      </c>
      <c r="BV90" t="s">
        <v>38</v>
      </c>
      <c r="BW90" t="s">
        <v>38</v>
      </c>
      <c r="BX90" t="s">
        <v>38</v>
      </c>
      <c r="BY90" t="s">
        <v>38</v>
      </c>
      <c r="BZ90" t="s">
        <v>38</v>
      </c>
      <c r="CA90" t="s">
        <v>38</v>
      </c>
      <c r="CB90" t="s">
        <v>38</v>
      </c>
      <c r="CC90" t="s">
        <v>38</v>
      </c>
      <c r="CD90" t="s">
        <v>38</v>
      </c>
      <c r="CE90" t="s">
        <v>38</v>
      </c>
      <c r="CF90" t="s">
        <v>38</v>
      </c>
      <c r="CG90" t="s">
        <v>38</v>
      </c>
      <c r="CH90" t="s">
        <v>38</v>
      </c>
      <c r="CI90" t="s">
        <v>38</v>
      </c>
      <c r="CJ90" t="s">
        <v>38</v>
      </c>
      <c r="CK90" t="s">
        <v>38</v>
      </c>
      <c r="CL90" t="s">
        <v>38</v>
      </c>
      <c r="CM90" t="s">
        <v>38</v>
      </c>
      <c r="CN90">
        <v>0.65934000000000004</v>
      </c>
      <c r="CO90">
        <v>60.090429999999998</v>
      </c>
      <c r="CP90">
        <v>53.180210000000002</v>
      </c>
      <c r="CQ90">
        <v>83.922259999999994</v>
      </c>
      <c r="CR90">
        <v>91.51943</v>
      </c>
      <c r="CS90">
        <v>53.180210000000002</v>
      </c>
      <c r="CT90">
        <v>41.077739999999999</v>
      </c>
      <c r="CU90">
        <v>20.176680000000001</v>
      </c>
      <c r="CV90">
        <v>75.736159999999998</v>
      </c>
      <c r="CW90">
        <v>11.80212</v>
      </c>
      <c r="CX90">
        <v>87.573620000000005</v>
      </c>
      <c r="CY90" t="s">
        <v>38</v>
      </c>
      <c r="CZ90" t="s">
        <v>38</v>
      </c>
      <c r="DA90" t="s">
        <v>38</v>
      </c>
      <c r="DB90" t="s">
        <v>38</v>
      </c>
      <c r="DC90" t="s">
        <v>38</v>
      </c>
      <c r="DD90" t="s">
        <v>38</v>
      </c>
      <c r="DE90" t="s">
        <v>38</v>
      </c>
      <c r="DF90" t="s">
        <v>38</v>
      </c>
      <c r="DG90" t="s">
        <v>38</v>
      </c>
      <c r="DH90" t="s">
        <v>38</v>
      </c>
      <c r="DI90" t="s">
        <v>38</v>
      </c>
      <c r="DJ90" t="s">
        <v>38</v>
      </c>
      <c r="DK90" t="s">
        <v>38</v>
      </c>
      <c r="DL90" t="s">
        <v>38</v>
      </c>
      <c r="DM90" t="s">
        <v>38</v>
      </c>
      <c r="DN90" t="s">
        <v>38</v>
      </c>
      <c r="DO90" t="s">
        <v>38</v>
      </c>
      <c r="DP90" t="s">
        <v>38</v>
      </c>
      <c r="DQ90" t="s">
        <v>38</v>
      </c>
      <c r="DR90" t="s">
        <v>38</v>
      </c>
      <c r="DS90" t="s">
        <v>38</v>
      </c>
      <c r="DT90" t="s">
        <v>38</v>
      </c>
      <c r="DU90" t="s">
        <v>38</v>
      </c>
      <c r="DV90" t="s">
        <v>38</v>
      </c>
      <c r="DW90" t="s">
        <v>38</v>
      </c>
      <c r="DX90" t="s">
        <v>38</v>
      </c>
      <c r="DY90" t="s">
        <v>38</v>
      </c>
      <c r="DZ90" t="s">
        <v>38</v>
      </c>
      <c r="EA90" t="s">
        <v>38</v>
      </c>
      <c r="EB90" t="s">
        <v>38</v>
      </c>
      <c r="EC90" t="s">
        <v>38</v>
      </c>
      <c r="ED90" t="s">
        <v>38</v>
      </c>
      <c r="EE90" t="s">
        <v>38</v>
      </c>
      <c r="EF90" t="s">
        <v>38</v>
      </c>
      <c r="EG90" t="s">
        <v>38</v>
      </c>
      <c r="EH90" t="s">
        <v>38</v>
      </c>
      <c r="EI90" t="s">
        <v>38</v>
      </c>
      <c r="EJ90" t="s">
        <v>38</v>
      </c>
      <c r="EK90" t="s">
        <v>38</v>
      </c>
      <c r="EL90" t="s">
        <v>38</v>
      </c>
      <c r="EM90" t="s">
        <v>38</v>
      </c>
      <c r="EN90" t="s">
        <v>38</v>
      </c>
      <c r="EO90" t="s">
        <v>38</v>
      </c>
      <c r="EP90" t="s">
        <v>38</v>
      </c>
      <c r="EQ90" t="s">
        <v>38</v>
      </c>
      <c r="ER90" t="s">
        <v>38</v>
      </c>
      <c r="ES90" t="s">
        <v>38</v>
      </c>
      <c r="ET90" t="s">
        <v>38</v>
      </c>
      <c r="EU90" t="s">
        <v>38</v>
      </c>
      <c r="EV90" t="s">
        <v>38</v>
      </c>
      <c r="EW90" t="s">
        <v>38</v>
      </c>
      <c r="EX90" t="s">
        <v>38</v>
      </c>
      <c r="EY90" t="s">
        <v>38</v>
      </c>
      <c r="EZ90" t="s">
        <v>38</v>
      </c>
      <c r="FA90" t="s">
        <v>38</v>
      </c>
    </row>
    <row r="91" spans="1:157" x14ac:dyDescent="0.4">
      <c r="A91" t="s">
        <v>7055</v>
      </c>
      <c r="B91" t="s">
        <v>7056</v>
      </c>
      <c r="C91">
        <v>0.58877000000000002</v>
      </c>
      <c r="D91">
        <v>55.112569999999998</v>
      </c>
      <c r="E91">
        <v>44.208820000000003</v>
      </c>
      <c r="F91">
        <v>79.190610000000007</v>
      </c>
      <c r="G91">
        <v>88.854709999999997</v>
      </c>
      <c r="H91">
        <v>44.208820000000003</v>
      </c>
      <c r="I91">
        <v>34.697290000000002</v>
      </c>
      <c r="J91">
        <v>19.758800000000001</v>
      </c>
      <c r="K91">
        <v>73.686629999999994</v>
      </c>
      <c r="L91">
        <v>11.684340000000001</v>
      </c>
      <c r="M91">
        <v>86.475650000000002</v>
      </c>
      <c r="N91" t="s">
        <v>38</v>
      </c>
      <c r="O91">
        <v>0.57003999999999999</v>
      </c>
      <c r="P91">
        <v>53.044510000000002</v>
      </c>
      <c r="Q91">
        <v>41.454790000000003</v>
      </c>
      <c r="R91">
        <v>78.694320000000005</v>
      </c>
      <c r="S91">
        <v>89.409289999999999</v>
      </c>
      <c r="T91">
        <v>41.454790000000003</v>
      </c>
      <c r="U91">
        <v>31.44491</v>
      </c>
      <c r="V91">
        <v>19.992349999999998</v>
      </c>
      <c r="W91">
        <v>72.838049999999996</v>
      </c>
      <c r="X91">
        <v>11.98719</v>
      </c>
      <c r="Y91">
        <v>86.93271</v>
      </c>
      <c r="Z91" t="s">
        <v>38</v>
      </c>
      <c r="AA91" t="s">
        <v>38</v>
      </c>
      <c r="AB91" t="s">
        <v>38</v>
      </c>
      <c r="AC91" t="s">
        <v>38</v>
      </c>
      <c r="AD91" t="s">
        <v>38</v>
      </c>
      <c r="AE91" t="s">
        <v>38</v>
      </c>
      <c r="AF91" t="s">
        <v>38</v>
      </c>
      <c r="AG91" t="s">
        <v>38</v>
      </c>
      <c r="AH91" t="s">
        <v>38</v>
      </c>
      <c r="AI91" t="s">
        <v>38</v>
      </c>
      <c r="AJ91" t="s">
        <v>38</v>
      </c>
      <c r="AK91" t="s">
        <v>38</v>
      </c>
      <c r="AL91" t="s">
        <v>38</v>
      </c>
      <c r="AM91" t="s">
        <v>38</v>
      </c>
      <c r="AN91" t="s">
        <v>38</v>
      </c>
      <c r="AO91" t="s">
        <v>38</v>
      </c>
      <c r="AP91" t="s">
        <v>38</v>
      </c>
      <c r="AQ91" t="s">
        <v>38</v>
      </c>
      <c r="AR91" t="s">
        <v>38</v>
      </c>
      <c r="AS91" t="s">
        <v>38</v>
      </c>
      <c r="AT91" t="s">
        <v>38</v>
      </c>
      <c r="AU91" t="s">
        <v>38</v>
      </c>
      <c r="AV91">
        <v>0.70543</v>
      </c>
      <c r="AW91">
        <v>69.184910000000002</v>
      </c>
      <c r="AX91">
        <v>62.019590000000001</v>
      </c>
      <c r="AY91">
        <v>80.934439999999995</v>
      </c>
      <c r="AZ91">
        <v>83.195179999999993</v>
      </c>
      <c r="BA91">
        <v>62.019590000000001</v>
      </c>
      <c r="BB91">
        <v>57.504399999999997</v>
      </c>
      <c r="BC91">
        <v>17.709119999999999</v>
      </c>
      <c r="BD91">
        <v>79.351920000000007</v>
      </c>
      <c r="BE91">
        <v>9.2313500000000008</v>
      </c>
      <c r="BF91">
        <v>82.253200000000007</v>
      </c>
      <c r="BG91" t="s">
        <v>38</v>
      </c>
      <c r="BH91" t="s">
        <v>38</v>
      </c>
      <c r="BI91" t="s">
        <v>38</v>
      </c>
      <c r="BJ91" t="s">
        <v>38</v>
      </c>
      <c r="BK91" t="s">
        <v>38</v>
      </c>
      <c r="BL91" t="s">
        <v>38</v>
      </c>
      <c r="BM91" t="s">
        <v>38</v>
      </c>
      <c r="BN91" t="s">
        <v>38</v>
      </c>
      <c r="BO91" t="s">
        <v>38</v>
      </c>
      <c r="BP91" t="s">
        <v>38</v>
      </c>
      <c r="BQ91" t="s">
        <v>38</v>
      </c>
      <c r="BR91" t="s">
        <v>38</v>
      </c>
      <c r="BS91" t="s">
        <v>38</v>
      </c>
      <c r="BT91" t="s">
        <v>38</v>
      </c>
      <c r="BU91" t="s">
        <v>38</v>
      </c>
      <c r="BV91" t="s">
        <v>38</v>
      </c>
      <c r="BW91" t="s">
        <v>38</v>
      </c>
      <c r="BX91" t="s">
        <v>38</v>
      </c>
      <c r="BY91" t="s">
        <v>38</v>
      </c>
      <c r="BZ91" t="s">
        <v>38</v>
      </c>
      <c r="CA91" t="s">
        <v>38</v>
      </c>
      <c r="CB91" t="s">
        <v>38</v>
      </c>
      <c r="CC91" t="s">
        <v>38</v>
      </c>
      <c r="CD91" t="s">
        <v>38</v>
      </c>
      <c r="CE91" t="s">
        <v>38</v>
      </c>
      <c r="CF91" t="s">
        <v>38</v>
      </c>
      <c r="CG91" t="s">
        <v>38</v>
      </c>
      <c r="CH91" t="s">
        <v>38</v>
      </c>
      <c r="CI91" t="s">
        <v>38</v>
      </c>
      <c r="CJ91" t="s">
        <v>38</v>
      </c>
      <c r="CK91" t="s">
        <v>38</v>
      </c>
      <c r="CL91" t="s">
        <v>38</v>
      </c>
      <c r="CM91" t="s">
        <v>38</v>
      </c>
      <c r="CN91">
        <v>0.66149000000000002</v>
      </c>
      <c r="CO91">
        <v>60.345739999999999</v>
      </c>
      <c r="CP91">
        <v>53.35689</v>
      </c>
      <c r="CQ91">
        <v>84.275620000000004</v>
      </c>
      <c r="CR91">
        <v>91.872789999999995</v>
      </c>
      <c r="CS91">
        <v>53.35689</v>
      </c>
      <c r="CT91">
        <v>41.342759999999998</v>
      </c>
      <c r="CU91">
        <v>20.247350000000001</v>
      </c>
      <c r="CV91">
        <v>76.089519999999993</v>
      </c>
      <c r="CW91">
        <v>11.83746</v>
      </c>
      <c r="CX91">
        <v>87.926969999999997</v>
      </c>
      <c r="CY91" t="s">
        <v>38</v>
      </c>
      <c r="CZ91" t="s">
        <v>38</v>
      </c>
      <c r="DA91" t="s">
        <v>38</v>
      </c>
      <c r="DB91" t="s">
        <v>38</v>
      </c>
      <c r="DC91" t="s">
        <v>38</v>
      </c>
      <c r="DD91" t="s">
        <v>38</v>
      </c>
      <c r="DE91" t="s">
        <v>38</v>
      </c>
      <c r="DF91" t="s">
        <v>38</v>
      </c>
      <c r="DG91" t="s">
        <v>38</v>
      </c>
      <c r="DH91" t="s">
        <v>38</v>
      </c>
      <c r="DI91" t="s">
        <v>38</v>
      </c>
      <c r="DJ91" t="s">
        <v>38</v>
      </c>
      <c r="DK91" t="s">
        <v>38</v>
      </c>
      <c r="DL91" t="s">
        <v>38</v>
      </c>
      <c r="DM91" t="s">
        <v>38</v>
      </c>
      <c r="DN91" t="s">
        <v>38</v>
      </c>
      <c r="DO91" t="s">
        <v>38</v>
      </c>
      <c r="DP91" t="s">
        <v>38</v>
      </c>
      <c r="DQ91" t="s">
        <v>38</v>
      </c>
      <c r="DR91" t="s">
        <v>38</v>
      </c>
      <c r="DS91" t="s">
        <v>38</v>
      </c>
      <c r="DT91" t="s">
        <v>38</v>
      </c>
      <c r="DU91" t="s">
        <v>38</v>
      </c>
      <c r="DV91" t="s">
        <v>38</v>
      </c>
      <c r="DW91" t="s">
        <v>38</v>
      </c>
      <c r="DX91" t="s">
        <v>38</v>
      </c>
      <c r="DY91" t="s">
        <v>38</v>
      </c>
      <c r="DZ91" t="s">
        <v>38</v>
      </c>
      <c r="EA91" t="s">
        <v>38</v>
      </c>
      <c r="EB91" t="s">
        <v>38</v>
      </c>
      <c r="EC91" t="s">
        <v>38</v>
      </c>
      <c r="ED91" t="s">
        <v>38</v>
      </c>
      <c r="EE91" t="s">
        <v>38</v>
      </c>
      <c r="EF91" t="s">
        <v>38</v>
      </c>
      <c r="EG91" t="s">
        <v>38</v>
      </c>
      <c r="EH91" t="s">
        <v>38</v>
      </c>
      <c r="EI91" t="s">
        <v>38</v>
      </c>
      <c r="EJ91" t="s">
        <v>38</v>
      </c>
      <c r="EK91" t="s">
        <v>38</v>
      </c>
      <c r="EL91" t="s">
        <v>38</v>
      </c>
      <c r="EM91" t="s">
        <v>38</v>
      </c>
      <c r="EN91" t="s">
        <v>38</v>
      </c>
      <c r="EO91" t="s">
        <v>38</v>
      </c>
      <c r="EP91" t="s">
        <v>38</v>
      </c>
      <c r="EQ91" t="s">
        <v>38</v>
      </c>
      <c r="ER91" t="s">
        <v>38</v>
      </c>
      <c r="ES91" t="s">
        <v>38</v>
      </c>
      <c r="ET91" t="s">
        <v>38</v>
      </c>
      <c r="EU91" t="s">
        <v>38</v>
      </c>
      <c r="EV91" t="s">
        <v>38</v>
      </c>
      <c r="EW91" t="s">
        <v>38</v>
      </c>
      <c r="EX91" t="s">
        <v>38</v>
      </c>
      <c r="EY91" t="s">
        <v>38</v>
      </c>
      <c r="EZ91" t="s">
        <v>38</v>
      </c>
      <c r="FA91" t="s">
        <v>38</v>
      </c>
    </row>
    <row r="92" spans="1:157" x14ac:dyDescent="0.4">
      <c r="A92" t="s">
        <v>7057</v>
      </c>
      <c r="B92" t="s">
        <v>830</v>
      </c>
      <c r="C92">
        <v>0.59016000000000002</v>
      </c>
      <c r="D92">
        <v>55.251820000000002</v>
      </c>
      <c r="E92">
        <v>44.386890000000001</v>
      </c>
      <c r="F92">
        <v>79.166330000000002</v>
      </c>
      <c r="G92">
        <v>88.862809999999996</v>
      </c>
      <c r="H92">
        <v>44.386890000000001</v>
      </c>
      <c r="I92">
        <v>34.852420000000002</v>
      </c>
      <c r="J92">
        <v>19.75395</v>
      </c>
      <c r="K92">
        <v>73.665450000000007</v>
      </c>
      <c r="L92">
        <v>11.68515</v>
      </c>
      <c r="M92">
        <v>86.491159999999994</v>
      </c>
      <c r="N92" t="s">
        <v>38</v>
      </c>
      <c r="O92">
        <v>0.57145999999999997</v>
      </c>
      <c r="P92">
        <v>53.188459999999999</v>
      </c>
      <c r="Q92">
        <v>41.626840000000001</v>
      </c>
      <c r="R92">
        <v>78.656090000000006</v>
      </c>
      <c r="S92">
        <v>89.42841</v>
      </c>
      <c r="T92">
        <v>41.626840000000001</v>
      </c>
      <c r="U92">
        <v>31.594660000000001</v>
      </c>
      <c r="V92">
        <v>19.98471</v>
      </c>
      <c r="W92">
        <v>72.803479999999993</v>
      </c>
      <c r="X92">
        <v>11.99006</v>
      </c>
      <c r="Y92">
        <v>86.962980000000002</v>
      </c>
      <c r="Z92" t="s">
        <v>38</v>
      </c>
      <c r="AA92" t="s">
        <v>38</v>
      </c>
      <c r="AB92" t="s">
        <v>38</v>
      </c>
      <c r="AC92" t="s">
        <v>38</v>
      </c>
      <c r="AD92" t="s">
        <v>38</v>
      </c>
      <c r="AE92" t="s">
        <v>38</v>
      </c>
      <c r="AF92" t="s">
        <v>38</v>
      </c>
      <c r="AG92" t="s">
        <v>38</v>
      </c>
      <c r="AH92" t="s">
        <v>38</v>
      </c>
      <c r="AI92" t="s">
        <v>38</v>
      </c>
      <c r="AJ92" t="s">
        <v>38</v>
      </c>
      <c r="AK92" t="s">
        <v>38</v>
      </c>
      <c r="AL92" t="s">
        <v>38</v>
      </c>
      <c r="AM92" t="s">
        <v>38</v>
      </c>
      <c r="AN92" t="s">
        <v>38</v>
      </c>
      <c r="AO92" t="s">
        <v>38</v>
      </c>
      <c r="AP92" t="s">
        <v>38</v>
      </c>
      <c r="AQ92" t="s">
        <v>38</v>
      </c>
      <c r="AR92" t="s">
        <v>38</v>
      </c>
      <c r="AS92" t="s">
        <v>38</v>
      </c>
      <c r="AT92" t="s">
        <v>38</v>
      </c>
      <c r="AU92" t="s">
        <v>38</v>
      </c>
      <c r="AV92">
        <v>0.70648999999999995</v>
      </c>
      <c r="AW92">
        <v>69.272239999999996</v>
      </c>
      <c r="AX92">
        <v>62.094949999999997</v>
      </c>
      <c r="AY92">
        <v>81.009799999999998</v>
      </c>
      <c r="AZ92">
        <v>83.195179999999993</v>
      </c>
      <c r="BA92">
        <v>62.094949999999997</v>
      </c>
      <c r="BB92">
        <v>57.542070000000002</v>
      </c>
      <c r="BC92">
        <v>17.72419</v>
      </c>
      <c r="BD92">
        <v>79.427279999999996</v>
      </c>
      <c r="BE92">
        <v>9.2238100000000003</v>
      </c>
      <c r="BF92">
        <v>82.234359999999995</v>
      </c>
      <c r="BG92" t="s">
        <v>38</v>
      </c>
      <c r="BH92" t="s">
        <v>38</v>
      </c>
      <c r="BI92" t="s">
        <v>38</v>
      </c>
      <c r="BJ92" t="s">
        <v>38</v>
      </c>
      <c r="BK92" t="s">
        <v>38</v>
      </c>
      <c r="BL92" t="s">
        <v>38</v>
      </c>
      <c r="BM92" t="s">
        <v>38</v>
      </c>
      <c r="BN92" t="s">
        <v>38</v>
      </c>
      <c r="BO92" t="s">
        <v>38</v>
      </c>
      <c r="BP92" t="s">
        <v>38</v>
      </c>
      <c r="BQ92" t="s">
        <v>38</v>
      </c>
      <c r="BR92" t="s">
        <v>38</v>
      </c>
      <c r="BS92" t="s">
        <v>38</v>
      </c>
      <c r="BT92" t="s">
        <v>38</v>
      </c>
      <c r="BU92" t="s">
        <v>38</v>
      </c>
      <c r="BV92" t="s">
        <v>38</v>
      </c>
      <c r="BW92" t="s">
        <v>38</v>
      </c>
      <c r="BX92" t="s">
        <v>38</v>
      </c>
      <c r="BY92" t="s">
        <v>38</v>
      </c>
      <c r="BZ92" t="s">
        <v>38</v>
      </c>
      <c r="CA92" t="s">
        <v>38</v>
      </c>
      <c r="CB92" t="s">
        <v>38</v>
      </c>
      <c r="CC92" t="s">
        <v>38</v>
      </c>
      <c r="CD92" t="s">
        <v>38</v>
      </c>
      <c r="CE92" t="s">
        <v>38</v>
      </c>
      <c r="CF92" t="s">
        <v>38</v>
      </c>
      <c r="CG92" t="s">
        <v>38</v>
      </c>
      <c r="CH92" t="s">
        <v>38</v>
      </c>
      <c r="CI92" t="s">
        <v>38</v>
      </c>
      <c r="CJ92" t="s">
        <v>38</v>
      </c>
      <c r="CK92" t="s">
        <v>38</v>
      </c>
      <c r="CL92" t="s">
        <v>38</v>
      </c>
      <c r="CM92" t="s">
        <v>38</v>
      </c>
      <c r="CN92">
        <v>0.66313999999999995</v>
      </c>
      <c r="CO92">
        <v>60.5199</v>
      </c>
      <c r="CP92">
        <v>53.88693</v>
      </c>
      <c r="CQ92">
        <v>84.275620000000004</v>
      </c>
      <c r="CR92">
        <v>91.696110000000004</v>
      </c>
      <c r="CS92">
        <v>53.88693</v>
      </c>
      <c r="CT92">
        <v>41.872790000000002</v>
      </c>
      <c r="CU92">
        <v>20.247350000000001</v>
      </c>
      <c r="CV92">
        <v>76.089519999999993</v>
      </c>
      <c r="CW92">
        <v>11.819789999999999</v>
      </c>
      <c r="CX92">
        <v>87.750290000000007</v>
      </c>
      <c r="CY92" t="s">
        <v>38</v>
      </c>
      <c r="CZ92" t="s">
        <v>38</v>
      </c>
      <c r="DA92" t="s">
        <v>38</v>
      </c>
      <c r="DB92" t="s">
        <v>38</v>
      </c>
      <c r="DC92" t="s">
        <v>38</v>
      </c>
      <c r="DD92" t="s">
        <v>38</v>
      </c>
      <c r="DE92" t="s">
        <v>38</v>
      </c>
      <c r="DF92" t="s">
        <v>38</v>
      </c>
      <c r="DG92" t="s">
        <v>38</v>
      </c>
      <c r="DH92" t="s">
        <v>38</v>
      </c>
      <c r="DI92" t="s">
        <v>38</v>
      </c>
      <c r="DJ92" t="s">
        <v>38</v>
      </c>
      <c r="DK92" t="s">
        <v>38</v>
      </c>
      <c r="DL92" t="s">
        <v>38</v>
      </c>
      <c r="DM92" t="s">
        <v>38</v>
      </c>
      <c r="DN92" t="s">
        <v>38</v>
      </c>
      <c r="DO92" t="s">
        <v>38</v>
      </c>
      <c r="DP92" t="s">
        <v>38</v>
      </c>
      <c r="DQ92" t="s">
        <v>38</v>
      </c>
      <c r="DR92" t="s">
        <v>38</v>
      </c>
      <c r="DS92" t="s">
        <v>38</v>
      </c>
      <c r="DT92" t="s">
        <v>38</v>
      </c>
      <c r="DU92" t="s">
        <v>38</v>
      </c>
      <c r="DV92" t="s">
        <v>38</v>
      </c>
      <c r="DW92" t="s">
        <v>38</v>
      </c>
      <c r="DX92" t="s">
        <v>38</v>
      </c>
      <c r="DY92" t="s">
        <v>38</v>
      </c>
      <c r="DZ92" t="s">
        <v>38</v>
      </c>
      <c r="EA92" t="s">
        <v>38</v>
      </c>
      <c r="EB92" t="s">
        <v>38</v>
      </c>
      <c r="EC92" t="s">
        <v>38</v>
      </c>
      <c r="ED92" t="s">
        <v>38</v>
      </c>
      <c r="EE92" t="s">
        <v>38</v>
      </c>
      <c r="EF92" t="s">
        <v>38</v>
      </c>
      <c r="EG92" t="s">
        <v>38</v>
      </c>
      <c r="EH92" t="s">
        <v>38</v>
      </c>
      <c r="EI92" t="s">
        <v>38</v>
      </c>
      <c r="EJ92" t="s">
        <v>38</v>
      </c>
      <c r="EK92" t="s">
        <v>38</v>
      </c>
      <c r="EL92" t="s">
        <v>38</v>
      </c>
      <c r="EM92" t="s">
        <v>38</v>
      </c>
      <c r="EN92" t="s">
        <v>38</v>
      </c>
      <c r="EO92" t="s">
        <v>38</v>
      </c>
      <c r="EP92" t="s">
        <v>38</v>
      </c>
      <c r="EQ92" t="s">
        <v>38</v>
      </c>
      <c r="ER92" t="s">
        <v>38</v>
      </c>
      <c r="ES92" t="s">
        <v>38</v>
      </c>
      <c r="ET92" t="s">
        <v>38</v>
      </c>
      <c r="EU92" t="s">
        <v>38</v>
      </c>
      <c r="EV92" t="s">
        <v>38</v>
      </c>
      <c r="EW92" t="s">
        <v>38</v>
      </c>
      <c r="EX92" t="s">
        <v>38</v>
      </c>
      <c r="EY92" t="s">
        <v>38</v>
      </c>
      <c r="EZ92" t="s">
        <v>38</v>
      </c>
      <c r="FA92" t="s">
        <v>38</v>
      </c>
    </row>
    <row r="93" spans="1:157" x14ac:dyDescent="0.4">
      <c r="A93" t="s">
        <v>7058</v>
      </c>
      <c r="B93" t="s">
        <v>7059</v>
      </c>
      <c r="C93">
        <v>0.59097</v>
      </c>
      <c r="D93">
        <v>55.318330000000003</v>
      </c>
      <c r="E93">
        <v>44.5002</v>
      </c>
      <c r="F93">
        <v>79.214889999999997</v>
      </c>
      <c r="G93">
        <v>88.870900000000006</v>
      </c>
      <c r="H93">
        <v>44.5002</v>
      </c>
      <c r="I93">
        <v>34.930660000000003</v>
      </c>
      <c r="J93">
        <v>19.771750000000001</v>
      </c>
      <c r="K93">
        <v>73.731279999999998</v>
      </c>
      <c r="L93">
        <v>11.68596</v>
      </c>
      <c r="M93">
        <v>86.499260000000007</v>
      </c>
      <c r="N93" t="s">
        <v>38</v>
      </c>
      <c r="O93">
        <v>0.57235999999999998</v>
      </c>
      <c r="P93">
        <v>53.259729999999998</v>
      </c>
      <c r="Q93">
        <v>41.760660000000001</v>
      </c>
      <c r="R93">
        <v>78.703879999999998</v>
      </c>
      <c r="S93">
        <v>89.437970000000007</v>
      </c>
      <c r="T93">
        <v>41.760660000000001</v>
      </c>
      <c r="U93">
        <v>31.682279999999999</v>
      </c>
      <c r="V93">
        <v>20.001909999999999</v>
      </c>
      <c r="W93">
        <v>72.866879999999995</v>
      </c>
      <c r="X93">
        <v>11.991020000000001</v>
      </c>
      <c r="Y93">
        <v>86.972539999999995</v>
      </c>
      <c r="Z93" t="s">
        <v>38</v>
      </c>
      <c r="AA93" t="s">
        <v>38</v>
      </c>
      <c r="AB93" t="s">
        <v>38</v>
      </c>
      <c r="AC93" t="s">
        <v>38</v>
      </c>
      <c r="AD93" t="s">
        <v>38</v>
      </c>
      <c r="AE93" t="s">
        <v>38</v>
      </c>
      <c r="AF93" t="s">
        <v>38</v>
      </c>
      <c r="AG93" t="s">
        <v>38</v>
      </c>
      <c r="AH93" t="s">
        <v>38</v>
      </c>
      <c r="AI93" t="s">
        <v>38</v>
      </c>
      <c r="AJ93" t="s">
        <v>38</v>
      </c>
      <c r="AK93" t="s">
        <v>38</v>
      </c>
      <c r="AL93" t="s">
        <v>38</v>
      </c>
      <c r="AM93" t="s">
        <v>38</v>
      </c>
      <c r="AN93" t="s">
        <v>38</v>
      </c>
      <c r="AO93" t="s">
        <v>38</v>
      </c>
      <c r="AP93" t="s">
        <v>38</v>
      </c>
      <c r="AQ93" t="s">
        <v>38</v>
      </c>
      <c r="AR93" t="s">
        <v>38</v>
      </c>
      <c r="AS93" t="s">
        <v>38</v>
      </c>
      <c r="AT93" t="s">
        <v>38</v>
      </c>
      <c r="AU93" t="s">
        <v>38</v>
      </c>
      <c r="AV93">
        <v>0.70687999999999995</v>
      </c>
      <c r="AW93">
        <v>69.311999999999998</v>
      </c>
      <c r="AX93">
        <v>62.094949999999997</v>
      </c>
      <c r="AY93">
        <v>81.009799999999998</v>
      </c>
      <c r="AZ93">
        <v>83.195179999999993</v>
      </c>
      <c r="BA93">
        <v>62.094949999999997</v>
      </c>
      <c r="BB93">
        <v>57.542070000000002</v>
      </c>
      <c r="BC93">
        <v>17.72419</v>
      </c>
      <c r="BD93">
        <v>79.427279999999996</v>
      </c>
      <c r="BE93">
        <v>9.2238100000000003</v>
      </c>
      <c r="BF93">
        <v>82.234359999999995</v>
      </c>
      <c r="BG93" t="s">
        <v>38</v>
      </c>
      <c r="BH93" t="s">
        <v>38</v>
      </c>
      <c r="BI93" t="s">
        <v>38</v>
      </c>
      <c r="BJ93" t="s">
        <v>38</v>
      </c>
      <c r="BK93" t="s">
        <v>38</v>
      </c>
      <c r="BL93" t="s">
        <v>38</v>
      </c>
      <c r="BM93" t="s">
        <v>38</v>
      </c>
      <c r="BN93" t="s">
        <v>38</v>
      </c>
      <c r="BO93" t="s">
        <v>38</v>
      </c>
      <c r="BP93" t="s">
        <v>38</v>
      </c>
      <c r="BQ93" t="s">
        <v>38</v>
      </c>
      <c r="BR93" t="s">
        <v>38</v>
      </c>
      <c r="BS93" t="s">
        <v>38</v>
      </c>
      <c r="BT93" t="s">
        <v>38</v>
      </c>
      <c r="BU93" t="s">
        <v>38</v>
      </c>
      <c r="BV93" t="s">
        <v>38</v>
      </c>
      <c r="BW93" t="s">
        <v>38</v>
      </c>
      <c r="BX93" t="s">
        <v>38</v>
      </c>
      <c r="BY93" t="s">
        <v>38</v>
      </c>
      <c r="BZ93" t="s">
        <v>38</v>
      </c>
      <c r="CA93" t="s">
        <v>38</v>
      </c>
      <c r="CB93" t="s">
        <v>38</v>
      </c>
      <c r="CC93" t="s">
        <v>38</v>
      </c>
      <c r="CD93" t="s">
        <v>38</v>
      </c>
      <c r="CE93" t="s">
        <v>38</v>
      </c>
      <c r="CF93" t="s">
        <v>38</v>
      </c>
      <c r="CG93" t="s">
        <v>38</v>
      </c>
      <c r="CH93" t="s">
        <v>38</v>
      </c>
      <c r="CI93" t="s">
        <v>38</v>
      </c>
      <c r="CJ93" t="s">
        <v>38</v>
      </c>
      <c r="CK93" t="s">
        <v>38</v>
      </c>
      <c r="CL93" t="s">
        <v>38</v>
      </c>
      <c r="CM93" t="s">
        <v>38</v>
      </c>
      <c r="CN93">
        <v>0.66325000000000001</v>
      </c>
      <c r="CO93">
        <v>60.561169999999997</v>
      </c>
      <c r="CP93">
        <v>53.88693</v>
      </c>
      <c r="CQ93">
        <v>84.452299999999994</v>
      </c>
      <c r="CR93">
        <v>91.696110000000004</v>
      </c>
      <c r="CS93">
        <v>53.88693</v>
      </c>
      <c r="CT93">
        <v>41.961129999999997</v>
      </c>
      <c r="CU93">
        <v>20.318020000000001</v>
      </c>
      <c r="CV93">
        <v>76.354529999999997</v>
      </c>
      <c r="CW93">
        <v>11.819789999999999</v>
      </c>
      <c r="CX93">
        <v>87.750290000000007</v>
      </c>
      <c r="CY93" t="s">
        <v>38</v>
      </c>
      <c r="CZ93" t="s">
        <v>38</v>
      </c>
      <c r="DA93" t="s">
        <v>38</v>
      </c>
      <c r="DB93" t="s">
        <v>38</v>
      </c>
      <c r="DC93" t="s">
        <v>38</v>
      </c>
      <c r="DD93" t="s">
        <v>38</v>
      </c>
      <c r="DE93" t="s">
        <v>38</v>
      </c>
      <c r="DF93" t="s">
        <v>38</v>
      </c>
      <c r="DG93" t="s">
        <v>38</v>
      </c>
      <c r="DH93" t="s">
        <v>38</v>
      </c>
      <c r="DI93" t="s">
        <v>38</v>
      </c>
      <c r="DJ93" t="s">
        <v>38</v>
      </c>
      <c r="DK93" t="s">
        <v>38</v>
      </c>
      <c r="DL93" t="s">
        <v>38</v>
      </c>
      <c r="DM93" t="s">
        <v>38</v>
      </c>
      <c r="DN93" t="s">
        <v>38</v>
      </c>
      <c r="DO93" t="s">
        <v>38</v>
      </c>
      <c r="DP93" t="s">
        <v>38</v>
      </c>
      <c r="DQ93" t="s">
        <v>38</v>
      </c>
      <c r="DR93" t="s">
        <v>38</v>
      </c>
      <c r="DS93" t="s">
        <v>38</v>
      </c>
      <c r="DT93" t="s">
        <v>38</v>
      </c>
      <c r="DU93" t="s">
        <v>38</v>
      </c>
      <c r="DV93" t="s">
        <v>38</v>
      </c>
      <c r="DW93" t="s">
        <v>38</v>
      </c>
      <c r="DX93" t="s">
        <v>38</v>
      </c>
      <c r="DY93" t="s">
        <v>38</v>
      </c>
      <c r="DZ93" t="s">
        <v>38</v>
      </c>
      <c r="EA93" t="s">
        <v>38</v>
      </c>
      <c r="EB93" t="s">
        <v>38</v>
      </c>
      <c r="EC93" t="s">
        <v>38</v>
      </c>
      <c r="ED93" t="s">
        <v>38</v>
      </c>
      <c r="EE93" t="s">
        <v>38</v>
      </c>
      <c r="EF93" t="s">
        <v>38</v>
      </c>
      <c r="EG93" t="s">
        <v>38</v>
      </c>
      <c r="EH93" t="s">
        <v>38</v>
      </c>
      <c r="EI93" t="s">
        <v>38</v>
      </c>
      <c r="EJ93" t="s">
        <v>38</v>
      </c>
      <c r="EK93" t="s">
        <v>38</v>
      </c>
      <c r="EL93" t="s">
        <v>38</v>
      </c>
      <c r="EM93" t="s">
        <v>38</v>
      </c>
      <c r="EN93" t="s">
        <v>38</v>
      </c>
      <c r="EO93" t="s">
        <v>38</v>
      </c>
      <c r="EP93" t="s">
        <v>38</v>
      </c>
      <c r="EQ93" t="s">
        <v>38</v>
      </c>
      <c r="ER93" t="s">
        <v>38</v>
      </c>
      <c r="ES93" t="s">
        <v>38</v>
      </c>
      <c r="ET93" t="s">
        <v>38</v>
      </c>
      <c r="EU93" t="s">
        <v>38</v>
      </c>
      <c r="EV93" t="s">
        <v>38</v>
      </c>
      <c r="EW93" t="s">
        <v>38</v>
      </c>
      <c r="EX93" t="s">
        <v>38</v>
      </c>
      <c r="EY93" t="s">
        <v>38</v>
      </c>
      <c r="EZ93" t="s">
        <v>38</v>
      </c>
      <c r="FA93" t="s">
        <v>38</v>
      </c>
    </row>
    <row r="94" spans="1:157" x14ac:dyDescent="0.4">
      <c r="A94" t="s">
        <v>7060</v>
      </c>
      <c r="B94" t="s">
        <v>7061</v>
      </c>
      <c r="C94">
        <v>0.59192999999999996</v>
      </c>
      <c r="D94">
        <v>55.399050000000003</v>
      </c>
      <c r="E94">
        <v>44.65399</v>
      </c>
      <c r="F94">
        <v>79.231080000000006</v>
      </c>
      <c r="G94">
        <v>88.92756</v>
      </c>
      <c r="H94">
        <v>44.65399</v>
      </c>
      <c r="I94">
        <v>35.050049999999999</v>
      </c>
      <c r="J94">
        <v>19.76042</v>
      </c>
      <c r="K94">
        <v>73.705380000000005</v>
      </c>
      <c r="L94">
        <v>11.684340000000001</v>
      </c>
      <c r="M94">
        <v>86.526240000000001</v>
      </c>
      <c r="N94" t="s">
        <v>38</v>
      </c>
      <c r="O94">
        <v>0.57335000000000003</v>
      </c>
      <c r="P94">
        <v>53.342550000000003</v>
      </c>
      <c r="Q94">
        <v>41.913589999999999</v>
      </c>
      <c r="R94">
        <v>78.713440000000006</v>
      </c>
      <c r="S94">
        <v>89.504869999999997</v>
      </c>
      <c r="T94">
        <v>41.913589999999999</v>
      </c>
      <c r="U94">
        <v>31.79937</v>
      </c>
      <c r="V94">
        <v>19.986619999999998</v>
      </c>
      <c r="W94">
        <v>72.826740000000001</v>
      </c>
      <c r="X94">
        <v>11.989100000000001</v>
      </c>
      <c r="Y94">
        <v>87.004400000000004</v>
      </c>
      <c r="Z94" t="s">
        <v>38</v>
      </c>
      <c r="AA94" t="s">
        <v>38</v>
      </c>
      <c r="AB94" t="s">
        <v>38</v>
      </c>
      <c r="AC94" t="s">
        <v>38</v>
      </c>
      <c r="AD94" t="s">
        <v>38</v>
      </c>
      <c r="AE94" t="s">
        <v>38</v>
      </c>
      <c r="AF94" t="s">
        <v>38</v>
      </c>
      <c r="AG94" t="s">
        <v>38</v>
      </c>
      <c r="AH94" t="s">
        <v>38</v>
      </c>
      <c r="AI94" t="s">
        <v>38</v>
      </c>
      <c r="AJ94" t="s">
        <v>38</v>
      </c>
      <c r="AK94" t="s">
        <v>38</v>
      </c>
      <c r="AL94" t="s">
        <v>38</v>
      </c>
      <c r="AM94" t="s">
        <v>38</v>
      </c>
      <c r="AN94" t="s">
        <v>38</v>
      </c>
      <c r="AO94" t="s">
        <v>38</v>
      </c>
      <c r="AP94" t="s">
        <v>38</v>
      </c>
      <c r="AQ94" t="s">
        <v>38</v>
      </c>
      <c r="AR94" t="s">
        <v>38</v>
      </c>
      <c r="AS94" t="s">
        <v>38</v>
      </c>
      <c r="AT94" t="s">
        <v>38</v>
      </c>
      <c r="AU94" t="s">
        <v>38</v>
      </c>
      <c r="AV94">
        <v>0.70798000000000005</v>
      </c>
      <c r="AW94">
        <v>69.402979999999999</v>
      </c>
      <c r="AX94">
        <v>62.321019999999997</v>
      </c>
      <c r="AY94">
        <v>81.009799999999998</v>
      </c>
      <c r="AZ94">
        <v>83.195179999999993</v>
      </c>
      <c r="BA94">
        <v>62.321019999999997</v>
      </c>
      <c r="BB94">
        <v>57.730469999999997</v>
      </c>
      <c r="BC94">
        <v>17.72419</v>
      </c>
      <c r="BD94">
        <v>79.427279999999996</v>
      </c>
      <c r="BE94">
        <v>9.2238100000000003</v>
      </c>
      <c r="BF94">
        <v>82.234359999999995</v>
      </c>
      <c r="BG94" t="s">
        <v>38</v>
      </c>
      <c r="BH94" t="s">
        <v>38</v>
      </c>
      <c r="BI94" t="s">
        <v>38</v>
      </c>
      <c r="BJ94" t="s">
        <v>38</v>
      </c>
      <c r="BK94" t="s">
        <v>38</v>
      </c>
      <c r="BL94" t="s">
        <v>38</v>
      </c>
      <c r="BM94" t="s">
        <v>38</v>
      </c>
      <c r="BN94" t="s">
        <v>38</v>
      </c>
      <c r="BO94" t="s">
        <v>38</v>
      </c>
      <c r="BP94" t="s">
        <v>38</v>
      </c>
      <c r="BQ94" t="s">
        <v>38</v>
      </c>
      <c r="BR94" t="s">
        <v>38</v>
      </c>
      <c r="BS94" t="s">
        <v>38</v>
      </c>
      <c r="BT94" t="s">
        <v>38</v>
      </c>
      <c r="BU94" t="s">
        <v>38</v>
      </c>
      <c r="BV94" t="s">
        <v>38</v>
      </c>
      <c r="BW94" t="s">
        <v>38</v>
      </c>
      <c r="BX94" t="s">
        <v>38</v>
      </c>
      <c r="BY94" t="s">
        <v>38</v>
      </c>
      <c r="BZ94" t="s">
        <v>38</v>
      </c>
      <c r="CA94" t="s">
        <v>38</v>
      </c>
      <c r="CB94" t="s">
        <v>38</v>
      </c>
      <c r="CC94" t="s">
        <v>38</v>
      </c>
      <c r="CD94" t="s">
        <v>38</v>
      </c>
      <c r="CE94" t="s">
        <v>38</v>
      </c>
      <c r="CF94" t="s">
        <v>38</v>
      </c>
      <c r="CG94" t="s">
        <v>38</v>
      </c>
      <c r="CH94" t="s">
        <v>38</v>
      </c>
      <c r="CI94" t="s">
        <v>38</v>
      </c>
      <c r="CJ94" t="s">
        <v>38</v>
      </c>
      <c r="CK94" t="s">
        <v>38</v>
      </c>
      <c r="CL94" t="s">
        <v>38</v>
      </c>
      <c r="CM94" t="s">
        <v>38</v>
      </c>
      <c r="CN94">
        <v>0.66337999999999997</v>
      </c>
      <c r="CO94">
        <v>60.57911</v>
      </c>
      <c r="CP94">
        <v>53.88693</v>
      </c>
      <c r="CQ94">
        <v>84.628979999999999</v>
      </c>
      <c r="CR94">
        <v>91.696110000000004</v>
      </c>
      <c r="CS94">
        <v>53.88693</v>
      </c>
      <c r="CT94">
        <v>41.961129999999997</v>
      </c>
      <c r="CU94">
        <v>20.353359999999999</v>
      </c>
      <c r="CV94">
        <v>76.531210000000002</v>
      </c>
      <c r="CW94">
        <v>11.819789999999999</v>
      </c>
      <c r="CX94">
        <v>87.750290000000007</v>
      </c>
      <c r="CY94" t="s">
        <v>38</v>
      </c>
      <c r="CZ94" t="s">
        <v>38</v>
      </c>
      <c r="DA94" t="s">
        <v>38</v>
      </c>
      <c r="DB94" t="s">
        <v>38</v>
      </c>
      <c r="DC94" t="s">
        <v>38</v>
      </c>
      <c r="DD94" t="s">
        <v>38</v>
      </c>
      <c r="DE94" t="s">
        <v>38</v>
      </c>
      <c r="DF94" t="s">
        <v>38</v>
      </c>
      <c r="DG94" t="s">
        <v>38</v>
      </c>
      <c r="DH94" t="s">
        <v>38</v>
      </c>
      <c r="DI94" t="s">
        <v>38</v>
      </c>
      <c r="DJ94" t="s">
        <v>38</v>
      </c>
      <c r="DK94" t="s">
        <v>38</v>
      </c>
      <c r="DL94" t="s">
        <v>38</v>
      </c>
      <c r="DM94" t="s">
        <v>38</v>
      </c>
      <c r="DN94" t="s">
        <v>38</v>
      </c>
      <c r="DO94" t="s">
        <v>38</v>
      </c>
      <c r="DP94" t="s">
        <v>38</v>
      </c>
      <c r="DQ94" t="s">
        <v>38</v>
      </c>
      <c r="DR94" t="s">
        <v>38</v>
      </c>
      <c r="DS94" t="s">
        <v>38</v>
      </c>
      <c r="DT94" t="s">
        <v>38</v>
      </c>
      <c r="DU94" t="s">
        <v>38</v>
      </c>
      <c r="DV94" t="s">
        <v>38</v>
      </c>
      <c r="DW94" t="s">
        <v>38</v>
      </c>
      <c r="DX94" t="s">
        <v>38</v>
      </c>
      <c r="DY94" t="s">
        <v>38</v>
      </c>
      <c r="DZ94" t="s">
        <v>38</v>
      </c>
      <c r="EA94" t="s">
        <v>38</v>
      </c>
      <c r="EB94" t="s">
        <v>38</v>
      </c>
      <c r="EC94" t="s">
        <v>38</v>
      </c>
      <c r="ED94" t="s">
        <v>38</v>
      </c>
      <c r="EE94" t="s">
        <v>38</v>
      </c>
      <c r="EF94" t="s">
        <v>38</v>
      </c>
      <c r="EG94" t="s">
        <v>38</v>
      </c>
      <c r="EH94" t="s">
        <v>38</v>
      </c>
      <c r="EI94" t="s">
        <v>38</v>
      </c>
      <c r="EJ94" t="s">
        <v>38</v>
      </c>
      <c r="EK94" t="s">
        <v>38</v>
      </c>
      <c r="EL94" t="s">
        <v>38</v>
      </c>
      <c r="EM94" t="s">
        <v>38</v>
      </c>
      <c r="EN94" t="s">
        <v>38</v>
      </c>
      <c r="EO94" t="s">
        <v>38</v>
      </c>
      <c r="EP94" t="s">
        <v>38</v>
      </c>
      <c r="EQ94" t="s">
        <v>38</v>
      </c>
      <c r="ER94" t="s">
        <v>38</v>
      </c>
      <c r="ES94" t="s">
        <v>38</v>
      </c>
      <c r="ET94" t="s">
        <v>38</v>
      </c>
      <c r="EU94" t="s">
        <v>38</v>
      </c>
      <c r="EV94" t="s">
        <v>38</v>
      </c>
      <c r="EW94" t="s">
        <v>38</v>
      </c>
      <c r="EX94" t="s">
        <v>38</v>
      </c>
      <c r="EY94" t="s">
        <v>38</v>
      </c>
      <c r="EZ94" t="s">
        <v>38</v>
      </c>
      <c r="FA94" t="s">
        <v>38</v>
      </c>
    </row>
    <row r="95" spans="1:157" x14ac:dyDescent="0.4">
      <c r="A95" t="s">
        <v>7062</v>
      </c>
      <c r="B95" t="s">
        <v>7063</v>
      </c>
      <c r="C95">
        <v>0.59160999999999997</v>
      </c>
      <c r="D95">
        <v>55.385210000000001</v>
      </c>
      <c r="E95">
        <v>44.548769999999998</v>
      </c>
      <c r="F95">
        <v>79.271550000000005</v>
      </c>
      <c r="G95">
        <v>88.903279999999995</v>
      </c>
      <c r="H95">
        <v>44.548769999999998</v>
      </c>
      <c r="I95">
        <v>34.967759999999998</v>
      </c>
      <c r="J95">
        <v>19.781459999999999</v>
      </c>
      <c r="K95">
        <v>73.776880000000006</v>
      </c>
      <c r="L95">
        <v>11.67948</v>
      </c>
      <c r="M95">
        <v>86.487520000000004</v>
      </c>
      <c r="N95" t="s">
        <v>38</v>
      </c>
      <c r="O95">
        <v>0.57337000000000005</v>
      </c>
      <c r="P95">
        <v>53.356380000000001</v>
      </c>
      <c r="Q95">
        <v>41.8658</v>
      </c>
      <c r="R95">
        <v>78.751670000000004</v>
      </c>
      <c r="S95">
        <v>89.466639999999998</v>
      </c>
      <c r="T95">
        <v>41.8658</v>
      </c>
      <c r="U95">
        <v>31.757950000000001</v>
      </c>
      <c r="V95">
        <v>20.00956</v>
      </c>
      <c r="W95">
        <v>72.901610000000005</v>
      </c>
      <c r="X95">
        <v>11.983370000000001</v>
      </c>
      <c r="Y95">
        <v>86.953900000000004</v>
      </c>
      <c r="Z95" t="s">
        <v>38</v>
      </c>
      <c r="AA95" t="s">
        <v>38</v>
      </c>
      <c r="AB95" t="s">
        <v>38</v>
      </c>
      <c r="AC95" t="s">
        <v>38</v>
      </c>
      <c r="AD95" t="s">
        <v>38</v>
      </c>
      <c r="AE95" t="s">
        <v>38</v>
      </c>
      <c r="AF95" t="s">
        <v>38</v>
      </c>
      <c r="AG95" t="s">
        <v>38</v>
      </c>
      <c r="AH95" t="s">
        <v>38</v>
      </c>
      <c r="AI95" t="s">
        <v>38</v>
      </c>
      <c r="AJ95" t="s">
        <v>38</v>
      </c>
      <c r="AK95" t="s">
        <v>38</v>
      </c>
      <c r="AL95" t="s">
        <v>38</v>
      </c>
      <c r="AM95" t="s">
        <v>38</v>
      </c>
      <c r="AN95" t="s">
        <v>38</v>
      </c>
      <c r="AO95" t="s">
        <v>38</v>
      </c>
      <c r="AP95" t="s">
        <v>38</v>
      </c>
      <c r="AQ95" t="s">
        <v>38</v>
      </c>
      <c r="AR95" t="s">
        <v>38</v>
      </c>
      <c r="AS95" t="s">
        <v>38</v>
      </c>
      <c r="AT95" t="s">
        <v>38</v>
      </c>
      <c r="AU95" t="s">
        <v>38</v>
      </c>
      <c r="AV95">
        <v>0.70638999999999996</v>
      </c>
      <c r="AW95">
        <v>69.261269999999996</v>
      </c>
      <c r="AX95">
        <v>62.019590000000001</v>
      </c>
      <c r="AY95">
        <v>81.009799999999998</v>
      </c>
      <c r="AZ95">
        <v>83.195179999999993</v>
      </c>
      <c r="BA95">
        <v>62.019590000000001</v>
      </c>
      <c r="BB95">
        <v>57.429040000000001</v>
      </c>
      <c r="BC95">
        <v>17.72419</v>
      </c>
      <c r="BD95">
        <v>79.427279999999996</v>
      </c>
      <c r="BE95">
        <v>9.2238100000000003</v>
      </c>
      <c r="BF95">
        <v>82.234359999999995</v>
      </c>
      <c r="BG95" t="s">
        <v>38</v>
      </c>
      <c r="BH95" t="s">
        <v>38</v>
      </c>
      <c r="BI95" t="s">
        <v>38</v>
      </c>
      <c r="BJ95" t="s">
        <v>38</v>
      </c>
      <c r="BK95" t="s">
        <v>38</v>
      </c>
      <c r="BL95" t="s">
        <v>38</v>
      </c>
      <c r="BM95" t="s">
        <v>38</v>
      </c>
      <c r="BN95" t="s">
        <v>38</v>
      </c>
      <c r="BO95" t="s">
        <v>38</v>
      </c>
      <c r="BP95" t="s">
        <v>38</v>
      </c>
      <c r="BQ95" t="s">
        <v>38</v>
      </c>
      <c r="BR95" t="s">
        <v>38</v>
      </c>
      <c r="BS95" t="s">
        <v>38</v>
      </c>
      <c r="BT95" t="s">
        <v>38</v>
      </c>
      <c r="BU95" t="s">
        <v>38</v>
      </c>
      <c r="BV95" t="s">
        <v>38</v>
      </c>
      <c r="BW95" t="s">
        <v>38</v>
      </c>
      <c r="BX95" t="s">
        <v>38</v>
      </c>
      <c r="BY95" t="s">
        <v>38</v>
      </c>
      <c r="BZ95" t="s">
        <v>38</v>
      </c>
      <c r="CA95" t="s">
        <v>38</v>
      </c>
      <c r="CB95" t="s">
        <v>38</v>
      </c>
      <c r="CC95" t="s">
        <v>38</v>
      </c>
      <c r="CD95" t="s">
        <v>38</v>
      </c>
      <c r="CE95" t="s">
        <v>38</v>
      </c>
      <c r="CF95" t="s">
        <v>38</v>
      </c>
      <c r="CG95" t="s">
        <v>38</v>
      </c>
      <c r="CH95" t="s">
        <v>38</v>
      </c>
      <c r="CI95" t="s">
        <v>38</v>
      </c>
      <c r="CJ95" t="s">
        <v>38</v>
      </c>
      <c r="CK95" t="s">
        <v>38</v>
      </c>
      <c r="CL95" t="s">
        <v>38</v>
      </c>
      <c r="CM95" t="s">
        <v>38</v>
      </c>
      <c r="CN95">
        <v>0.65959000000000001</v>
      </c>
      <c r="CO95">
        <v>60.353479999999998</v>
      </c>
      <c r="CP95">
        <v>53.180210000000002</v>
      </c>
      <c r="CQ95">
        <v>84.80565</v>
      </c>
      <c r="CR95">
        <v>91.872789999999995</v>
      </c>
      <c r="CS95">
        <v>53.180210000000002</v>
      </c>
      <c r="CT95">
        <v>41.637219999999999</v>
      </c>
      <c r="CU95">
        <v>20.38869</v>
      </c>
      <c r="CV95">
        <v>76.707890000000006</v>
      </c>
      <c r="CW95">
        <v>11.819789999999999</v>
      </c>
      <c r="CX95">
        <v>87.838629999999995</v>
      </c>
      <c r="CY95" t="s">
        <v>38</v>
      </c>
      <c r="CZ95" t="s">
        <v>38</v>
      </c>
      <c r="DA95" t="s">
        <v>38</v>
      </c>
      <c r="DB95" t="s">
        <v>38</v>
      </c>
      <c r="DC95" t="s">
        <v>38</v>
      </c>
      <c r="DD95" t="s">
        <v>38</v>
      </c>
      <c r="DE95" t="s">
        <v>38</v>
      </c>
      <c r="DF95" t="s">
        <v>38</v>
      </c>
      <c r="DG95" t="s">
        <v>38</v>
      </c>
      <c r="DH95" t="s">
        <v>38</v>
      </c>
      <c r="DI95" t="s">
        <v>38</v>
      </c>
      <c r="DJ95" t="s">
        <v>38</v>
      </c>
      <c r="DK95" t="s">
        <v>38</v>
      </c>
      <c r="DL95" t="s">
        <v>38</v>
      </c>
      <c r="DM95" t="s">
        <v>38</v>
      </c>
      <c r="DN95" t="s">
        <v>38</v>
      </c>
      <c r="DO95" t="s">
        <v>38</v>
      </c>
      <c r="DP95" t="s">
        <v>38</v>
      </c>
      <c r="DQ95" t="s">
        <v>38</v>
      </c>
      <c r="DR95" t="s">
        <v>38</v>
      </c>
      <c r="DS95" t="s">
        <v>38</v>
      </c>
      <c r="DT95" t="s">
        <v>38</v>
      </c>
      <c r="DU95" t="s">
        <v>38</v>
      </c>
      <c r="DV95" t="s">
        <v>38</v>
      </c>
      <c r="DW95" t="s">
        <v>38</v>
      </c>
      <c r="DX95" t="s">
        <v>38</v>
      </c>
      <c r="DY95" t="s">
        <v>38</v>
      </c>
      <c r="DZ95" t="s">
        <v>38</v>
      </c>
      <c r="EA95" t="s">
        <v>38</v>
      </c>
      <c r="EB95" t="s">
        <v>38</v>
      </c>
      <c r="EC95" t="s">
        <v>38</v>
      </c>
      <c r="ED95" t="s">
        <v>38</v>
      </c>
      <c r="EE95" t="s">
        <v>38</v>
      </c>
      <c r="EF95" t="s">
        <v>38</v>
      </c>
      <c r="EG95" t="s">
        <v>38</v>
      </c>
      <c r="EH95" t="s">
        <v>38</v>
      </c>
      <c r="EI95" t="s">
        <v>38</v>
      </c>
      <c r="EJ95" t="s">
        <v>38</v>
      </c>
      <c r="EK95" t="s">
        <v>38</v>
      </c>
      <c r="EL95" t="s">
        <v>38</v>
      </c>
      <c r="EM95" t="s">
        <v>38</v>
      </c>
      <c r="EN95" t="s">
        <v>38</v>
      </c>
      <c r="EO95" t="s">
        <v>38</v>
      </c>
      <c r="EP95" t="s">
        <v>38</v>
      </c>
      <c r="EQ95" t="s">
        <v>38</v>
      </c>
      <c r="ER95" t="s">
        <v>38</v>
      </c>
      <c r="ES95" t="s">
        <v>38</v>
      </c>
      <c r="ET95" t="s">
        <v>38</v>
      </c>
      <c r="EU95" t="s">
        <v>38</v>
      </c>
      <c r="EV95" t="s">
        <v>38</v>
      </c>
      <c r="EW95" t="s">
        <v>38</v>
      </c>
      <c r="EX95" t="s">
        <v>38</v>
      </c>
      <c r="EY95" t="s">
        <v>38</v>
      </c>
      <c r="EZ95" t="s">
        <v>38</v>
      </c>
      <c r="FA95" t="s">
        <v>38</v>
      </c>
    </row>
    <row r="96" spans="1:157" x14ac:dyDescent="0.4">
      <c r="A96" t="s">
        <v>7064</v>
      </c>
      <c r="B96" t="s">
        <v>847</v>
      </c>
      <c r="C96">
        <v>0.59202999999999995</v>
      </c>
      <c r="D96" s="2">
        <v>55.400649999999999</v>
      </c>
      <c r="E96">
        <v>44.605420000000002</v>
      </c>
      <c r="F96">
        <v>79.303929999999994</v>
      </c>
      <c r="G96">
        <v>88.879000000000005</v>
      </c>
      <c r="H96">
        <v>44.605420000000002</v>
      </c>
      <c r="I96">
        <v>34.99879</v>
      </c>
      <c r="J96">
        <v>19.778230000000001</v>
      </c>
      <c r="K96">
        <v>73.782269999999997</v>
      </c>
      <c r="L96">
        <v>11.677049999999999</v>
      </c>
      <c r="M96">
        <v>86.468639999999994</v>
      </c>
      <c r="N96" t="s">
        <v>38</v>
      </c>
      <c r="O96">
        <v>0.57384000000000002</v>
      </c>
      <c r="P96">
        <v>53.38015</v>
      </c>
      <c r="Q96">
        <v>41.92315</v>
      </c>
      <c r="R96">
        <v>78.789910000000006</v>
      </c>
      <c r="S96">
        <v>89.437970000000007</v>
      </c>
      <c r="T96">
        <v>41.92315</v>
      </c>
      <c r="U96">
        <v>31.789809999999999</v>
      </c>
      <c r="V96">
        <v>20.005739999999999</v>
      </c>
      <c r="W96">
        <v>72.907979999999995</v>
      </c>
      <c r="X96">
        <v>11.980499999999999</v>
      </c>
      <c r="Y96">
        <v>86.93159</v>
      </c>
      <c r="Z96" t="s">
        <v>38</v>
      </c>
      <c r="AA96" t="s">
        <v>38</v>
      </c>
      <c r="AB96" t="s">
        <v>38</v>
      </c>
      <c r="AC96" t="s">
        <v>38</v>
      </c>
      <c r="AD96" t="s">
        <v>38</v>
      </c>
      <c r="AE96" t="s">
        <v>38</v>
      </c>
      <c r="AF96" t="s">
        <v>38</v>
      </c>
      <c r="AG96" t="s">
        <v>38</v>
      </c>
      <c r="AH96" t="s">
        <v>38</v>
      </c>
      <c r="AI96" t="s">
        <v>38</v>
      </c>
      <c r="AJ96" t="s">
        <v>38</v>
      </c>
      <c r="AK96" t="s">
        <v>38</v>
      </c>
      <c r="AL96" t="s">
        <v>38</v>
      </c>
      <c r="AM96" t="s">
        <v>38</v>
      </c>
      <c r="AN96" t="s">
        <v>38</v>
      </c>
      <c r="AO96" t="s">
        <v>38</v>
      </c>
      <c r="AP96" t="s">
        <v>38</v>
      </c>
      <c r="AQ96" t="s">
        <v>38</v>
      </c>
      <c r="AR96" t="s">
        <v>38</v>
      </c>
      <c r="AS96" t="s">
        <v>38</v>
      </c>
      <c r="AT96" t="s">
        <v>38</v>
      </c>
      <c r="AU96" t="s">
        <v>38</v>
      </c>
      <c r="AV96">
        <v>0.70762000000000003</v>
      </c>
      <c r="AW96">
        <v>69.368049999999997</v>
      </c>
      <c r="AX96">
        <v>62.245669999999997</v>
      </c>
      <c r="AY96">
        <v>81.009799999999998</v>
      </c>
      <c r="AZ96">
        <v>83.270539999999997</v>
      </c>
      <c r="BA96">
        <v>62.245669999999997</v>
      </c>
      <c r="BB96">
        <v>57.617429999999999</v>
      </c>
      <c r="BC96">
        <v>17.72419</v>
      </c>
      <c r="BD96">
        <v>79.427279999999996</v>
      </c>
      <c r="BE96">
        <v>9.2313500000000008</v>
      </c>
      <c r="BF96">
        <v>82.309719999999999</v>
      </c>
      <c r="BG96" t="s">
        <v>38</v>
      </c>
      <c r="BH96" t="s">
        <v>38</v>
      </c>
      <c r="BI96" t="s">
        <v>38</v>
      </c>
      <c r="BJ96" t="s">
        <v>38</v>
      </c>
      <c r="BK96" t="s">
        <v>38</v>
      </c>
      <c r="BL96" t="s">
        <v>38</v>
      </c>
      <c r="BM96" t="s">
        <v>38</v>
      </c>
      <c r="BN96" t="s">
        <v>38</v>
      </c>
      <c r="BO96" t="s">
        <v>38</v>
      </c>
      <c r="BP96" t="s">
        <v>38</v>
      </c>
      <c r="BQ96" t="s">
        <v>38</v>
      </c>
      <c r="BR96" t="s">
        <v>38</v>
      </c>
      <c r="BS96" t="s">
        <v>38</v>
      </c>
      <c r="BT96" t="s">
        <v>38</v>
      </c>
      <c r="BU96" t="s">
        <v>38</v>
      </c>
      <c r="BV96" t="s">
        <v>38</v>
      </c>
      <c r="BW96" t="s">
        <v>38</v>
      </c>
      <c r="BX96" t="s">
        <v>38</v>
      </c>
      <c r="BY96" t="s">
        <v>38</v>
      </c>
      <c r="BZ96" t="s">
        <v>38</v>
      </c>
      <c r="CA96" t="s">
        <v>38</v>
      </c>
      <c r="CB96" t="s">
        <v>38</v>
      </c>
      <c r="CC96" t="s">
        <v>38</v>
      </c>
      <c r="CD96" t="s">
        <v>38</v>
      </c>
      <c r="CE96" t="s">
        <v>38</v>
      </c>
      <c r="CF96" t="s">
        <v>38</v>
      </c>
      <c r="CG96" t="s">
        <v>38</v>
      </c>
      <c r="CH96" t="s">
        <v>38</v>
      </c>
      <c r="CI96" t="s">
        <v>38</v>
      </c>
      <c r="CJ96" t="s">
        <v>38</v>
      </c>
      <c r="CK96" t="s">
        <v>38</v>
      </c>
      <c r="CL96" t="s">
        <v>38</v>
      </c>
      <c r="CM96" t="s">
        <v>38</v>
      </c>
      <c r="CN96">
        <v>0.65727999999999998</v>
      </c>
      <c r="CO96">
        <v>60.000909999999998</v>
      </c>
      <c r="CP96">
        <v>52.826860000000003</v>
      </c>
      <c r="CQ96">
        <v>84.80565</v>
      </c>
      <c r="CR96">
        <v>91.696110000000004</v>
      </c>
      <c r="CS96">
        <v>52.826860000000003</v>
      </c>
      <c r="CT96">
        <v>41.283859999999997</v>
      </c>
      <c r="CU96">
        <v>20.38869</v>
      </c>
      <c r="CV96">
        <v>76.707890000000006</v>
      </c>
      <c r="CW96">
        <v>11.80212</v>
      </c>
      <c r="CX96">
        <v>87.661959999999993</v>
      </c>
      <c r="CY96" t="s">
        <v>38</v>
      </c>
      <c r="CZ96" t="s">
        <v>38</v>
      </c>
      <c r="DA96" t="s">
        <v>38</v>
      </c>
      <c r="DB96" t="s">
        <v>38</v>
      </c>
      <c r="DC96" t="s">
        <v>38</v>
      </c>
      <c r="DD96" t="s">
        <v>38</v>
      </c>
      <c r="DE96" t="s">
        <v>38</v>
      </c>
      <c r="DF96" t="s">
        <v>38</v>
      </c>
      <c r="DG96" t="s">
        <v>38</v>
      </c>
      <c r="DH96" t="s">
        <v>38</v>
      </c>
      <c r="DI96" t="s">
        <v>38</v>
      </c>
      <c r="DJ96" t="s">
        <v>38</v>
      </c>
      <c r="DK96" t="s">
        <v>38</v>
      </c>
      <c r="DL96" t="s">
        <v>38</v>
      </c>
      <c r="DM96" t="s">
        <v>38</v>
      </c>
      <c r="DN96" t="s">
        <v>38</v>
      </c>
      <c r="DO96" t="s">
        <v>38</v>
      </c>
      <c r="DP96" t="s">
        <v>38</v>
      </c>
      <c r="DQ96" t="s">
        <v>38</v>
      </c>
      <c r="DR96" t="s">
        <v>38</v>
      </c>
      <c r="DS96" t="s">
        <v>38</v>
      </c>
      <c r="DT96" t="s">
        <v>38</v>
      </c>
      <c r="DU96" t="s">
        <v>38</v>
      </c>
      <c r="DV96" t="s">
        <v>38</v>
      </c>
      <c r="DW96" t="s">
        <v>38</v>
      </c>
      <c r="DX96" t="s">
        <v>38</v>
      </c>
      <c r="DY96" t="s">
        <v>38</v>
      </c>
      <c r="DZ96" t="s">
        <v>38</v>
      </c>
      <c r="EA96" t="s">
        <v>38</v>
      </c>
      <c r="EB96" t="s">
        <v>38</v>
      </c>
      <c r="EC96" t="s">
        <v>38</v>
      </c>
      <c r="ED96" t="s">
        <v>38</v>
      </c>
      <c r="EE96" t="s">
        <v>38</v>
      </c>
      <c r="EF96" t="s">
        <v>38</v>
      </c>
      <c r="EG96" t="s">
        <v>38</v>
      </c>
      <c r="EH96" t="s">
        <v>38</v>
      </c>
      <c r="EI96" t="s">
        <v>38</v>
      </c>
      <c r="EJ96" t="s">
        <v>38</v>
      </c>
      <c r="EK96" t="s">
        <v>38</v>
      </c>
      <c r="EL96" t="s">
        <v>38</v>
      </c>
      <c r="EM96" t="s">
        <v>38</v>
      </c>
      <c r="EN96" t="s">
        <v>38</v>
      </c>
      <c r="EO96" t="s">
        <v>38</v>
      </c>
      <c r="EP96" t="s">
        <v>38</v>
      </c>
      <c r="EQ96" t="s">
        <v>38</v>
      </c>
      <c r="ER96" t="s">
        <v>38</v>
      </c>
      <c r="ES96" t="s">
        <v>38</v>
      </c>
      <c r="ET96" t="s">
        <v>38</v>
      </c>
      <c r="EU96" t="s">
        <v>38</v>
      </c>
      <c r="EV96" t="s">
        <v>38</v>
      </c>
      <c r="EW96" t="s">
        <v>38</v>
      </c>
      <c r="EX96" t="s">
        <v>38</v>
      </c>
      <c r="EY96" t="s">
        <v>38</v>
      </c>
      <c r="EZ96" t="s">
        <v>38</v>
      </c>
      <c r="FA96" t="s">
        <v>38</v>
      </c>
    </row>
    <row r="97" spans="1:157" x14ac:dyDescent="0.4">
      <c r="A97" s="18" t="s">
        <v>7065</v>
      </c>
    </row>
    <row r="98" spans="1:157" x14ac:dyDescent="0.4">
      <c r="A98" s="18" t="s">
        <v>7031</v>
      </c>
    </row>
    <row r="99" spans="1:157" x14ac:dyDescent="0.4">
      <c r="A99" t="s">
        <v>7066</v>
      </c>
    </row>
    <row r="100" spans="1:157" x14ac:dyDescent="0.4">
      <c r="A100" s="9" t="s">
        <v>7067</v>
      </c>
      <c r="B100" t="s">
        <v>7068</v>
      </c>
      <c r="C100">
        <v>0.58819999999999995</v>
      </c>
      <c r="D100">
        <v>55.069409999999998</v>
      </c>
      <c r="E100">
        <v>44.006480000000003</v>
      </c>
      <c r="F100">
        <v>78.996359999999996</v>
      </c>
      <c r="G100">
        <v>89.194659999999999</v>
      </c>
      <c r="H100">
        <v>44.006480000000003</v>
      </c>
      <c r="I100">
        <v>34.576549999999997</v>
      </c>
      <c r="J100">
        <v>19.66977</v>
      </c>
      <c r="K100">
        <v>73.442599999999999</v>
      </c>
      <c r="L100">
        <v>11.70862</v>
      </c>
      <c r="M100">
        <v>86.761629999999997</v>
      </c>
      <c r="N100" t="s">
        <v>38</v>
      </c>
      <c r="O100">
        <v>0.57006999999999997</v>
      </c>
      <c r="P100">
        <v>53.04833</v>
      </c>
      <c r="Q100">
        <v>41.311410000000002</v>
      </c>
      <c r="R100">
        <v>78.503150000000005</v>
      </c>
      <c r="S100">
        <v>89.801190000000005</v>
      </c>
      <c r="T100">
        <v>41.311410000000002</v>
      </c>
      <c r="U100">
        <v>31.397919999999999</v>
      </c>
      <c r="V100">
        <v>19.891030000000001</v>
      </c>
      <c r="W100">
        <v>72.583320000000001</v>
      </c>
      <c r="X100">
        <v>12.01873</v>
      </c>
      <c r="Y100">
        <v>87.286370000000005</v>
      </c>
      <c r="Z100" t="s">
        <v>38</v>
      </c>
      <c r="AA100" t="s">
        <v>38</v>
      </c>
      <c r="AB100" t="s">
        <v>38</v>
      </c>
      <c r="AC100" t="s">
        <v>38</v>
      </c>
      <c r="AD100" t="s">
        <v>38</v>
      </c>
      <c r="AE100" t="s">
        <v>38</v>
      </c>
      <c r="AF100" t="s">
        <v>38</v>
      </c>
      <c r="AG100" t="s">
        <v>38</v>
      </c>
      <c r="AH100" t="s">
        <v>38</v>
      </c>
      <c r="AI100" t="s">
        <v>38</v>
      </c>
      <c r="AJ100" t="s">
        <v>38</v>
      </c>
      <c r="AK100" t="s">
        <v>38</v>
      </c>
      <c r="AL100" t="s">
        <v>38</v>
      </c>
      <c r="AM100" t="s">
        <v>38</v>
      </c>
      <c r="AN100" t="s">
        <v>38</v>
      </c>
      <c r="AO100" t="s">
        <v>38</v>
      </c>
      <c r="AP100" t="s">
        <v>38</v>
      </c>
      <c r="AQ100" t="s">
        <v>38</v>
      </c>
      <c r="AR100" t="s">
        <v>38</v>
      </c>
      <c r="AS100" t="s">
        <v>38</v>
      </c>
      <c r="AT100" t="s">
        <v>38</v>
      </c>
      <c r="AU100" t="s">
        <v>38</v>
      </c>
      <c r="AV100">
        <v>0.70050000000000001</v>
      </c>
      <c r="AW100">
        <v>68.765770000000003</v>
      </c>
      <c r="AX100">
        <v>61.266010000000001</v>
      </c>
      <c r="AY100">
        <v>80.482290000000006</v>
      </c>
      <c r="AZ100">
        <v>83.270539999999997</v>
      </c>
      <c r="BA100">
        <v>61.266010000000001</v>
      </c>
      <c r="BB100">
        <v>56.826169999999998</v>
      </c>
      <c r="BC100">
        <v>17.64883</v>
      </c>
      <c r="BD100">
        <v>78.937449999999998</v>
      </c>
      <c r="BE100">
        <v>9.2162799999999994</v>
      </c>
      <c r="BF100">
        <v>82.165289999999999</v>
      </c>
      <c r="BG100" t="s">
        <v>38</v>
      </c>
      <c r="BH100" t="s">
        <v>38</v>
      </c>
      <c r="BI100" t="s">
        <v>38</v>
      </c>
      <c r="BJ100" t="s">
        <v>38</v>
      </c>
      <c r="BK100" t="s">
        <v>38</v>
      </c>
      <c r="BL100" t="s">
        <v>38</v>
      </c>
      <c r="BM100" t="s">
        <v>38</v>
      </c>
      <c r="BN100" t="s">
        <v>38</v>
      </c>
      <c r="BO100" t="s">
        <v>38</v>
      </c>
      <c r="BP100" t="s">
        <v>38</v>
      </c>
      <c r="BQ100" t="s">
        <v>38</v>
      </c>
      <c r="BR100" t="s">
        <v>38</v>
      </c>
      <c r="BS100" t="s">
        <v>38</v>
      </c>
      <c r="BT100" t="s">
        <v>38</v>
      </c>
      <c r="BU100" t="s">
        <v>38</v>
      </c>
      <c r="BV100" t="s">
        <v>38</v>
      </c>
      <c r="BW100" t="s">
        <v>38</v>
      </c>
      <c r="BX100" t="s">
        <v>38</v>
      </c>
      <c r="BY100" t="s">
        <v>38</v>
      </c>
      <c r="BZ100" t="s">
        <v>38</v>
      </c>
      <c r="CA100" t="s">
        <v>38</v>
      </c>
      <c r="CB100" t="s">
        <v>38</v>
      </c>
      <c r="CC100" t="s">
        <v>38</v>
      </c>
      <c r="CD100" t="s">
        <v>38</v>
      </c>
      <c r="CE100" t="s">
        <v>38</v>
      </c>
      <c r="CF100" t="s">
        <v>38</v>
      </c>
      <c r="CG100" t="s">
        <v>38</v>
      </c>
      <c r="CH100" t="s">
        <v>38</v>
      </c>
      <c r="CI100" t="s">
        <v>38</v>
      </c>
      <c r="CJ100" t="s">
        <v>38</v>
      </c>
      <c r="CK100" t="s">
        <v>38</v>
      </c>
      <c r="CL100" t="s">
        <v>38</v>
      </c>
      <c r="CM100" t="s">
        <v>38</v>
      </c>
      <c r="CN100">
        <v>0.65993000000000002</v>
      </c>
      <c r="CO100">
        <v>60.31579</v>
      </c>
      <c r="CP100">
        <v>53.35689</v>
      </c>
      <c r="CQ100">
        <v>84.628979999999999</v>
      </c>
      <c r="CR100">
        <v>91.872789999999995</v>
      </c>
      <c r="CS100">
        <v>53.35689</v>
      </c>
      <c r="CT100">
        <v>41.166080000000001</v>
      </c>
      <c r="CU100">
        <v>20.318020000000001</v>
      </c>
      <c r="CV100">
        <v>76.442869999999999</v>
      </c>
      <c r="CW100">
        <v>11.819789999999999</v>
      </c>
      <c r="CX100">
        <v>87.838629999999995</v>
      </c>
      <c r="CY100" t="s">
        <v>38</v>
      </c>
      <c r="CZ100" t="s">
        <v>38</v>
      </c>
      <c r="DA100" t="s">
        <v>38</v>
      </c>
      <c r="DB100" t="s">
        <v>38</v>
      </c>
      <c r="DC100" t="s">
        <v>38</v>
      </c>
      <c r="DD100" t="s">
        <v>38</v>
      </c>
      <c r="DE100" t="s">
        <v>38</v>
      </c>
      <c r="DF100" t="s">
        <v>38</v>
      </c>
      <c r="DG100" t="s">
        <v>38</v>
      </c>
      <c r="DH100" t="s">
        <v>38</v>
      </c>
      <c r="DI100" t="s">
        <v>38</v>
      </c>
      <c r="DJ100" t="s">
        <v>38</v>
      </c>
      <c r="DK100" t="s">
        <v>38</v>
      </c>
      <c r="DL100" t="s">
        <v>38</v>
      </c>
      <c r="DM100" t="s">
        <v>38</v>
      </c>
      <c r="DN100" t="s">
        <v>38</v>
      </c>
      <c r="DO100" t="s">
        <v>38</v>
      </c>
      <c r="DP100" t="s">
        <v>38</v>
      </c>
      <c r="DQ100" t="s">
        <v>38</v>
      </c>
      <c r="DR100" t="s">
        <v>38</v>
      </c>
      <c r="DS100" t="s">
        <v>38</v>
      </c>
      <c r="DT100" t="s">
        <v>38</v>
      </c>
      <c r="DU100" t="s">
        <v>38</v>
      </c>
      <c r="DV100" t="s">
        <v>38</v>
      </c>
      <c r="DW100" t="s">
        <v>38</v>
      </c>
      <c r="DX100" t="s">
        <v>38</v>
      </c>
      <c r="DY100" t="s">
        <v>38</v>
      </c>
      <c r="DZ100" t="s">
        <v>38</v>
      </c>
      <c r="EA100" t="s">
        <v>38</v>
      </c>
      <c r="EB100" t="s">
        <v>38</v>
      </c>
      <c r="EC100" t="s">
        <v>38</v>
      </c>
      <c r="ED100" t="s">
        <v>38</v>
      </c>
      <c r="EE100" t="s">
        <v>38</v>
      </c>
      <c r="EF100" t="s">
        <v>38</v>
      </c>
      <c r="EG100" t="s">
        <v>38</v>
      </c>
      <c r="EH100" t="s">
        <v>38</v>
      </c>
      <c r="EI100" t="s">
        <v>38</v>
      </c>
      <c r="EJ100" t="s">
        <v>38</v>
      </c>
      <c r="EK100" t="s">
        <v>38</v>
      </c>
      <c r="EL100" t="s">
        <v>38</v>
      </c>
      <c r="EM100" t="s">
        <v>38</v>
      </c>
      <c r="EN100" t="s">
        <v>38</v>
      </c>
      <c r="EO100" t="s">
        <v>38</v>
      </c>
      <c r="EP100" t="s">
        <v>38</v>
      </c>
      <c r="EQ100" t="s">
        <v>38</v>
      </c>
      <c r="ER100" t="s">
        <v>38</v>
      </c>
      <c r="ES100" t="s">
        <v>38</v>
      </c>
      <c r="ET100" t="s">
        <v>38</v>
      </c>
      <c r="EU100" t="s">
        <v>38</v>
      </c>
      <c r="EV100" t="s">
        <v>38</v>
      </c>
      <c r="EW100" t="s">
        <v>38</v>
      </c>
      <c r="EX100" t="s">
        <v>38</v>
      </c>
      <c r="EY100" t="s">
        <v>38</v>
      </c>
      <c r="EZ100" t="s">
        <v>38</v>
      </c>
      <c r="FA100" t="s">
        <v>38</v>
      </c>
    </row>
    <row r="101" spans="1:157" x14ac:dyDescent="0.4">
      <c r="A101" s="9" t="s">
        <v>7069</v>
      </c>
      <c r="B101" t="s">
        <v>85</v>
      </c>
      <c r="C101">
        <v>0.59140000000000004</v>
      </c>
      <c r="D101">
        <v>55.374949999999998</v>
      </c>
      <c r="E101">
        <v>44.322139999999997</v>
      </c>
      <c r="F101">
        <v>79.409149999999997</v>
      </c>
      <c r="G101">
        <v>89.41319</v>
      </c>
      <c r="H101">
        <v>44.322139999999997</v>
      </c>
      <c r="I101">
        <v>34.89761</v>
      </c>
      <c r="J101">
        <v>19.744230000000002</v>
      </c>
      <c r="K101">
        <v>73.828140000000005</v>
      </c>
      <c r="L101">
        <v>11.725619999999999</v>
      </c>
      <c r="M101">
        <v>86.987989999999996</v>
      </c>
      <c r="N101" t="s">
        <v>38</v>
      </c>
      <c r="O101">
        <v>0.57345000000000002</v>
      </c>
      <c r="P101">
        <v>53.373660000000001</v>
      </c>
      <c r="Q101">
        <v>41.636400000000002</v>
      </c>
      <c r="R101">
        <v>78.914169999999999</v>
      </c>
      <c r="S101">
        <v>90.040149999999997</v>
      </c>
      <c r="T101">
        <v>41.636400000000002</v>
      </c>
      <c r="U101">
        <v>31.73883</v>
      </c>
      <c r="V101">
        <v>19.96368</v>
      </c>
      <c r="W101">
        <v>72.960560000000001</v>
      </c>
      <c r="X101">
        <v>12.03594</v>
      </c>
      <c r="Y101">
        <v>87.529790000000006</v>
      </c>
      <c r="Z101" t="s">
        <v>38</v>
      </c>
      <c r="AA101" t="s">
        <v>38</v>
      </c>
      <c r="AB101" t="s">
        <v>38</v>
      </c>
      <c r="AC101" t="s">
        <v>38</v>
      </c>
      <c r="AD101" t="s">
        <v>38</v>
      </c>
      <c r="AE101" t="s">
        <v>38</v>
      </c>
      <c r="AF101" t="s">
        <v>38</v>
      </c>
      <c r="AG101" t="s">
        <v>38</v>
      </c>
      <c r="AH101" t="s">
        <v>38</v>
      </c>
      <c r="AI101" t="s">
        <v>38</v>
      </c>
      <c r="AJ101" t="s">
        <v>38</v>
      </c>
      <c r="AK101" t="s">
        <v>38</v>
      </c>
      <c r="AL101" t="s">
        <v>38</v>
      </c>
      <c r="AM101" t="s">
        <v>38</v>
      </c>
      <c r="AN101" t="s">
        <v>38</v>
      </c>
      <c r="AO101" t="s">
        <v>38</v>
      </c>
      <c r="AP101" t="s">
        <v>38</v>
      </c>
      <c r="AQ101" t="s">
        <v>38</v>
      </c>
      <c r="AR101" t="s">
        <v>38</v>
      </c>
      <c r="AS101" t="s">
        <v>38</v>
      </c>
      <c r="AT101" t="s">
        <v>38</v>
      </c>
      <c r="AU101" t="s">
        <v>38</v>
      </c>
      <c r="AV101">
        <v>0.70213999999999999</v>
      </c>
      <c r="AW101">
        <v>68.8947</v>
      </c>
      <c r="AX101">
        <v>61.341369999999998</v>
      </c>
      <c r="AY101">
        <v>81.085149999999999</v>
      </c>
      <c r="AZ101">
        <v>83.496610000000004</v>
      </c>
      <c r="BA101">
        <v>61.341369999999998</v>
      </c>
      <c r="BB101">
        <v>56.863849999999999</v>
      </c>
      <c r="BC101">
        <v>17.75433</v>
      </c>
      <c r="BD101">
        <v>79.515199999999993</v>
      </c>
      <c r="BE101">
        <v>9.2464200000000005</v>
      </c>
      <c r="BF101">
        <v>82.429040000000001</v>
      </c>
      <c r="BG101" t="s">
        <v>38</v>
      </c>
      <c r="BH101" t="s">
        <v>38</v>
      </c>
      <c r="BI101" t="s">
        <v>38</v>
      </c>
      <c r="BJ101" t="s">
        <v>38</v>
      </c>
      <c r="BK101" t="s">
        <v>38</v>
      </c>
      <c r="BL101" t="s">
        <v>38</v>
      </c>
      <c r="BM101" t="s">
        <v>38</v>
      </c>
      <c r="BN101" t="s">
        <v>38</v>
      </c>
      <c r="BO101" t="s">
        <v>38</v>
      </c>
      <c r="BP101" t="s">
        <v>38</v>
      </c>
      <c r="BQ101" t="s">
        <v>38</v>
      </c>
      <c r="BR101" t="s">
        <v>38</v>
      </c>
      <c r="BS101" t="s">
        <v>38</v>
      </c>
      <c r="BT101" t="s">
        <v>38</v>
      </c>
      <c r="BU101" t="s">
        <v>38</v>
      </c>
      <c r="BV101" t="s">
        <v>38</v>
      </c>
      <c r="BW101" t="s">
        <v>38</v>
      </c>
      <c r="BX101" t="s">
        <v>38</v>
      </c>
      <c r="BY101" t="s">
        <v>38</v>
      </c>
      <c r="BZ101" t="s">
        <v>38</v>
      </c>
      <c r="CA101" t="s">
        <v>38</v>
      </c>
      <c r="CB101" t="s">
        <v>38</v>
      </c>
      <c r="CC101" t="s">
        <v>38</v>
      </c>
      <c r="CD101" t="s">
        <v>38</v>
      </c>
      <c r="CE101" t="s">
        <v>38</v>
      </c>
      <c r="CF101" t="s">
        <v>38</v>
      </c>
      <c r="CG101" t="s">
        <v>38</v>
      </c>
      <c r="CH101" t="s">
        <v>38</v>
      </c>
      <c r="CI101" t="s">
        <v>38</v>
      </c>
      <c r="CJ101" t="s">
        <v>38</v>
      </c>
      <c r="CK101" t="s">
        <v>38</v>
      </c>
      <c r="CL101" t="s">
        <v>38</v>
      </c>
      <c r="CM101" t="s">
        <v>38</v>
      </c>
      <c r="CN101">
        <v>0.66342999999999996</v>
      </c>
      <c r="CO101">
        <v>60.669759999999997</v>
      </c>
      <c r="CP101">
        <v>54.063600000000001</v>
      </c>
      <c r="CQ101">
        <v>84.628979999999999</v>
      </c>
      <c r="CR101">
        <v>91.696110000000004</v>
      </c>
      <c r="CS101">
        <v>54.063600000000001</v>
      </c>
      <c r="CT101">
        <v>41.78445</v>
      </c>
      <c r="CU101">
        <v>20.353359999999999</v>
      </c>
      <c r="CV101">
        <v>76.531210000000002</v>
      </c>
      <c r="CW101">
        <v>11.80212</v>
      </c>
      <c r="CX101">
        <v>87.661959999999993</v>
      </c>
      <c r="CY101" t="s">
        <v>38</v>
      </c>
      <c r="CZ101" t="s">
        <v>38</v>
      </c>
      <c r="DA101" t="s">
        <v>38</v>
      </c>
      <c r="DB101" t="s">
        <v>38</v>
      </c>
      <c r="DC101" t="s">
        <v>38</v>
      </c>
      <c r="DD101" t="s">
        <v>38</v>
      </c>
      <c r="DE101" t="s">
        <v>38</v>
      </c>
      <c r="DF101" t="s">
        <v>38</v>
      </c>
      <c r="DG101" t="s">
        <v>38</v>
      </c>
      <c r="DH101" t="s">
        <v>38</v>
      </c>
      <c r="DI101" t="s">
        <v>38</v>
      </c>
      <c r="DJ101" t="s">
        <v>38</v>
      </c>
      <c r="DK101" t="s">
        <v>38</v>
      </c>
      <c r="DL101" t="s">
        <v>38</v>
      </c>
      <c r="DM101" t="s">
        <v>38</v>
      </c>
      <c r="DN101" t="s">
        <v>38</v>
      </c>
      <c r="DO101" t="s">
        <v>38</v>
      </c>
      <c r="DP101" t="s">
        <v>38</v>
      </c>
      <c r="DQ101" t="s">
        <v>38</v>
      </c>
      <c r="DR101" t="s">
        <v>38</v>
      </c>
      <c r="DS101" t="s">
        <v>38</v>
      </c>
      <c r="DT101" t="s">
        <v>38</v>
      </c>
      <c r="DU101" t="s">
        <v>38</v>
      </c>
      <c r="DV101" t="s">
        <v>38</v>
      </c>
      <c r="DW101" t="s">
        <v>38</v>
      </c>
      <c r="DX101" t="s">
        <v>38</v>
      </c>
      <c r="DY101" t="s">
        <v>38</v>
      </c>
      <c r="DZ101" t="s">
        <v>38</v>
      </c>
      <c r="EA101" t="s">
        <v>38</v>
      </c>
      <c r="EB101" t="s">
        <v>38</v>
      </c>
      <c r="EC101" t="s">
        <v>38</v>
      </c>
      <c r="ED101" t="s">
        <v>38</v>
      </c>
      <c r="EE101" t="s">
        <v>38</v>
      </c>
      <c r="EF101" t="s">
        <v>38</v>
      </c>
      <c r="EG101" t="s">
        <v>38</v>
      </c>
      <c r="EH101" t="s">
        <v>38</v>
      </c>
      <c r="EI101" t="s">
        <v>38</v>
      </c>
      <c r="EJ101" t="s">
        <v>38</v>
      </c>
      <c r="EK101" t="s">
        <v>38</v>
      </c>
      <c r="EL101" t="s">
        <v>38</v>
      </c>
      <c r="EM101" t="s">
        <v>38</v>
      </c>
      <c r="EN101" t="s">
        <v>38</v>
      </c>
      <c r="EO101" t="s">
        <v>38</v>
      </c>
      <c r="EP101" t="s">
        <v>38</v>
      </c>
      <c r="EQ101" t="s">
        <v>38</v>
      </c>
      <c r="ER101" t="s">
        <v>38</v>
      </c>
      <c r="ES101" t="s">
        <v>38</v>
      </c>
      <c r="ET101" t="s">
        <v>38</v>
      </c>
      <c r="EU101" t="s">
        <v>38</v>
      </c>
      <c r="EV101" t="s">
        <v>38</v>
      </c>
      <c r="EW101" t="s">
        <v>38</v>
      </c>
      <c r="EX101" t="s">
        <v>38</v>
      </c>
      <c r="EY101" t="s">
        <v>38</v>
      </c>
      <c r="EZ101" t="s">
        <v>38</v>
      </c>
      <c r="FA101" t="s">
        <v>38</v>
      </c>
    </row>
    <row r="102" spans="1:157" x14ac:dyDescent="0.4">
      <c r="A102" s="9" t="s">
        <v>7070</v>
      </c>
      <c r="B102" t="s">
        <v>812</v>
      </c>
      <c r="C102">
        <v>0.59289000000000003</v>
      </c>
      <c r="D102">
        <v>55.53295</v>
      </c>
      <c r="E102">
        <v>44.467829999999999</v>
      </c>
      <c r="F102">
        <v>79.571020000000004</v>
      </c>
      <c r="G102">
        <v>89.445570000000004</v>
      </c>
      <c r="H102">
        <v>44.467829999999999</v>
      </c>
      <c r="I102">
        <v>35.04195</v>
      </c>
      <c r="J102">
        <v>19.763660000000002</v>
      </c>
      <c r="K102">
        <v>73.952920000000006</v>
      </c>
      <c r="L102">
        <v>11.73047</v>
      </c>
      <c r="M102">
        <v>87.043980000000005</v>
      </c>
      <c r="N102" t="s">
        <v>38</v>
      </c>
      <c r="O102">
        <v>0.57533999999999996</v>
      </c>
      <c r="P102">
        <v>53.564309999999999</v>
      </c>
      <c r="Q102">
        <v>41.8658</v>
      </c>
      <c r="R102">
        <v>79.076660000000004</v>
      </c>
      <c r="S102">
        <v>90.059259999999995</v>
      </c>
      <c r="T102">
        <v>41.8658</v>
      </c>
      <c r="U102">
        <v>31.955490000000001</v>
      </c>
      <c r="V102">
        <v>19.97897</v>
      </c>
      <c r="W102">
        <v>73.080830000000006</v>
      </c>
      <c r="X102">
        <v>12.03594</v>
      </c>
      <c r="Y102">
        <v>87.559259999999995</v>
      </c>
      <c r="Z102" t="s">
        <v>38</v>
      </c>
      <c r="AA102" t="s">
        <v>38</v>
      </c>
      <c r="AB102" t="s">
        <v>38</v>
      </c>
      <c r="AC102" t="s">
        <v>38</v>
      </c>
      <c r="AD102" t="s">
        <v>38</v>
      </c>
      <c r="AE102" t="s">
        <v>38</v>
      </c>
      <c r="AF102" t="s">
        <v>38</v>
      </c>
      <c r="AG102" t="s">
        <v>38</v>
      </c>
      <c r="AH102" t="s">
        <v>38</v>
      </c>
      <c r="AI102" t="s">
        <v>38</v>
      </c>
      <c r="AJ102" t="s">
        <v>38</v>
      </c>
      <c r="AK102" t="s">
        <v>38</v>
      </c>
      <c r="AL102" t="s">
        <v>38</v>
      </c>
      <c r="AM102" t="s">
        <v>38</v>
      </c>
      <c r="AN102" t="s">
        <v>38</v>
      </c>
      <c r="AO102" t="s">
        <v>38</v>
      </c>
      <c r="AP102" t="s">
        <v>38</v>
      </c>
      <c r="AQ102" t="s">
        <v>38</v>
      </c>
      <c r="AR102" t="s">
        <v>38</v>
      </c>
      <c r="AS102" t="s">
        <v>38</v>
      </c>
      <c r="AT102" t="s">
        <v>38</v>
      </c>
      <c r="AU102" t="s">
        <v>38</v>
      </c>
      <c r="AV102">
        <v>0.70143</v>
      </c>
      <c r="AW102">
        <v>68.83314</v>
      </c>
      <c r="AX102">
        <v>61.039940000000001</v>
      </c>
      <c r="AY102">
        <v>81.235870000000006</v>
      </c>
      <c r="AZ102">
        <v>83.647319999999993</v>
      </c>
      <c r="BA102">
        <v>61.039940000000001</v>
      </c>
      <c r="BB102">
        <v>56.612659999999998</v>
      </c>
      <c r="BC102">
        <v>17.79955</v>
      </c>
      <c r="BD102">
        <v>79.653350000000003</v>
      </c>
      <c r="BE102">
        <v>9.2765599999999999</v>
      </c>
      <c r="BF102">
        <v>82.655109999999993</v>
      </c>
      <c r="BG102" t="s">
        <v>38</v>
      </c>
      <c r="BH102" t="s">
        <v>38</v>
      </c>
      <c r="BI102" t="s">
        <v>38</v>
      </c>
      <c r="BJ102" t="s">
        <v>38</v>
      </c>
      <c r="BK102" t="s">
        <v>38</v>
      </c>
      <c r="BL102" t="s">
        <v>38</v>
      </c>
      <c r="BM102" t="s">
        <v>38</v>
      </c>
      <c r="BN102" t="s">
        <v>38</v>
      </c>
      <c r="BO102" t="s">
        <v>38</v>
      </c>
      <c r="BP102" t="s">
        <v>38</v>
      </c>
      <c r="BQ102" t="s">
        <v>38</v>
      </c>
      <c r="BR102" t="s">
        <v>38</v>
      </c>
      <c r="BS102" t="s">
        <v>38</v>
      </c>
      <c r="BT102" t="s">
        <v>38</v>
      </c>
      <c r="BU102" t="s">
        <v>38</v>
      </c>
      <c r="BV102" t="s">
        <v>38</v>
      </c>
      <c r="BW102" t="s">
        <v>38</v>
      </c>
      <c r="BX102" t="s">
        <v>38</v>
      </c>
      <c r="BY102" t="s">
        <v>38</v>
      </c>
      <c r="BZ102" t="s">
        <v>38</v>
      </c>
      <c r="CA102" t="s">
        <v>38</v>
      </c>
      <c r="CB102" t="s">
        <v>38</v>
      </c>
      <c r="CC102" t="s">
        <v>38</v>
      </c>
      <c r="CD102" t="s">
        <v>38</v>
      </c>
      <c r="CE102" t="s">
        <v>38</v>
      </c>
      <c r="CF102" t="s">
        <v>38</v>
      </c>
      <c r="CG102" t="s">
        <v>38</v>
      </c>
      <c r="CH102" t="s">
        <v>38</v>
      </c>
      <c r="CI102" t="s">
        <v>38</v>
      </c>
      <c r="CJ102" t="s">
        <v>38</v>
      </c>
      <c r="CK102" t="s">
        <v>38</v>
      </c>
      <c r="CL102" t="s">
        <v>38</v>
      </c>
      <c r="CM102" t="s">
        <v>38</v>
      </c>
      <c r="CN102">
        <v>0.66279999999999994</v>
      </c>
      <c r="CO102">
        <v>60.738909999999997</v>
      </c>
      <c r="CP102">
        <v>53.710250000000002</v>
      </c>
      <c r="CQ102">
        <v>84.80565</v>
      </c>
      <c r="CR102">
        <v>91.696110000000004</v>
      </c>
      <c r="CS102">
        <v>53.710250000000002</v>
      </c>
      <c r="CT102">
        <v>41.51943</v>
      </c>
      <c r="CU102">
        <v>20.38869</v>
      </c>
      <c r="CV102">
        <v>76.707890000000006</v>
      </c>
      <c r="CW102">
        <v>11.83746</v>
      </c>
      <c r="CX102">
        <v>87.809190000000001</v>
      </c>
      <c r="CY102" t="s">
        <v>38</v>
      </c>
      <c r="CZ102" t="s">
        <v>38</v>
      </c>
      <c r="DA102" t="s">
        <v>38</v>
      </c>
      <c r="DB102" t="s">
        <v>38</v>
      </c>
      <c r="DC102" t="s">
        <v>38</v>
      </c>
      <c r="DD102" t="s">
        <v>38</v>
      </c>
      <c r="DE102" t="s">
        <v>38</v>
      </c>
      <c r="DF102" t="s">
        <v>38</v>
      </c>
      <c r="DG102" t="s">
        <v>38</v>
      </c>
      <c r="DH102" t="s">
        <v>38</v>
      </c>
      <c r="DI102" t="s">
        <v>38</v>
      </c>
      <c r="DJ102" t="s">
        <v>38</v>
      </c>
      <c r="DK102" t="s">
        <v>38</v>
      </c>
      <c r="DL102" t="s">
        <v>38</v>
      </c>
      <c r="DM102" t="s">
        <v>38</v>
      </c>
      <c r="DN102" t="s">
        <v>38</v>
      </c>
      <c r="DO102" t="s">
        <v>38</v>
      </c>
      <c r="DP102" t="s">
        <v>38</v>
      </c>
      <c r="DQ102" t="s">
        <v>38</v>
      </c>
      <c r="DR102" t="s">
        <v>38</v>
      </c>
      <c r="DS102" t="s">
        <v>38</v>
      </c>
      <c r="DT102" t="s">
        <v>38</v>
      </c>
      <c r="DU102" t="s">
        <v>38</v>
      </c>
      <c r="DV102" t="s">
        <v>38</v>
      </c>
      <c r="DW102" t="s">
        <v>38</v>
      </c>
      <c r="DX102" t="s">
        <v>38</v>
      </c>
      <c r="DY102" t="s">
        <v>38</v>
      </c>
      <c r="DZ102" t="s">
        <v>38</v>
      </c>
      <c r="EA102" t="s">
        <v>38</v>
      </c>
      <c r="EB102" t="s">
        <v>38</v>
      </c>
      <c r="EC102" t="s">
        <v>38</v>
      </c>
      <c r="ED102" t="s">
        <v>38</v>
      </c>
      <c r="EE102" t="s">
        <v>38</v>
      </c>
      <c r="EF102" t="s">
        <v>38</v>
      </c>
      <c r="EG102" t="s">
        <v>38</v>
      </c>
      <c r="EH102" t="s">
        <v>38</v>
      </c>
      <c r="EI102" t="s">
        <v>38</v>
      </c>
      <c r="EJ102" t="s">
        <v>38</v>
      </c>
      <c r="EK102" t="s">
        <v>38</v>
      </c>
      <c r="EL102" t="s">
        <v>38</v>
      </c>
      <c r="EM102" t="s">
        <v>38</v>
      </c>
      <c r="EN102" t="s">
        <v>38</v>
      </c>
      <c r="EO102" t="s">
        <v>38</v>
      </c>
      <c r="EP102" t="s">
        <v>38</v>
      </c>
      <c r="EQ102" t="s">
        <v>38</v>
      </c>
      <c r="ER102" t="s">
        <v>38</v>
      </c>
      <c r="ES102" t="s">
        <v>38</v>
      </c>
      <c r="ET102" t="s">
        <v>38</v>
      </c>
      <c r="EU102" t="s">
        <v>38</v>
      </c>
      <c r="EV102" t="s">
        <v>38</v>
      </c>
      <c r="EW102" t="s">
        <v>38</v>
      </c>
      <c r="EX102" t="s">
        <v>38</v>
      </c>
      <c r="EY102" t="s">
        <v>38</v>
      </c>
      <c r="EZ102" t="s">
        <v>38</v>
      </c>
      <c r="FA102" t="s">
        <v>38</v>
      </c>
    </row>
    <row r="103" spans="1:157" x14ac:dyDescent="0.4">
      <c r="A103" s="9" t="s">
        <v>7071</v>
      </c>
      <c r="B103" t="s">
        <v>132</v>
      </c>
      <c r="C103">
        <v>0.59362999999999999</v>
      </c>
      <c r="D103" s="2">
        <v>55.636369999999999</v>
      </c>
      <c r="E103">
        <v>44.55686</v>
      </c>
      <c r="F103">
        <v>79.587209999999999</v>
      </c>
      <c r="G103">
        <v>89.494129999999998</v>
      </c>
      <c r="H103">
        <v>44.55686</v>
      </c>
      <c r="I103">
        <v>35.201810000000002</v>
      </c>
      <c r="J103">
        <v>19.758800000000001</v>
      </c>
      <c r="K103">
        <v>73.953999999999994</v>
      </c>
      <c r="L103">
        <v>11.73776</v>
      </c>
      <c r="M103">
        <v>87.094830000000002</v>
      </c>
      <c r="N103" t="s">
        <v>38</v>
      </c>
      <c r="O103">
        <v>0.57613999999999999</v>
      </c>
      <c r="P103">
        <v>53.672429999999999</v>
      </c>
      <c r="Q103">
        <v>41.99006</v>
      </c>
      <c r="R103">
        <v>79.086219999999997</v>
      </c>
      <c r="S103">
        <v>90.145290000000003</v>
      </c>
      <c r="T103">
        <v>41.99006</v>
      </c>
      <c r="U103">
        <v>32.153829999999999</v>
      </c>
      <c r="V103">
        <v>19.96941</v>
      </c>
      <c r="W103">
        <v>73.067769999999996</v>
      </c>
      <c r="X103">
        <v>12.047409999999999</v>
      </c>
      <c r="Y103">
        <v>87.647999999999996</v>
      </c>
      <c r="Z103" t="s">
        <v>38</v>
      </c>
      <c r="AA103" t="s">
        <v>38</v>
      </c>
      <c r="AB103" t="s">
        <v>38</v>
      </c>
      <c r="AC103" t="s">
        <v>38</v>
      </c>
      <c r="AD103" t="s">
        <v>38</v>
      </c>
      <c r="AE103" t="s">
        <v>38</v>
      </c>
      <c r="AF103" t="s">
        <v>38</v>
      </c>
      <c r="AG103" t="s">
        <v>38</v>
      </c>
      <c r="AH103" t="s">
        <v>38</v>
      </c>
      <c r="AI103" t="s">
        <v>38</v>
      </c>
      <c r="AJ103" t="s">
        <v>38</v>
      </c>
      <c r="AK103" t="s">
        <v>38</v>
      </c>
      <c r="AL103" t="s">
        <v>38</v>
      </c>
      <c r="AM103" t="s">
        <v>38</v>
      </c>
      <c r="AN103" t="s">
        <v>38</v>
      </c>
      <c r="AO103" t="s">
        <v>38</v>
      </c>
      <c r="AP103" t="s">
        <v>38</v>
      </c>
      <c r="AQ103" t="s">
        <v>38</v>
      </c>
      <c r="AR103" t="s">
        <v>38</v>
      </c>
      <c r="AS103" t="s">
        <v>38</v>
      </c>
      <c r="AT103" t="s">
        <v>38</v>
      </c>
      <c r="AU103" t="s">
        <v>38</v>
      </c>
      <c r="AV103">
        <v>0.70311999999999997</v>
      </c>
      <c r="AW103">
        <v>69.025469999999999</v>
      </c>
      <c r="AX103">
        <v>61.115299999999998</v>
      </c>
      <c r="AY103">
        <v>81.235870000000006</v>
      </c>
      <c r="AZ103">
        <v>83.496610000000004</v>
      </c>
      <c r="BA103">
        <v>61.115299999999998</v>
      </c>
      <c r="BB103">
        <v>56.725700000000003</v>
      </c>
      <c r="BC103">
        <v>17.814620000000001</v>
      </c>
      <c r="BD103">
        <v>79.691029999999998</v>
      </c>
      <c r="BE103">
        <v>9.2614900000000002</v>
      </c>
      <c r="BF103">
        <v>82.504400000000004</v>
      </c>
      <c r="BG103" t="s">
        <v>38</v>
      </c>
      <c r="BH103" t="s">
        <v>38</v>
      </c>
      <c r="BI103" t="s">
        <v>38</v>
      </c>
      <c r="BJ103" t="s">
        <v>38</v>
      </c>
      <c r="BK103" t="s">
        <v>38</v>
      </c>
      <c r="BL103" t="s">
        <v>38</v>
      </c>
      <c r="BM103" t="s">
        <v>38</v>
      </c>
      <c r="BN103" t="s">
        <v>38</v>
      </c>
      <c r="BO103" t="s">
        <v>38</v>
      </c>
      <c r="BP103" t="s">
        <v>38</v>
      </c>
      <c r="BQ103" t="s">
        <v>38</v>
      </c>
      <c r="BR103" t="s">
        <v>38</v>
      </c>
      <c r="BS103" t="s">
        <v>38</v>
      </c>
      <c r="BT103" t="s">
        <v>38</v>
      </c>
      <c r="BU103" t="s">
        <v>38</v>
      </c>
      <c r="BV103" t="s">
        <v>38</v>
      </c>
      <c r="BW103" t="s">
        <v>38</v>
      </c>
      <c r="BX103" t="s">
        <v>38</v>
      </c>
      <c r="BY103" t="s">
        <v>38</v>
      </c>
      <c r="BZ103" t="s">
        <v>38</v>
      </c>
      <c r="CA103" t="s">
        <v>38</v>
      </c>
      <c r="CB103" t="s">
        <v>38</v>
      </c>
      <c r="CC103" t="s">
        <v>38</v>
      </c>
      <c r="CD103" t="s">
        <v>38</v>
      </c>
      <c r="CE103" t="s">
        <v>38</v>
      </c>
      <c r="CF103" t="s">
        <v>38</v>
      </c>
      <c r="CG103" t="s">
        <v>38</v>
      </c>
      <c r="CH103" t="s">
        <v>38</v>
      </c>
      <c r="CI103" t="s">
        <v>38</v>
      </c>
      <c r="CJ103" t="s">
        <v>38</v>
      </c>
      <c r="CK103" t="s">
        <v>38</v>
      </c>
      <c r="CL103" t="s">
        <v>38</v>
      </c>
      <c r="CM103" t="s">
        <v>38</v>
      </c>
      <c r="CN103">
        <v>0.66030999999999995</v>
      </c>
      <c r="CO103">
        <v>60.546950000000002</v>
      </c>
      <c r="CP103">
        <v>53.180210000000002</v>
      </c>
      <c r="CQ103">
        <v>84.982330000000005</v>
      </c>
      <c r="CR103">
        <v>91.51943</v>
      </c>
      <c r="CS103">
        <v>53.180210000000002</v>
      </c>
      <c r="CT103">
        <v>41.077739999999999</v>
      </c>
      <c r="CU103">
        <v>20.424029999999998</v>
      </c>
      <c r="CV103">
        <v>76.884569999999997</v>
      </c>
      <c r="CW103">
        <v>11.819789999999999</v>
      </c>
      <c r="CX103">
        <v>87.632509999999996</v>
      </c>
      <c r="CY103" t="s">
        <v>38</v>
      </c>
      <c r="CZ103" t="s">
        <v>38</v>
      </c>
      <c r="DA103" t="s">
        <v>38</v>
      </c>
      <c r="DB103" t="s">
        <v>38</v>
      </c>
      <c r="DC103" t="s">
        <v>38</v>
      </c>
      <c r="DD103" t="s">
        <v>38</v>
      </c>
      <c r="DE103" t="s">
        <v>38</v>
      </c>
      <c r="DF103" t="s">
        <v>38</v>
      </c>
      <c r="DG103" t="s">
        <v>38</v>
      </c>
      <c r="DH103" t="s">
        <v>38</v>
      </c>
      <c r="DI103" t="s">
        <v>38</v>
      </c>
      <c r="DJ103" t="s">
        <v>38</v>
      </c>
      <c r="DK103" t="s">
        <v>38</v>
      </c>
      <c r="DL103" t="s">
        <v>38</v>
      </c>
      <c r="DM103" t="s">
        <v>38</v>
      </c>
      <c r="DN103" t="s">
        <v>38</v>
      </c>
      <c r="DO103" t="s">
        <v>38</v>
      </c>
      <c r="DP103" t="s">
        <v>38</v>
      </c>
      <c r="DQ103" t="s">
        <v>38</v>
      </c>
      <c r="DR103" t="s">
        <v>38</v>
      </c>
      <c r="DS103" t="s">
        <v>38</v>
      </c>
      <c r="DT103" t="s">
        <v>38</v>
      </c>
      <c r="DU103" t="s">
        <v>38</v>
      </c>
      <c r="DV103" t="s">
        <v>38</v>
      </c>
      <c r="DW103" t="s">
        <v>38</v>
      </c>
      <c r="DX103" t="s">
        <v>38</v>
      </c>
      <c r="DY103" t="s">
        <v>38</v>
      </c>
      <c r="DZ103" t="s">
        <v>38</v>
      </c>
      <c r="EA103" t="s">
        <v>38</v>
      </c>
      <c r="EB103" t="s">
        <v>38</v>
      </c>
      <c r="EC103" t="s">
        <v>38</v>
      </c>
      <c r="ED103" t="s">
        <v>38</v>
      </c>
      <c r="EE103" t="s">
        <v>38</v>
      </c>
      <c r="EF103" t="s">
        <v>38</v>
      </c>
      <c r="EG103" t="s">
        <v>38</v>
      </c>
      <c r="EH103" t="s">
        <v>38</v>
      </c>
      <c r="EI103" t="s">
        <v>38</v>
      </c>
      <c r="EJ103" t="s">
        <v>38</v>
      </c>
      <c r="EK103" t="s">
        <v>38</v>
      </c>
      <c r="EL103" t="s">
        <v>38</v>
      </c>
      <c r="EM103" t="s">
        <v>38</v>
      </c>
      <c r="EN103" t="s">
        <v>38</v>
      </c>
      <c r="EO103" t="s">
        <v>38</v>
      </c>
      <c r="EP103" t="s">
        <v>38</v>
      </c>
      <c r="EQ103" t="s">
        <v>38</v>
      </c>
      <c r="ER103" t="s">
        <v>38</v>
      </c>
      <c r="ES103" t="s">
        <v>38</v>
      </c>
      <c r="ET103" t="s">
        <v>38</v>
      </c>
      <c r="EU103" t="s">
        <v>38</v>
      </c>
      <c r="EV103" t="s">
        <v>38</v>
      </c>
      <c r="EW103" t="s">
        <v>38</v>
      </c>
      <c r="EX103" t="s">
        <v>38</v>
      </c>
      <c r="EY103" t="s">
        <v>38</v>
      </c>
      <c r="EZ103" t="s">
        <v>38</v>
      </c>
      <c r="FA103" t="s">
        <v>38</v>
      </c>
    </row>
    <row r="104" spans="1:157" x14ac:dyDescent="0.4">
      <c r="A104" s="9" t="s">
        <v>7072</v>
      </c>
      <c r="B104" t="s">
        <v>471</v>
      </c>
      <c r="C104">
        <v>0.59316000000000002</v>
      </c>
      <c r="D104">
        <v>55.60651</v>
      </c>
      <c r="E104">
        <v>44.475920000000002</v>
      </c>
      <c r="F104">
        <v>79.449619999999996</v>
      </c>
      <c r="G104">
        <v>89.534599999999998</v>
      </c>
      <c r="H104">
        <v>44.475920000000002</v>
      </c>
      <c r="I104">
        <v>35.151899999999998</v>
      </c>
      <c r="J104">
        <v>19.732900000000001</v>
      </c>
      <c r="K104">
        <v>73.856200000000001</v>
      </c>
      <c r="L104">
        <v>11.736140000000001</v>
      </c>
      <c r="M104">
        <v>87.112369999999999</v>
      </c>
      <c r="N104" t="s">
        <v>38</v>
      </c>
      <c r="O104">
        <v>0.57586000000000004</v>
      </c>
      <c r="P104">
        <v>53.652389999999997</v>
      </c>
      <c r="Q104">
        <v>41.951830000000001</v>
      </c>
      <c r="R104">
        <v>78.914169999999999</v>
      </c>
      <c r="S104">
        <v>90.193079999999995</v>
      </c>
      <c r="T104">
        <v>41.951830000000001</v>
      </c>
      <c r="U104">
        <v>32.128340000000001</v>
      </c>
      <c r="V104">
        <v>19.934999999999999</v>
      </c>
      <c r="W104">
        <v>72.937929999999994</v>
      </c>
      <c r="X104">
        <v>12.04454</v>
      </c>
      <c r="Y104">
        <v>87.663929999999993</v>
      </c>
      <c r="Z104" t="s">
        <v>38</v>
      </c>
      <c r="AA104" t="s">
        <v>38</v>
      </c>
      <c r="AB104" t="s">
        <v>38</v>
      </c>
      <c r="AC104" t="s">
        <v>38</v>
      </c>
      <c r="AD104" t="s">
        <v>38</v>
      </c>
      <c r="AE104" t="s">
        <v>38</v>
      </c>
      <c r="AF104" t="s">
        <v>38</v>
      </c>
      <c r="AG104" t="s">
        <v>38</v>
      </c>
      <c r="AH104" t="s">
        <v>38</v>
      </c>
      <c r="AI104" t="s">
        <v>38</v>
      </c>
      <c r="AJ104" t="s">
        <v>38</v>
      </c>
      <c r="AK104" t="s">
        <v>38</v>
      </c>
      <c r="AL104" t="s">
        <v>38</v>
      </c>
      <c r="AM104" t="s">
        <v>38</v>
      </c>
      <c r="AN104" t="s">
        <v>38</v>
      </c>
      <c r="AO104" t="s">
        <v>38</v>
      </c>
      <c r="AP104" t="s">
        <v>38</v>
      </c>
      <c r="AQ104" t="s">
        <v>38</v>
      </c>
      <c r="AR104" t="s">
        <v>38</v>
      </c>
      <c r="AS104" t="s">
        <v>38</v>
      </c>
      <c r="AT104" t="s">
        <v>38</v>
      </c>
      <c r="AU104" t="s">
        <v>38</v>
      </c>
      <c r="AV104">
        <v>0.70286999999999999</v>
      </c>
      <c r="AW104">
        <v>69.032520000000005</v>
      </c>
      <c r="AX104">
        <v>60.964579999999998</v>
      </c>
      <c r="AY104">
        <v>81.311229999999995</v>
      </c>
      <c r="AZ104">
        <v>83.421250000000001</v>
      </c>
      <c r="BA104">
        <v>60.964579999999998</v>
      </c>
      <c r="BB104">
        <v>56.65034</v>
      </c>
      <c r="BC104">
        <v>17.829689999999999</v>
      </c>
      <c r="BD104">
        <v>79.766390000000001</v>
      </c>
      <c r="BE104">
        <v>9.2539599999999993</v>
      </c>
      <c r="BF104">
        <v>82.429040000000001</v>
      </c>
      <c r="BG104" t="s">
        <v>38</v>
      </c>
      <c r="BH104" t="s">
        <v>38</v>
      </c>
      <c r="BI104" t="s">
        <v>38</v>
      </c>
      <c r="BJ104" t="s">
        <v>38</v>
      </c>
      <c r="BK104" t="s">
        <v>38</v>
      </c>
      <c r="BL104" t="s">
        <v>38</v>
      </c>
      <c r="BM104" t="s">
        <v>38</v>
      </c>
      <c r="BN104" t="s">
        <v>38</v>
      </c>
      <c r="BO104" t="s">
        <v>38</v>
      </c>
      <c r="BP104" t="s">
        <v>38</v>
      </c>
      <c r="BQ104" t="s">
        <v>38</v>
      </c>
      <c r="BR104" t="s">
        <v>38</v>
      </c>
      <c r="BS104" t="s">
        <v>38</v>
      </c>
      <c r="BT104" t="s">
        <v>38</v>
      </c>
      <c r="BU104" t="s">
        <v>38</v>
      </c>
      <c r="BV104" t="s">
        <v>38</v>
      </c>
      <c r="BW104" t="s">
        <v>38</v>
      </c>
      <c r="BX104" t="s">
        <v>38</v>
      </c>
      <c r="BY104" t="s">
        <v>38</v>
      </c>
      <c r="BZ104" t="s">
        <v>38</v>
      </c>
      <c r="CA104" t="s">
        <v>38</v>
      </c>
      <c r="CB104" t="s">
        <v>38</v>
      </c>
      <c r="CC104" t="s">
        <v>38</v>
      </c>
      <c r="CD104" t="s">
        <v>38</v>
      </c>
      <c r="CE104" t="s">
        <v>38</v>
      </c>
      <c r="CF104" t="s">
        <v>38</v>
      </c>
      <c r="CG104" t="s">
        <v>38</v>
      </c>
      <c r="CH104" t="s">
        <v>38</v>
      </c>
      <c r="CI104" t="s">
        <v>38</v>
      </c>
      <c r="CJ104" t="s">
        <v>38</v>
      </c>
      <c r="CK104" t="s">
        <v>38</v>
      </c>
      <c r="CL104" t="s">
        <v>38</v>
      </c>
      <c r="CM104" t="s">
        <v>38</v>
      </c>
      <c r="CN104">
        <v>0.65564</v>
      </c>
      <c r="CO104">
        <v>60.249119999999998</v>
      </c>
      <c r="CP104">
        <v>52.473500000000001</v>
      </c>
      <c r="CQ104">
        <v>84.982330000000005</v>
      </c>
      <c r="CR104">
        <v>91.696110000000004</v>
      </c>
      <c r="CS104">
        <v>52.473500000000001</v>
      </c>
      <c r="CT104">
        <v>40.636040000000001</v>
      </c>
      <c r="CU104">
        <v>20.45936</v>
      </c>
      <c r="CV104">
        <v>76.972909999999999</v>
      </c>
      <c r="CW104">
        <v>11.855119999999999</v>
      </c>
      <c r="CX104">
        <v>87.897530000000003</v>
      </c>
      <c r="CY104" t="s">
        <v>38</v>
      </c>
      <c r="CZ104" t="s">
        <v>38</v>
      </c>
      <c r="DA104" t="s">
        <v>38</v>
      </c>
      <c r="DB104" t="s">
        <v>38</v>
      </c>
      <c r="DC104" t="s">
        <v>38</v>
      </c>
      <c r="DD104" t="s">
        <v>38</v>
      </c>
      <c r="DE104" t="s">
        <v>38</v>
      </c>
      <c r="DF104" t="s">
        <v>38</v>
      </c>
      <c r="DG104" t="s">
        <v>38</v>
      </c>
      <c r="DH104" t="s">
        <v>38</v>
      </c>
      <c r="DI104" t="s">
        <v>38</v>
      </c>
      <c r="DJ104" t="s">
        <v>38</v>
      </c>
      <c r="DK104" t="s">
        <v>38</v>
      </c>
      <c r="DL104" t="s">
        <v>38</v>
      </c>
      <c r="DM104" t="s">
        <v>38</v>
      </c>
      <c r="DN104" t="s">
        <v>38</v>
      </c>
      <c r="DO104" t="s">
        <v>38</v>
      </c>
      <c r="DP104" t="s">
        <v>38</v>
      </c>
      <c r="DQ104" t="s">
        <v>38</v>
      </c>
      <c r="DR104" t="s">
        <v>38</v>
      </c>
      <c r="DS104" t="s">
        <v>38</v>
      </c>
      <c r="DT104" t="s">
        <v>38</v>
      </c>
      <c r="DU104" t="s">
        <v>38</v>
      </c>
      <c r="DV104" t="s">
        <v>38</v>
      </c>
      <c r="DW104" t="s">
        <v>38</v>
      </c>
      <c r="DX104" t="s">
        <v>38</v>
      </c>
      <c r="DY104" t="s">
        <v>38</v>
      </c>
      <c r="DZ104" t="s">
        <v>38</v>
      </c>
      <c r="EA104" t="s">
        <v>38</v>
      </c>
      <c r="EB104" t="s">
        <v>38</v>
      </c>
      <c r="EC104" t="s">
        <v>38</v>
      </c>
      <c r="ED104" t="s">
        <v>38</v>
      </c>
      <c r="EE104" t="s">
        <v>38</v>
      </c>
      <c r="EF104" t="s">
        <v>38</v>
      </c>
      <c r="EG104" t="s">
        <v>38</v>
      </c>
      <c r="EH104" t="s">
        <v>38</v>
      </c>
      <c r="EI104" t="s">
        <v>38</v>
      </c>
      <c r="EJ104" t="s">
        <v>38</v>
      </c>
      <c r="EK104" t="s">
        <v>38</v>
      </c>
      <c r="EL104" t="s">
        <v>38</v>
      </c>
      <c r="EM104" t="s">
        <v>38</v>
      </c>
      <c r="EN104" t="s">
        <v>38</v>
      </c>
      <c r="EO104" t="s">
        <v>38</v>
      </c>
      <c r="EP104" t="s">
        <v>38</v>
      </c>
      <c r="EQ104" t="s">
        <v>38</v>
      </c>
      <c r="ER104" t="s">
        <v>38</v>
      </c>
      <c r="ES104" t="s">
        <v>38</v>
      </c>
      <c r="ET104" t="s">
        <v>38</v>
      </c>
      <c r="EU104" t="s">
        <v>38</v>
      </c>
      <c r="EV104" t="s">
        <v>38</v>
      </c>
      <c r="EW104" t="s">
        <v>38</v>
      </c>
      <c r="EX104" t="s">
        <v>38</v>
      </c>
      <c r="EY104" t="s">
        <v>38</v>
      </c>
      <c r="EZ104" t="s">
        <v>38</v>
      </c>
      <c r="FA104" t="s">
        <v>38</v>
      </c>
    </row>
    <row r="105" spans="1:157" x14ac:dyDescent="0.4">
      <c r="A105" s="9" t="s">
        <v>7073</v>
      </c>
      <c r="B105" t="s">
        <v>460</v>
      </c>
      <c r="C105">
        <v>0.59286000000000005</v>
      </c>
      <c r="D105">
        <v>55.57208</v>
      </c>
      <c r="E105">
        <v>44.443550000000002</v>
      </c>
      <c r="F105">
        <v>79.538650000000004</v>
      </c>
      <c r="G105">
        <v>89.534599999999998</v>
      </c>
      <c r="H105">
        <v>44.443550000000002</v>
      </c>
      <c r="I105">
        <v>35.157969999999999</v>
      </c>
      <c r="J105">
        <v>19.745850000000001</v>
      </c>
      <c r="K105">
        <v>73.906109999999998</v>
      </c>
      <c r="L105">
        <v>11.73047</v>
      </c>
      <c r="M105">
        <v>87.086740000000006</v>
      </c>
      <c r="N105" t="s">
        <v>38</v>
      </c>
      <c r="O105">
        <v>0.57567999999999997</v>
      </c>
      <c r="P105">
        <v>53.631349999999998</v>
      </c>
      <c r="Q105">
        <v>41.951830000000001</v>
      </c>
      <c r="R105">
        <v>79.009749999999997</v>
      </c>
      <c r="S105">
        <v>90.202640000000002</v>
      </c>
      <c r="T105">
        <v>41.951830000000001</v>
      </c>
      <c r="U105">
        <v>32.167369999999998</v>
      </c>
      <c r="V105">
        <v>19.94838</v>
      </c>
      <c r="W105">
        <v>72.987319999999997</v>
      </c>
      <c r="X105">
        <v>12.03881</v>
      </c>
      <c r="Y105">
        <v>87.643219999999999</v>
      </c>
      <c r="Z105" t="s">
        <v>38</v>
      </c>
      <c r="AA105" t="s">
        <v>38</v>
      </c>
      <c r="AB105" t="s">
        <v>38</v>
      </c>
      <c r="AC105" t="s">
        <v>38</v>
      </c>
      <c r="AD105" t="s">
        <v>38</v>
      </c>
      <c r="AE105" t="s">
        <v>38</v>
      </c>
      <c r="AF105" t="s">
        <v>38</v>
      </c>
      <c r="AG105" t="s">
        <v>38</v>
      </c>
      <c r="AH105" t="s">
        <v>38</v>
      </c>
      <c r="AI105" t="s">
        <v>38</v>
      </c>
      <c r="AJ105" t="s">
        <v>38</v>
      </c>
      <c r="AK105" t="s">
        <v>38</v>
      </c>
      <c r="AL105" t="s">
        <v>38</v>
      </c>
      <c r="AM105" t="s">
        <v>38</v>
      </c>
      <c r="AN105" t="s">
        <v>38</v>
      </c>
      <c r="AO105" t="s">
        <v>38</v>
      </c>
      <c r="AP105" t="s">
        <v>38</v>
      </c>
      <c r="AQ105" t="s">
        <v>38</v>
      </c>
      <c r="AR105" t="s">
        <v>38</v>
      </c>
      <c r="AS105" t="s">
        <v>38</v>
      </c>
      <c r="AT105" t="s">
        <v>38</v>
      </c>
      <c r="AU105" t="s">
        <v>38</v>
      </c>
      <c r="AV105">
        <v>0.70198000000000005</v>
      </c>
      <c r="AW105">
        <v>68.912970000000001</v>
      </c>
      <c r="AX105">
        <v>60.738509999999998</v>
      </c>
      <c r="AY105">
        <v>81.386589999999998</v>
      </c>
      <c r="AZ105">
        <v>83.345889999999997</v>
      </c>
      <c r="BA105">
        <v>60.738509999999998</v>
      </c>
      <c r="BB105">
        <v>56.42427</v>
      </c>
      <c r="BC105">
        <v>17.844760000000001</v>
      </c>
      <c r="BD105">
        <v>79.841750000000005</v>
      </c>
      <c r="BE105">
        <v>9.23888</v>
      </c>
      <c r="BF105">
        <v>82.316000000000003</v>
      </c>
      <c r="BG105" t="s">
        <v>38</v>
      </c>
      <c r="BH105" t="s">
        <v>38</v>
      </c>
      <c r="BI105" t="s">
        <v>38</v>
      </c>
      <c r="BJ105" t="s">
        <v>38</v>
      </c>
      <c r="BK105" t="s">
        <v>38</v>
      </c>
      <c r="BL105" t="s">
        <v>38</v>
      </c>
      <c r="BM105" t="s">
        <v>38</v>
      </c>
      <c r="BN105" t="s">
        <v>38</v>
      </c>
      <c r="BO105" t="s">
        <v>38</v>
      </c>
      <c r="BP105" t="s">
        <v>38</v>
      </c>
      <c r="BQ105" t="s">
        <v>38</v>
      </c>
      <c r="BR105" t="s">
        <v>38</v>
      </c>
      <c r="BS105" t="s">
        <v>38</v>
      </c>
      <c r="BT105" t="s">
        <v>38</v>
      </c>
      <c r="BU105" t="s">
        <v>38</v>
      </c>
      <c r="BV105" t="s">
        <v>38</v>
      </c>
      <c r="BW105" t="s">
        <v>38</v>
      </c>
      <c r="BX105" t="s">
        <v>38</v>
      </c>
      <c r="BY105" t="s">
        <v>38</v>
      </c>
      <c r="BZ105" t="s">
        <v>38</v>
      </c>
      <c r="CA105" t="s">
        <v>38</v>
      </c>
      <c r="CB105" t="s">
        <v>38</v>
      </c>
      <c r="CC105" t="s">
        <v>38</v>
      </c>
      <c r="CD105" t="s">
        <v>38</v>
      </c>
      <c r="CE105" t="s">
        <v>38</v>
      </c>
      <c r="CF105" t="s">
        <v>38</v>
      </c>
      <c r="CG105" t="s">
        <v>38</v>
      </c>
      <c r="CH105" t="s">
        <v>38</v>
      </c>
      <c r="CI105" t="s">
        <v>38</v>
      </c>
      <c r="CJ105" t="s">
        <v>38</v>
      </c>
      <c r="CK105" t="s">
        <v>38</v>
      </c>
      <c r="CL105" t="s">
        <v>38</v>
      </c>
      <c r="CM105" t="s">
        <v>38</v>
      </c>
      <c r="CN105">
        <v>0.65451000000000004</v>
      </c>
      <c r="CO105">
        <v>60.166759999999996</v>
      </c>
      <c r="CP105">
        <v>52.296819999999997</v>
      </c>
      <c r="CQ105">
        <v>84.982330000000005</v>
      </c>
      <c r="CR105">
        <v>91.696110000000004</v>
      </c>
      <c r="CS105">
        <v>52.296819999999997</v>
      </c>
      <c r="CT105">
        <v>40.577150000000003</v>
      </c>
      <c r="CU105">
        <v>20.45936</v>
      </c>
      <c r="CV105">
        <v>76.972909999999999</v>
      </c>
      <c r="CW105">
        <v>11.87279</v>
      </c>
      <c r="CX105">
        <v>87.985870000000006</v>
      </c>
      <c r="CY105" t="s">
        <v>38</v>
      </c>
      <c r="CZ105" t="s">
        <v>38</v>
      </c>
      <c r="DA105" t="s">
        <v>38</v>
      </c>
      <c r="DB105" t="s">
        <v>38</v>
      </c>
      <c r="DC105" t="s">
        <v>38</v>
      </c>
      <c r="DD105" t="s">
        <v>38</v>
      </c>
      <c r="DE105" t="s">
        <v>38</v>
      </c>
      <c r="DF105" t="s">
        <v>38</v>
      </c>
      <c r="DG105" t="s">
        <v>38</v>
      </c>
      <c r="DH105" t="s">
        <v>38</v>
      </c>
      <c r="DI105" t="s">
        <v>38</v>
      </c>
      <c r="DJ105" t="s">
        <v>38</v>
      </c>
      <c r="DK105" t="s">
        <v>38</v>
      </c>
      <c r="DL105" t="s">
        <v>38</v>
      </c>
      <c r="DM105" t="s">
        <v>38</v>
      </c>
      <c r="DN105" t="s">
        <v>38</v>
      </c>
      <c r="DO105" t="s">
        <v>38</v>
      </c>
      <c r="DP105" t="s">
        <v>38</v>
      </c>
      <c r="DQ105" t="s">
        <v>38</v>
      </c>
      <c r="DR105" t="s">
        <v>38</v>
      </c>
      <c r="DS105" t="s">
        <v>38</v>
      </c>
      <c r="DT105" t="s">
        <v>38</v>
      </c>
      <c r="DU105" t="s">
        <v>38</v>
      </c>
      <c r="DV105" t="s">
        <v>38</v>
      </c>
      <c r="DW105" t="s">
        <v>38</v>
      </c>
      <c r="DX105" t="s">
        <v>38</v>
      </c>
      <c r="DY105" t="s">
        <v>38</v>
      </c>
      <c r="DZ105" t="s">
        <v>38</v>
      </c>
      <c r="EA105" t="s">
        <v>38</v>
      </c>
      <c r="EB105" t="s">
        <v>38</v>
      </c>
      <c r="EC105" t="s">
        <v>38</v>
      </c>
      <c r="ED105" t="s">
        <v>38</v>
      </c>
      <c r="EE105" t="s">
        <v>38</v>
      </c>
      <c r="EF105" t="s">
        <v>38</v>
      </c>
      <c r="EG105" t="s">
        <v>38</v>
      </c>
      <c r="EH105" t="s">
        <v>38</v>
      </c>
      <c r="EI105" t="s">
        <v>38</v>
      </c>
      <c r="EJ105" t="s">
        <v>38</v>
      </c>
      <c r="EK105" t="s">
        <v>38</v>
      </c>
      <c r="EL105" t="s">
        <v>38</v>
      </c>
      <c r="EM105" t="s">
        <v>38</v>
      </c>
      <c r="EN105" t="s">
        <v>38</v>
      </c>
      <c r="EO105" t="s">
        <v>38</v>
      </c>
      <c r="EP105" t="s">
        <v>38</v>
      </c>
      <c r="EQ105" t="s">
        <v>38</v>
      </c>
      <c r="ER105" t="s">
        <v>38</v>
      </c>
      <c r="ES105" t="s">
        <v>38</v>
      </c>
      <c r="ET105" t="s">
        <v>38</v>
      </c>
      <c r="EU105" t="s">
        <v>38</v>
      </c>
      <c r="EV105" t="s">
        <v>38</v>
      </c>
      <c r="EW105" t="s">
        <v>38</v>
      </c>
      <c r="EX105" t="s">
        <v>38</v>
      </c>
      <c r="EY105" t="s">
        <v>38</v>
      </c>
      <c r="EZ105" t="s">
        <v>38</v>
      </c>
      <c r="FA105" t="s">
        <v>38</v>
      </c>
    </row>
    <row r="106" spans="1:157" x14ac:dyDescent="0.4">
      <c r="A106" s="9" t="s">
        <v>7074</v>
      </c>
      <c r="B106" t="s">
        <v>6928</v>
      </c>
      <c r="C106">
        <v>0.59319999999999995</v>
      </c>
      <c r="D106">
        <v>55.58699</v>
      </c>
      <c r="E106">
        <v>44.524479999999997</v>
      </c>
      <c r="F106">
        <v>79.595309999999998</v>
      </c>
      <c r="G106">
        <v>89.461759999999998</v>
      </c>
      <c r="H106">
        <v>44.524479999999997</v>
      </c>
      <c r="I106">
        <v>35.249699999999997</v>
      </c>
      <c r="J106">
        <v>19.74747</v>
      </c>
      <c r="K106">
        <v>73.933769999999996</v>
      </c>
      <c r="L106">
        <v>11.724</v>
      </c>
      <c r="M106">
        <v>87.023340000000005</v>
      </c>
      <c r="N106" t="s">
        <v>38</v>
      </c>
      <c r="O106">
        <v>0.57618000000000003</v>
      </c>
      <c r="P106">
        <v>53.654110000000003</v>
      </c>
      <c r="Q106">
        <v>42.076079999999997</v>
      </c>
      <c r="R106">
        <v>79.057540000000003</v>
      </c>
      <c r="S106">
        <v>90.116609999999994</v>
      </c>
      <c r="T106">
        <v>42.076079999999997</v>
      </c>
      <c r="U106">
        <v>32.290030000000002</v>
      </c>
      <c r="V106">
        <v>19.944559999999999</v>
      </c>
      <c r="W106">
        <v>72.998469999999998</v>
      </c>
      <c r="X106">
        <v>12.029249999999999</v>
      </c>
      <c r="Y106">
        <v>87.558779999999999</v>
      </c>
      <c r="Z106" t="s">
        <v>38</v>
      </c>
      <c r="AA106" t="s">
        <v>38</v>
      </c>
      <c r="AB106" t="s">
        <v>38</v>
      </c>
      <c r="AC106" t="s">
        <v>38</v>
      </c>
      <c r="AD106" t="s">
        <v>38</v>
      </c>
      <c r="AE106" t="s">
        <v>38</v>
      </c>
      <c r="AF106" t="s">
        <v>38</v>
      </c>
      <c r="AG106" t="s">
        <v>38</v>
      </c>
      <c r="AH106" t="s">
        <v>38</v>
      </c>
      <c r="AI106" t="s">
        <v>38</v>
      </c>
      <c r="AJ106" t="s">
        <v>38</v>
      </c>
      <c r="AK106" t="s">
        <v>38</v>
      </c>
      <c r="AL106" t="s">
        <v>38</v>
      </c>
      <c r="AM106" t="s">
        <v>38</v>
      </c>
      <c r="AN106" t="s">
        <v>38</v>
      </c>
      <c r="AO106" t="s">
        <v>38</v>
      </c>
      <c r="AP106" t="s">
        <v>38</v>
      </c>
      <c r="AQ106" t="s">
        <v>38</v>
      </c>
      <c r="AR106" t="s">
        <v>38</v>
      </c>
      <c r="AS106" t="s">
        <v>38</v>
      </c>
      <c r="AT106" t="s">
        <v>38</v>
      </c>
      <c r="AU106" t="s">
        <v>38</v>
      </c>
      <c r="AV106">
        <v>0.70216999999999996</v>
      </c>
      <c r="AW106">
        <v>68.918099999999995</v>
      </c>
      <c r="AX106">
        <v>60.738509999999998</v>
      </c>
      <c r="AY106">
        <v>81.537300000000002</v>
      </c>
      <c r="AZ106">
        <v>83.345889999999997</v>
      </c>
      <c r="BA106">
        <v>60.738509999999998</v>
      </c>
      <c r="BB106">
        <v>56.42427</v>
      </c>
      <c r="BC106">
        <v>17.889980000000001</v>
      </c>
      <c r="BD106">
        <v>80.011300000000006</v>
      </c>
      <c r="BE106">
        <v>9.2464200000000005</v>
      </c>
      <c r="BF106">
        <v>82.353679999999997</v>
      </c>
      <c r="BG106" t="s">
        <v>38</v>
      </c>
      <c r="BH106" t="s">
        <v>38</v>
      </c>
      <c r="BI106" t="s">
        <v>38</v>
      </c>
      <c r="BJ106" t="s">
        <v>38</v>
      </c>
      <c r="BK106" t="s">
        <v>38</v>
      </c>
      <c r="BL106" t="s">
        <v>38</v>
      </c>
      <c r="BM106" t="s">
        <v>38</v>
      </c>
      <c r="BN106" t="s">
        <v>38</v>
      </c>
      <c r="BO106" t="s">
        <v>38</v>
      </c>
      <c r="BP106" t="s">
        <v>38</v>
      </c>
      <c r="BQ106" t="s">
        <v>38</v>
      </c>
      <c r="BR106" t="s">
        <v>38</v>
      </c>
      <c r="BS106" t="s">
        <v>38</v>
      </c>
      <c r="BT106" t="s">
        <v>38</v>
      </c>
      <c r="BU106" t="s">
        <v>38</v>
      </c>
      <c r="BV106" t="s">
        <v>38</v>
      </c>
      <c r="BW106" t="s">
        <v>38</v>
      </c>
      <c r="BX106" t="s">
        <v>38</v>
      </c>
      <c r="BY106" t="s">
        <v>38</v>
      </c>
      <c r="BZ106" t="s">
        <v>38</v>
      </c>
      <c r="CA106" t="s">
        <v>38</v>
      </c>
      <c r="CB106" t="s">
        <v>38</v>
      </c>
      <c r="CC106" t="s">
        <v>38</v>
      </c>
      <c r="CD106" t="s">
        <v>38</v>
      </c>
      <c r="CE106" t="s">
        <v>38</v>
      </c>
      <c r="CF106" t="s">
        <v>38</v>
      </c>
      <c r="CG106" t="s">
        <v>38</v>
      </c>
      <c r="CH106" t="s">
        <v>38</v>
      </c>
      <c r="CI106" t="s">
        <v>38</v>
      </c>
      <c r="CJ106" t="s">
        <v>38</v>
      </c>
      <c r="CK106" t="s">
        <v>38</v>
      </c>
      <c r="CL106" t="s">
        <v>38</v>
      </c>
      <c r="CM106" t="s">
        <v>38</v>
      </c>
      <c r="CN106">
        <v>0.65229000000000004</v>
      </c>
      <c r="CO106">
        <v>60.059399999999997</v>
      </c>
      <c r="CP106">
        <v>51.766779999999997</v>
      </c>
      <c r="CQ106">
        <v>84.982330000000005</v>
      </c>
      <c r="CR106">
        <v>91.696110000000004</v>
      </c>
      <c r="CS106">
        <v>51.766779999999997</v>
      </c>
      <c r="CT106">
        <v>40.312130000000003</v>
      </c>
      <c r="CU106">
        <v>20.45936</v>
      </c>
      <c r="CV106">
        <v>76.972909999999999</v>
      </c>
      <c r="CW106">
        <v>11.890459999999999</v>
      </c>
      <c r="CX106">
        <v>88.074200000000005</v>
      </c>
      <c r="CY106" t="s">
        <v>38</v>
      </c>
      <c r="CZ106" t="s">
        <v>38</v>
      </c>
      <c r="DA106" t="s">
        <v>38</v>
      </c>
      <c r="DB106" t="s">
        <v>38</v>
      </c>
      <c r="DC106" t="s">
        <v>38</v>
      </c>
      <c r="DD106" t="s">
        <v>38</v>
      </c>
      <c r="DE106" t="s">
        <v>38</v>
      </c>
      <c r="DF106" t="s">
        <v>38</v>
      </c>
      <c r="DG106" t="s">
        <v>38</v>
      </c>
      <c r="DH106" t="s">
        <v>38</v>
      </c>
      <c r="DI106" t="s">
        <v>38</v>
      </c>
      <c r="DJ106" t="s">
        <v>38</v>
      </c>
      <c r="DK106" t="s">
        <v>38</v>
      </c>
      <c r="DL106" t="s">
        <v>38</v>
      </c>
      <c r="DM106" t="s">
        <v>38</v>
      </c>
      <c r="DN106" t="s">
        <v>38</v>
      </c>
      <c r="DO106" t="s">
        <v>38</v>
      </c>
      <c r="DP106" t="s">
        <v>38</v>
      </c>
      <c r="DQ106" t="s">
        <v>38</v>
      </c>
      <c r="DR106" t="s">
        <v>38</v>
      </c>
      <c r="DS106" t="s">
        <v>38</v>
      </c>
      <c r="DT106" t="s">
        <v>38</v>
      </c>
      <c r="DU106" t="s">
        <v>38</v>
      </c>
      <c r="DV106" t="s">
        <v>38</v>
      </c>
      <c r="DW106" t="s">
        <v>38</v>
      </c>
      <c r="DX106" t="s">
        <v>38</v>
      </c>
      <c r="DY106" t="s">
        <v>38</v>
      </c>
      <c r="DZ106" t="s">
        <v>38</v>
      </c>
      <c r="EA106" t="s">
        <v>38</v>
      </c>
      <c r="EB106" t="s">
        <v>38</v>
      </c>
      <c r="EC106" t="s">
        <v>38</v>
      </c>
      <c r="ED106" t="s">
        <v>38</v>
      </c>
      <c r="EE106" t="s">
        <v>38</v>
      </c>
      <c r="EF106" t="s">
        <v>38</v>
      </c>
      <c r="EG106" t="s">
        <v>38</v>
      </c>
      <c r="EH106" t="s">
        <v>38</v>
      </c>
      <c r="EI106" t="s">
        <v>38</v>
      </c>
      <c r="EJ106" t="s">
        <v>38</v>
      </c>
      <c r="EK106" t="s">
        <v>38</v>
      </c>
      <c r="EL106" t="s">
        <v>38</v>
      </c>
      <c r="EM106" t="s">
        <v>38</v>
      </c>
      <c r="EN106" t="s">
        <v>38</v>
      </c>
      <c r="EO106" t="s">
        <v>38</v>
      </c>
      <c r="EP106" t="s">
        <v>38</v>
      </c>
      <c r="EQ106" t="s">
        <v>38</v>
      </c>
      <c r="ER106" t="s">
        <v>38</v>
      </c>
      <c r="ES106" t="s">
        <v>38</v>
      </c>
      <c r="ET106" t="s">
        <v>38</v>
      </c>
      <c r="EU106" t="s">
        <v>38</v>
      </c>
      <c r="EV106" t="s">
        <v>38</v>
      </c>
      <c r="EW106" t="s">
        <v>38</v>
      </c>
      <c r="EX106" t="s">
        <v>38</v>
      </c>
      <c r="EY106" t="s">
        <v>38</v>
      </c>
      <c r="EZ106" t="s">
        <v>38</v>
      </c>
      <c r="FA106" t="s">
        <v>38</v>
      </c>
    </row>
    <row r="107" spans="1:157" x14ac:dyDescent="0.4">
      <c r="A107" s="9" t="s">
        <v>7075</v>
      </c>
      <c r="B107" t="s">
        <v>116</v>
      </c>
      <c r="C107">
        <v>0.59267000000000003</v>
      </c>
      <c r="D107">
        <v>55.517580000000002</v>
      </c>
      <c r="E107">
        <v>44.435450000000003</v>
      </c>
      <c r="F107">
        <v>79.676240000000007</v>
      </c>
      <c r="G107">
        <v>89.453659999999999</v>
      </c>
      <c r="H107">
        <v>44.435450000000003</v>
      </c>
      <c r="I107">
        <v>35.165390000000002</v>
      </c>
      <c r="J107">
        <v>19.750710000000002</v>
      </c>
      <c r="K107">
        <v>73.980710000000002</v>
      </c>
      <c r="L107">
        <v>11.72076</v>
      </c>
      <c r="M107">
        <v>87.007149999999996</v>
      </c>
      <c r="N107" t="s">
        <v>38</v>
      </c>
      <c r="O107">
        <v>0.57572999999999996</v>
      </c>
      <c r="P107">
        <v>53.587200000000003</v>
      </c>
      <c r="Q107">
        <v>42.018729999999998</v>
      </c>
      <c r="R107">
        <v>79.153130000000004</v>
      </c>
      <c r="S107">
        <v>90.097499999999997</v>
      </c>
      <c r="T107">
        <v>42.018729999999998</v>
      </c>
      <c r="U107">
        <v>32.23348</v>
      </c>
      <c r="V107">
        <v>19.950299999999999</v>
      </c>
      <c r="W107">
        <v>73.058689999999999</v>
      </c>
      <c r="X107">
        <v>12.02543</v>
      </c>
      <c r="Y107">
        <v>87.534890000000004</v>
      </c>
      <c r="Z107" t="s">
        <v>38</v>
      </c>
      <c r="AA107" t="s">
        <v>38</v>
      </c>
      <c r="AB107" t="s">
        <v>38</v>
      </c>
      <c r="AC107" t="s">
        <v>38</v>
      </c>
      <c r="AD107" t="s">
        <v>38</v>
      </c>
      <c r="AE107" t="s">
        <v>38</v>
      </c>
      <c r="AF107" t="s">
        <v>38</v>
      </c>
      <c r="AG107" t="s">
        <v>38</v>
      </c>
      <c r="AH107" t="s">
        <v>38</v>
      </c>
      <c r="AI107" t="s">
        <v>38</v>
      </c>
      <c r="AJ107" t="s">
        <v>38</v>
      </c>
      <c r="AK107" t="s">
        <v>38</v>
      </c>
      <c r="AL107" t="s">
        <v>38</v>
      </c>
      <c r="AM107" t="s">
        <v>38</v>
      </c>
      <c r="AN107" t="s">
        <v>38</v>
      </c>
      <c r="AO107" t="s">
        <v>38</v>
      </c>
      <c r="AP107" t="s">
        <v>38</v>
      </c>
      <c r="AQ107" t="s">
        <v>38</v>
      </c>
      <c r="AR107" t="s">
        <v>38</v>
      </c>
      <c r="AS107" t="s">
        <v>38</v>
      </c>
      <c r="AT107" t="s">
        <v>38</v>
      </c>
      <c r="AU107" t="s">
        <v>38</v>
      </c>
      <c r="AV107">
        <v>0.70047999999999999</v>
      </c>
      <c r="AW107">
        <v>68.751670000000004</v>
      </c>
      <c r="AX107">
        <v>60.361719999999998</v>
      </c>
      <c r="AY107">
        <v>81.537300000000002</v>
      </c>
      <c r="AZ107">
        <v>83.421250000000001</v>
      </c>
      <c r="BA107">
        <v>60.361719999999998</v>
      </c>
      <c r="BB107">
        <v>56.04748</v>
      </c>
      <c r="BC107">
        <v>17.889980000000001</v>
      </c>
      <c r="BD107">
        <v>80.011300000000006</v>
      </c>
      <c r="BE107">
        <v>9.2539599999999993</v>
      </c>
      <c r="BF107">
        <v>82.429040000000001</v>
      </c>
      <c r="BG107" t="s">
        <v>38</v>
      </c>
      <c r="BH107" t="s">
        <v>38</v>
      </c>
      <c r="BI107" t="s">
        <v>38</v>
      </c>
      <c r="BJ107" t="s">
        <v>38</v>
      </c>
      <c r="BK107" t="s">
        <v>38</v>
      </c>
      <c r="BL107" t="s">
        <v>38</v>
      </c>
      <c r="BM107" t="s">
        <v>38</v>
      </c>
      <c r="BN107" t="s">
        <v>38</v>
      </c>
      <c r="BO107" t="s">
        <v>38</v>
      </c>
      <c r="BP107" t="s">
        <v>38</v>
      </c>
      <c r="BQ107" t="s">
        <v>38</v>
      </c>
      <c r="BR107" t="s">
        <v>38</v>
      </c>
      <c r="BS107" t="s">
        <v>38</v>
      </c>
      <c r="BT107" t="s">
        <v>38</v>
      </c>
      <c r="BU107" t="s">
        <v>38</v>
      </c>
      <c r="BV107" t="s">
        <v>38</v>
      </c>
      <c r="BW107" t="s">
        <v>38</v>
      </c>
      <c r="BX107" t="s">
        <v>38</v>
      </c>
      <c r="BY107" t="s">
        <v>38</v>
      </c>
      <c r="BZ107" t="s">
        <v>38</v>
      </c>
      <c r="CA107" t="s">
        <v>38</v>
      </c>
      <c r="CB107" t="s">
        <v>38</v>
      </c>
      <c r="CC107" t="s">
        <v>38</v>
      </c>
      <c r="CD107" t="s">
        <v>38</v>
      </c>
      <c r="CE107" t="s">
        <v>38</v>
      </c>
      <c r="CF107" t="s">
        <v>38</v>
      </c>
      <c r="CG107" t="s">
        <v>38</v>
      </c>
      <c r="CH107" t="s">
        <v>38</v>
      </c>
      <c r="CI107" t="s">
        <v>38</v>
      </c>
      <c r="CJ107" t="s">
        <v>38</v>
      </c>
      <c r="CK107" t="s">
        <v>38</v>
      </c>
      <c r="CL107" t="s">
        <v>38</v>
      </c>
      <c r="CM107" t="s">
        <v>38</v>
      </c>
      <c r="CN107">
        <v>0.65298999999999996</v>
      </c>
      <c r="CO107">
        <v>60.171430000000001</v>
      </c>
      <c r="CP107">
        <v>51.766779999999997</v>
      </c>
      <c r="CQ107">
        <v>84.982330000000005</v>
      </c>
      <c r="CR107">
        <v>91.696110000000004</v>
      </c>
      <c r="CS107">
        <v>51.766779999999997</v>
      </c>
      <c r="CT107">
        <v>40.400469999999999</v>
      </c>
      <c r="CU107">
        <v>20.424029999999998</v>
      </c>
      <c r="CV107">
        <v>76.884569999999997</v>
      </c>
      <c r="CW107">
        <v>11.87279</v>
      </c>
      <c r="CX107">
        <v>87.985870000000006</v>
      </c>
      <c r="CY107" t="s">
        <v>38</v>
      </c>
      <c r="CZ107" t="s">
        <v>38</v>
      </c>
      <c r="DA107" t="s">
        <v>38</v>
      </c>
      <c r="DB107" t="s">
        <v>38</v>
      </c>
      <c r="DC107" t="s">
        <v>38</v>
      </c>
      <c r="DD107" t="s">
        <v>38</v>
      </c>
      <c r="DE107" t="s">
        <v>38</v>
      </c>
      <c r="DF107" t="s">
        <v>38</v>
      </c>
      <c r="DG107" t="s">
        <v>38</v>
      </c>
      <c r="DH107" t="s">
        <v>38</v>
      </c>
      <c r="DI107" t="s">
        <v>38</v>
      </c>
      <c r="DJ107" t="s">
        <v>38</v>
      </c>
      <c r="DK107" t="s">
        <v>38</v>
      </c>
      <c r="DL107" t="s">
        <v>38</v>
      </c>
      <c r="DM107" t="s">
        <v>38</v>
      </c>
      <c r="DN107" t="s">
        <v>38</v>
      </c>
      <c r="DO107" t="s">
        <v>38</v>
      </c>
      <c r="DP107" t="s">
        <v>38</v>
      </c>
      <c r="DQ107" t="s">
        <v>38</v>
      </c>
      <c r="DR107" t="s">
        <v>38</v>
      </c>
      <c r="DS107" t="s">
        <v>38</v>
      </c>
      <c r="DT107" t="s">
        <v>38</v>
      </c>
      <c r="DU107" t="s">
        <v>38</v>
      </c>
      <c r="DV107" t="s">
        <v>38</v>
      </c>
      <c r="DW107" t="s">
        <v>38</v>
      </c>
      <c r="DX107" t="s">
        <v>38</v>
      </c>
      <c r="DY107" t="s">
        <v>38</v>
      </c>
      <c r="DZ107" t="s">
        <v>38</v>
      </c>
      <c r="EA107" t="s">
        <v>38</v>
      </c>
      <c r="EB107" t="s">
        <v>38</v>
      </c>
      <c r="EC107" t="s">
        <v>38</v>
      </c>
      <c r="ED107" t="s">
        <v>38</v>
      </c>
      <c r="EE107" t="s">
        <v>38</v>
      </c>
      <c r="EF107" t="s">
        <v>38</v>
      </c>
      <c r="EG107" t="s">
        <v>38</v>
      </c>
      <c r="EH107" t="s">
        <v>38</v>
      </c>
      <c r="EI107" t="s">
        <v>38</v>
      </c>
      <c r="EJ107" t="s">
        <v>38</v>
      </c>
      <c r="EK107" t="s">
        <v>38</v>
      </c>
      <c r="EL107" t="s">
        <v>38</v>
      </c>
      <c r="EM107" t="s">
        <v>38</v>
      </c>
      <c r="EN107" t="s">
        <v>38</v>
      </c>
      <c r="EO107" t="s">
        <v>38</v>
      </c>
      <c r="EP107" t="s">
        <v>38</v>
      </c>
      <c r="EQ107" t="s">
        <v>38</v>
      </c>
      <c r="ER107" t="s">
        <v>38</v>
      </c>
      <c r="ES107" t="s">
        <v>38</v>
      </c>
      <c r="ET107" t="s">
        <v>38</v>
      </c>
      <c r="EU107" t="s">
        <v>38</v>
      </c>
      <c r="EV107" t="s">
        <v>38</v>
      </c>
      <c r="EW107" t="s">
        <v>38</v>
      </c>
      <c r="EX107" t="s">
        <v>38</v>
      </c>
      <c r="EY107" t="s">
        <v>38</v>
      </c>
      <c r="EZ107" t="s">
        <v>38</v>
      </c>
      <c r="FA107" t="s">
        <v>38</v>
      </c>
    </row>
    <row r="108" spans="1:157" x14ac:dyDescent="0.4">
      <c r="A108" s="9" t="s">
        <v>7076</v>
      </c>
      <c r="B108" t="s">
        <v>138</v>
      </c>
      <c r="C108">
        <v>0.59204000000000001</v>
      </c>
      <c r="D108">
        <v>55.46161</v>
      </c>
      <c r="E108">
        <v>44.378790000000002</v>
      </c>
      <c r="F108">
        <v>79.700530000000001</v>
      </c>
      <c r="G108">
        <v>89.405100000000004</v>
      </c>
      <c r="H108">
        <v>44.378790000000002</v>
      </c>
      <c r="I108">
        <v>35.127879999999998</v>
      </c>
      <c r="J108">
        <v>19.739380000000001</v>
      </c>
      <c r="K108">
        <v>73.983410000000006</v>
      </c>
      <c r="L108">
        <v>11.71429</v>
      </c>
      <c r="M108">
        <v>86.958590000000001</v>
      </c>
      <c r="N108" t="s">
        <v>38</v>
      </c>
      <c r="O108">
        <v>0.57509999999999994</v>
      </c>
      <c r="P108">
        <v>53.5259</v>
      </c>
      <c r="Q108">
        <v>41.970939999999999</v>
      </c>
      <c r="R108">
        <v>79.200919999999996</v>
      </c>
      <c r="S108">
        <v>90.049700000000001</v>
      </c>
      <c r="T108">
        <v>41.970939999999999</v>
      </c>
      <c r="U108">
        <v>32.19397</v>
      </c>
      <c r="V108">
        <v>19.94265</v>
      </c>
      <c r="W108">
        <v>73.085769999999997</v>
      </c>
      <c r="X108">
        <v>12.01873</v>
      </c>
      <c r="Y108">
        <v>87.487099999999998</v>
      </c>
      <c r="Z108" t="s">
        <v>38</v>
      </c>
      <c r="AA108" t="s">
        <v>38</v>
      </c>
      <c r="AB108" t="s">
        <v>38</v>
      </c>
      <c r="AC108" t="s">
        <v>38</v>
      </c>
      <c r="AD108" t="s">
        <v>38</v>
      </c>
      <c r="AE108" t="s">
        <v>38</v>
      </c>
      <c r="AF108" t="s">
        <v>38</v>
      </c>
      <c r="AG108" t="s">
        <v>38</v>
      </c>
      <c r="AH108" t="s">
        <v>38</v>
      </c>
      <c r="AI108" t="s">
        <v>38</v>
      </c>
      <c r="AJ108" t="s">
        <v>38</v>
      </c>
      <c r="AK108" t="s">
        <v>38</v>
      </c>
      <c r="AL108" t="s">
        <v>38</v>
      </c>
      <c r="AM108" t="s">
        <v>38</v>
      </c>
      <c r="AN108" t="s">
        <v>38</v>
      </c>
      <c r="AO108" t="s">
        <v>38</v>
      </c>
      <c r="AP108" t="s">
        <v>38</v>
      </c>
      <c r="AQ108" t="s">
        <v>38</v>
      </c>
      <c r="AR108" t="s">
        <v>38</v>
      </c>
      <c r="AS108" t="s">
        <v>38</v>
      </c>
      <c r="AT108" t="s">
        <v>38</v>
      </c>
      <c r="AU108" t="s">
        <v>38</v>
      </c>
      <c r="AV108">
        <v>0.69962000000000002</v>
      </c>
      <c r="AW108">
        <v>68.686340000000001</v>
      </c>
      <c r="AX108">
        <v>60.210999999999999</v>
      </c>
      <c r="AY108">
        <v>81.537300000000002</v>
      </c>
      <c r="AZ108">
        <v>83.345889999999997</v>
      </c>
      <c r="BA108">
        <v>60.210999999999999</v>
      </c>
      <c r="BB108">
        <v>55.934440000000002</v>
      </c>
      <c r="BC108">
        <v>17.889980000000001</v>
      </c>
      <c r="BD108">
        <v>80.011300000000006</v>
      </c>
      <c r="BE108">
        <v>9.2464200000000005</v>
      </c>
      <c r="BF108">
        <v>82.353679999999997</v>
      </c>
      <c r="BG108" t="s">
        <v>38</v>
      </c>
      <c r="BH108" t="s">
        <v>38</v>
      </c>
      <c r="BI108" t="s">
        <v>38</v>
      </c>
      <c r="BJ108" t="s">
        <v>38</v>
      </c>
      <c r="BK108" t="s">
        <v>38</v>
      </c>
      <c r="BL108" t="s">
        <v>38</v>
      </c>
      <c r="BM108" t="s">
        <v>38</v>
      </c>
      <c r="BN108" t="s">
        <v>38</v>
      </c>
      <c r="BO108" t="s">
        <v>38</v>
      </c>
      <c r="BP108" t="s">
        <v>38</v>
      </c>
      <c r="BQ108" t="s">
        <v>38</v>
      </c>
      <c r="BR108" t="s">
        <v>38</v>
      </c>
      <c r="BS108" t="s">
        <v>38</v>
      </c>
      <c r="BT108" t="s">
        <v>38</v>
      </c>
      <c r="BU108" t="s">
        <v>38</v>
      </c>
      <c r="BV108" t="s">
        <v>38</v>
      </c>
      <c r="BW108" t="s">
        <v>38</v>
      </c>
      <c r="BX108" t="s">
        <v>38</v>
      </c>
      <c r="BY108" t="s">
        <v>38</v>
      </c>
      <c r="BZ108" t="s">
        <v>38</v>
      </c>
      <c r="CA108" t="s">
        <v>38</v>
      </c>
      <c r="CB108" t="s">
        <v>38</v>
      </c>
      <c r="CC108" t="s">
        <v>38</v>
      </c>
      <c r="CD108" t="s">
        <v>38</v>
      </c>
      <c r="CE108" t="s">
        <v>38</v>
      </c>
      <c r="CF108" t="s">
        <v>38</v>
      </c>
      <c r="CG108" t="s">
        <v>38</v>
      </c>
      <c r="CH108" t="s">
        <v>38</v>
      </c>
      <c r="CI108" t="s">
        <v>38</v>
      </c>
      <c r="CJ108" t="s">
        <v>38</v>
      </c>
      <c r="CK108" t="s">
        <v>38</v>
      </c>
      <c r="CL108" t="s">
        <v>38</v>
      </c>
      <c r="CM108" t="s">
        <v>38</v>
      </c>
      <c r="CN108">
        <v>0.65288999999999997</v>
      </c>
      <c r="CO108">
        <v>60.23565</v>
      </c>
      <c r="CP108">
        <v>51.766779999999997</v>
      </c>
      <c r="CQ108">
        <v>84.628979999999999</v>
      </c>
      <c r="CR108">
        <v>91.696110000000004</v>
      </c>
      <c r="CS108">
        <v>51.766779999999997</v>
      </c>
      <c r="CT108">
        <v>40.577150000000003</v>
      </c>
      <c r="CU108">
        <v>20.318020000000001</v>
      </c>
      <c r="CV108">
        <v>76.442869999999999</v>
      </c>
      <c r="CW108">
        <v>11.87279</v>
      </c>
      <c r="CX108">
        <v>87.985870000000006</v>
      </c>
      <c r="CY108" t="s">
        <v>38</v>
      </c>
      <c r="CZ108" t="s">
        <v>38</v>
      </c>
      <c r="DA108" t="s">
        <v>38</v>
      </c>
      <c r="DB108" t="s">
        <v>38</v>
      </c>
      <c r="DC108" t="s">
        <v>38</v>
      </c>
      <c r="DD108" t="s">
        <v>38</v>
      </c>
      <c r="DE108" t="s">
        <v>38</v>
      </c>
      <c r="DF108" t="s">
        <v>38</v>
      </c>
      <c r="DG108" t="s">
        <v>38</v>
      </c>
      <c r="DH108" t="s">
        <v>38</v>
      </c>
      <c r="DI108" t="s">
        <v>38</v>
      </c>
      <c r="DJ108" t="s">
        <v>38</v>
      </c>
      <c r="DK108" t="s">
        <v>38</v>
      </c>
      <c r="DL108" t="s">
        <v>38</v>
      </c>
      <c r="DM108" t="s">
        <v>38</v>
      </c>
      <c r="DN108" t="s">
        <v>38</v>
      </c>
      <c r="DO108" t="s">
        <v>38</v>
      </c>
      <c r="DP108" t="s">
        <v>38</v>
      </c>
      <c r="DQ108" t="s">
        <v>38</v>
      </c>
      <c r="DR108" t="s">
        <v>38</v>
      </c>
      <c r="DS108" t="s">
        <v>38</v>
      </c>
      <c r="DT108" t="s">
        <v>38</v>
      </c>
      <c r="DU108" t="s">
        <v>38</v>
      </c>
      <c r="DV108" t="s">
        <v>38</v>
      </c>
      <c r="DW108" t="s">
        <v>38</v>
      </c>
      <c r="DX108" t="s">
        <v>38</v>
      </c>
      <c r="DY108" t="s">
        <v>38</v>
      </c>
      <c r="DZ108" t="s">
        <v>38</v>
      </c>
      <c r="EA108" t="s">
        <v>38</v>
      </c>
      <c r="EB108" t="s">
        <v>38</v>
      </c>
      <c r="EC108" t="s">
        <v>38</v>
      </c>
      <c r="ED108" t="s">
        <v>38</v>
      </c>
      <c r="EE108" t="s">
        <v>38</v>
      </c>
      <c r="EF108" t="s">
        <v>38</v>
      </c>
      <c r="EG108" t="s">
        <v>38</v>
      </c>
      <c r="EH108" t="s">
        <v>38</v>
      </c>
      <c r="EI108" t="s">
        <v>38</v>
      </c>
      <c r="EJ108" t="s">
        <v>38</v>
      </c>
      <c r="EK108" t="s">
        <v>38</v>
      </c>
      <c r="EL108" t="s">
        <v>38</v>
      </c>
      <c r="EM108" t="s">
        <v>38</v>
      </c>
      <c r="EN108" t="s">
        <v>38</v>
      </c>
      <c r="EO108" t="s">
        <v>38</v>
      </c>
      <c r="EP108" t="s">
        <v>38</v>
      </c>
      <c r="EQ108" t="s">
        <v>38</v>
      </c>
      <c r="ER108" t="s">
        <v>38</v>
      </c>
      <c r="ES108" t="s">
        <v>38</v>
      </c>
      <c r="ET108" t="s">
        <v>38</v>
      </c>
      <c r="EU108" t="s">
        <v>38</v>
      </c>
      <c r="EV108" t="s">
        <v>38</v>
      </c>
      <c r="EW108" t="s">
        <v>38</v>
      </c>
      <c r="EX108" t="s">
        <v>38</v>
      </c>
      <c r="EY108" t="s">
        <v>38</v>
      </c>
      <c r="EZ108" t="s">
        <v>38</v>
      </c>
      <c r="FA108" t="s">
        <v>38</v>
      </c>
    </row>
    <row r="109" spans="1:157" x14ac:dyDescent="0.4">
      <c r="A109" s="9" t="s">
        <v>7077</v>
      </c>
      <c r="B109" t="s">
        <v>121</v>
      </c>
      <c r="C109">
        <v>0.59023999999999999</v>
      </c>
      <c r="D109">
        <v>55.252980000000001</v>
      </c>
      <c r="E109">
        <v>44.07123</v>
      </c>
      <c r="F109">
        <v>79.587209999999999</v>
      </c>
      <c r="G109">
        <v>89.41319</v>
      </c>
      <c r="H109">
        <v>44.07123</v>
      </c>
      <c r="I109">
        <v>34.832459999999998</v>
      </c>
      <c r="J109">
        <v>19.698910000000001</v>
      </c>
      <c r="K109">
        <v>73.853909999999999</v>
      </c>
      <c r="L109">
        <v>11.71105</v>
      </c>
      <c r="M109">
        <v>86.946449999999999</v>
      </c>
      <c r="N109" t="s">
        <v>38</v>
      </c>
      <c r="O109">
        <v>0.57323000000000002</v>
      </c>
      <c r="P109">
        <v>53.300780000000003</v>
      </c>
      <c r="Q109">
        <v>41.66507</v>
      </c>
      <c r="R109">
        <v>79.076660000000004</v>
      </c>
      <c r="S109">
        <v>90.049700000000001</v>
      </c>
      <c r="T109">
        <v>41.66507</v>
      </c>
      <c r="U109">
        <v>31.883320000000001</v>
      </c>
      <c r="V109">
        <v>19.894860000000001</v>
      </c>
      <c r="W109">
        <v>72.936019999999999</v>
      </c>
      <c r="X109">
        <v>12.013960000000001</v>
      </c>
      <c r="Y109">
        <v>87.463200000000001</v>
      </c>
      <c r="Z109" t="s">
        <v>38</v>
      </c>
      <c r="AA109" t="s">
        <v>38</v>
      </c>
      <c r="AB109" t="s">
        <v>38</v>
      </c>
      <c r="AC109" t="s">
        <v>38</v>
      </c>
      <c r="AD109" t="s">
        <v>38</v>
      </c>
      <c r="AE109" t="s">
        <v>38</v>
      </c>
      <c r="AF109" t="s">
        <v>38</v>
      </c>
      <c r="AG109" t="s">
        <v>38</v>
      </c>
      <c r="AH109" t="s">
        <v>38</v>
      </c>
      <c r="AI109" t="s">
        <v>38</v>
      </c>
      <c r="AJ109" t="s">
        <v>38</v>
      </c>
      <c r="AK109" t="s">
        <v>38</v>
      </c>
      <c r="AL109" t="s">
        <v>38</v>
      </c>
      <c r="AM109" t="s">
        <v>38</v>
      </c>
      <c r="AN109" t="s">
        <v>38</v>
      </c>
      <c r="AO109" t="s">
        <v>38</v>
      </c>
      <c r="AP109" t="s">
        <v>38</v>
      </c>
      <c r="AQ109" t="s">
        <v>38</v>
      </c>
      <c r="AR109" t="s">
        <v>38</v>
      </c>
      <c r="AS109" t="s">
        <v>38</v>
      </c>
      <c r="AT109" t="s">
        <v>38</v>
      </c>
      <c r="AU109" t="s">
        <v>38</v>
      </c>
      <c r="AV109">
        <v>0.69881000000000004</v>
      </c>
      <c r="AW109">
        <v>68.591080000000005</v>
      </c>
      <c r="AX109">
        <v>59.984929999999999</v>
      </c>
      <c r="AY109">
        <v>81.537300000000002</v>
      </c>
      <c r="AZ109">
        <v>83.421250000000001</v>
      </c>
      <c r="BA109">
        <v>59.984929999999999</v>
      </c>
      <c r="BB109">
        <v>55.746040000000001</v>
      </c>
      <c r="BC109">
        <v>17.87491</v>
      </c>
      <c r="BD109">
        <v>79.986180000000004</v>
      </c>
      <c r="BE109">
        <v>9.2539599999999993</v>
      </c>
      <c r="BF109">
        <v>82.429040000000001</v>
      </c>
      <c r="BG109" t="s">
        <v>38</v>
      </c>
      <c r="BH109" t="s">
        <v>38</v>
      </c>
      <c r="BI109" t="s">
        <v>38</v>
      </c>
      <c r="BJ109" t="s">
        <v>38</v>
      </c>
      <c r="BK109" t="s">
        <v>38</v>
      </c>
      <c r="BL109" t="s">
        <v>38</v>
      </c>
      <c r="BM109" t="s">
        <v>38</v>
      </c>
      <c r="BN109" t="s">
        <v>38</v>
      </c>
      <c r="BO109" t="s">
        <v>38</v>
      </c>
      <c r="BP109" t="s">
        <v>38</v>
      </c>
      <c r="BQ109" t="s">
        <v>38</v>
      </c>
      <c r="BR109" t="s">
        <v>38</v>
      </c>
      <c r="BS109" t="s">
        <v>38</v>
      </c>
      <c r="BT109" t="s">
        <v>38</v>
      </c>
      <c r="BU109" t="s">
        <v>38</v>
      </c>
      <c r="BV109" t="s">
        <v>38</v>
      </c>
      <c r="BW109" t="s">
        <v>38</v>
      </c>
      <c r="BX109" t="s">
        <v>38</v>
      </c>
      <c r="BY109" t="s">
        <v>38</v>
      </c>
      <c r="BZ109" t="s">
        <v>38</v>
      </c>
      <c r="CA109" t="s">
        <v>38</v>
      </c>
      <c r="CB109" t="s">
        <v>38</v>
      </c>
      <c r="CC109" t="s">
        <v>38</v>
      </c>
      <c r="CD109" t="s">
        <v>38</v>
      </c>
      <c r="CE109" t="s">
        <v>38</v>
      </c>
      <c r="CF109" t="s">
        <v>38</v>
      </c>
      <c r="CG109" t="s">
        <v>38</v>
      </c>
      <c r="CH109" t="s">
        <v>38</v>
      </c>
      <c r="CI109" t="s">
        <v>38</v>
      </c>
      <c r="CJ109" t="s">
        <v>38</v>
      </c>
      <c r="CK109" t="s">
        <v>38</v>
      </c>
      <c r="CL109" t="s">
        <v>38</v>
      </c>
      <c r="CM109" t="s">
        <v>38</v>
      </c>
      <c r="CN109">
        <v>0.65012000000000003</v>
      </c>
      <c r="CO109">
        <v>60.066160000000004</v>
      </c>
      <c r="CP109">
        <v>51.236750000000001</v>
      </c>
      <c r="CQ109">
        <v>84.452299999999994</v>
      </c>
      <c r="CR109">
        <v>91.696110000000004</v>
      </c>
      <c r="CS109">
        <v>51.236750000000001</v>
      </c>
      <c r="CT109">
        <v>40.312130000000003</v>
      </c>
      <c r="CU109">
        <v>20.353359999999999</v>
      </c>
      <c r="CV109">
        <v>76.442869999999999</v>
      </c>
      <c r="CW109">
        <v>11.87279</v>
      </c>
      <c r="CX109">
        <v>87.985870000000006</v>
      </c>
      <c r="CY109" t="s">
        <v>38</v>
      </c>
      <c r="CZ109" t="s">
        <v>38</v>
      </c>
      <c r="DA109" t="s">
        <v>38</v>
      </c>
      <c r="DB109" t="s">
        <v>38</v>
      </c>
      <c r="DC109" t="s">
        <v>38</v>
      </c>
      <c r="DD109" t="s">
        <v>38</v>
      </c>
      <c r="DE109" t="s">
        <v>38</v>
      </c>
      <c r="DF109" t="s">
        <v>38</v>
      </c>
      <c r="DG109" t="s">
        <v>38</v>
      </c>
      <c r="DH109" t="s">
        <v>38</v>
      </c>
      <c r="DI109" t="s">
        <v>38</v>
      </c>
      <c r="DJ109" t="s">
        <v>38</v>
      </c>
      <c r="DK109" t="s">
        <v>38</v>
      </c>
      <c r="DL109" t="s">
        <v>38</v>
      </c>
      <c r="DM109" t="s">
        <v>38</v>
      </c>
      <c r="DN109" t="s">
        <v>38</v>
      </c>
      <c r="DO109" t="s">
        <v>38</v>
      </c>
      <c r="DP109" t="s">
        <v>38</v>
      </c>
      <c r="DQ109" t="s">
        <v>38</v>
      </c>
      <c r="DR109" t="s">
        <v>38</v>
      </c>
      <c r="DS109" t="s">
        <v>38</v>
      </c>
      <c r="DT109" t="s">
        <v>38</v>
      </c>
      <c r="DU109" t="s">
        <v>38</v>
      </c>
      <c r="DV109" t="s">
        <v>38</v>
      </c>
      <c r="DW109" t="s">
        <v>38</v>
      </c>
      <c r="DX109" t="s">
        <v>38</v>
      </c>
      <c r="DY109" t="s">
        <v>38</v>
      </c>
      <c r="DZ109" t="s">
        <v>38</v>
      </c>
      <c r="EA109" t="s">
        <v>38</v>
      </c>
      <c r="EB109" t="s">
        <v>38</v>
      </c>
      <c r="EC109" t="s">
        <v>38</v>
      </c>
      <c r="ED109" t="s">
        <v>38</v>
      </c>
      <c r="EE109" t="s">
        <v>38</v>
      </c>
      <c r="EF109" t="s">
        <v>38</v>
      </c>
      <c r="EG109" t="s">
        <v>38</v>
      </c>
      <c r="EH109" t="s">
        <v>38</v>
      </c>
      <c r="EI109" t="s">
        <v>38</v>
      </c>
      <c r="EJ109" t="s">
        <v>38</v>
      </c>
      <c r="EK109" t="s">
        <v>38</v>
      </c>
      <c r="EL109" t="s">
        <v>38</v>
      </c>
      <c r="EM109" t="s">
        <v>38</v>
      </c>
      <c r="EN109" t="s">
        <v>38</v>
      </c>
      <c r="EO109" t="s">
        <v>38</v>
      </c>
      <c r="EP109" t="s">
        <v>38</v>
      </c>
      <c r="EQ109" t="s">
        <v>38</v>
      </c>
      <c r="ER109" t="s">
        <v>38</v>
      </c>
      <c r="ES109" t="s">
        <v>38</v>
      </c>
      <c r="ET109" t="s">
        <v>38</v>
      </c>
      <c r="EU109" t="s">
        <v>38</v>
      </c>
      <c r="EV109" t="s">
        <v>38</v>
      </c>
      <c r="EW109" t="s">
        <v>38</v>
      </c>
      <c r="EX109" t="s">
        <v>38</v>
      </c>
      <c r="EY109" t="s">
        <v>38</v>
      </c>
      <c r="EZ109" t="s">
        <v>38</v>
      </c>
      <c r="FA109" t="s">
        <v>38</v>
      </c>
    </row>
    <row r="110" spans="1:157" x14ac:dyDescent="0.4">
      <c r="A110" s="18" t="s">
        <v>7185</v>
      </c>
    </row>
    <row r="111" spans="1:157" x14ac:dyDescent="0.4">
      <c r="A111" s="18" t="s">
        <v>7031</v>
      </c>
    </row>
    <row r="112" spans="1:157" x14ac:dyDescent="0.4">
      <c r="A112" t="s">
        <v>7078</v>
      </c>
    </row>
    <row r="113" spans="1:157" x14ac:dyDescent="0.4">
      <c r="A113" t="s">
        <v>7079</v>
      </c>
      <c r="B113" t="s">
        <v>7080</v>
      </c>
      <c r="C113">
        <v>0.58274000000000004</v>
      </c>
      <c r="D113">
        <v>54.491520000000001</v>
      </c>
      <c r="E113">
        <v>43.61797</v>
      </c>
      <c r="F113">
        <v>78.454070000000002</v>
      </c>
      <c r="G113">
        <v>88.43383</v>
      </c>
      <c r="H113">
        <v>43.61797</v>
      </c>
      <c r="I113">
        <v>34.194119999999998</v>
      </c>
      <c r="J113">
        <v>19.548359999999999</v>
      </c>
      <c r="K113">
        <v>72.831109999999995</v>
      </c>
      <c r="L113">
        <v>11.628489999999999</v>
      </c>
      <c r="M113">
        <v>85.996759999999995</v>
      </c>
      <c r="N113" t="s">
        <v>38</v>
      </c>
      <c r="O113">
        <v>0.56447999999999998</v>
      </c>
      <c r="P113">
        <v>52.460529999999999</v>
      </c>
      <c r="Q113">
        <v>40.871729999999999</v>
      </c>
      <c r="R113">
        <v>78.044349999999994</v>
      </c>
      <c r="S113">
        <v>89.055629999999994</v>
      </c>
      <c r="T113">
        <v>40.871729999999999</v>
      </c>
      <c r="U113">
        <v>30.970179999999999</v>
      </c>
      <c r="V113">
        <v>19.785889999999998</v>
      </c>
      <c r="W113">
        <v>72.041200000000003</v>
      </c>
      <c r="X113">
        <v>11.93749</v>
      </c>
      <c r="Y113">
        <v>86.520099999999999</v>
      </c>
      <c r="Z113" t="s">
        <v>38</v>
      </c>
      <c r="AA113" t="s">
        <v>38</v>
      </c>
      <c r="AB113" t="s">
        <v>38</v>
      </c>
      <c r="AC113" t="s">
        <v>38</v>
      </c>
      <c r="AD113" t="s">
        <v>38</v>
      </c>
      <c r="AE113" t="s">
        <v>38</v>
      </c>
      <c r="AF113" t="s">
        <v>38</v>
      </c>
      <c r="AG113" t="s">
        <v>38</v>
      </c>
      <c r="AH113" t="s">
        <v>38</v>
      </c>
      <c r="AI113" t="s">
        <v>38</v>
      </c>
      <c r="AJ113" t="s">
        <v>38</v>
      </c>
      <c r="AK113" t="s">
        <v>38</v>
      </c>
      <c r="AL113" t="s">
        <v>38</v>
      </c>
      <c r="AM113" t="s">
        <v>38</v>
      </c>
      <c r="AN113" t="s">
        <v>38</v>
      </c>
      <c r="AO113" t="s">
        <v>38</v>
      </c>
      <c r="AP113" t="s">
        <v>38</v>
      </c>
      <c r="AQ113" t="s">
        <v>38</v>
      </c>
      <c r="AR113" t="s">
        <v>38</v>
      </c>
      <c r="AS113" t="s">
        <v>38</v>
      </c>
      <c r="AT113" t="s">
        <v>38</v>
      </c>
      <c r="AU113" t="s">
        <v>38</v>
      </c>
      <c r="AV113">
        <v>0.69394</v>
      </c>
      <c r="AW113">
        <v>68.061689999999999</v>
      </c>
      <c r="AX113">
        <v>60.964579999999998</v>
      </c>
      <c r="AY113">
        <v>79.351920000000007</v>
      </c>
      <c r="AZ113">
        <v>82.366240000000005</v>
      </c>
      <c r="BA113">
        <v>60.964579999999998</v>
      </c>
      <c r="BB113">
        <v>56.48706</v>
      </c>
      <c r="BC113">
        <v>17.407689999999999</v>
      </c>
      <c r="BD113">
        <v>77.819640000000007</v>
      </c>
      <c r="BE113">
        <v>9.1333800000000007</v>
      </c>
      <c r="BF113">
        <v>81.348910000000004</v>
      </c>
      <c r="BG113" t="s">
        <v>38</v>
      </c>
      <c r="BH113" t="s">
        <v>38</v>
      </c>
      <c r="BI113" t="s">
        <v>38</v>
      </c>
      <c r="BJ113" t="s">
        <v>38</v>
      </c>
      <c r="BK113" t="s">
        <v>38</v>
      </c>
      <c r="BL113" t="s">
        <v>38</v>
      </c>
      <c r="BM113" t="s">
        <v>38</v>
      </c>
      <c r="BN113" t="s">
        <v>38</v>
      </c>
      <c r="BO113" t="s">
        <v>38</v>
      </c>
      <c r="BP113" t="s">
        <v>38</v>
      </c>
      <c r="BQ113" t="s">
        <v>38</v>
      </c>
      <c r="BR113" t="s">
        <v>38</v>
      </c>
      <c r="BS113" t="s">
        <v>38</v>
      </c>
      <c r="BT113" t="s">
        <v>38</v>
      </c>
      <c r="BU113" t="s">
        <v>38</v>
      </c>
      <c r="BV113" t="s">
        <v>38</v>
      </c>
      <c r="BW113" t="s">
        <v>38</v>
      </c>
      <c r="BX113" t="s">
        <v>38</v>
      </c>
      <c r="BY113" t="s">
        <v>38</v>
      </c>
      <c r="BZ113" t="s">
        <v>38</v>
      </c>
      <c r="CA113" t="s">
        <v>38</v>
      </c>
      <c r="CB113" t="s">
        <v>38</v>
      </c>
      <c r="CC113" t="s">
        <v>38</v>
      </c>
      <c r="CD113" t="s">
        <v>38</v>
      </c>
      <c r="CE113" t="s">
        <v>38</v>
      </c>
      <c r="CF113" t="s">
        <v>38</v>
      </c>
      <c r="CG113" t="s">
        <v>38</v>
      </c>
      <c r="CH113" t="s">
        <v>38</v>
      </c>
      <c r="CI113" t="s">
        <v>38</v>
      </c>
      <c r="CJ113" t="s">
        <v>38</v>
      </c>
      <c r="CK113" t="s">
        <v>38</v>
      </c>
      <c r="CL113" t="s">
        <v>38</v>
      </c>
      <c r="CM113" t="s">
        <v>38</v>
      </c>
      <c r="CN113">
        <v>0.65958000000000006</v>
      </c>
      <c r="CO113">
        <v>60.21707</v>
      </c>
      <c r="CP113">
        <v>53.710250000000002</v>
      </c>
      <c r="CQ113">
        <v>83.922259999999994</v>
      </c>
      <c r="CR113">
        <v>91.166079999999994</v>
      </c>
      <c r="CS113">
        <v>53.710250000000002</v>
      </c>
      <c r="CT113">
        <v>41.51943</v>
      </c>
      <c r="CU113">
        <v>20.176680000000001</v>
      </c>
      <c r="CV113">
        <v>75.736159999999998</v>
      </c>
      <c r="CW113">
        <v>11.766780000000001</v>
      </c>
      <c r="CX113">
        <v>87.220259999999996</v>
      </c>
      <c r="CY113" t="s">
        <v>38</v>
      </c>
      <c r="CZ113" t="s">
        <v>38</v>
      </c>
      <c r="DA113" t="s">
        <v>38</v>
      </c>
      <c r="DB113" t="s">
        <v>38</v>
      </c>
      <c r="DC113" t="s">
        <v>38</v>
      </c>
      <c r="DD113" t="s">
        <v>38</v>
      </c>
      <c r="DE113" t="s">
        <v>38</v>
      </c>
      <c r="DF113" t="s">
        <v>38</v>
      </c>
      <c r="DG113" t="s">
        <v>38</v>
      </c>
      <c r="DH113" t="s">
        <v>38</v>
      </c>
      <c r="DI113" t="s">
        <v>38</v>
      </c>
      <c r="DJ113" t="s">
        <v>38</v>
      </c>
      <c r="DK113" t="s">
        <v>38</v>
      </c>
      <c r="DL113" t="s">
        <v>38</v>
      </c>
      <c r="DM113" t="s">
        <v>38</v>
      </c>
      <c r="DN113" t="s">
        <v>38</v>
      </c>
      <c r="DO113" t="s">
        <v>38</v>
      </c>
      <c r="DP113" t="s">
        <v>38</v>
      </c>
      <c r="DQ113" t="s">
        <v>38</v>
      </c>
      <c r="DR113" t="s">
        <v>38</v>
      </c>
      <c r="DS113" t="s">
        <v>38</v>
      </c>
      <c r="DT113" t="s">
        <v>38</v>
      </c>
      <c r="DU113" t="s">
        <v>38</v>
      </c>
      <c r="DV113" t="s">
        <v>38</v>
      </c>
      <c r="DW113" t="s">
        <v>38</v>
      </c>
      <c r="DX113" t="s">
        <v>38</v>
      </c>
      <c r="DY113" t="s">
        <v>38</v>
      </c>
      <c r="DZ113" t="s">
        <v>38</v>
      </c>
      <c r="EA113" t="s">
        <v>38</v>
      </c>
      <c r="EB113" t="s">
        <v>38</v>
      </c>
      <c r="EC113" t="s">
        <v>38</v>
      </c>
      <c r="ED113" t="s">
        <v>38</v>
      </c>
      <c r="EE113" t="s">
        <v>38</v>
      </c>
      <c r="EF113" t="s">
        <v>38</v>
      </c>
      <c r="EG113" t="s">
        <v>38</v>
      </c>
      <c r="EH113" t="s">
        <v>38</v>
      </c>
      <c r="EI113" t="s">
        <v>38</v>
      </c>
      <c r="EJ113" t="s">
        <v>38</v>
      </c>
      <c r="EK113" t="s">
        <v>38</v>
      </c>
      <c r="EL113" t="s">
        <v>38</v>
      </c>
      <c r="EM113" t="s">
        <v>38</v>
      </c>
      <c r="EN113" t="s">
        <v>38</v>
      </c>
      <c r="EO113" t="s">
        <v>38</v>
      </c>
      <c r="EP113" t="s">
        <v>38</v>
      </c>
      <c r="EQ113" t="s">
        <v>38</v>
      </c>
      <c r="ER113" t="s">
        <v>38</v>
      </c>
      <c r="ES113" t="s">
        <v>38</v>
      </c>
      <c r="ET113" t="s">
        <v>38</v>
      </c>
      <c r="EU113" t="s">
        <v>38</v>
      </c>
      <c r="EV113" t="s">
        <v>38</v>
      </c>
      <c r="EW113" t="s">
        <v>38</v>
      </c>
      <c r="EX113" t="s">
        <v>38</v>
      </c>
      <c r="EY113" t="s">
        <v>38</v>
      </c>
      <c r="EZ113" t="s">
        <v>38</v>
      </c>
      <c r="FA113" t="s">
        <v>38</v>
      </c>
    </row>
    <row r="114" spans="1:157" x14ac:dyDescent="0.4">
      <c r="A114" t="s">
        <v>7081</v>
      </c>
      <c r="B114" t="s">
        <v>7082</v>
      </c>
      <c r="C114">
        <v>0.58281000000000005</v>
      </c>
      <c r="D114">
        <v>54.498289999999997</v>
      </c>
      <c r="E114">
        <v>43.634160000000001</v>
      </c>
      <c r="F114">
        <v>78.462159999999997</v>
      </c>
      <c r="G114">
        <v>88.43383</v>
      </c>
      <c r="H114">
        <v>43.634160000000001</v>
      </c>
      <c r="I114">
        <v>34.211660000000002</v>
      </c>
      <c r="J114">
        <v>19.548359999999999</v>
      </c>
      <c r="K114">
        <v>72.835149999999999</v>
      </c>
      <c r="L114">
        <v>11.62687</v>
      </c>
      <c r="M114">
        <v>85.988669999999999</v>
      </c>
      <c r="N114" t="s">
        <v>38</v>
      </c>
      <c r="O114">
        <v>0.5645</v>
      </c>
      <c r="P114">
        <v>52.462890000000002</v>
      </c>
      <c r="Q114">
        <v>40.881279999999997</v>
      </c>
      <c r="R114">
        <v>78.053910000000002</v>
      </c>
      <c r="S114">
        <v>89.065190000000001</v>
      </c>
      <c r="T114">
        <v>40.881279999999997</v>
      </c>
      <c r="U114">
        <v>30.98133</v>
      </c>
      <c r="V114">
        <v>19.785889999999998</v>
      </c>
      <c r="W114">
        <v>72.04598</v>
      </c>
      <c r="X114">
        <v>11.93749</v>
      </c>
      <c r="Y114">
        <v>86.524879999999996</v>
      </c>
      <c r="Z114" t="s">
        <v>38</v>
      </c>
      <c r="AA114" t="s">
        <v>38</v>
      </c>
      <c r="AB114" t="s">
        <v>38</v>
      </c>
      <c r="AC114" t="s">
        <v>38</v>
      </c>
      <c r="AD114" t="s">
        <v>38</v>
      </c>
      <c r="AE114" t="s">
        <v>38</v>
      </c>
      <c r="AF114" t="s">
        <v>38</v>
      </c>
      <c r="AG114" t="s">
        <v>38</v>
      </c>
      <c r="AH114" t="s">
        <v>38</v>
      </c>
      <c r="AI114" t="s">
        <v>38</v>
      </c>
      <c r="AJ114" t="s">
        <v>38</v>
      </c>
      <c r="AK114" t="s">
        <v>38</v>
      </c>
      <c r="AL114" t="s">
        <v>38</v>
      </c>
      <c r="AM114" t="s">
        <v>38</v>
      </c>
      <c r="AN114" t="s">
        <v>38</v>
      </c>
      <c r="AO114" t="s">
        <v>38</v>
      </c>
      <c r="AP114" t="s">
        <v>38</v>
      </c>
      <c r="AQ114" t="s">
        <v>38</v>
      </c>
      <c r="AR114" t="s">
        <v>38</v>
      </c>
      <c r="AS114" t="s">
        <v>38</v>
      </c>
      <c r="AT114" t="s">
        <v>38</v>
      </c>
      <c r="AU114" t="s">
        <v>38</v>
      </c>
      <c r="AV114">
        <v>0.69457999999999998</v>
      </c>
      <c r="AW114">
        <v>68.128339999999994</v>
      </c>
      <c r="AX114">
        <v>61.039940000000001</v>
      </c>
      <c r="AY114">
        <v>79.351920000000007</v>
      </c>
      <c r="AZ114">
        <v>82.366240000000005</v>
      </c>
      <c r="BA114">
        <v>61.039940000000001</v>
      </c>
      <c r="BB114">
        <v>56.562420000000003</v>
      </c>
      <c r="BC114">
        <v>17.407689999999999</v>
      </c>
      <c r="BD114">
        <v>77.819640000000007</v>
      </c>
      <c r="BE114">
        <v>9.1333800000000007</v>
      </c>
      <c r="BF114">
        <v>81.348910000000004</v>
      </c>
      <c r="BG114" t="s">
        <v>38</v>
      </c>
      <c r="BH114" t="s">
        <v>38</v>
      </c>
      <c r="BI114" t="s">
        <v>38</v>
      </c>
      <c r="BJ114" t="s">
        <v>38</v>
      </c>
      <c r="BK114" t="s">
        <v>38</v>
      </c>
      <c r="BL114" t="s">
        <v>38</v>
      </c>
      <c r="BM114" t="s">
        <v>38</v>
      </c>
      <c r="BN114" t="s">
        <v>38</v>
      </c>
      <c r="BO114" t="s">
        <v>38</v>
      </c>
      <c r="BP114" t="s">
        <v>38</v>
      </c>
      <c r="BQ114" t="s">
        <v>38</v>
      </c>
      <c r="BR114" t="s">
        <v>38</v>
      </c>
      <c r="BS114" t="s">
        <v>38</v>
      </c>
      <c r="BT114" t="s">
        <v>38</v>
      </c>
      <c r="BU114" t="s">
        <v>38</v>
      </c>
      <c r="BV114" t="s">
        <v>38</v>
      </c>
      <c r="BW114" t="s">
        <v>38</v>
      </c>
      <c r="BX114" t="s">
        <v>38</v>
      </c>
      <c r="BY114" t="s">
        <v>38</v>
      </c>
      <c r="BZ114" t="s">
        <v>38</v>
      </c>
      <c r="CA114" t="s">
        <v>38</v>
      </c>
      <c r="CB114" t="s">
        <v>38</v>
      </c>
      <c r="CC114" t="s">
        <v>38</v>
      </c>
      <c r="CD114" t="s">
        <v>38</v>
      </c>
      <c r="CE114" t="s">
        <v>38</v>
      </c>
      <c r="CF114" t="s">
        <v>38</v>
      </c>
      <c r="CG114" t="s">
        <v>38</v>
      </c>
      <c r="CH114" t="s">
        <v>38</v>
      </c>
      <c r="CI114" t="s">
        <v>38</v>
      </c>
      <c r="CJ114" t="s">
        <v>38</v>
      </c>
      <c r="CK114" t="s">
        <v>38</v>
      </c>
      <c r="CL114" t="s">
        <v>38</v>
      </c>
      <c r="CM114" t="s">
        <v>38</v>
      </c>
      <c r="CN114">
        <v>0.65925999999999996</v>
      </c>
      <c r="CO114">
        <v>60.16469</v>
      </c>
      <c r="CP114">
        <v>53.710250000000002</v>
      </c>
      <c r="CQ114">
        <v>83.922259999999994</v>
      </c>
      <c r="CR114">
        <v>90.989400000000003</v>
      </c>
      <c r="CS114">
        <v>53.710250000000002</v>
      </c>
      <c r="CT114">
        <v>41.51943</v>
      </c>
      <c r="CU114">
        <v>20.176680000000001</v>
      </c>
      <c r="CV114">
        <v>75.736159999999998</v>
      </c>
      <c r="CW114">
        <v>11.731450000000001</v>
      </c>
      <c r="CX114">
        <v>86.955240000000003</v>
      </c>
      <c r="CY114" t="s">
        <v>38</v>
      </c>
      <c r="CZ114" t="s">
        <v>38</v>
      </c>
      <c r="DA114" t="s">
        <v>38</v>
      </c>
      <c r="DB114" t="s">
        <v>38</v>
      </c>
      <c r="DC114" t="s">
        <v>38</v>
      </c>
      <c r="DD114" t="s">
        <v>38</v>
      </c>
      <c r="DE114" t="s">
        <v>38</v>
      </c>
      <c r="DF114" t="s">
        <v>38</v>
      </c>
      <c r="DG114" t="s">
        <v>38</v>
      </c>
      <c r="DH114" t="s">
        <v>38</v>
      </c>
      <c r="DI114" t="s">
        <v>38</v>
      </c>
      <c r="DJ114" t="s">
        <v>38</v>
      </c>
      <c r="DK114" t="s">
        <v>38</v>
      </c>
      <c r="DL114" t="s">
        <v>38</v>
      </c>
      <c r="DM114" t="s">
        <v>38</v>
      </c>
      <c r="DN114" t="s">
        <v>38</v>
      </c>
      <c r="DO114" t="s">
        <v>38</v>
      </c>
      <c r="DP114" t="s">
        <v>38</v>
      </c>
      <c r="DQ114" t="s">
        <v>38</v>
      </c>
      <c r="DR114" t="s">
        <v>38</v>
      </c>
      <c r="DS114" t="s">
        <v>38</v>
      </c>
      <c r="DT114" t="s">
        <v>38</v>
      </c>
      <c r="DU114" t="s">
        <v>38</v>
      </c>
      <c r="DV114" t="s">
        <v>38</v>
      </c>
      <c r="DW114" t="s">
        <v>38</v>
      </c>
      <c r="DX114" t="s">
        <v>38</v>
      </c>
      <c r="DY114" t="s">
        <v>38</v>
      </c>
      <c r="DZ114" t="s">
        <v>38</v>
      </c>
      <c r="EA114" t="s">
        <v>38</v>
      </c>
      <c r="EB114" t="s">
        <v>38</v>
      </c>
      <c r="EC114" t="s">
        <v>38</v>
      </c>
      <c r="ED114" t="s">
        <v>38</v>
      </c>
      <c r="EE114" t="s">
        <v>38</v>
      </c>
      <c r="EF114" t="s">
        <v>38</v>
      </c>
      <c r="EG114" t="s">
        <v>38</v>
      </c>
      <c r="EH114" t="s">
        <v>38</v>
      </c>
      <c r="EI114" t="s">
        <v>38</v>
      </c>
      <c r="EJ114" t="s">
        <v>38</v>
      </c>
      <c r="EK114" t="s">
        <v>38</v>
      </c>
      <c r="EL114" t="s">
        <v>38</v>
      </c>
      <c r="EM114" t="s">
        <v>38</v>
      </c>
      <c r="EN114" t="s">
        <v>38</v>
      </c>
      <c r="EO114" t="s">
        <v>38</v>
      </c>
      <c r="EP114" t="s">
        <v>38</v>
      </c>
      <c r="EQ114" t="s">
        <v>38</v>
      </c>
      <c r="ER114" t="s">
        <v>38</v>
      </c>
      <c r="ES114" t="s">
        <v>38</v>
      </c>
      <c r="ET114" t="s">
        <v>38</v>
      </c>
      <c r="EU114" t="s">
        <v>38</v>
      </c>
      <c r="EV114" t="s">
        <v>38</v>
      </c>
      <c r="EW114" t="s">
        <v>38</v>
      </c>
      <c r="EX114" t="s">
        <v>38</v>
      </c>
      <c r="EY114" t="s">
        <v>38</v>
      </c>
      <c r="EZ114" t="s">
        <v>38</v>
      </c>
      <c r="FA114" t="s">
        <v>38</v>
      </c>
    </row>
    <row r="115" spans="1:157" x14ac:dyDescent="0.4">
      <c r="A115" t="s">
        <v>7083</v>
      </c>
      <c r="B115" t="s">
        <v>6898</v>
      </c>
      <c r="C115">
        <v>0.58282</v>
      </c>
      <c r="D115">
        <v>54.501289999999997</v>
      </c>
      <c r="E115">
        <v>43.634160000000001</v>
      </c>
      <c r="F115">
        <v>78.478350000000006</v>
      </c>
      <c r="G115">
        <v>88.466210000000004</v>
      </c>
      <c r="H115">
        <v>43.634160000000001</v>
      </c>
      <c r="I115">
        <v>34.211660000000002</v>
      </c>
      <c r="J115">
        <v>19.55322</v>
      </c>
      <c r="K115">
        <v>72.859440000000006</v>
      </c>
      <c r="L115">
        <v>11.63011</v>
      </c>
      <c r="M115">
        <v>86.016999999999996</v>
      </c>
      <c r="N115" t="s">
        <v>38</v>
      </c>
      <c r="O115">
        <v>0.56447000000000003</v>
      </c>
      <c r="P115">
        <v>52.462609999999998</v>
      </c>
      <c r="Q115">
        <v>40.881279999999997</v>
      </c>
      <c r="R115">
        <v>78.063469999999995</v>
      </c>
      <c r="S115">
        <v>89.084310000000002</v>
      </c>
      <c r="T115">
        <v>40.881279999999997</v>
      </c>
      <c r="U115">
        <v>30.98133</v>
      </c>
      <c r="V115">
        <v>19.789719999999999</v>
      </c>
      <c r="W115">
        <v>72.065089999999998</v>
      </c>
      <c r="X115">
        <v>11.94036</v>
      </c>
      <c r="Y115">
        <v>86.543999999999997</v>
      </c>
      <c r="Z115" t="s">
        <v>38</v>
      </c>
      <c r="AA115" t="s">
        <v>38</v>
      </c>
      <c r="AB115" t="s">
        <v>38</v>
      </c>
      <c r="AC115" t="s">
        <v>38</v>
      </c>
      <c r="AD115" t="s">
        <v>38</v>
      </c>
      <c r="AE115" t="s">
        <v>38</v>
      </c>
      <c r="AF115" t="s">
        <v>38</v>
      </c>
      <c r="AG115" t="s">
        <v>38</v>
      </c>
      <c r="AH115" t="s">
        <v>38</v>
      </c>
      <c r="AI115" t="s">
        <v>38</v>
      </c>
      <c r="AJ115" t="s">
        <v>38</v>
      </c>
      <c r="AK115" t="s">
        <v>38</v>
      </c>
      <c r="AL115" t="s">
        <v>38</v>
      </c>
      <c r="AM115" t="s">
        <v>38</v>
      </c>
      <c r="AN115" t="s">
        <v>38</v>
      </c>
      <c r="AO115" t="s">
        <v>38</v>
      </c>
      <c r="AP115" t="s">
        <v>38</v>
      </c>
      <c r="AQ115" t="s">
        <v>38</v>
      </c>
      <c r="AR115" t="s">
        <v>38</v>
      </c>
      <c r="AS115" t="s">
        <v>38</v>
      </c>
      <c r="AT115" t="s">
        <v>38</v>
      </c>
      <c r="AU115" t="s">
        <v>38</v>
      </c>
      <c r="AV115">
        <v>0.69477999999999995</v>
      </c>
      <c r="AW115">
        <v>68.147739999999999</v>
      </c>
      <c r="AX115">
        <v>61.039940000000001</v>
      </c>
      <c r="AY115">
        <v>79.427279999999996</v>
      </c>
      <c r="AZ115">
        <v>82.441599999999994</v>
      </c>
      <c r="BA115">
        <v>61.039940000000001</v>
      </c>
      <c r="BB115">
        <v>56.562420000000003</v>
      </c>
      <c r="BC115">
        <v>17.42276</v>
      </c>
      <c r="BD115">
        <v>77.894999999999996</v>
      </c>
      <c r="BE115">
        <v>9.1409199999999995</v>
      </c>
      <c r="BF115">
        <v>81.424270000000007</v>
      </c>
      <c r="BG115" t="s">
        <v>38</v>
      </c>
      <c r="BH115" t="s">
        <v>38</v>
      </c>
      <c r="BI115" t="s">
        <v>38</v>
      </c>
      <c r="BJ115" t="s">
        <v>38</v>
      </c>
      <c r="BK115" t="s">
        <v>38</v>
      </c>
      <c r="BL115" t="s">
        <v>38</v>
      </c>
      <c r="BM115" t="s">
        <v>38</v>
      </c>
      <c r="BN115" t="s">
        <v>38</v>
      </c>
      <c r="BO115" t="s">
        <v>38</v>
      </c>
      <c r="BP115" t="s">
        <v>38</v>
      </c>
      <c r="BQ115" t="s">
        <v>38</v>
      </c>
      <c r="BR115" t="s">
        <v>38</v>
      </c>
      <c r="BS115" t="s">
        <v>38</v>
      </c>
      <c r="BT115" t="s">
        <v>38</v>
      </c>
      <c r="BU115" t="s">
        <v>38</v>
      </c>
      <c r="BV115" t="s">
        <v>38</v>
      </c>
      <c r="BW115" t="s">
        <v>38</v>
      </c>
      <c r="BX115" t="s">
        <v>38</v>
      </c>
      <c r="BY115" t="s">
        <v>38</v>
      </c>
      <c r="BZ115" t="s">
        <v>38</v>
      </c>
      <c r="CA115" t="s">
        <v>38</v>
      </c>
      <c r="CB115" t="s">
        <v>38</v>
      </c>
      <c r="CC115" t="s">
        <v>38</v>
      </c>
      <c r="CD115" t="s">
        <v>38</v>
      </c>
      <c r="CE115" t="s">
        <v>38</v>
      </c>
      <c r="CF115" t="s">
        <v>38</v>
      </c>
      <c r="CG115" t="s">
        <v>38</v>
      </c>
      <c r="CH115" t="s">
        <v>38</v>
      </c>
      <c r="CI115" t="s">
        <v>38</v>
      </c>
      <c r="CJ115" t="s">
        <v>38</v>
      </c>
      <c r="CK115" t="s">
        <v>38</v>
      </c>
      <c r="CL115" t="s">
        <v>38</v>
      </c>
      <c r="CM115" t="s">
        <v>38</v>
      </c>
      <c r="CN115">
        <v>0.65952999999999995</v>
      </c>
      <c r="CO115">
        <v>60.19003</v>
      </c>
      <c r="CP115">
        <v>53.710250000000002</v>
      </c>
      <c r="CQ115">
        <v>83.922259999999994</v>
      </c>
      <c r="CR115">
        <v>91.166079999999994</v>
      </c>
      <c r="CS115">
        <v>53.710250000000002</v>
      </c>
      <c r="CT115">
        <v>41.51943</v>
      </c>
      <c r="CU115">
        <v>20.176680000000001</v>
      </c>
      <c r="CV115">
        <v>75.736159999999998</v>
      </c>
      <c r="CW115">
        <v>11.731450000000001</v>
      </c>
      <c r="CX115">
        <v>87.043580000000006</v>
      </c>
      <c r="CY115" t="s">
        <v>38</v>
      </c>
      <c r="CZ115" t="s">
        <v>38</v>
      </c>
      <c r="DA115" t="s">
        <v>38</v>
      </c>
      <c r="DB115" t="s">
        <v>38</v>
      </c>
      <c r="DC115" t="s">
        <v>38</v>
      </c>
      <c r="DD115" t="s">
        <v>38</v>
      </c>
      <c r="DE115" t="s">
        <v>38</v>
      </c>
      <c r="DF115" t="s">
        <v>38</v>
      </c>
      <c r="DG115" t="s">
        <v>38</v>
      </c>
      <c r="DH115" t="s">
        <v>38</v>
      </c>
      <c r="DI115" t="s">
        <v>38</v>
      </c>
      <c r="DJ115" t="s">
        <v>38</v>
      </c>
      <c r="DK115" t="s">
        <v>38</v>
      </c>
      <c r="DL115" t="s">
        <v>38</v>
      </c>
      <c r="DM115" t="s">
        <v>38</v>
      </c>
      <c r="DN115" t="s">
        <v>38</v>
      </c>
      <c r="DO115" t="s">
        <v>38</v>
      </c>
      <c r="DP115" t="s">
        <v>38</v>
      </c>
      <c r="DQ115" t="s">
        <v>38</v>
      </c>
      <c r="DR115" t="s">
        <v>38</v>
      </c>
      <c r="DS115" t="s">
        <v>38</v>
      </c>
      <c r="DT115" t="s">
        <v>38</v>
      </c>
      <c r="DU115" t="s">
        <v>38</v>
      </c>
      <c r="DV115" t="s">
        <v>38</v>
      </c>
      <c r="DW115" t="s">
        <v>38</v>
      </c>
      <c r="DX115" t="s">
        <v>38</v>
      </c>
      <c r="DY115" t="s">
        <v>38</v>
      </c>
      <c r="DZ115" t="s">
        <v>38</v>
      </c>
      <c r="EA115" t="s">
        <v>38</v>
      </c>
      <c r="EB115" t="s">
        <v>38</v>
      </c>
      <c r="EC115" t="s">
        <v>38</v>
      </c>
      <c r="ED115" t="s">
        <v>38</v>
      </c>
      <c r="EE115" t="s">
        <v>38</v>
      </c>
      <c r="EF115" t="s">
        <v>38</v>
      </c>
      <c r="EG115" t="s">
        <v>38</v>
      </c>
      <c r="EH115" t="s">
        <v>38</v>
      </c>
      <c r="EI115" t="s">
        <v>38</v>
      </c>
      <c r="EJ115" t="s">
        <v>38</v>
      </c>
      <c r="EK115" t="s">
        <v>38</v>
      </c>
      <c r="EL115" t="s">
        <v>38</v>
      </c>
      <c r="EM115" t="s">
        <v>38</v>
      </c>
      <c r="EN115" t="s">
        <v>38</v>
      </c>
      <c r="EO115" t="s">
        <v>38</v>
      </c>
      <c r="EP115" t="s">
        <v>38</v>
      </c>
      <c r="EQ115" t="s">
        <v>38</v>
      </c>
      <c r="ER115" t="s">
        <v>38</v>
      </c>
      <c r="ES115" t="s">
        <v>38</v>
      </c>
      <c r="ET115" t="s">
        <v>38</v>
      </c>
      <c r="EU115" t="s">
        <v>38</v>
      </c>
      <c r="EV115" t="s">
        <v>38</v>
      </c>
      <c r="EW115" t="s">
        <v>38</v>
      </c>
      <c r="EX115" t="s">
        <v>38</v>
      </c>
      <c r="EY115" t="s">
        <v>38</v>
      </c>
      <c r="EZ115" t="s">
        <v>38</v>
      </c>
      <c r="FA115" t="s">
        <v>38</v>
      </c>
    </row>
    <row r="116" spans="1:157" x14ac:dyDescent="0.4">
      <c r="A116" t="s">
        <v>7084</v>
      </c>
      <c r="B116" t="s">
        <v>6903</v>
      </c>
      <c r="C116">
        <v>0.58274000000000004</v>
      </c>
      <c r="D116">
        <v>54.494509999999998</v>
      </c>
      <c r="E116">
        <v>43.61797</v>
      </c>
      <c r="F116">
        <v>78.470249999999993</v>
      </c>
      <c r="G116">
        <v>88.466210000000004</v>
      </c>
      <c r="H116">
        <v>43.61797</v>
      </c>
      <c r="I116">
        <v>34.199509999999997</v>
      </c>
      <c r="J116">
        <v>19.55322</v>
      </c>
      <c r="K116">
        <v>72.85539</v>
      </c>
      <c r="L116">
        <v>11.63011</v>
      </c>
      <c r="M116">
        <v>86.016999999999996</v>
      </c>
      <c r="N116" t="s">
        <v>38</v>
      </c>
      <c r="O116">
        <v>0.56438999999999995</v>
      </c>
      <c r="P116">
        <v>52.456719999999997</v>
      </c>
      <c r="Q116">
        <v>40.862169999999999</v>
      </c>
      <c r="R116">
        <v>78.082579999999993</v>
      </c>
      <c r="S116">
        <v>89.084310000000002</v>
      </c>
      <c r="T116">
        <v>40.862169999999999</v>
      </c>
      <c r="U116">
        <v>30.966989999999999</v>
      </c>
      <c r="V116">
        <v>19.795449999999999</v>
      </c>
      <c r="W116">
        <v>72.088989999999995</v>
      </c>
      <c r="X116">
        <v>11.94036</v>
      </c>
      <c r="Y116">
        <v>86.543999999999997</v>
      </c>
      <c r="Z116" t="s">
        <v>38</v>
      </c>
      <c r="AA116" t="s">
        <v>38</v>
      </c>
      <c r="AB116" t="s">
        <v>38</v>
      </c>
      <c r="AC116" t="s">
        <v>38</v>
      </c>
      <c r="AD116" t="s">
        <v>38</v>
      </c>
      <c r="AE116" t="s">
        <v>38</v>
      </c>
      <c r="AF116" t="s">
        <v>38</v>
      </c>
      <c r="AG116" t="s">
        <v>38</v>
      </c>
      <c r="AH116" t="s">
        <v>38</v>
      </c>
      <c r="AI116" t="s">
        <v>38</v>
      </c>
      <c r="AJ116" t="s">
        <v>38</v>
      </c>
      <c r="AK116" t="s">
        <v>38</v>
      </c>
      <c r="AL116" t="s">
        <v>38</v>
      </c>
      <c r="AM116" t="s">
        <v>38</v>
      </c>
      <c r="AN116" t="s">
        <v>38</v>
      </c>
      <c r="AO116" t="s">
        <v>38</v>
      </c>
      <c r="AP116" t="s">
        <v>38</v>
      </c>
      <c r="AQ116" t="s">
        <v>38</v>
      </c>
      <c r="AR116" t="s">
        <v>38</v>
      </c>
      <c r="AS116" t="s">
        <v>38</v>
      </c>
      <c r="AT116" t="s">
        <v>38</v>
      </c>
      <c r="AU116" t="s">
        <v>38</v>
      </c>
      <c r="AV116">
        <v>0.69481000000000004</v>
      </c>
      <c r="AW116">
        <v>68.145250000000004</v>
      </c>
      <c r="AX116">
        <v>61.039940000000001</v>
      </c>
      <c r="AY116">
        <v>79.351920000000007</v>
      </c>
      <c r="AZ116">
        <v>82.441599999999994</v>
      </c>
      <c r="BA116">
        <v>61.039940000000001</v>
      </c>
      <c r="BB116">
        <v>56.562420000000003</v>
      </c>
      <c r="BC116">
        <v>17.407689999999999</v>
      </c>
      <c r="BD116">
        <v>77.819640000000007</v>
      </c>
      <c r="BE116">
        <v>9.1409199999999995</v>
      </c>
      <c r="BF116">
        <v>81.424270000000007</v>
      </c>
      <c r="BG116" t="s">
        <v>38</v>
      </c>
      <c r="BH116" t="s">
        <v>38</v>
      </c>
      <c r="BI116" t="s">
        <v>38</v>
      </c>
      <c r="BJ116" t="s">
        <v>38</v>
      </c>
      <c r="BK116" t="s">
        <v>38</v>
      </c>
      <c r="BL116" t="s">
        <v>38</v>
      </c>
      <c r="BM116" t="s">
        <v>38</v>
      </c>
      <c r="BN116" t="s">
        <v>38</v>
      </c>
      <c r="BO116" t="s">
        <v>38</v>
      </c>
      <c r="BP116" t="s">
        <v>38</v>
      </c>
      <c r="BQ116" t="s">
        <v>38</v>
      </c>
      <c r="BR116" t="s">
        <v>38</v>
      </c>
      <c r="BS116" t="s">
        <v>38</v>
      </c>
      <c r="BT116" t="s">
        <v>38</v>
      </c>
      <c r="BU116" t="s">
        <v>38</v>
      </c>
      <c r="BV116" t="s">
        <v>38</v>
      </c>
      <c r="BW116" t="s">
        <v>38</v>
      </c>
      <c r="BX116" t="s">
        <v>38</v>
      </c>
      <c r="BY116" t="s">
        <v>38</v>
      </c>
      <c r="BZ116" t="s">
        <v>38</v>
      </c>
      <c r="CA116" t="s">
        <v>38</v>
      </c>
      <c r="CB116" t="s">
        <v>38</v>
      </c>
      <c r="CC116" t="s">
        <v>38</v>
      </c>
      <c r="CD116" t="s">
        <v>38</v>
      </c>
      <c r="CE116" t="s">
        <v>38</v>
      </c>
      <c r="CF116" t="s">
        <v>38</v>
      </c>
      <c r="CG116" t="s">
        <v>38</v>
      </c>
      <c r="CH116" t="s">
        <v>38</v>
      </c>
      <c r="CI116" t="s">
        <v>38</v>
      </c>
      <c r="CJ116" t="s">
        <v>38</v>
      </c>
      <c r="CK116" t="s">
        <v>38</v>
      </c>
      <c r="CL116" t="s">
        <v>38</v>
      </c>
      <c r="CM116" t="s">
        <v>38</v>
      </c>
      <c r="CN116">
        <v>0.6593</v>
      </c>
      <c r="CO116">
        <v>60.156750000000002</v>
      </c>
      <c r="CP116">
        <v>53.710250000000002</v>
      </c>
      <c r="CQ116">
        <v>83.568899999999999</v>
      </c>
      <c r="CR116">
        <v>91.166079999999994</v>
      </c>
      <c r="CS116">
        <v>53.710250000000002</v>
      </c>
      <c r="CT116">
        <v>41.51943</v>
      </c>
      <c r="CU116">
        <v>20.106010000000001</v>
      </c>
      <c r="CV116">
        <v>75.382800000000003</v>
      </c>
      <c r="CW116">
        <v>11.731450000000001</v>
      </c>
      <c r="CX116">
        <v>87.043580000000006</v>
      </c>
      <c r="CY116" t="s">
        <v>38</v>
      </c>
      <c r="CZ116" t="s">
        <v>38</v>
      </c>
      <c r="DA116" t="s">
        <v>38</v>
      </c>
      <c r="DB116" t="s">
        <v>38</v>
      </c>
      <c r="DC116" t="s">
        <v>38</v>
      </c>
      <c r="DD116" t="s">
        <v>38</v>
      </c>
      <c r="DE116" t="s">
        <v>38</v>
      </c>
      <c r="DF116" t="s">
        <v>38</v>
      </c>
      <c r="DG116" t="s">
        <v>38</v>
      </c>
      <c r="DH116" t="s">
        <v>38</v>
      </c>
      <c r="DI116" t="s">
        <v>38</v>
      </c>
      <c r="DJ116" t="s">
        <v>38</v>
      </c>
      <c r="DK116" t="s">
        <v>38</v>
      </c>
      <c r="DL116" t="s">
        <v>38</v>
      </c>
      <c r="DM116" t="s">
        <v>38</v>
      </c>
      <c r="DN116" t="s">
        <v>38</v>
      </c>
      <c r="DO116" t="s">
        <v>38</v>
      </c>
      <c r="DP116" t="s">
        <v>38</v>
      </c>
      <c r="DQ116" t="s">
        <v>38</v>
      </c>
      <c r="DR116" t="s">
        <v>38</v>
      </c>
      <c r="DS116" t="s">
        <v>38</v>
      </c>
      <c r="DT116" t="s">
        <v>38</v>
      </c>
      <c r="DU116" t="s">
        <v>38</v>
      </c>
      <c r="DV116" t="s">
        <v>38</v>
      </c>
      <c r="DW116" t="s">
        <v>38</v>
      </c>
      <c r="DX116" t="s">
        <v>38</v>
      </c>
      <c r="DY116" t="s">
        <v>38</v>
      </c>
      <c r="DZ116" t="s">
        <v>38</v>
      </c>
      <c r="EA116" t="s">
        <v>38</v>
      </c>
      <c r="EB116" t="s">
        <v>38</v>
      </c>
      <c r="EC116" t="s">
        <v>38</v>
      </c>
      <c r="ED116" t="s">
        <v>38</v>
      </c>
      <c r="EE116" t="s">
        <v>38</v>
      </c>
      <c r="EF116" t="s">
        <v>38</v>
      </c>
      <c r="EG116" t="s">
        <v>38</v>
      </c>
      <c r="EH116" t="s">
        <v>38</v>
      </c>
      <c r="EI116" t="s">
        <v>38</v>
      </c>
      <c r="EJ116" t="s">
        <v>38</v>
      </c>
      <c r="EK116" t="s">
        <v>38</v>
      </c>
      <c r="EL116" t="s">
        <v>38</v>
      </c>
      <c r="EM116" t="s">
        <v>38</v>
      </c>
      <c r="EN116" t="s">
        <v>38</v>
      </c>
      <c r="EO116" t="s">
        <v>38</v>
      </c>
      <c r="EP116" t="s">
        <v>38</v>
      </c>
      <c r="EQ116" t="s">
        <v>38</v>
      </c>
      <c r="ER116" t="s">
        <v>38</v>
      </c>
      <c r="ES116" t="s">
        <v>38</v>
      </c>
      <c r="ET116" t="s">
        <v>38</v>
      </c>
      <c r="EU116" t="s">
        <v>38</v>
      </c>
      <c r="EV116" t="s">
        <v>38</v>
      </c>
      <c r="EW116" t="s">
        <v>38</v>
      </c>
      <c r="EX116" t="s">
        <v>38</v>
      </c>
      <c r="EY116" t="s">
        <v>38</v>
      </c>
      <c r="EZ116" t="s">
        <v>38</v>
      </c>
      <c r="FA116" t="s">
        <v>38</v>
      </c>
    </row>
    <row r="117" spans="1:157" x14ac:dyDescent="0.4">
      <c r="A117" t="s">
        <v>7085</v>
      </c>
      <c r="B117" t="s">
        <v>761</v>
      </c>
      <c r="C117">
        <v>0.58281000000000005</v>
      </c>
      <c r="D117">
        <v>54.503970000000002</v>
      </c>
      <c r="E117">
        <v>43.642249999999997</v>
      </c>
      <c r="F117">
        <v>78.445970000000003</v>
      </c>
      <c r="G117">
        <v>88.466210000000004</v>
      </c>
      <c r="H117">
        <v>43.642249999999997</v>
      </c>
      <c r="I117">
        <v>34.22784</v>
      </c>
      <c r="J117">
        <v>19.548359999999999</v>
      </c>
      <c r="K117">
        <v>72.836500000000001</v>
      </c>
      <c r="L117">
        <v>11.628489999999999</v>
      </c>
      <c r="M117">
        <v>86.012280000000004</v>
      </c>
      <c r="N117" t="s">
        <v>38</v>
      </c>
      <c r="O117">
        <v>0.56442999999999999</v>
      </c>
      <c r="P117">
        <v>52.463979999999999</v>
      </c>
      <c r="Q117">
        <v>40.881279999999997</v>
      </c>
      <c r="R117">
        <v>78.053910000000002</v>
      </c>
      <c r="S117">
        <v>89.084310000000002</v>
      </c>
      <c r="T117">
        <v>40.881279999999997</v>
      </c>
      <c r="U117">
        <v>30.99089</v>
      </c>
      <c r="V117">
        <v>19.789719999999999</v>
      </c>
      <c r="W117">
        <v>72.066689999999994</v>
      </c>
      <c r="X117">
        <v>11.93844</v>
      </c>
      <c r="Y117">
        <v>86.538420000000002</v>
      </c>
      <c r="Z117" t="s">
        <v>38</v>
      </c>
      <c r="AA117" t="s">
        <v>38</v>
      </c>
      <c r="AB117" t="s">
        <v>38</v>
      </c>
      <c r="AC117" t="s">
        <v>38</v>
      </c>
      <c r="AD117" t="s">
        <v>38</v>
      </c>
      <c r="AE117" t="s">
        <v>38</v>
      </c>
      <c r="AF117" t="s">
        <v>38</v>
      </c>
      <c r="AG117" t="s">
        <v>38</v>
      </c>
      <c r="AH117" t="s">
        <v>38</v>
      </c>
      <c r="AI117" t="s">
        <v>38</v>
      </c>
      <c r="AJ117" t="s">
        <v>38</v>
      </c>
      <c r="AK117" t="s">
        <v>38</v>
      </c>
      <c r="AL117" t="s">
        <v>38</v>
      </c>
      <c r="AM117" t="s">
        <v>38</v>
      </c>
      <c r="AN117" t="s">
        <v>38</v>
      </c>
      <c r="AO117" t="s">
        <v>38</v>
      </c>
      <c r="AP117" t="s">
        <v>38</v>
      </c>
      <c r="AQ117" t="s">
        <v>38</v>
      </c>
      <c r="AR117" t="s">
        <v>38</v>
      </c>
      <c r="AS117" t="s">
        <v>38</v>
      </c>
      <c r="AT117" t="s">
        <v>38</v>
      </c>
      <c r="AU117" t="s">
        <v>38</v>
      </c>
      <c r="AV117">
        <v>0.69525000000000003</v>
      </c>
      <c r="AW117">
        <v>68.190479999999994</v>
      </c>
      <c r="AX117">
        <v>61.115299999999998</v>
      </c>
      <c r="AY117">
        <v>79.351920000000007</v>
      </c>
      <c r="AZ117">
        <v>82.516959999999997</v>
      </c>
      <c r="BA117">
        <v>61.115299999999998</v>
      </c>
      <c r="BB117">
        <v>56.637779999999999</v>
      </c>
      <c r="BC117">
        <v>17.407689999999999</v>
      </c>
      <c r="BD117">
        <v>77.819640000000007</v>
      </c>
      <c r="BE117">
        <v>9.14846</v>
      </c>
      <c r="BF117">
        <v>81.499619999999993</v>
      </c>
      <c r="BG117" t="s">
        <v>38</v>
      </c>
      <c r="BH117" t="s">
        <v>38</v>
      </c>
      <c r="BI117" t="s">
        <v>38</v>
      </c>
      <c r="BJ117" t="s">
        <v>38</v>
      </c>
      <c r="BK117" t="s">
        <v>38</v>
      </c>
      <c r="BL117" t="s">
        <v>38</v>
      </c>
      <c r="BM117" t="s">
        <v>38</v>
      </c>
      <c r="BN117" t="s">
        <v>38</v>
      </c>
      <c r="BO117" t="s">
        <v>38</v>
      </c>
      <c r="BP117" t="s">
        <v>38</v>
      </c>
      <c r="BQ117" t="s">
        <v>38</v>
      </c>
      <c r="BR117" t="s">
        <v>38</v>
      </c>
      <c r="BS117" t="s">
        <v>38</v>
      </c>
      <c r="BT117" t="s">
        <v>38</v>
      </c>
      <c r="BU117" t="s">
        <v>38</v>
      </c>
      <c r="BV117" t="s">
        <v>38</v>
      </c>
      <c r="BW117" t="s">
        <v>38</v>
      </c>
      <c r="BX117" t="s">
        <v>38</v>
      </c>
      <c r="BY117" t="s">
        <v>38</v>
      </c>
      <c r="BZ117" t="s">
        <v>38</v>
      </c>
      <c r="CA117" t="s">
        <v>38</v>
      </c>
      <c r="CB117" t="s">
        <v>38</v>
      </c>
      <c r="CC117" t="s">
        <v>38</v>
      </c>
      <c r="CD117" t="s">
        <v>38</v>
      </c>
      <c r="CE117" t="s">
        <v>38</v>
      </c>
      <c r="CF117" t="s">
        <v>38</v>
      </c>
      <c r="CG117" t="s">
        <v>38</v>
      </c>
      <c r="CH117" t="s">
        <v>38</v>
      </c>
      <c r="CI117" t="s">
        <v>38</v>
      </c>
      <c r="CJ117" t="s">
        <v>38</v>
      </c>
      <c r="CK117" t="s">
        <v>38</v>
      </c>
      <c r="CL117" t="s">
        <v>38</v>
      </c>
      <c r="CM117" t="s">
        <v>38</v>
      </c>
      <c r="CN117">
        <v>0.65903999999999996</v>
      </c>
      <c r="CO117">
        <v>60.123089999999998</v>
      </c>
      <c r="CP117">
        <v>53.710250000000002</v>
      </c>
      <c r="CQ117">
        <v>83.568899999999999</v>
      </c>
      <c r="CR117">
        <v>90.989400000000003</v>
      </c>
      <c r="CS117">
        <v>53.710250000000002</v>
      </c>
      <c r="CT117">
        <v>41.51943</v>
      </c>
      <c r="CU117">
        <v>20.106010000000001</v>
      </c>
      <c r="CV117">
        <v>75.382800000000003</v>
      </c>
      <c r="CW117">
        <v>11.71378</v>
      </c>
      <c r="CX117">
        <v>86.866900000000001</v>
      </c>
      <c r="CY117" t="s">
        <v>38</v>
      </c>
      <c r="CZ117" t="s">
        <v>38</v>
      </c>
      <c r="DA117" t="s">
        <v>38</v>
      </c>
      <c r="DB117" t="s">
        <v>38</v>
      </c>
      <c r="DC117" t="s">
        <v>38</v>
      </c>
      <c r="DD117" t="s">
        <v>38</v>
      </c>
      <c r="DE117" t="s">
        <v>38</v>
      </c>
      <c r="DF117" t="s">
        <v>38</v>
      </c>
      <c r="DG117" t="s">
        <v>38</v>
      </c>
      <c r="DH117" t="s">
        <v>38</v>
      </c>
      <c r="DI117" t="s">
        <v>38</v>
      </c>
      <c r="DJ117" t="s">
        <v>38</v>
      </c>
      <c r="DK117" t="s">
        <v>38</v>
      </c>
      <c r="DL117" t="s">
        <v>38</v>
      </c>
      <c r="DM117" t="s">
        <v>38</v>
      </c>
      <c r="DN117" t="s">
        <v>38</v>
      </c>
      <c r="DO117" t="s">
        <v>38</v>
      </c>
      <c r="DP117" t="s">
        <v>38</v>
      </c>
      <c r="DQ117" t="s">
        <v>38</v>
      </c>
      <c r="DR117" t="s">
        <v>38</v>
      </c>
      <c r="DS117" t="s">
        <v>38</v>
      </c>
      <c r="DT117" t="s">
        <v>38</v>
      </c>
      <c r="DU117" t="s">
        <v>38</v>
      </c>
      <c r="DV117" t="s">
        <v>38</v>
      </c>
      <c r="DW117" t="s">
        <v>38</v>
      </c>
      <c r="DX117" t="s">
        <v>38</v>
      </c>
      <c r="DY117" t="s">
        <v>38</v>
      </c>
      <c r="DZ117" t="s">
        <v>38</v>
      </c>
      <c r="EA117" t="s">
        <v>38</v>
      </c>
      <c r="EB117" t="s">
        <v>38</v>
      </c>
      <c r="EC117" t="s">
        <v>38</v>
      </c>
      <c r="ED117" t="s">
        <v>38</v>
      </c>
      <c r="EE117" t="s">
        <v>38</v>
      </c>
      <c r="EF117" t="s">
        <v>38</v>
      </c>
      <c r="EG117" t="s">
        <v>38</v>
      </c>
      <c r="EH117" t="s">
        <v>38</v>
      </c>
      <c r="EI117" t="s">
        <v>38</v>
      </c>
      <c r="EJ117" t="s">
        <v>38</v>
      </c>
      <c r="EK117" t="s">
        <v>38</v>
      </c>
      <c r="EL117" t="s">
        <v>38</v>
      </c>
      <c r="EM117" t="s">
        <v>38</v>
      </c>
      <c r="EN117" t="s">
        <v>38</v>
      </c>
      <c r="EO117" t="s">
        <v>38</v>
      </c>
      <c r="EP117" t="s">
        <v>38</v>
      </c>
      <c r="EQ117" t="s">
        <v>38</v>
      </c>
      <c r="ER117" t="s">
        <v>38</v>
      </c>
      <c r="ES117" t="s">
        <v>38</v>
      </c>
      <c r="ET117" t="s">
        <v>38</v>
      </c>
      <c r="EU117" t="s">
        <v>38</v>
      </c>
      <c r="EV117" t="s">
        <v>38</v>
      </c>
      <c r="EW117" t="s">
        <v>38</v>
      </c>
      <c r="EX117" t="s">
        <v>38</v>
      </c>
      <c r="EY117" t="s">
        <v>38</v>
      </c>
      <c r="EZ117" t="s">
        <v>38</v>
      </c>
      <c r="FA117" t="s">
        <v>38</v>
      </c>
    </row>
    <row r="118" spans="1:157" x14ac:dyDescent="0.4">
      <c r="A118" t="s">
        <v>7086</v>
      </c>
      <c r="B118" t="s">
        <v>6892</v>
      </c>
      <c r="C118">
        <v>0.58298000000000005</v>
      </c>
      <c r="D118">
        <v>54.529710000000001</v>
      </c>
      <c r="E118">
        <v>43.666530000000002</v>
      </c>
      <c r="F118">
        <v>78.445970000000003</v>
      </c>
      <c r="G118">
        <v>88.466210000000004</v>
      </c>
      <c r="H118">
        <v>43.666530000000002</v>
      </c>
      <c r="I118">
        <v>34.25752</v>
      </c>
      <c r="J118">
        <v>19.54674</v>
      </c>
      <c r="K118">
        <v>72.83381</v>
      </c>
      <c r="L118">
        <v>11.62687</v>
      </c>
      <c r="M118">
        <v>86.004180000000005</v>
      </c>
      <c r="N118" t="s">
        <v>38</v>
      </c>
      <c r="O118">
        <v>0.56457000000000002</v>
      </c>
      <c r="P118">
        <v>52.487810000000003</v>
      </c>
      <c r="Q118">
        <v>40.900399999999998</v>
      </c>
      <c r="R118">
        <v>78.053910000000002</v>
      </c>
      <c r="S118">
        <v>89.084310000000002</v>
      </c>
      <c r="T118">
        <v>40.900399999999998</v>
      </c>
      <c r="U118">
        <v>31.016380000000002</v>
      </c>
      <c r="V118">
        <v>19.789719999999999</v>
      </c>
      <c r="W118">
        <v>72.068280000000001</v>
      </c>
      <c r="X118">
        <v>11.936529999999999</v>
      </c>
      <c r="Y118">
        <v>86.528869999999998</v>
      </c>
      <c r="Z118" t="s">
        <v>38</v>
      </c>
      <c r="AA118" t="s">
        <v>38</v>
      </c>
      <c r="AB118" t="s">
        <v>38</v>
      </c>
      <c r="AC118" t="s">
        <v>38</v>
      </c>
      <c r="AD118" t="s">
        <v>38</v>
      </c>
      <c r="AE118" t="s">
        <v>38</v>
      </c>
      <c r="AF118" t="s">
        <v>38</v>
      </c>
      <c r="AG118" t="s">
        <v>38</v>
      </c>
      <c r="AH118" t="s">
        <v>38</v>
      </c>
      <c r="AI118" t="s">
        <v>38</v>
      </c>
      <c r="AJ118" t="s">
        <v>38</v>
      </c>
      <c r="AK118" t="s">
        <v>38</v>
      </c>
      <c r="AL118" t="s">
        <v>38</v>
      </c>
      <c r="AM118" t="s">
        <v>38</v>
      </c>
      <c r="AN118" t="s">
        <v>38</v>
      </c>
      <c r="AO118" t="s">
        <v>38</v>
      </c>
      <c r="AP118" t="s">
        <v>38</v>
      </c>
      <c r="AQ118" t="s">
        <v>38</v>
      </c>
      <c r="AR118" t="s">
        <v>38</v>
      </c>
      <c r="AS118" t="s">
        <v>38</v>
      </c>
      <c r="AT118" t="s">
        <v>38</v>
      </c>
      <c r="AU118" t="s">
        <v>38</v>
      </c>
      <c r="AV118">
        <v>0.69533</v>
      </c>
      <c r="AW118">
        <v>68.196879999999993</v>
      </c>
      <c r="AX118">
        <v>61.115299999999998</v>
      </c>
      <c r="AY118">
        <v>79.351920000000007</v>
      </c>
      <c r="AZ118">
        <v>82.516959999999997</v>
      </c>
      <c r="BA118">
        <v>61.115299999999998</v>
      </c>
      <c r="BB118">
        <v>56.637779999999999</v>
      </c>
      <c r="BC118">
        <v>17.407689999999999</v>
      </c>
      <c r="BD118">
        <v>77.819640000000007</v>
      </c>
      <c r="BE118">
        <v>9.14846</v>
      </c>
      <c r="BF118">
        <v>81.499619999999993</v>
      </c>
      <c r="BG118" t="s">
        <v>38</v>
      </c>
      <c r="BH118" t="s">
        <v>38</v>
      </c>
      <c r="BI118" t="s">
        <v>38</v>
      </c>
      <c r="BJ118" t="s">
        <v>38</v>
      </c>
      <c r="BK118" t="s">
        <v>38</v>
      </c>
      <c r="BL118" t="s">
        <v>38</v>
      </c>
      <c r="BM118" t="s">
        <v>38</v>
      </c>
      <c r="BN118" t="s">
        <v>38</v>
      </c>
      <c r="BO118" t="s">
        <v>38</v>
      </c>
      <c r="BP118" t="s">
        <v>38</v>
      </c>
      <c r="BQ118" t="s">
        <v>38</v>
      </c>
      <c r="BR118" t="s">
        <v>38</v>
      </c>
      <c r="BS118" t="s">
        <v>38</v>
      </c>
      <c r="BT118" t="s">
        <v>38</v>
      </c>
      <c r="BU118" t="s">
        <v>38</v>
      </c>
      <c r="BV118" t="s">
        <v>38</v>
      </c>
      <c r="BW118" t="s">
        <v>38</v>
      </c>
      <c r="BX118" t="s">
        <v>38</v>
      </c>
      <c r="BY118" t="s">
        <v>38</v>
      </c>
      <c r="BZ118" t="s">
        <v>38</v>
      </c>
      <c r="CA118" t="s">
        <v>38</v>
      </c>
      <c r="CB118" t="s">
        <v>38</v>
      </c>
      <c r="CC118" t="s">
        <v>38</v>
      </c>
      <c r="CD118" t="s">
        <v>38</v>
      </c>
      <c r="CE118" t="s">
        <v>38</v>
      </c>
      <c r="CF118" t="s">
        <v>38</v>
      </c>
      <c r="CG118" t="s">
        <v>38</v>
      </c>
      <c r="CH118" t="s">
        <v>38</v>
      </c>
      <c r="CI118" t="s">
        <v>38</v>
      </c>
      <c r="CJ118" t="s">
        <v>38</v>
      </c>
      <c r="CK118" t="s">
        <v>38</v>
      </c>
      <c r="CL118" t="s">
        <v>38</v>
      </c>
      <c r="CM118" t="s">
        <v>38</v>
      </c>
      <c r="CN118">
        <v>0.65988000000000002</v>
      </c>
      <c r="CO118">
        <v>60.229500000000002</v>
      </c>
      <c r="CP118">
        <v>53.88693</v>
      </c>
      <c r="CQ118">
        <v>83.568899999999999</v>
      </c>
      <c r="CR118">
        <v>90.989400000000003</v>
      </c>
      <c r="CS118">
        <v>53.88693</v>
      </c>
      <c r="CT118">
        <v>41.696109999999997</v>
      </c>
      <c r="CU118">
        <v>20.07067</v>
      </c>
      <c r="CV118">
        <v>75.294460000000001</v>
      </c>
      <c r="CW118">
        <v>11.71378</v>
      </c>
      <c r="CX118">
        <v>86.866900000000001</v>
      </c>
      <c r="CY118" t="s">
        <v>38</v>
      </c>
      <c r="CZ118" t="s">
        <v>38</v>
      </c>
      <c r="DA118" t="s">
        <v>38</v>
      </c>
      <c r="DB118" t="s">
        <v>38</v>
      </c>
      <c r="DC118" t="s">
        <v>38</v>
      </c>
      <c r="DD118" t="s">
        <v>38</v>
      </c>
      <c r="DE118" t="s">
        <v>38</v>
      </c>
      <c r="DF118" t="s">
        <v>38</v>
      </c>
      <c r="DG118" t="s">
        <v>38</v>
      </c>
      <c r="DH118" t="s">
        <v>38</v>
      </c>
      <c r="DI118" t="s">
        <v>38</v>
      </c>
      <c r="DJ118" t="s">
        <v>38</v>
      </c>
      <c r="DK118" t="s">
        <v>38</v>
      </c>
      <c r="DL118" t="s">
        <v>38</v>
      </c>
      <c r="DM118" t="s">
        <v>38</v>
      </c>
      <c r="DN118" t="s">
        <v>38</v>
      </c>
      <c r="DO118" t="s">
        <v>38</v>
      </c>
      <c r="DP118" t="s">
        <v>38</v>
      </c>
      <c r="DQ118" t="s">
        <v>38</v>
      </c>
      <c r="DR118" t="s">
        <v>38</v>
      </c>
      <c r="DS118" t="s">
        <v>38</v>
      </c>
      <c r="DT118" t="s">
        <v>38</v>
      </c>
      <c r="DU118" t="s">
        <v>38</v>
      </c>
      <c r="DV118" t="s">
        <v>38</v>
      </c>
      <c r="DW118" t="s">
        <v>38</v>
      </c>
      <c r="DX118" t="s">
        <v>38</v>
      </c>
      <c r="DY118" t="s">
        <v>38</v>
      </c>
      <c r="DZ118" t="s">
        <v>38</v>
      </c>
      <c r="EA118" t="s">
        <v>38</v>
      </c>
      <c r="EB118" t="s">
        <v>38</v>
      </c>
      <c r="EC118" t="s">
        <v>38</v>
      </c>
      <c r="ED118" t="s">
        <v>38</v>
      </c>
      <c r="EE118" t="s">
        <v>38</v>
      </c>
      <c r="EF118" t="s">
        <v>38</v>
      </c>
      <c r="EG118" t="s">
        <v>38</v>
      </c>
      <c r="EH118" t="s">
        <v>38</v>
      </c>
      <c r="EI118" t="s">
        <v>38</v>
      </c>
      <c r="EJ118" t="s">
        <v>38</v>
      </c>
      <c r="EK118" t="s">
        <v>38</v>
      </c>
      <c r="EL118" t="s">
        <v>38</v>
      </c>
      <c r="EM118" t="s">
        <v>38</v>
      </c>
      <c r="EN118" t="s">
        <v>38</v>
      </c>
      <c r="EO118" t="s">
        <v>38</v>
      </c>
      <c r="EP118" t="s">
        <v>38</v>
      </c>
      <c r="EQ118" t="s">
        <v>38</v>
      </c>
      <c r="ER118" t="s">
        <v>38</v>
      </c>
      <c r="ES118" t="s">
        <v>38</v>
      </c>
      <c r="ET118" t="s">
        <v>38</v>
      </c>
      <c r="EU118" t="s">
        <v>38</v>
      </c>
      <c r="EV118" t="s">
        <v>38</v>
      </c>
      <c r="EW118" t="s">
        <v>38</v>
      </c>
      <c r="EX118" t="s">
        <v>38</v>
      </c>
      <c r="EY118" t="s">
        <v>38</v>
      </c>
      <c r="EZ118" t="s">
        <v>38</v>
      </c>
      <c r="FA118" t="s">
        <v>38</v>
      </c>
    </row>
    <row r="119" spans="1:157" x14ac:dyDescent="0.4">
      <c r="A119" t="s">
        <v>7087</v>
      </c>
      <c r="B119" t="s">
        <v>786</v>
      </c>
      <c r="C119">
        <v>0.58318999999999999</v>
      </c>
      <c r="D119">
        <v>54.54421</v>
      </c>
      <c r="E119">
        <v>43.690809999999999</v>
      </c>
      <c r="F119">
        <v>78.478350000000006</v>
      </c>
      <c r="G119">
        <v>88.466210000000004</v>
      </c>
      <c r="H119">
        <v>43.690809999999999</v>
      </c>
      <c r="I119">
        <v>34.269660000000002</v>
      </c>
      <c r="J119">
        <v>19.554839999999999</v>
      </c>
      <c r="K119">
        <v>72.870230000000006</v>
      </c>
      <c r="L119">
        <v>11.62768</v>
      </c>
      <c r="M119">
        <v>86.006879999999995</v>
      </c>
      <c r="N119" t="s">
        <v>38</v>
      </c>
      <c r="O119">
        <v>0.56481999999999999</v>
      </c>
      <c r="P119">
        <v>52.505879999999998</v>
      </c>
      <c r="Q119">
        <v>40.938639999999999</v>
      </c>
      <c r="R119">
        <v>78.073030000000003</v>
      </c>
      <c r="S119">
        <v>89.084310000000002</v>
      </c>
      <c r="T119">
        <v>40.938639999999999</v>
      </c>
      <c r="U119">
        <v>31.04027</v>
      </c>
      <c r="V119">
        <v>19.795449999999999</v>
      </c>
      <c r="W119">
        <v>72.092169999999996</v>
      </c>
      <c r="X119">
        <v>11.93749</v>
      </c>
      <c r="Y119">
        <v>86.532049999999998</v>
      </c>
      <c r="Z119" t="s">
        <v>38</v>
      </c>
      <c r="AA119" t="s">
        <v>38</v>
      </c>
      <c r="AB119" t="s">
        <v>38</v>
      </c>
      <c r="AC119" t="s">
        <v>38</v>
      </c>
      <c r="AD119" t="s">
        <v>38</v>
      </c>
      <c r="AE119" t="s">
        <v>38</v>
      </c>
      <c r="AF119" t="s">
        <v>38</v>
      </c>
      <c r="AG119" t="s">
        <v>38</v>
      </c>
      <c r="AH119" t="s">
        <v>38</v>
      </c>
      <c r="AI119" t="s">
        <v>38</v>
      </c>
      <c r="AJ119" t="s">
        <v>38</v>
      </c>
      <c r="AK119" t="s">
        <v>38</v>
      </c>
      <c r="AL119" t="s">
        <v>38</v>
      </c>
      <c r="AM119" t="s">
        <v>38</v>
      </c>
      <c r="AN119" t="s">
        <v>38</v>
      </c>
      <c r="AO119" t="s">
        <v>38</v>
      </c>
      <c r="AP119" t="s">
        <v>38</v>
      </c>
      <c r="AQ119" t="s">
        <v>38</v>
      </c>
      <c r="AR119" t="s">
        <v>38</v>
      </c>
      <c r="AS119" t="s">
        <v>38</v>
      </c>
      <c r="AT119" t="s">
        <v>38</v>
      </c>
      <c r="AU119" t="s">
        <v>38</v>
      </c>
      <c r="AV119">
        <v>0.69552000000000003</v>
      </c>
      <c r="AW119">
        <v>68.212350000000001</v>
      </c>
      <c r="AX119">
        <v>61.115299999999998</v>
      </c>
      <c r="AY119">
        <v>79.427279999999996</v>
      </c>
      <c r="AZ119">
        <v>82.516959999999997</v>
      </c>
      <c r="BA119">
        <v>61.115299999999998</v>
      </c>
      <c r="BB119">
        <v>56.637779999999999</v>
      </c>
      <c r="BC119">
        <v>17.42276</v>
      </c>
      <c r="BD119">
        <v>77.894999999999996</v>
      </c>
      <c r="BE119">
        <v>9.14846</v>
      </c>
      <c r="BF119">
        <v>81.499619999999993</v>
      </c>
      <c r="BG119" t="s">
        <v>38</v>
      </c>
      <c r="BH119" t="s">
        <v>38</v>
      </c>
      <c r="BI119" t="s">
        <v>38</v>
      </c>
      <c r="BJ119" t="s">
        <v>38</v>
      </c>
      <c r="BK119" t="s">
        <v>38</v>
      </c>
      <c r="BL119" t="s">
        <v>38</v>
      </c>
      <c r="BM119" t="s">
        <v>38</v>
      </c>
      <c r="BN119" t="s">
        <v>38</v>
      </c>
      <c r="BO119" t="s">
        <v>38</v>
      </c>
      <c r="BP119" t="s">
        <v>38</v>
      </c>
      <c r="BQ119" t="s">
        <v>38</v>
      </c>
      <c r="BR119" t="s">
        <v>38</v>
      </c>
      <c r="BS119" t="s">
        <v>38</v>
      </c>
      <c r="BT119" t="s">
        <v>38</v>
      </c>
      <c r="BU119" t="s">
        <v>38</v>
      </c>
      <c r="BV119" t="s">
        <v>38</v>
      </c>
      <c r="BW119" t="s">
        <v>38</v>
      </c>
      <c r="BX119" t="s">
        <v>38</v>
      </c>
      <c r="BY119" t="s">
        <v>38</v>
      </c>
      <c r="BZ119" t="s">
        <v>38</v>
      </c>
      <c r="CA119" t="s">
        <v>38</v>
      </c>
      <c r="CB119" t="s">
        <v>38</v>
      </c>
      <c r="CC119" t="s">
        <v>38</v>
      </c>
      <c r="CD119" t="s">
        <v>38</v>
      </c>
      <c r="CE119" t="s">
        <v>38</v>
      </c>
      <c r="CF119" t="s">
        <v>38</v>
      </c>
      <c r="CG119" t="s">
        <v>38</v>
      </c>
      <c r="CH119" t="s">
        <v>38</v>
      </c>
      <c r="CI119" t="s">
        <v>38</v>
      </c>
      <c r="CJ119" t="s">
        <v>38</v>
      </c>
      <c r="CK119" t="s">
        <v>38</v>
      </c>
      <c r="CL119" t="s">
        <v>38</v>
      </c>
      <c r="CM119" t="s">
        <v>38</v>
      </c>
      <c r="CN119">
        <v>0.65935999999999995</v>
      </c>
      <c r="CO119">
        <v>60.175600000000003</v>
      </c>
      <c r="CP119">
        <v>53.710250000000002</v>
      </c>
      <c r="CQ119">
        <v>83.745580000000004</v>
      </c>
      <c r="CR119">
        <v>90.989400000000003</v>
      </c>
      <c r="CS119">
        <v>53.710250000000002</v>
      </c>
      <c r="CT119">
        <v>41.51943</v>
      </c>
      <c r="CU119">
        <v>20.106010000000001</v>
      </c>
      <c r="CV119">
        <v>75.471140000000005</v>
      </c>
      <c r="CW119">
        <v>11.71378</v>
      </c>
      <c r="CX119">
        <v>86.866900000000001</v>
      </c>
      <c r="CY119" t="s">
        <v>38</v>
      </c>
      <c r="CZ119" t="s">
        <v>38</v>
      </c>
      <c r="DA119" t="s">
        <v>38</v>
      </c>
      <c r="DB119" t="s">
        <v>38</v>
      </c>
      <c r="DC119" t="s">
        <v>38</v>
      </c>
      <c r="DD119" t="s">
        <v>38</v>
      </c>
      <c r="DE119" t="s">
        <v>38</v>
      </c>
      <c r="DF119" t="s">
        <v>38</v>
      </c>
      <c r="DG119" t="s">
        <v>38</v>
      </c>
      <c r="DH119" t="s">
        <v>38</v>
      </c>
      <c r="DI119" t="s">
        <v>38</v>
      </c>
      <c r="DJ119" t="s">
        <v>38</v>
      </c>
      <c r="DK119" t="s">
        <v>38</v>
      </c>
      <c r="DL119" t="s">
        <v>38</v>
      </c>
      <c r="DM119" t="s">
        <v>38</v>
      </c>
      <c r="DN119" t="s">
        <v>38</v>
      </c>
      <c r="DO119" t="s">
        <v>38</v>
      </c>
      <c r="DP119" t="s">
        <v>38</v>
      </c>
      <c r="DQ119" t="s">
        <v>38</v>
      </c>
      <c r="DR119" t="s">
        <v>38</v>
      </c>
      <c r="DS119" t="s">
        <v>38</v>
      </c>
      <c r="DT119" t="s">
        <v>38</v>
      </c>
      <c r="DU119" t="s">
        <v>38</v>
      </c>
      <c r="DV119" t="s">
        <v>38</v>
      </c>
      <c r="DW119" t="s">
        <v>38</v>
      </c>
      <c r="DX119" t="s">
        <v>38</v>
      </c>
      <c r="DY119" t="s">
        <v>38</v>
      </c>
      <c r="DZ119" t="s">
        <v>38</v>
      </c>
      <c r="EA119" t="s">
        <v>38</v>
      </c>
      <c r="EB119" t="s">
        <v>38</v>
      </c>
      <c r="EC119" t="s">
        <v>38</v>
      </c>
      <c r="ED119" t="s">
        <v>38</v>
      </c>
      <c r="EE119" t="s">
        <v>38</v>
      </c>
      <c r="EF119" t="s">
        <v>38</v>
      </c>
      <c r="EG119" t="s">
        <v>38</v>
      </c>
      <c r="EH119" t="s">
        <v>38</v>
      </c>
      <c r="EI119" t="s">
        <v>38</v>
      </c>
      <c r="EJ119" t="s">
        <v>38</v>
      </c>
      <c r="EK119" t="s">
        <v>38</v>
      </c>
      <c r="EL119" t="s">
        <v>38</v>
      </c>
      <c r="EM119" t="s">
        <v>38</v>
      </c>
      <c r="EN119" t="s">
        <v>38</v>
      </c>
      <c r="EO119" t="s">
        <v>38</v>
      </c>
      <c r="EP119" t="s">
        <v>38</v>
      </c>
      <c r="EQ119" t="s">
        <v>38</v>
      </c>
      <c r="ER119" t="s">
        <v>38</v>
      </c>
      <c r="ES119" t="s">
        <v>38</v>
      </c>
      <c r="ET119" t="s">
        <v>38</v>
      </c>
      <c r="EU119" t="s">
        <v>38</v>
      </c>
      <c r="EV119" t="s">
        <v>38</v>
      </c>
      <c r="EW119" t="s">
        <v>38</v>
      </c>
      <c r="EX119" t="s">
        <v>38</v>
      </c>
      <c r="EY119" t="s">
        <v>38</v>
      </c>
      <c r="EZ119" t="s">
        <v>38</v>
      </c>
      <c r="FA119" t="s">
        <v>38</v>
      </c>
    </row>
    <row r="120" spans="1:157" x14ac:dyDescent="0.4">
      <c r="A120" t="s">
        <v>7088</v>
      </c>
      <c r="B120" t="s">
        <v>889</v>
      </c>
      <c r="C120">
        <v>0.58318999999999999</v>
      </c>
      <c r="D120" s="2">
        <v>54.547319999999999</v>
      </c>
      <c r="E120">
        <v>43.690809999999999</v>
      </c>
      <c r="F120">
        <v>78.502629999999996</v>
      </c>
      <c r="G120">
        <v>88.474299999999999</v>
      </c>
      <c r="H120">
        <v>43.690809999999999</v>
      </c>
      <c r="I120">
        <v>34.269660000000002</v>
      </c>
      <c r="J120">
        <v>19.55969</v>
      </c>
      <c r="K120">
        <v>72.889110000000002</v>
      </c>
      <c r="L120">
        <v>11.629300000000001</v>
      </c>
      <c r="M120">
        <v>86.023070000000004</v>
      </c>
      <c r="N120" t="s">
        <v>38</v>
      </c>
      <c r="O120">
        <v>0.56486999999999998</v>
      </c>
      <c r="P120">
        <v>52.509509999999999</v>
      </c>
      <c r="Q120">
        <v>40.948189999999997</v>
      </c>
      <c r="R120">
        <v>78.092140000000001</v>
      </c>
      <c r="S120">
        <v>89.084310000000002</v>
      </c>
      <c r="T120">
        <v>40.948189999999997</v>
      </c>
      <c r="U120">
        <v>31.04505</v>
      </c>
      <c r="V120">
        <v>19.79927</v>
      </c>
      <c r="W120">
        <v>72.104920000000007</v>
      </c>
      <c r="X120">
        <v>11.93749</v>
      </c>
      <c r="Y120">
        <v>86.532049999999998</v>
      </c>
      <c r="Z120" t="s">
        <v>38</v>
      </c>
      <c r="AA120" t="s">
        <v>38</v>
      </c>
      <c r="AB120" t="s">
        <v>38</v>
      </c>
      <c r="AC120" t="s">
        <v>38</v>
      </c>
      <c r="AD120" t="s">
        <v>38</v>
      </c>
      <c r="AE120" t="s">
        <v>38</v>
      </c>
      <c r="AF120" t="s">
        <v>38</v>
      </c>
      <c r="AG120" t="s">
        <v>38</v>
      </c>
      <c r="AH120" t="s">
        <v>38</v>
      </c>
      <c r="AI120" t="s">
        <v>38</v>
      </c>
      <c r="AJ120" t="s">
        <v>38</v>
      </c>
      <c r="AK120" t="s">
        <v>38</v>
      </c>
      <c r="AL120" t="s">
        <v>38</v>
      </c>
      <c r="AM120" t="s">
        <v>38</v>
      </c>
      <c r="AN120" t="s">
        <v>38</v>
      </c>
      <c r="AO120" t="s">
        <v>38</v>
      </c>
      <c r="AP120" t="s">
        <v>38</v>
      </c>
      <c r="AQ120" t="s">
        <v>38</v>
      </c>
      <c r="AR120" t="s">
        <v>38</v>
      </c>
      <c r="AS120" t="s">
        <v>38</v>
      </c>
      <c r="AT120" t="s">
        <v>38</v>
      </c>
      <c r="AU120" t="s">
        <v>38</v>
      </c>
      <c r="AV120">
        <v>0.69557999999999998</v>
      </c>
      <c r="AW120">
        <v>68.216229999999996</v>
      </c>
      <c r="AX120">
        <v>61.115299999999998</v>
      </c>
      <c r="AY120">
        <v>79.50264</v>
      </c>
      <c r="AZ120">
        <v>82.441599999999994</v>
      </c>
      <c r="BA120">
        <v>61.115299999999998</v>
      </c>
      <c r="BB120">
        <v>56.637779999999999</v>
      </c>
      <c r="BC120">
        <v>17.437830000000002</v>
      </c>
      <c r="BD120">
        <v>77.970359999999999</v>
      </c>
      <c r="BE120">
        <v>9.1409199999999995</v>
      </c>
      <c r="BF120">
        <v>81.461939999999998</v>
      </c>
      <c r="BG120" t="s">
        <v>38</v>
      </c>
      <c r="BH120" t="s">
        <v>38</v>
      </c>
      <c r="BI120" t="s">
        <v>38</v>
      </c>
      <c r="BJ120" t="s">
        <v>38</v>
      </c>
      <c r="BK120" t="s">
        <v>38</v>
      </c>
      <c r="BL120" t="s">
        <v>38</v>
      </c>
      <c r="BM120" t="s">
        <v>38</v>
      </c>
      <c r="BN120" t="s">
        <v>38</v>
      </c>
      <c r="BO120" t="s">
        <v>38</v>
      </c>
      <c r="BP120" t="s">
        <v>38</v>
      </c>
      <c r="BQ120" t="s">
        <v>38</v>
      </c>
      <c r="BR120" t="s">
        <v>38</v>
      </c>
      <c r="BS120" t="s">
        <v>38</v>
      </c>
      <c r="BT120" t="s">
        <v>38</v>
      </c>
      <c r="BU120" t="s">
        <v>38</v>
      </c>
      <c r="BV120" t="s">
        <v>38</v>
      </c>
      <c r="BW120" t="s">
        <v>38</v>
      </c>
      <c r="BX120" t="s">
        <v>38</v>
      </c>
      <c r="BY120" t="s">
        <v>38</v>
      </c>
      <c r="BZ120" t="s">
        <v>38</v>
      </c>
      <c r="CA120" t="s">
        <v>38</v>
      </c>
      <c r="CB120" t="s">
        <v>38</v>
      </c>
      <c r="CC120" t="s">
        <v>38</v>
      </c>
      <c r="CD120" t="s">
        <v>38</v>
      </c>
      <c r="CE120" t="s">
        <v>38</v>
      </c>
      <c r="CF120" t="s">
        <v>38</v>
      </c>
      <c r="CG120" t="s">
        <v>38</v>
      </c>
      <c r="CH120" t="s">
        <v>38</v>
      </c>
      <c r="CI120" t="s">
        <v>38</v>
      </c>
      <c r="CJ120" t="s">
        <v>38</v>
      </c>
      <c r="CK120" t="s">
        <v>38</v>
      </c>
      <c r="CL120" t="s">
        <v>38</v>
      </c>
      <c r="CM120" t="s">
        <v>38</v>
      </c>
      <c r="CN120">
        <v>0.65835999999999995</v>
      </c>
      <c r="CO120">
        <v>60.167490000000001</v>
      </c>
      <c r="CP120">
        <v>53.533569999999997</v>
      </c>
      <c r="CQ120">
        <v>83.745580000000004</v>
      </c>
      <c r="CR120">
        <v>91.342759999999998</v>
      </c>
      <c r="CS120">
        <v>53.533569999999997</v>
      </c>
      <c r="CT120">
        <v>41.431100000000001</v>
      </c>
      <c r="CU120">
        <v>20.106010000000001</v>
      </c>
      <c r="CV120">
        <v>75.471140000000005</v>
      </c>
      <c r="CW120">
        <v>11.766780000000001</v>
      </c>
      <c r="CX120">
        <v>87.308599999999998</v>
      </c>
      <c r="CY120" t="s">
        <v>38</v>
      </c>
      <c r="CZ120" t="s">
        <v>38</v>
      </c>
      <c r="DA120" t="s">
        <v>38</v>
      </c>
      <c r="DB120" t="s">
        <v>38</v>
      </c>
      <c r="DC120" t="s">
        <v>38</v>
      </c>
      <c r="DD120" t="s">
        <v>38</v>
      </c>
      <c r="DE120" t="s">
        <v>38</v>
      </c>
      <c r="DF120" t="s">
        <v>38</v>
      </c>
      <c r="DG120" t="s">
        <v>38</v>
      </c>
      <c r="DH120" t="s">
        <v>38</v>
      </c>
      <c r="DI120" t="s">
        <v>38</v>
      </c>
      <c r="DJ120" t="s">
        <v>38</v>
      </c>
      <c r="DK120" t="s">
        <v>38</v>
      </c>
      <c r="DL120" t="s">
        <v>38</v>
      </c>
      <c r="DM120" t="s">
        <v>38</v>
      </c>
      <c r="DN120" t="s">
        <v>38</v>
      </c>
      <c r="DO120" t="s">
        <v>38</v>
      </c>
      <c r="DP120" t="s">
        <v>38</v>
      </c>
      <c r="DQ120" t="s">
        <v>38</v>
      </c>
      <c r="DR120" t="s">
        <v>38</v>
      </c>
      <c r="DS120" t="s">
        <v>38</v>
      </c>
      <c r="DT120" t="s">
        <v>38</v>
      </c>
      <c r="DU120" t="s">
        <v>38</v>
      </c>
      <c r="DV120" t="s">
        <v>38</v>
      </c>
      <c r="DW120" t="s">
        <v>38</v>
      </c>
      <c r="DX120" t="s">
        <v>38</v>
      </c>
      <c r="DY120" t="s">
        <v>38</v>
      </c>
      <c r="DZ120" t="s">
        <v>38</v>
      </c>
      <c r="EA120" t="s">
        <v>38</v>
      </c>
      <c r="EB120" t="s">
        <v>38</v>
      </c>
      <c r="EC120" t="s">
        <v>38</v>
      </c>
      <c r="ED120" t="s">
        <v>38</v>
      </c>
      <c r="EE120" t="s">
        <v>38</v>
      </c>
      <c r="EF120" t="s">
        <v>38</v>
      </c>
      <c r="EG120" t="s">
        <v>38</v>
      </c>
      <c r="EH120" t="s">
        <v>38</v>
      </c>
      <c r="EI120" t="s">
        <v>38</v>
      </c>
      <c r="EJ120" t="s">
        <v>38</v>
      </c>
      <c r="EK120" t="s">
        <v>38</v>
      </c>
      <c r="EL120" t="s">
        <v>38</v>
      </c>
      <c r="EM120" t="s">
        <v>38</v>
      </c>
      <c r="EN120" t="s">
        <v>38</v>
      </c>
      <c r="EO120" t="s">
        <v>38</v>
      </c>
      <c r="EP120" t="s">
        <v>38</v>
      </c>
      <c r="EQ120" t="s">
        <v>38</v>
      </c>
      <c r="ER120" t="s">
        <v>38</v>
      </c>
      <c r="ES120" t="s">
        <v>38</v>
      </c>
      <c r="ET120" t="s">
        <v>38</v>
      </c>
      <c r="EU120" t="s">
        <v>38</v>
      </c>
      <c r="EV120" t="s">
        <v>38</v>
      </c>
      <c r="EW120" t="s">
        <v>38</v>
      </c>
      <c r="EX120" t="s">
        <v>38</v>
      </c>
      <c r="EY120" t="s">
        <v>38</v>
      </c>
      <c r="EZ120" t="s">
        <v>38</v>
      </c>
      <c r="FA120" t="s">
        <v>38</v>
      </c>
    </row>
    <row r="121" spans="1:157" x14ac:dyDescent="0.4">
      <c r="A121" t="s">
        <v>7089</v>
      </c>
      <c r="B121" t="s">
        <v>7090</v>
      </c>
      <c r="C121">
        <v>0.58304</v>
      </c>
      <c r="D121">
        <v>54.535290000000003</v>
      </c>
      <c r="E121">
        <v>43.666530000000002</v>
      </c>
      <c r="F121">
        <v>78.510720000000006</v>
      </c>
      <c r="G121">
        <v>88.466210000000004</v>
      </c>
      <c r="H121">
        <v>43.666530000000002</v>
      </c>
      <c r="I121">
        <v>34.25347</v>
      </c>
      <c r="J121">
        <v>19.556450000000002</v>
      </c>
      <c r="K121">
        <v>72.885069999999999</v>
      </c>
      <c r="L121">
        <v>11.628489999999999</v>
      </c>
      <c r="M121">
        <v>86.014970000000005</v>
      </c>
      <c r="N121" t="s">
        <v>38</v>
      </c>
      <c r="O121">
        <v>0.56472</v>
      </c>
      <c r="P121">
        <v>52.495559999999998</v>
      </c>
      <c r="Q121">
        <v>40.929079999999999</v>
      </c>
      <c r="R121">
        <v>78.092140000000001</v>
      </c>
      <c r="S121">
        <v>89.084310000000002</v>
      </c>
      <c r="T121">
        <v>40.929079999999999</v>
      </c>
      <c r="U121">
        <v>31.030709999999999</v>
      </c>
      <c r="V121">
        <v>19.79354</v>
      </c>
      <c r="W121">
        <v>72.090580000000003</v>
      </c>
      <c r="X121">
        <v>11.93749</v>
      </c>
      <c r="Y121">
        <v>86.532049999999998</v>
      </c>
      <c r="Z121" t="s">
        <v>38</v>
      </c>
      <c r="AA121" t="s">
        <v>38</v>
      </c>
      <c r="AB121" t="s">
        <v>38</v>
      </c>
      <c r="AC121" t="s">
        <v>38</v>
      </c>
      <c r="AD121" t="s">
        <v>38</v>
      </c>
      <c r="AE121" t="s">
        <v>38</v>
      </c>
      <c r="AF121" t="s">
        <v>38</v>
      </c>
      <c r="AG121" t="s">
        <v>38</v>
      </c>
      <c r="AH121" t="s">
        <v>38</v>
      </c>
      <c r="AI121" t="s">
        <v>38</v>
      </c>
      <c r="AJ121" t="s">
        <v>38</v>
      </c>
      <c r="AK121" t="s">
        <v>38</v>
      </c>
      <c r="AL121" t="s">
        <v>38</v>
      </c>
      <c r="AM121" t="s">
        <v>38</v>
      </c>
      <c r="AN121" t="s">
        <v>38</v>
      </c>
      <c r="AO121" t="s">
        <v>38</v>
      </c>
      <c r="AP121" t="s">
        <v>38</v>
      </c>
      <c r="AQ121" t="s">
        <v>38</v>
      </c>
      <c r="AR121" t="s">
        <v>38</v>
      </c>
      <c r="AS121" t="s">
        <v>38</v>
      </c>
      <c r="AT121" t="s">
        <v>38</v>
      </c>
      <c r="AU121" t="s">
        <v>38</v>
      </c>
      <c r="AV121">
        <v>0.69574999999999998</v>
      </c>
      <c r="AW121">
        <v>68.228480000000005</v>
      </c>
      <c r="AX121">
        <v>61.115299999999998</v>
      </c>
      <c r="AY121">
        <v>79.578000000000003</v>
      </c>
      <c r="AZ121">
        <v>82.441599999999994</v>
      </c>
      <c r="BA121">
        <v>61.115299999999998</v>
      </c>
      <c r="BB121">
        <v>56.637779999999999</v>
      </c>
      <c r="BC121">
        <v>17.4529</v>
      </c>
      <c r="BD121">
        <v>78.045720000000003</v>
      </c>
      <c r="BE121">
        <v>9.1409199999999995</v>
      </c>
      <c r="BF121">
        <v>81.461939999999998</v>
      </c>
      <c r="BG121" t="s">
        <v>38</v>
      </c>
      <c r="BH121" t="s">
        <v>38</v>
      </c>
      <c r="BI121" t="s">
        <v>38</v>
      </c>
      <c r="BJ121" t="s">
        <v>38</v>
      </c>
      <c r="BK121" t="s">
        <v>38</v>
      </c>
      <c r="BL121" t="s">
        <v>38</v>
      </c>
      <c r="BM121" t="s">
        <v>38</v>
      </c>
      <c r="BN121" t="s">
        <v>38</v>
      </c>
      <c r="BO121" t="s">
        <v>38</v>
      </c>
      <c r="BP121" t="s">
        <v>38</v>
      </c>
      <c r="BQ121" t="s">
        <v>38</v>
      </c>
      <c r="BR121" t="s">
        <v>38</v>
      </c>
      <c r="BS121" t="s">
        <v>38</v>
      </c>
      <c r="BT121" t="s">
        <v>38</v>
      </c>
      <c r="BU121" t="s">
        <v>38</v>
      </c>
      <c r="BV121" t="s">
        <v>38</v>
      </c>
      <c r="BW121" t="s">
        <v>38</v>
      </c>
      <c r="BX121" t="s">
        <v>38</v>
      </c>
      <c r="BY121" t="s">
        <v>38</v>
      </c>
      <c r="BZ121" t="s">
        <v>38</v>
      </c>
      <c r="CA121" t="s">
        <v>38</v>
      </c>
      <c r="CB121" t="s">
        <v>38</v>
      </c>
      <c r="CC121" t="s">
        <v>38</v>
      </c>
      <c r="CD121" t="s">
        <v>38</v>
      </c>
      <c r="CE121" t="s">
        <v>38</v>
      </c>
      <c r="CF121" t="s">
        <v>38</v>
      </c>
      <c r="CG121" t="s">
        <v>38</v>
      </c>
      <c r="CH121" t="s">
        <v>38</v>
      </c>
      <c r="CI121" t="s">
        <v>38</v>
      </c>
      <c r="CJ121" t="s">
        <v>38</v>
      </c>
      <c r="CK121" t="s">
        <v>38</v>
      </c>
      <c r="CL121" t="s">
        <v>38</v>
      </c>
      <c r="CM121" t="s">
        <v>38</v>
      </c>
      <c r="CN121">
        <v>0.65759999999999996</v>
      </c>
      <c r="CO121">
        <v>60.134</v>
      </c>
      <c r="CP121">
        <v>53.35689</v>
      </c>
      <c r="CQ121">
        <v>83.745580000000004</v>
      </c>
      <c r="CR121">
        <v>91.166079999999994</v>
      </c>
      <c r="CS121">
        <v>53.35689</v>
      </c>
      <c r="CT121">
        <v>41.342759999999998</v>
      </c>
      <c r="CU121">
        <v>20.106010000000001</v>
      </c>
      <c r="CV121">
        <v>75.471140000000005</v>
      </c>
      <c r="CW121">
        <v>11.74912</v>
      </c>
      <c r="CX121">
        <v>87.131919999999994</v>
      </c>
      <c r="CY121" t="s">
        <v>38</v>
      </c>
      <c r="CZ121" t="s">
        <v>38</v>
      </c>
      <c r="DA121" t="s">
        <v>38</v>
      </c>
      <c r="DB121" t="s">
        <v>38</v>
      </c>
      <c r="DC121" t="s">
        <v>38</v>
      </c>
      <c r="DD121" t="s">
        <v>38</v>
      </c>
      <c r="DE121" t="s">
        <v>38</v>
      </c>
      <c r="DF121" t="s">
        <v>38</v>
      </c>
      <c r="DG121" t="s">
        <v>38</v>
      </c>
      <c r="DH121" t="s">
        <v>38</v>
      </c>
      <c r="DI121" t="s">
        <v>38</v>
      </c>
      <c r="DJ121" t="s">
        <v>38</v>
      </c>
      <c r="DK121" t="s">
        <v>38</v>
      </c>
      <c r="DL121" t="s">
        <v>38</v>
      </c>
      <c r="DM121" t="s">
        <v>38</v>
      </c>
      <c r="DN121" t="s">
        <v>38</v>
      </c>
      <c r="DO121" t="s">
        <v>38</v>
      </c>
      <c r="DP121" t="s">
        <v>38</v>
      </c>
      <c r="DQ121" t="s">
        <v>38</v>
      </c>
      <c r="DR121" t="s">
        <v>38</v>
      </c>
      <c r="DS121" t="s">
        <v>38</v>
      </c>
      <c r="DT121" t="s">
        <v>38</v>
      </c>
      <c r="DU121" t="s">
        <v>38</v>
      </c>
      <c r="DV121" t="s">
        <v>38</v>
      </c>
      <c r="DW121" t="s">
        <v>38</v>
      </c>
      <c r="DX121" t="s">
        <v>38</v>
      </c>
      <c r="DY121" t="s">
        <v>38</v>
      </c>
      <c r="DZ121" t="s">
        <v>38</v>
      </c>
      <c r="EA121" t="s">
        <v>38</v>
      </c>
      <c r="EB121" t="s">
        <v>38</v>
      </c>
      <c r="EC121" t="s">
        <v>38</v>
      </c>
      <c r="ED121" t="s">
        <v>38</v>
      </c>
      <c r="EE121" t="s">
        <v>38</v>
      </c>
      <c r="EF121" t="s">
        <v>38</v>
      </c>
      <c r="EG121" t="s">
        <v>38</v>
      </c>
      <c r="EH121" t="s">
        <v>38</v>
      </c>
      <c r="EI121" t="s">
        <v>38</v>
      </c>
      <c r="EJ121" t="s">
        <v>38</v>
      </c>
      <c r="EK121" t="s">
        <v>38</v>
      </c>
      <c r="EL121" t="s">
        <v>38</v>
      </c>
      <c r="EM121" t="s">
        <v>38</v>
      </c>
      <c r="EN121" t="s">
        <v>38</v>
      </c>
      <c r="EO121" t="s">
        <v>38</v>
      </c>
      <c r="EP121" t="s">
        <v>38</v>
      </c>
      <c r="EQ121" t="s">
        <v>38</v>
      </c>
      <c r="ER121" t="s">
        <v>38</v>
      </c>
      <c r="ES121" t="s">
        <v>38</v>
      </c>
      <c r="ET121" t="s">
        <v>38</v>
      </c>
      <c r="EU121" t="s">
        <v>38</v>
      </c>
      <c r="EV121" t="s">
        <v>38</v>
      </c>
      <c r="EW121" t="s">
        <v>38</v>
      </c>
      <c r="EX121" t="s">
        <v>38</v>
      </c>
      <c r="EY121" t="s">
        <v>38</v>
      </c>
      <c r="EZ121" t="s">
        <v>38</v>
      </c>
      <c r="FA121" t="s">
        <v>38</v>
      </c>
    </row>
    <row r="122" spans="1:157" x14ac:dyDescent="0.4">
      <c r="A122" t="s">
        <v>7091</v>
      </c>
      <c r="B122" t="s">
        <v>7092</v>
      </c>
      <c r="C122">
        <v>0.58291999999999999</v>
      </c>
      <c r="D122">
        <v>54.520490000000002</v>
      </c>
      <c r="E122">
        <v>43.642249999999997</v>
      </c>
      <c r="F122">
        <v>78.518820000000005</v>
      </c>
      <c r="G122">
        <v>88.482399999999998</v>
      </c>
      <c r="H122">
        <v>43.642249999999997</v>
      </c>
      <c r="I122">
        <v>34.230539999999998</v>
      </c>
      <c r="J122">
        <v>19.558070000000001</v>
      </c>
      <c r="K122">
        <v>72.889110000000002</v>
      </c>
      <c r="L122">
        <v>11.629300000000001</v>
      </c>
      <c r="M122">
        <v>86.027109999999993</v>
      </c>
      <c r="N122" t="s">
        <v>38</v>
      </c>
      <c r="O122">
        <v>0.56457000000000002</v>
      </c>
      <c r="P122">
        <v>52.480539999999998</v>
      </c>
      <c r="Q122">
        <v>40.900399999999998</v>
      </c>
      <c r="R122">
        <v>78.101699999999994</v>
      </c>
      <c r="S122">
        <v>89.093860000000006</v>
      </c>
      <c r="T122">
        <v>40.900399999999998</v>
      </c>
      <c r="U122">
        <v>31.003630000000001</v>
      </c>
      <c r="V122">
        <v>19.795449999999999</v>
      </c>
      <c r="W122">
        <v>72.097750000000005</v>
      </c>
      <c r="X122">
        <v>11.93844</v>
      </c>
      <c r="Y122">
        <v>86.541610000000006</v>
      </c>
      <c r="Z122" t="s">
        <v>38</v>
      </c>
      <c r="AA122" t="s">
        <v>38</v>
      </c>
      <c r="AB122" t="s">
        <v>38</v>
      </c>
      <c r="AC122" t="s">
        <v>38</v>
      </c>
      <c r="AD122" t="s">
        <v>38</v>
      </c>
      <c r="AE122" t="s">
        <v>38</v>
      </c>
      <c r="AF122" t="s">
        <v>38</v>
      </c>
      <c r="AG122" t="s">
        <v>38</v>
      </c>
      <c r="AH122" t="s">
        <v>38</v>
      </c>
      <c r="AI122" t="s">
        <v>38</v>
      </c>
      <c r="AJ122" t="s">
        <v>38</v>
      </c>
      <c r="AK122" t="s">
        <v>38</v>
      </c>
      <c r="AL122" t="s">
        <v>38</v>
      </c>
      <c r="AM122" t="s">
        <v>38</v>
      </c>
      <c r="AN122" t="s">
        <v>38</v>
      </c>
      <c r="AO122" t="s">
        <v>38</v>
      </c>
      <c r="AP122" t="s">
        <v>38</v>
      </c>
      <c r="AQ122" t="s">
        <v>38</v>
      </c>
      <c r="AR122" t="s">
        <v>38</v>
      </c>
      <c r="AS122" t="s">
        <v>38</v>
      </c>
      <c r="AT122" t="s">
        <v>38</v>
      </c>
      <c r="AU122" t="s">
        <v>38</v>
      </c>
      <c r="AV122">
        <v>0.69564000000000004</v>
      </c>
      <c r="AW122">
        <v>68.21808</v>
      </c>
      <c r="AX122">
        <v>61.115299999999998</v>
      </c>
      <c r="AY122">
        <v>79.578000000000003</v>
      </c>
      <c r="AZ122">
        <v>82.441599999999994</v>
      </c>
      <c r="BA122">
        <v>61.115299999999998</v>
      </c>
      <c r="BB122">
        <v>56.637779999999999</v>
      </c>
      <c r="BC122">
        <v>17.467970000000001</v>
      </c>
      <c r="BD122">
        <v>78.06456</v>
      </c>
      <c r="BE122">
        <v>9.1333800000000007</v>
      </c>
      <c r="BF122">
        <v>81.424270000000007</v>
      </c>
      <c r="BG122" t="s">
        <v>38</v>
      </c>
      <c r="BH122" t="s">
        <v>38</v>
      </c>
      <c r="BI122" t="s">
        <v>38</v>
      </c>
      <c r="BJ122" t="s">
        <v>38</v>
      </c>
      <c r="BK122" t="s">
        <v>38</v>
      </c>
      <c r="BL122" t="s">
        <v>38</v>
      </c>
      <c r="BM122" t="s">
        <v>38</v>
      </c>
      <c r="BN122" t="s">
        <v>38</v>
      </c>
      <c r="BO122" t="s">
        <v>38</v>
      </c>
      <c r="BP122" t="s">
        <v>38</v>
      </c>
      <c r="BQ122" t="s">
        <v>38</v>
      </c>
      <c r="BR122" t="s">
        <v>38</v>
      </c>
      <c r="BS122" t="s">
        <v>38</v>
      </c>
      <c r="BT122" t="s">
        <v>38</v>
      </c>
      <c r="BU122" t="s">
        <v>38</v>
      </c>
      <c r="BV122" t="s">
        <v>38</v>
      </c>
      <c r="BW122" t="s">
        <v>38</v>
      </c>
      <c r="BX122" t="s">
        <v>38</v>
      </c>
      <c r="BY122" t="s">
        <v>38</v>
      </c>
      <c r="BZ122" t="s">
        <v>38</v>
      </c>
      <c r="CA122" t="s">
        <v>38</v>
      </c>
      <c r="CB122" t="s">
        <v>38</v>
      </c>
      <c r="CC122" t="s">
        <v>38</v>
      </c>
      <c r="CD122" t="s">
        <v>38</v>
      </c>
      <c r="CE122" t="s">
        <v>38</v>
      </c>
      <c r="CF122" t="s">
        <v>38</v>
      </c>
      <c r="CG122" t="s">
        <v>38</v>
      </c>
      <c r="CH122" t="s">
        <v>38</v>
      </c>
      <c r="CI122" t="s">
        <v>38</v>
      </c>
      <c r="CJ122" t="s">
        <v>38</v>
      </c>
      <c r="CK122" t="s">
        <v>38</v>
      </c>
      <c r="CL122" t="s">
        <v>38</v>
      </c>
      <c r="CM122" t="s">
        <v>38</v>
      </c>
      <c r="CN122">
        <v>0.65785000000000005</v>
      </c>
      <c r="CO122">
        <v>60.112949999999998</v>
      </c>
      <c r="CP122">
        <v>53.35689</v>
      </c>
      <c r="CQ122">
        <v>83.745580000000004</v>
      </c>
      <c r="CR122">
        <v>91.342759999999998</v>
      </c>
      <c r="CS122">
        <v>53.35689</v>
      </c>
      <c r="CT122">
        <v>41.342759999999998</v>
      </c>
      <c r="CU122">
        <v>20.07067</v>
      </c>
      <c r="CV122">
        <v>75.382800000000003</v>
      </c>
      <c r="CW122">
        <v>11.766780000000001</v>
      </c>
      <c r="CX122">
        <v>87.308599999999998</v>
      </c>
      <c r="CY122" t="s">
        <v>38</v>
      </c>
      <c r="CZ122" t="s">
        <v>38</v>
      </c>
      <c r="DA122" t="s">
        <v>38</v>
      </c>
      <c r="DB122" t="s">
        <v>38</v>
      </c>
      <c r="DC122" t="s">
        <v>38</v>
      </c>
      <c r="DD122" t="s">
        <v>38</v>
      </c>
      <c r="DE122" t="s">
        <v>38</v>
      </c>
      <c r="DF122" t="s">
        <v>38</v>
      </c>
      <c r="DG122" t="s">
        <v>38</v>
      </c>
      <c r="DH122" t="s">
        <v>38</v>
      </c>
      <c r="DI122" t="s">
        <v>38</v>
      </c>
      <c r="DJ122" t="s">
        <v>38</v>
      </c>
      <c r="DK122" t="s">
        <v>38</v>
      </c>
      <c r="DL122" t="s">
        <v>38</v>
      </c>
      <c r="DM122" t="s">
        <v>38</v>
      </c>
      <c r="DN122" t="s">
        <v>38</v>
      </c>
      <c r="DO122" t="s">
        <v>38</v>
      </c>
      <c r="DP122" t="s">
        <v>38</v>
      </c>
      <c r="DQ122" t="s">
        <v>38</v>
      </c>
      <c r="DR122" t="s">
        <v>38</v>
      </c>
      <c r="DS122" t="s">
        <v>38</v>
      </c>
      <c r="DT122" t="s">
        <v>38</v>
      </c>
      <c r="DU122" t="s">
        <v>38</v>
      </c>
      <c r="DV122" t="s">
        <v>38</v>
      </c>
      <c r="DW122" t="s">
        <v>38</v>
      </c>
      <c r="DX122" t="s">
        <v>38</v>
      </c>
      <c r="DY122" t="s">
        <v>38</v>
      </c>
      <c r="DZ122" t="s">
        <v>38</v>
      </c>
      <c r="EA122" t="s">
        <v>38</v>
      </c>
      <c r="EB122" t="s">
        <v>38</v>
      </c>
      <c r="EC122" t="s">
        <v>38</v>
      </c>
      <c r="ED122" t="s">
        <v>38</v>
      </c>
      <c r="EE122" t="s">
        <v>38</v>
      </c>
      <c r="EF122" t="s">
        <v>38</v>
      </c>
      <c r="EG122" t="s">
        <v>38</v>
      </c>
      <c r="EH122" t="s">
        <v>38</v>
      </c>
      <c r="EI122" t="s">
        <v>38</v>
      </c>
      <c r="EJ122" t="s">
        <v>38</v>
      </c>
      <c r="EK122" t="s">
        <v>38</v>
      </c>
      <c r="EL122" t="s">
        <v>38</v>
      </c>
      <c r="EM122" t="s">
        <v>38</v>
      </c>
      <c r="EN122" t="s">
        <v>38</v>
      </c>
      <c r="EO122" t="s">
        <v>38</v>
      </c>
      <c r="EP122" t="s">
        <v>38</v>
      </c>
      <c r="EQ122" t="s">
        <v>38</v>
      </c>
      <c r="ER122" t="s">
        <v>38</v>
      </c>
      <c r="ES122" t="s">
        <v>38</v>
      </c>
      <c r="ET122" t="s">
        <v>38</v>
      </c>
      <c r="EU122" t="s">
        <v>38</v>
      </c>
      <c r="EV122" t="s">
        <v>38</v>
      </c>
      <c r="EW122" t="s">
        <v>38</v>
      </c>
      <c r="EX122" t="s">
        <v>38</v>
      </c>
      <c r="EY122" t="s">
        <v>38</v>
      </c>
      <c r="EZ122" t="s">
        <v>38</v>
      </c>
      <c r="FA122" t="s">
        <v>38</v>
      </c>
    </row>
    <row r="123" spans="1:157" x14ac:dyDescent="0.4">
      <c r="A123" s="18" t="s">
        <v>7093</v>
      </c>
    </row>
    <row r="124" spans="1:157" x14ac:dyDescent="0.4">
      <c r="A124" s="18" t="s">
        <v>7031</v>
      </c>
    </row>
    <row r="125" spans="1:157" x14ac:dyDescent="0.4">
      <c r="A125" t="s">
        <v>7094</v>
      </c>
    </row>
    <row r="126" spans="1:157" x14ac:dyDescent="0.4">
      <c r="A126" t="s">
        <v>7095</v>
      </c>
      <c r="B126" t="s">
        <v>267</v>
      </c>
      <c r="C126">
        <v>0.58426</v>
      </c>
      <c r="D126">
        <v>54.6541</v>
      </c>
      <c r="E126">
        <v>43.674630000000001</v>
      </c>
      <c r="F126">
        <v>78.769729999999996</v>
      </c>
      <c r="G126">
        <v>88.70093</v>
      </c>
      <c r="H126">
        <v>43.674630000000001</v>
      </c>
      <c r="I126">
        <v>34.25347</v>
      </c>
      <c r="J126">
        <v>19.626059999999999</v>
      </c>
      <c r="K126">
        <v>73.158240000000006</v>
      </c>
      <c r="L126">
        <v>11.654389999999999</v>
      </c>
      <c r="M126">
        <v>86.266959999999997</v>
      </c>
      <c r="N126" t="s">
        <v>38</v>
      </c>
      <c r="O126">
        <v>0.56598000000000004</v>
      </c>
      <c r="P126">
        <v>52.622509999999998</v>
      </c>
      <c r="Q126">
        <v>40.957749999999997</v>
      </c>
      <c r="R126">
        <v>78.331100000000006</v>
      </c>
      <c r="S126">
        <v>89.31371</v>
      </c>
      <c r="T126">
        <v>40.957749999999997</v>
      </c>
      <c r="U126">
        <v>31.05461</v>
      </c>
      <c r="V126">
        <v>19.86045</v>
      </c>
      <c r="W126">
        <v>72.346270000000004</v>
      </c>
      <c r="X126">
        <v>11.96138</v>
      </c>
      <c r="Y126">
        <v>86.778660000000002</v>
      </c>
      <c r="Z126" t="s">
        <v>38</v>
      </c>
      <c r="AA126" t="s">
        <v>38</v>
      </c>
      <c r="AB126" t="s">
        <v>38</v>
      </c>
      <c r="AC126" t="s">
        <v>38</v>
      </c>
      <c r="AD126" t="s">
        <v>38</v>
      </c>
      <c r="AE126" t="s">
        <v>38</v>
      </c>
      <c r="AF126" t="s">
        <v>38</v>
      </c>
      <c r="AG126" t="s">
        <v>38</v>
      </c>
      <c r="AH126" t="s">
        <v>38</v>
      </c>
      <c r="AI126" t="s">
        <v>38</v>
      </c>
      <c r="AJ126" t="s">
        <v>38</v>
      </c>
      <c r="AK126" t="s">
        <v>38</v>
      </c>
      <c r="AL126" t="s">
        <v>38</v>
      </c>
      <c r="AM126" t="s">
        <v>38</v>
      </c>
      <c r="AN126" t="s">
        <v>38</v>
      </c>
      <c r="AO126" t="s">
        <v>38</v>
      </c>
      <c r="AP126" t="s">
        <v>38</v>
      </c>
      <c r="AQ126" t="s">
        <v>38</v>
      </c>
      <c r="AR126" t="s">
        <v>38</v>
      </c>
      <c r="AS126" t="s">
        <v>38</v>
      </c>
      <c r="AT126" t="s">
        <v>38</v>
      </c>
      <c r="AU126" t="s">
        <v>38</v>
      </c>
      <c r="AV126">
        <v>0.69657000000000002</v>
      </c>
      <c r="AW126">
        <v>68.350229999999996</v>
      </c>
      <c r="AX126">
        <v>60.964579999999998</v>
      </c>
      <c r="AY126">
        <v>80.105500000000006</v>
      </c>
      <c r="AZ126">
        <v>82.743030000000005</v>
      </c>
      <c r="BA126">
        <v>60.964579999999998</v>
      </c>
      <c r="BB126">
        <v>56.524740000000001</v>
      </c>
      <c r="BC126">
        <v>17.558399999999999</v>
      </c>
      <c r="BD126">
        <v>78.535539999999997</v>
      </c>
      <c r="BE126">
        <v>9.1785999999999994</v>
      </c>
      <c r="BF126">
        <v>81.763379999999998</v>
      </c>
      <c r="BG126" t="s">
        <v>38</v>
      </c>
      <c r="BH126" t="s">
        <v>38</v>
      </c>
      <c r="BI126" t="s">
        <v>38</v>
      </c>
      <c r="BJ126" t="s">
        <v>38</v>
      </c>
      <c r="BK126" t="s">
        <v>38</v>
      </c>
      <c r="BL126" t="s">
        <v>38</v>
      </c>
      <c r="BM126" t="s">
        <v>38</v>
      </c>
      <c r="BN126" t="s">
        <v>38</v>
      </c>
      <c r="BO126" t="s">
        <v>38</v>
      </c>
      <c r="BP126" t="s">
        <v>38</v>
      </c>
      <c r="BQ126" t="s">
        <v>38</v>
      </c>
      <c r="BR126" t="s">
        <v>38</v>
      </c>
      <c r="BS126" t="s">
        <v>38</v>
      </c>
      <c r="BT126" t="s">
        <v>38</v>
      </c>
      <c r="BU126" t="s">
        <v>38</v>
      </c>
      <c r="BV126" t="s">
        <v>38</v>
      </c>
      <c r="BW126" t="s">
        <v>38</v>
      </c>
      <c r="BX126" t="s">
        <v>38</v>
      </c>
      <c r="BY126" t="s">
        <v>38</v>
      </c>
      <c r="BZ126" t="s">
        <v>38</v>
      </c>
      <c r="CA126" t="s">
        <v>38</v>
      </c>
      <c r="CB126" t="s">
        <v>38</v>
      </c>
      <c r="CC126" t="s">
        <v>38</v>
      </c>
      <c r="CD126" t="s">
        <v>38</v>
      </c>
      <c r="CE126" t="s">
        <v>38</v>
      </c>
      <c r="CF126" t="s">
        <v>38</v>
      </c>
      <c r="CG126" t="s">
        <v>38</v>
      </c>
      <c r="CH126" t="s">
        <v>38</v>
      </c>
      <c r="CI126" t="s">
        <v>38</v>
      </c>
      <c r="CJ126" t="s">
        <v>38</v>
      </c>
      <c r="CK126" t="s">
        <v>38</v>
      </c>
      <c r="CL126" t="s">
        <v>38</v>
      </c>
      <c r="CM126" t="s">
        <v>38</v>
      </c>
      <c r="CN126">
        <v>0.65896999999999994</v>
      </c>
      <c r="CO126">
        <v>60.095399999999998</v>
      </c>
      <c r="CP126">
        <v>53.35689</v>
      </c>
      <c r="CQ126">
        <v>83.745580000000004</v>
      </c>
      <c r="CR126">
        <v>91.342759999999998</v>
      </c>
      <c r="CS126">
        <v>53.35689</v>
      </c>
      <c r="CT126">
        <v>41.166080000000001</v>
      </c>
      <c r="CU126">
        <v>20.14134</v>
      </c>
      <c r="CV126">
        <v>75.559479999999994</v>
      </c>
      <c r="CW126">
        <v>11.78445</v>
      </c>
      <c r="CX126">
        <v>87.367490000000004</v>
      </c>
      <c r="CY126" t="s">
        <v>38</v>
      </c>
      <c r="CZ126" t="s">
        <v>38</v>
      </c>
      <c r="DA126" t="s">
        <v>38</v>
      </c>
      <c r="DB126" t="s">
        <v>38</v>
      </c>
      <c r="DC126" t="s">
        <v>38</v>
      </c>
      <c r="DD126" t="s">
        <v>38</v>
      </c>
      <c r="DE126" t="s">
        <v>38</v>
      </c>
      <c r="DF126" t="s">
        <v>38</v>
      </c>
      <c r="DG126" t="s">
        <v>38</v>
      </c>
      <c r="DH126" t="s">
        <v>38</v>
      </c>
      <c r="DI126" t="s">
        <v>38</v>
      </c>
      <c r="DJ126" t="s">
        <v>38</v>
      </c>
      <c r="DK126" t="s">
        <v>38</v>
      </c>
      <c r="DL126" t="s">
        <v>38</v>
      </c>
      <c r="DM126" t="s">
        <v>38</v>
      </c>
      <c r="DN126" t="s">
        <v>38</v>
      </c>
      <c r="DO126" t="s">
        <v>38</v>
      </c>
      <c r="DP126" t="s">
        <v>38</v>
      </c>
      <c r="DQ126" t="s">
        <v>38</v>
      </c>
      <c r="DR126" t="s">
        <v>38</v>
      </c>
      <c r="DS126" t="s">
        <v>38</v>
      </c>
      <c r="DT126" t="s">
        <v>38</v>
      </c>
      <c r="DU126" t="s">
        <v>38</v>
      </c>
      <c r="DV126" t="s">
        <v>38</v>
      </c>
      <c r="DW126" t="s">
        <v>38</v>
      </c>
      <c r="DX126" t="s">
        <v>38</v>
      </c>
      <c r="DY126" t="s">
        <v>38</v>
      </c>
      <c r="DZ126" t="s">
        <v>38</v>
      </c>
      <c r="EA126" t="s">
        <v>38</v>
      </c>
      <c r="EB126" t="s">
        <v>38</v>
      </c>
      <c r="EC126" t="s">
        <v>38</v>
      </c>
      <c r="ED126" t="s">
        <v>38</v>
      </c>
      <c r="EE126" t="s">
        <v>38</v>
      </c>
      <c r="EF126" t="s">
        <v>38</v>
      </c>
      <c r="EG126" t="s">
        <v>38</v>
      </c>
      <c r="EH126" t="s">
        <v>38</v>
      </c>
      <c r="EI126" t="s">
        <v>38</v>
      </c>
      <c r="EJ126" t="s">
        <v>38</v>
      </c>
      <c r="EK126" t="s">
        <v>38</v>
      </c>
      <c r="EL126" t="s">
        <v>38</v>
      </c>
      <c r="EM126" t="s">
        <v>38</v>
      </c>
      <c r="EN126" t="s">
        <v>38</v>
      </c>
      <c r="EO126" t="s">
        <v>38</v>
      </c>
      <c r="EP126" t="s">
        <v>38</v>
      </c>
      <c r="EQ126" t="s">
        <v>38</v>
      </c>
      <c r="ER126" t="s">
        <v>38</v>
      </c>
      <c r="ES126" t="s">
        <v>38</v>
      </c>
      <c r="ET126" t="s">
        <v>38</v>
      </c>
      <c r="EU126" t="s">
        <v>38</v>
      </c>
      <c r="EV126" t="s">
        <v>38</v>
      </c>
      <c r="EW126" t="s">
        <v>38</v>
      </c>
      <c r="EX126" t="s">
        <v>38</v>
      </c>
      <c r="EY126" t="s">
        <v>38</v>
      </c>
      <c r="EZ126" t="s">
        <v>38</v>
      </c>
      <c r="FA126" t="s">
        <v>38</v>
      </c>
    </row>
    <row r="127" spans="1:157" x14ac:dyDescent="0.4">
      <c r="A127" t="s">
        <v>7096</v>
      </c>
      <c r="B127" t="s">
        <v>134</v>
      </c>
      <c r="C127">
        <v>0.58606999999999998</v>
      </c>
      <c r="D127">
        <v>54.829630000000002</v>
      </c>
      <c r="E127">
        <v>43.836500000000001</v>
      </c>
      <c r="F127">
        <v>78.899230000000003</v>
      </c>
      <c r="G127">
        <v>88.903279999999995</v>
      </c>
      <c r="H127">
        <v>43.836500000000001</v>
      </c>
      <c r="I127">
        <v>34.409959999999998</v>
      </c>
      <c r="J127">
        <v>19.664909999999999</v>
      </c>
      <c r="K127">
        <v>73.310670000000002</v>
      </c>
      <c r="L127">
        <v>11.673819999999999</v>
      </c>
      <c r="M127">
        <v>86.449079999999995</v>
      </c>
      <c r="N127" t="s">
        <v>38</v>
      </c>
      <c r="O127">
        <v>0.56777999999999995</v>
      </c>
      <c r="P127">
        <v>52.798259999999999</v>
      </c>
      <c r="Q127">
        <v>41.129800000000003</v>
      </c>
      <c r="R127">
        <v>78.436250000000001</v>
      </c>
      <c r="S127">
        <v>89.514430000000004</v>
      </c>
      <c r="T127">
        <v>41.129800000000003</v>
      </c>
      <c r="U127">
        <v>31.215509999999998</v>
      </c>
      <c r="V127">
        <v>19.894860000000001</v>
      </c>
      <c r="W127">
        <v>72.476100000000002</v>
      </c>
      <c r="X127">
        <v>11.980499999999999</v>
      </c>
      <c r="Y127">
        <v>86.955489999999998</v>
      </c>
      <c r="Z127" t="s">
        <v>38</v>
      </c>
      <c r="AA127" t="s">
        <v>38</v>
      </c>
      <c r="AB127" t="s">
        <v>38</v>
      </c>
      <c r="AC127" t="s">
        <v>38</v>
      </c>
      <c r="AD127" t="s">
        <v>38</v>
      </c>
      <c r="AE127" t="s">
        <v>38</v>
      </c>
      <c r="AF127" t="s">
        <v>38</v>
      </c>
      <c r="AG127" t="s">
        <v>38</v>
      </c>
      <c r="AH127" t="s">
        <v>38</v>
      </c>
      <c r="AI127" t="s">
        <v>38</v>
      </c>
      <c r="AJ127" t="s">
        <v>38</v>
      </c>
      <c r="AK127" t="s">
        <v>38</v>
      </c>
      <c r="AL127" t="s">
        <v>38</v>
      </c>
      <c r="AM127" t="s">
        <v>38</v>
      </c>
      <c r="AN127" t="s">
        <v>38</v>
      </c>
      <c r="AO127" t="s">
        <v>38</v>
      </c>
      <c r="AP127" t="s">
        <v>38</v>
      </c>
      <c r="AQ127" t="s">
        <v>38</v>
      </c>
      <c r="AR127" t="s">
        <v>38</v>
      </c>
      <c r="AS127" t="s">
        <v>38</v>
      </c>
      <c r="AT127" t="s">
        <v>38</v>
      </c>
      <c r="AU127" t="s">
        <v>38</v>
      </c>
      <c r="AV127">
        <v>0.69645000000000001</v>
      </c>
      <c r="AW127">
        <v>68.309560000000005</v>
      </c>
      <c r="AX127">
        <v>60.738509999999998</v>
      </c>
      <c r="AY127">
        <v>80.406930000000003</v>
      </c>
      <c r="AZ127">
        <v>82.893749999999997</v>
      </c>
      <c r="BA127">
        <v>60.738509999999998</v>
      </c>
      <c r="BB127">
        <v>56.26099</v>
      </c>
      <c r="BC127">
        <v>17.633759999999999</v>
      </c>
      <c r="BD127">
        <v>78.855819999999994</v>
      </c>
      <c r="BE127">
        <v>9.1936699999999991</v>
      </c>
      <c r="BF127">
        <v>81.914090000000002</v>
      </c>
      <c r="BG127" t="s">
        <v>38</v>
      </c>
      <c r="BH127" t="s">
        <v>38</v>
      </c>
      <c r="BI127" t="s">
        <v>38</v>
      </c>
      <c r="BJ127" t="s">
        <v>38</v>
      </c>
      <c r="BK127" t="s">
        <v>38</v>
      </c>
      <c r="BL127" t="s">
        <v>38</v>
      </c>
      <c r="BM127" t="s">
        <v>38</v>
      </c>
      <c r="BN127" t="s">
        <v>38</v>
      </c>
      <c r="BO127" t="s">
        <v>38</v>
      </c>
      <c r="BP127" t="s">
        <v>38</v>
      </c>
      <c r="BQ127" t="s">
        <v>38</v>
      </c>
      <c r="BR127" t="s">
        <v>38</v>
      </c>
      <c r="BS127" t="s">
        <v>38</v>
      </c>
      <c r="BT127" t="s">
        <v>38</v>
      </c>
      <c r="BU127" t="s">
        <v>38</v>
      </c>
      <c r="BV127" t="s">
        <v>38</v>
      </c>
      <c r="BW127" t="s">
        <v>38</v>
      </c>
      <c r="BX127" t="s">
        <v>38</v>
      </c>
      <c r="BY127" t="s">
        <v>38</v>
      </c>
      <c r="BZ127" t="s">
        <v>38</v>
      </c>
      <c r="CA127" t="s">
        <v>38</v>
      </c>
      <c r="CB127" t="s">
        <v>38</v>
      </c>
      <c r="CC127" t="s">
        <v>38</v>
      </c>
      <c r="CD127" t="s">
        <v>38</v>
      </c>
      <c r="CE127" t="s">
        <v>38</v>
      </c>
      <c r="CF127" t="s">
        <v>38</v>
      </c>
      <c r="CG127" t="s">
        <v>38</v>
      </c>
      <c r="CH127" t="s">
        <v>38</v>
      </c>
      <c r="CI127" t="s">
        <v>38</v>
      </c>
      <c r="CJ127" t="s">
        <v>38</v>
      </c>
      <c r="CK127" t="s">
        <v>38</v>
      </c>
      <c r="CL127" t="s">
        <v>38</v>
      </c>
      <c r="CM127" t="s">
        <v>38</v>
      </c>
      <c r="CN127">
        <v>0.66546000000000005</v>
      </c>
      <c r="CO127">
        <v>60.773670000000003</v>
      </c>
      <c r="CP127">
        <v>54.240279999999998</v>
      </c>
      <c r="CQ127">
        <v>83.922259999999994</v>
      </c>
      <c r="CR127">
        <v>91.696110000000004</v>
      </c>
      <c r="CS127">
        <v>54.240279999999998</v>
      </c>
      <c r="CT127">
        <v>42.226149999999997</v>
      </c>
      <c r="CU127">
        <v>20.176680000000001</v>
      </c>
      <c r="CV127">
        <v>75.736159999999998</v>
      </c>
      <c r="CW127">
        <v>11.819789999999999</v>
      </c>
      <c r="CX127">
        <v>87.720849999999999</v>
      </c>
      <c r="CY127" t="s">
        <v>38</v>
      </c>
      <c r="CZ127" t="s">
        <v>38</v>
      </c>
      <c r="DA127" t="s">
        <v>38</v>
      </c>
      <c r="DB127" t="s">
        <v>38</v>
      </c>
      <c r="DC127" t="s">
        <v>38</v>
      </c>
      <c r="DD127" t="s">
        <v>38</v>
      </c>
      <c r="DE127" t="s">
        <v>38</v>
      </c>
      <c r="DF127" t="s">
        <v>38</v>
      </c>
      <c r="DG127" t="s">
        <v>38</v>
      </c>
      <c r="DH127" t="s">
        <v>38</v>
      </c>
      <c r="DI127" t="s">
        <v>38</v>
      </c>
      <c r="DJ127" t="s">
        <v>38</v>
      </c>
      <c r="DK127" t="s">
        <v>38</v>
      </c>
      <c r="DL127" t="s">
        <v>38</v>
      </c>
      <c r="DM127" t="s">
        <v>38</v>
      </c>
      <c r="DN127" t="s">
        <v>38</v>
      </c>
      <c r="DO127" t="s">
        <v>38</v>
      </c>
      <c r="DP127" t="s">
        <v>38</v>
      </c>
      <c r="DQ127" t="s">
        <v>38</v>
      </c>
      <c r="DR127" t="s">
        <v>38</v>
      </c>
      <c r="DS127" t="s">
        <v>38</v>
      </c>
      <c r="DT127" t="s">
        <v>38</v>
      </c>
      <c r="DU127" t="s">
        <v>38</v>
      </c>
      <c r="DV127" t="s">
        <v>38</v>
      </c>
      <c r="DW127" t="s">
        <v>38</v>
      </c>
      <c r="DX127" t="s">
        <v>38</v>
      </c>
      <c r="DY127" t="s">
        <v>38</v>
      </c>
      <c r="DZ127" t="s">
        <v>38</v>
      </c>
      <c r="EA127" t="s">
        <v>38</v>
      </c>
      <c r="EB127" t="s">
        <v>38</v>
      </c>
      <c r="EC127" t="s">
        <v>38</v>
      </c>
      <c r="ED127" t="s">
        <v>38</v>
      </c>
      <c r="EE127" t="s">
        <v>38</v>
      </c>
      <c r="EF127" t="s">
        <v>38</v>
      </c>
      <c r="EG127" t="s">
        <v>38</v>
      </c>
      <c r="EH127" t="s">
        <v>38</v>
      </c>
      <c r="EI127" t="s">
        <v>38</v>
      </c>
      <c r="EJ127" t="s">
        <v>38</v>
      </c>
      <c r="EK127" t="s">
        <v>38</v>
      </c>
      <c r="EL127" t="s">
        <v>38</v>
      </c>
      <c r="EM127" t="s">
        <v>38</v>
      </c>
      <c r="EN127" t="s">
        <v>38</v>
      </c>
      <c r="EO127" t="s">
        <v>38</v>
      </c>
      <c r="EP127" t="s">
        <v>38</v>
      </c>
      <c r="EQ127" t="s">
        <v>38</v>
      </c>
      <c r="ER127" t="s">
        <v>38</v>
      </c>
      <c r="ES127" t="s">
        <v>38</v>
      </c>
      <c r="ET127" t="s">
        <v>38</v>
      </c>
      <c r="EU127" t="s">
        <v>38</v>
      </c>
      <c r="EV127" t="s">
        <v>38</v>
      </c>
      <c r="EW127" t="s">
        <v>38</v>
      </c>
      <c r="EX127" t="s">
        <v>38</v>
      </c>
      <c r="EY127" t="s">
        <v>38</v>
      </c>
      <c r="EZ127" t="s">
        <v>38</v>
      </c>
      <c r="FA127" t="s">
        <v>38</v>
      </c>
    </row>
    <row r="128" spans="1:157" x14ac:dyDescent="0.4">
      <c r="A128" t="s">
        <v>7097</v>
      </c>
      <c r="B128" t="s">
        <v>92</v>
      </c>
      <c r="C128">
        <v>0.58589000000000002</v>
      </c>
      <c r="D128">
        <v>54.810380000000002</v>
      </c>
      <c r="E128">
        <v>43.739379999999997</v>
      </c>
      <c r="F128">
        <v>79.05301</v>
      </c>
      <c r="G128">
        <v>88.903279999999995</v>
      </c>
      <c r="H128">
        <v>43.739379999999997</v>
      </c>
      <c r="I128">
        <v>34.327669999999998</v>
      </c>
      <c r="J128">
        <v>19.679480000000002</v>
      </c>
      <c r="K128">
        <v>73.430059999999997</v>
      </c>
      <c r="L128">
        <v>11.67544</v>
      </c>
      <c r="M128">
        <v>86.463909999999998</v>
      </c>
      <c r="N128" t="s">
        <v>38</v>
      </c>
      <c r="O128">
        <v>0.56799999999999995</v>
      </c>
      <c r="P128">
        <v>52.821640000000002</v>
      </c>
      <c r="Q128">
        <v>41.120240000000003</v>
      </c>
      <c r="R128">
        <v>78.6083</v>
      </c>
      <c r="S128">
        <v>89.504869999999997</v>
      </c>
      <c r="T128">
        <v>41.120240000000003</v>
      </c>
      <c r="U128">
        <v>31.207540000000002</v>
      </c>
      <c r="V128">
        <v>19.913969999999999</v>
      </c>
      <c r="W128">
        <v>72.613900000000001</v>
      </c>
      <c r="X128">
        <v>11.983370000000001</v>
      </c>
      <c r="Y128">
        <v>86.973010000000002</v>
      </c>
      <c r="Z128" t="s">
        <v>38</v>
      </c>
      <c r="AA128" t="s">
        <v>38</v>
      </c>
      <c r="AB128" t="s">
        <v>38</v>
      </c>
      <c r="AC128" t="s">
        <v>38</v>
      </c>
      <c r="AD128" t="s">
        <v>38</v>
      </c>
      <c r="AE128" t="s">
        <v>38</v>
      </c>
      <c r="AF128" t="s">
        <v>38</v>
      </c>
      <c r="AG128" t="s">
        <v>38</v>
      </c>
      <c r="AH128" t="s">
        <v>38</v>
      </c>
      <c r="AI128" t="s">
        <v>38</v>
      </c>
      <c r="AJ128" t="s">
        <v>38</v>
      </c>
      <c r="AK128" t="s">
        <v>38</v>
      </c>
      <c r="AL128" t="s">
        <v>38</v>
      </c>
      <c r="AM128" t="s">
        <v>38</v>
      </c>
      <c r="AN128" t="s">
        <v>38</v>
      </c>
      <c r="AO128" t="s">
        <v>38</v>
      </c>
      <c r="AP128" t="s">
        <v>38</v>
      </c>
      <c r="AQ128" t="s">
        <v>38</v>
      </c>
      <c r="AR128" t="s">
        <v>38</v>
      </c>
      <c r="AS128" t="s">
        <v>38</v>
      </c>
      <c r="AT128" t="s">
        <v>38</v>
      </c>
      <c r="AU128" t="s">
        <v>38</v>
      </c>
      <c r="AV128">
        <v>0.69379000000000002</v>
      </c>
      <c r="AW128">
        <v>68.053169999999994</v>
      </c>
      <c r="AX128">
        <v>60.060290000000002</v>
      </c>
      <c r="AY128">
        <v>80.557649999999995</v>
      </c>
      <c r="AZ128">
        <v>82.818389999999994</v>
      </c>
      <c r="BA128">
        <v>60.060290000000002</v>
      </c>
      <c r="BB128">
        <v>55.67069</v>
      </c>
      <c r="BC128">
        <v>17.633759999999999</v>
      </c>
      <c r="BD128">
        <v>78.956289999999996</v>
      </c>
      <c r="BE128">
        <v>9.1785999999999994</v>
      </c>
      <c r="BF128">
        <v>81.801060000000007</v>
      </c>
      <c r="BG128" t="s">
        <v>38</v>
      </c>
      <c r="BH128" t="s">
        <v>38</v>
      </c>
      <c r="BI128" t="s">
        <v>38</v>
      </c>
      <c r="BJ128" t="s">
        <v>38</v>
      </c>
      <c r="BK128" t="s">
        <v>38</v>
      </c>
      <c r="BL128" t="s">
        <v>38</v>
      </c>
      <c r="BM128" t="s">
        <v>38</v>
      </c>
      <c r="BN128" t="s">
        <v>38</v>
      </c>
      <c r="BO128" t="s">
        <v>38</v>
      </c>
      <c r="BP128" t="s">
        <v>38</v>
      </c>
      <c r="BQ128" t="s">
        <v>38</v>
      </c>
      <c r="BR128" t="s">
        <v>38</v>
      </c>
      <c r="BS128" t="s">
        <v>38</v>
      </c>
      <c r="BT128" t="s">
        <v>38</v>
      </c>
      <c r="BU128" t="s">
        <v>38</v>
      </c>
      <c r="BV128" t="s">
        <v>38</v>
      </c>
      <c r="BW128" t="s">
        <v>38</v>
      </c>
      <c r="BX128" t="s">
        <v>38</v>
      </c>
      <c r="BY128" t="s">
        <v>38</v>
      </c>
      <c r="BZ128" t="s">
        <v>38</v>
      </c>
      <c r="CA128" t="s">
        <v>38</v>
      </c>
      <c r="CB128" t="s">
        <v>38</v>
      </c>
      <c r="CC128" t="s">
        <v>38</v>
      </c>
      <c r="CD128" t="s">
        <v>38</v>
      </c>
      <c r="CE128" t="s">
        <v>38</v>
      </c>
      <c r="CF128" t="s">
        <v>38</v>
      </c>
      <c r="CG128" t="s">
        <v>38</v>
      </c>
      <c r="CH128" t="s">
        <v>38</v>
      </c>
      <c r="CI128" t="s">
        <v>38</v>
      </c>
      <c r="CJ128" t="s">
        <v>38</v>
      </c>
      <c r="CK128" t="s">
        <v>38</v>
      </c>
      <c r="CL128" t="s">
        <v>38</v>
      </c>
      <c r="CM128" t="s">
        <v>38</v>
      </c>
      <c r="CN128">
        <v>0.66374999999999995</v>
      </c>
      <c r="CO128">
        <v>60.522440000000003</v>
      </c>
      <c r="CP128">
        <v>53.88693</v>
      </c>
      <c r="CQ128">
        <v>83.745580000000004</v>
      </c>
      <c r="CR128">
        <v>92.049469999999999</v>
      </c>
      <c r="CS128">
        <v>53.88693</v>
      </c>
      <c r="CT128">
        <v>41.961129999999997</v>
      </c>
      <c r="CU128">
        <v>20.14134</v>
      </c>
      <c r="CV128">
        <v>75.559479999999994</v>
      </c>
      <c r="CW128">
        <v>11.83746</v>
      </c>
      <c r="CX128">
        <v>87.985870000000006</v>
      </c>
      <c r="CY128" t="s">
        <v>38</v>
      </c>
      <c r="CZ128" t="s">
        <v>38</v>
      </c>
      <c r="DA128" t="s">
        <v>38</v>
      </c>
      <c r="DB128" t="s">
        <v>38</v>
      </c>
      <c r="DC128" t="s">
        <v>38</v>
      </c>
      <c r="DD128" t="s">
        <v>38</v>
      </c>
      <c r="DE128" t="s">
        <v>38</v>
      </c>
      <c r="DF128" t="s">
        <v>38</v>
      </c>
      <c r="DG128" t="s">
        <v>38</v>
      </c>
      <c r="DH128" t="s">
        <v>38</v>
      </c>
      <c r="DI128" t="s">
        <v>38</v>
      </c>
      <c r="DJ128" t="s">
        <v>38</v>
      </c>
      <c r="DK128" t="s">
        <v>38</v>
      </c>
      <c r="DL128" t="s">
        <v>38</v>
      </c>
      <c r="DM128" t="s">
        <v>38</v>
      </c>
      <c r="DN128" t="s">
        <v>38</v>
      </c>
      <c r="DO128" t="s">
        <v>38</v>
      </c>
      <c r="DP128" t="s">
        <v>38</v>
      </c>
      <c r="DQ128" t="s">
        <v>38</v>
      </c>
      <c r="DR128" t="s">
        <v>38</v>
      </c>
      <c r="DS128" t="s">
        <v>38</v>
      </c>
      <c r="DT128" t="s">
        <v>38</v>
      </c>
      <c r="DU128" t="s">
        <v>38</v>
      </c>
      <c r="DV128" t="s">
        <v>38</v>
      </c>
      <c r="DW128" t="s">
        <v>38</v>
      </c>
      <c r="DX128" t="s">
        <v>38</v>
      </c>
      <c r="DY128" t="s">
        <v>38</v>
      </c>
      <c r="DZ128" t="s">
        <v>38</v>
      </c>
      <c r="EA128" t="s">
        <v>38</v>
      </c>
      <c r="EB128" t="s">
        <v>38</v>
      </c>
      <c r="EC128" t="s">
        <v>38</v>
      </c>
      <c r="ED128" t="s">
        <v>38</v>
      </c>
      <c r="EE128" t="s">
        <v>38</v>
      </c>
      <c r="EF128" t="s">
        <v>38</v>
      </c>
      <c r="EG128" t="s">
        <v>38</v>
      </c>
      <c r="EH128" t="s">
        <v>38</v>
      </c>
      <c r="EI128" t="s">
        <v>38</v>
      </c>
      <c r="EJ128" t="s">
        <v>38</v>
      </c>
      <c r="EK128" t="s">
        <v>38</v>
      </c>
      <c r="EL128" t="s">
        <v>38</v>
      </c>
      <c r="EM128" t="s">
        <v>38</v>
      </c>
      <c r="EN128" t="s">
        <v>38</v>
      </c>
      <c r="EO128" t="s">
        <v>38</v>
      </c>
      <c r="EP128" t="s">
        <v>38</v>
      </c>
      <c r="EQ128" t="s">
        <v>38</v>
      </c>
      <c r="ER128" t="s">
        <v>38</v>
      </c>
      <c r="ES128" t="s">
        <v>38</v>
      </c>
      <c r="ET128" t="s">
        <v>38</v>
      </c>
      <c r="EU128" t="s">
        <v>38</v>
      </c>
      <c r="EV128" t="s">
        <v>38</v>
      </c>
      <c r="EW128" t="s">
        <v>38</v>
      </c>
      <c r="EX128" t="s">
        <v>38</v>
      </c>
      <c r="EY128" t="s">
        <v>38</v>
      </c>
      <c r="EZ128" t="s">
        <v>38</v>
      </c>
      <c r="FA128" t="s">
        <v>38</v>
      </c>
    </row>
    <row r="129" spans="1:157" x14ac:dyDescent="0.4">
      <c r="A129" t="s">
        <v>7098</v>
      </c>
      <c r="B129" t="s">
        <v>164</v>
      </c>
      <c r="C129">
        <v>0.58642000000000005</v>
      </c>
      <c r="D129" s="2">
        <v>54.849539999999998</v>
      </c>
      <c r="E129">
        <v>43.755560000000003</v>
      </c>
      <c r="F129">
        <v>79.133949999999999</v>
      </c>
      <c r="G129">
        <v>88.911370000000005</v>
      </c>
      <c r="H129">
        <v>43.755560000000003</v>
      </c>
      <c r="I129">
        <v>34.362740000000002</v>
      </c>
      <c r="J129">
        <v>19.687580000000001</v>
      </c>
      <c r="K129">
        <v>73.505600000000001</v>
      </c>
      <c r="L129">
        <v>11.67544</v>
      </c>
      <c r="M129">
        <v>86.463909999999998</v>
      </c>
      <c r="N129" t="s">
        <v>38</v>
      </c>
      <c r="O129">
        <v>0.56899</v>
      </c>
      <c r="P129">
        <v>52.90043</v>
      </c>
      <c r="Q129">
        <v>41.215829999999997</v>
      </c>
      <c r="R129">
        <v>78.684759999999997</v>
      </c>
      <c r="S129">
        <v>89.543109999999999</v>
      </c>
      <c r="T129">
        <v>41.215829999999997</v>
      </c>
      <c r="U129">
        <v>31.299939999999999</v>
      </c>
      <c r="V129">
        <v>19.919709999999998</v>
      </c>
      <c r="W129">
        <v>72.683999999999997</v>
      </c>
      <c r="X129">
        <v>11.983370000000001</v>
      </c>
      <c r="Y129">
        <v>86.987350000000006</v>
      </c>
      <c r="Z129" t="s">
        <v>38</v>
      </c>
      <c r="AA129" t="s">
        <v>38</v>
      </c>
      <c r="AB129" t="s">
        <v>38</v>
      </c>
      <c r="AC129" t="s">
        <v>38</v>
      </c>
      <c r="AD129" t="s">
        <v>38</v>
      </c>
      <c r="AE129" t="s">
        <v>38</v>
      </c>
      <c r="AF129" t="s">
        <v>38</v>
      </c>
      <c r="AG129" t="s">
        <v>38</v>
      </c>
      <c r="AH129" t="s">
        <v>38</v>
      </c>
      <c r="AI129" t="s">
        <v>38</v>
      </c>
      <c r="AJ129" t="s">
        <v>38</v>
      </c>
      <c r="AK129" t="s">
        <v>38</v>
      </c>
      <c r="AL129" t="s">
        <v>38</v>
      </c>
      <c r="AM129" t="s">
        <v>38</v>
      </c>
      <c r="AN129" t="s">
        <v>38</v>
      </c>
      <c r="AO129" t="s">
        <v>38</v>
      </c>
      <c r="AP129" t="s">
        <v>38</v>
      </c>
      <c r="AQ129" t="s">
        <v>38</v>
      </c>
      <c r="AR129" t="s">
        <v>38</v>
      </c>
      <c r="AS129" t="s">
        <v>38</v>
      </c>
      <c r="AT129" t="s">
        <v>38</v>
      </c>
      <c r="AU129" t="s">
        <v>38</v>
      </c>
      <c r="AV129">
        <v>0.69260999999999995</v>
      </c>
      <c r="AW129">
        <v>67.96557</v>
      </c>
      <c r="AX129">
        <v>59.683500000000002</v>
      </c>
      <c r="AY129">
        <v>80.633009999999999</v>
      </c>
      <c r="AZ129">
        <v>82.743030000000005</v>
      </c>
      <c r="BA129">
        <v>59.683500000000002</v>
      </c>
      <c r="BB129">
        <v>55.369250000000001</v>
      </c>
      <c r="BC129">
        <v>17.64883</v>
      </c>
      <c r="BD129">
        <v>79.031649999999999</v>
      </c>
      <c r="BE129">
        <v>9.1785999999999994</v>
      </c>
      <c r="BF129">
        <v>81.763379999999998</v>
      </c>
      <c r="BG129" t="s">
        <v>38</v>
      </c>
      <c r="BH129" t="s">
        <v>38</v>
      </c>
      <c r="BI129" t="s">
        <v>38</v>
      </c>
      <c r="BJ129" t="s">
        <v>38</v>
      </c>
      <c r="BK129" t="s">
        <v>38</v>
      </c>
      <c r="BL129" t="s">
        <v>38</v>
      </c>
      <c r="BM129" t="s">
        <v>38</v>
      </c>
      <c r="BN129" t="s">
        <v>38</v>
      </c>
      <c r="BO129" t="s">
        <v>38</v>
      </c>
      <c r="BP129" t="s">
        <v>38</v>
      </c>
      <c r="BQ129" t="s">
        <v>38</v>
      </c>
      <c r="BR129" t="s">
        <v>38</v>
      </c>
      <c r="BS129" t="s">
        <v>38</v>
      </c>
      <c r="BT129" t="s">
        <v>38</v>
      </c>
      <c r="BU129" t="s">
        <v>38</v>
      </c>
      <c r="BV129" t="s">
        <v>38</v>
      </c>
      <c r="BW129" t="s">
        <v>38</v>
      </c>
      <c r="BX129" t="s">
        <v>38</v>
      </c>
      <c r="BY129" t="s">
        <v>38</v>
      </c>
      <c r="BZ129" t="s">
        <v>38</v>
      </c>
      <c r="CA129" t="s">
        <v>38</v>
      </c>
      <c r="CB129" t="s">
        <v>38</v>
      </c>
      <c r="CC129" t="s">
        <v>38</v>
      </c>
      <c r="CD129" t="s">
        <v>38</v>
      </c>
      <c r="CE129" t="s">
        <v>38</v>
      </c>
      <c r="CF129" t="s">
        <v>38</v>
      </c>
      <c r="CG129" t="s">
        <v>38</v>
      </c>
      <c r="CH129" t="s">
        <v>38</v>
      </c>
      <c r="CI129" t="s">
        <v>38</v>
      </c>
      <c r="CJ129" t="s">
        <v>38</v>
      </c>
      <c r="CK129" t="s">
        <v>38</v>
      </c>
      <c r="CL129" t="s">
        <v>38</v>
      </c>
      <c r="CM129" t="s">
        <v>38</v>
      </c>
      <c r="CN129">
        <v>0.65961999999999998</v>
      </c>
      <c r="CO129">
        <v>60.126139999999999</v>
      </c>
      <c r="CP129">
        <v>53.35689</v>
      </c>
      <c r="CQ129">
        <v>83.922259999999994</v>
      </c>
      <c r="CR129">
        <v>91.696110000000004</v>
      </c>
      <c r="CS129">
        <v>53.35689</v>
      </c>
      <c r="CT129">
        <v>41.725560000000002</v>
      </c>
      <c r="CU129">
        <v>20.176680000000001</v>
      </c>
      <c r="CV129">
        <v>75.736159999999998</v>
      </c>
      <c r="CW129">
        <v>11.83746</v>
      </c>
      <c r="CX129">
        <v>87.809190000000001</v>
      </c>
      <c r="CY129" t="s">
        <v>38</v>
      </c>
      <c r="CZ129" t="s">
        <v>38</v>
      </c>
      <c r="DA129" t="s">
        <v>38</v>
      </c>
      <c r="DB129" t="s">
        <v>38</v>
      </c>
      <c r="DC129" t="s">
        <v>38</v>
      </c>
      <c r="DD129" t="s">
        <v>38</v>
      </c>
      <c r="DE129" t="s">
        <v>38</v>
      </c>
      <c r="DF129" t="s">
        <v>38</v>
      </c>
      <c r="DG129" t="s">
        <v>38</v>
      </c>
      <c r="DH129" t="s">
        <v>38</v>
      </c>
      <c r="DI129" t="s">
        <v>38</v>
      </c>
      <c r="DJ129" t="s">
        <v>38</v>
      </c>
      <c r="DK129" t="s">
        <v>38</v>
      </c>
      <c r="DL129" t="s">
        <v>38</v>
      </c>
      <c r="DM129" t="s">
        <v>38</v>
      </c>
      <c r="DN129" t="s">
        <v>38</v>
      </c>
      <c r="DO129" t="s">
        <v>38</v>
      </c>
      <c r="DP129" t="s">
        <v>38</v>
      </c>
      <c r="DQ129" t="s">
        <v>38</v>
      </c>
      <c r="DR129" t="s">
        <v>38</v>
      </c>
      <c r="DS129" t="s">
        <v>38</v>
      </c>
      <c r="DT129" t="s">
        <v>38</v>
      </c>
      <c r="DU129" t="s">
        <v>38</v>
      </c>
      <c r="DV129" t="s">
        <v>38</v>
      </c>
      <c r="DW129" t="s">
        <v>38</v>
      </c>
      <c r="DX129" t="s">
        <v>38</v>
      </c>
      <c r="DY129" t="s">
        <v>38</v>
      </c>
      <c r="DZ129" t="s">
        <v>38</v>
      </c>
      <c r="EA129" t="s">
        <v>38</v>
      </c>
      <c r="EB129" t="s">
        <v>38</v>
      </c>
      <c r="EC129" t="s">
        <v>38</v>
      </c>
      <c r="ED129" t="s">
        <v>38</v>
      </c>
      <c r="EE129" t="s">
        <v>38</v>
      </c>
      <c r="EF129" t="s">
        <v>38</v>
      </c>
      <c r="EG129" t="s">
        <v>38</v>
      </c>
      <c r="EH129" t="s">
        <v>38</v>
      </c>
      <c r="EI129" t="s">
        <v>38</v>
      </c>
      <c r="EJ129" t="s">
        <v>38</v>
      </c>
      <c r="EK129" t="s">
        <v>38</v>
      </c>
      <c r="EL129" t="s">
        <v>38</v>
      </c>
      <c r="EM129" t="s">
        <v>38</v>
      </c>
      <c r="EN129" t="s">
        <v>38</v>
      </c>
      <c r="EO129" t="s">
        <v>38</v>
      </c>
      <c r="EP129" t="s">
        <v>38</v>
      </c>
      <c r="EQ129" t="s">
        <v>38</v>
      </c>
      <c r="ER129" t="s">
        <v>38</v>
      </c>
      <c r="ES129" t="s">
        <v>38</v>
      </c>
      <c r="ET129" t="s">
        <v>38</v>
      </c>
      <c r="EU129" t="s">
        <v>38</v>
      </c>
      <c r="EV129" t="s">
        <v>38</v>
      </c>
      <c r="EW129" t="s">
        <v>38</v>
      </c>
      <c r="EX129" t="s">
        <v>38</v>
      </c>
      <c r="EY129" t="s">
        <v>38</v>
      </c>
      <c r="EZ129" t="s">
        <v>38</v>
      </c>
      <c r="FA129" t="s">
        <v>38</v>
      </c>
    </row>
    <row r="130" spans="1:157" x14ac:dyDescent="0.4">
      <c r="A130" t="s">
        <v>7099</v>
      </c>
      <c r="B130" t="s">
        <v>267</v>
      </c>
      <c r="C130">
        <v>0.58623000000000003</v>
      </c>
      <c r="D130">
        <v>54.794620000000002</v>
      </c>
      <c r="E130">
        <v>43.707000000000001</v>
      </c>
      <c r="F130">
        <v>79.101579999999998</v>
      </c>
      <c r="G130">
        <v>88.943749999999994</v>
      </c>
      <c r="H130">
        <v>43.707000000000001</v>
      </c>
      <c r="I130">
        <v>34.302039999999998</v>
      </c>
      <c r="J130">
        <v>19.660060000000001</v>
      </c>
      <c r="K130">
        <v>73.442869999999999</v>
      </c>
      <c r="L130">
        <v>11.67948</v>
      </c>
      <c r="M130">
        <v>86.506410000000002</v>
      </c>
      <c r="N130" t="s">
        <v>38</v>
      </c>
      <c r="O130">
        <v>0.56930999999999998</v>
      </c>
      <c r="P130">
        <v>52.886290000000002</v>
      </c>
      <c r="Q130">
        <v>41.282739999999997</v>
      </c>
      <c r="R130">
        <v>78.656090000000006</v>
      </c>
      <c r="S130">
        <v>89.590900000000005</v>
      </c>
      <c r="T130">
        <v>41.282739999999997</v>
      </c>
      <c r="U130">
        <v>31.338180000000001</v>
      </c>
      <c r="V130">
        <v>19.88721</v>
      </c>
      <c r="W130">
        <v>72.614699999999999</v>
      </c>
      <c r="X130">
        <v>11.989100000000001</v>
      </c>
      <c r="Y130">
        <v>87.042310000000001</v>
      </c>
      <c r="Z130" t="s">
        <v>38</v>
      </c>
      <c r="AA130" t="s">
        <v>38</v>
      </c>
      <c r="AB130" t="s">
        <v>38</v>
      </c>
      <c r="AC130" t="s">
        <v>38</v>
      </c>
      <c r="AD130" t="s">
        <v>38</v>
      </c>
      <c r="AE130" t="s">
        <v>38</v>
      </c>
      <c r="AF130" t="s">
        <v>38</v>
      </c>
      <c r="AG130" t="s">
        <v>38</v>
      </c>
      <c r="AH130" t="s">
        <v>38</v>
      </c>
      <c r="AI130" t="s">
        <v>38</v>
      </c>
      <c r="AJ130" t="s">
        <v>38</v>
      </c>
      <c r="AK130" t="s">
        <v>38</v>
      </c>
      <c r="AL130" t="s">
        <v>38</v>
      </c>
      <c r="AM130" t="s">
        <v>38</v>
      </c>
      <c r="AN130" t="s">
        <v>38</v>
      </c>
      <c r="AO130" t="s">
        <v>38</v>
      </c>
      <c r="AP130" t="s">
        <v>38</v>
      </c>
      <c r="AQ130" t="s">
        <v>38</v>
      </c>
      <c r="AR130" t="s">
        <v>38</v>
      </c>
      <c r="AS130" t="s">
        <v>38</v>
      </c>
      <c r="AT130" t="s">
        <v>38</v>
      </c>
      <c r="AU130" t="s">
        <v>38</v>
      </c>
      <c r="AV130">
        <v>0.68996000000000002</v>
      </c>
      <c r="AW130">
        <v>67.712559999999996</v>
      </c>
      <c r="AX130">
        <v>59.005279999999999</v>
      </c>
      <c r="AY130">
        <v>80.633009999999999</v>
      </c>
      <c r="AZ130">
        <v>82.743030000000005</v>
      </c>
      <c r="BA130">
        <v>59.005279999999999</v>
      </c>
      <c r="BB130">
        <v>54.72871</v>
      </c>
      <c r="BC130">
        <v>17.64883</v>
      </c>
      <c r="BD130">
        <v>79.031649999999999</v>
      </c>
      <c r="BE130">
        <v>9.1785999999999994</v>
      </c>
      <c r="BF130">
        <v>81.763379999999998</v>
      </c>
      <c r="BG130" t="s">
        <v>38</v>
      </c>
      <c r="BH130" t="s">
        <v>38</v>
      </c>
      <c r="BI130" t="s">
        <v>38</v>
      </c>
      <c r="BJ130" t="s">
        <v>38</v>
      </c>
      <c r="BK130" t="s">
        <v>38</v>
      </c>
      <c r="BL130" t="s">
        <v>38</v>
      </c>
      <c r="BM130" t="s">
        <v>38</v>
      </c>
      <c r="BN130" t="s">
        <v>38</v>
      </c>
      <c r="BO130" t="s">
        <v>38</v>
      </c>
      <c r="BP130" t="s">
        <v>38</v>
      </c>
      <c r="BQ130" t="s">
        <v>38</v>
      </c>
      <c r="BR130" t="s">
        <v>38</v>
      </c>
      <c r="BS130" t="s">
        <v>38</v>
      </c>
      <c r="BT130" t="s">
        <v>38</v>
      </c>
      <c r="BU130" t="s">
        <v>38</v>
      </c>
      <c r="BV130" t="s">
        <v>38</v>
      </c>
      <c r="BW130" t="s">
        <v>38</v>
      </c>
      <c r="BX130" t="s">
        <v>38</v>
      </c>
      <c r="BY130" t="s">
        <v>38</v>
      </c>
      <c r="BZ130" t="s">
        <v>38</v>
      </c>
      <c r="CA130" t="s">
        <v>38</v>
      </c>
      <c r="CB130" t="s">
        <v>38</v>
      </c>
      <c r="CC130" t="s">
        <v>38</v>
      </c>
      <c r="CD130" t="s">
        <v>38</v>
      </c>
      <c r="CE130" t="s">
        <v>38</v>
      </c>
      <c r="CF130" t="s">
        <v>38</v>
      </c>
      <c r="CG130" t="s">
        <v>38</v>
      </c>
      <c r="CH130" t="s">
        <v>38</v>
      </c>
      <c r="CI130" t="s">
        <v>38</v>
      </c>
      <c r="CJ130" t="s">
        <v>38</v>
      </c>
      <c r="CK130" t="s">
        <v>38</v>
      </c>
      <c r="CL130" t="s">
        <v>38</v>
      </c>
      <c r="CM130" t="s">
        <v>38</v>
      </c>
      <c r="CN130">
        <v>0.65564</v>
      </c>
      <c r="CO130">
        <v>59.781939999999999</v>
      </c>
      <c r="CP130">
        <v>52.650179999999999</v>
      </c>
      <c r="CQ130">
        <v>83.745580000000004</v>
      </c>
      <c r="CR130">
        <v>91.51943</v>
      </c>
      <c r="CS130">
        <v>52.650179999999999</v>
      </c>
      <c r="CT130">
        <v>41.195520000000002</v>
      </c>
      <c r="CU130">
        <v>20.176680000000001</v>
      </c>
      <c r="CV130">
        <v>75.647819999999996</v>
      </c>
      <c r="CW130">
        <v>11.819789999999999</v>
      </c>
      <c r="CX130">
        <v>87.720849999999999</v>
      </c>
      <c r="CY130" t="s">
        <v>38</v>
      </c>
      <c r="CZ130" t="s">
        <v>38</v>
      </c>
      <c r="DA130" t="s">
        <v>38</v>
      </c>
      <c r="DB130" t="s">
        <v>38</v>
      </c>
      <c r="DC130" t="s">
        <v>38</v>
      </c>
      <c r="DD130" t="s">
        <v>38</v>
      </c>
      <c r="DE130" t="s">
        <v>38</v>
      </c>
      <c r="DF130" t="s">
        <v>38</v>
      </c>
      <c r="DG130" t="s">
        <v>38</v>
      </c>
      <c r="DH130" t="s">
        <v>38</v>
      </c>
      <c r="DI130" t="s">
        <v>38</v>
      </c>
      <c r="DJ130" t="s">
        <v>38</v>
      </c>
      <c r="DK130" t="s">
        <v>38</v>
      </c>
      <c r="DL130" t="s">
        <v>38</v>
      </c>
      <c r="DM130" t="s">
        <v>38</v>
      </c>
      <c r="DN130" t="s">
        <v>38</v>
      </c>
      <c r="DO130" t="s">
        <v>38</v>
      </c>
      <c r="DP130" t="s">
        <v>38</v>
      </c>
      <c r="DQ130" t="s">
        <v>38</v>
      </c>
      <c r="DR130" t="s">
        <v>38</v>
      </c>
      <c r="DS130" t="s">
        <v>38</v>
      </c>
      <c r="DT130" t="s">
        <v>38</v>
      </c>
      <c r="DU130" t="s">
        <v>38</v>
      </c>
      <c r="DV130" t="s">
        <v>38</v>
      </c>
      <c r="DW130" t="s">
        <v>38</v>
      </c>
      <c r="DX130" t="s">
        <v>38</v>
      </c>
      <c r="DY130" t="s">
        <v>38</v>
      </c>
      <c r="DZ130" t="s">
        <v>38</v>
      </c>
      <c r="EA130" t="s">
        <v>38</v>
      </c>
      <c r="EB130" t="s">
        <v>38</v>
      </c>
      <c r="EC130" t="s">
        <v>38</v>
      </c>
      <c r="ED130" t="s">
        <v>38</v>
      </c>
      <c r="EE130" t="s">
        <v>38</v>
      </c>
      <c r="EF130" t="s">
        <v>38</v>
      </c>
      <c r="EG130" t="s">
        <v>38</v>
      </c>
      <c r="EH130" t="s">
        <v>38</v>
      </c>
      <c r="EI130" t="s">
        <v>38</v>
      </c>
      <c r="EJ130" t="s">
        <v>38</v>
      </c>
      <c r="EK130" t="s">
        <v>38</v>
      </c>
      <c r="EL130" t="s">
        <v>38</v>
      </c>
      <c r="EM130" t="s">
        <v>38</v>
      </c>
      <c r="EN130" t="s">
        <v>38</v>
      </c>
      <c r="EO130" t="s">
        <v>38</v>
      </c>
      <c r="EP130" t="s">
        <v>38</v>
      </c>
      <c r="EQ130" t="s">
        <v>38</v>
      </c>
      <c r="ER130" t="s">
        <v>38</v>
      </c>
      <c r="ES130" t="s">
        <v>38</v>
      </c>
      <c r="ET130" t="s">
        <v>38</v>
      </c>
      <c r="EU130" t="s">
        <v>38</v>
      </c>
      <c r="EV130" t="s">
        <v>38</v>
      </c>
      <c r="EW130" t="s">
        <v>38</v>
      </c>
      <c r="EX130" t="s">
        <v>38</v>
      </c>
      <c r="EY130" t="s">
        <v>38</v>
      </c>
      <c r="EZ130" t="s">
        <v>38</v>
      </c>
      <c r="FA130" t="s">
        <v>38</v>
      </c>
    </row>
    <row r="131" spans="1:157" x14ac:dyDescent="0.4">
      <c r="A131" t="s">
        <v>7100</v>
      </c>
      <c r="B131" t="s">
        <v>44</v>
      </c>
      <c r="C131">
        <v>0.58648999999999996</v>
      </c>
      <c r="D131">
        <v>54.814210000000003</v>
      </c>
      <c r="E131">
        <v>43.74747</v>
      </c>
      <c r="F131">
        <v>79.077299999999994</v>
      </c>
      <c r="G131">
        <v>88.959940000000003</v>
      </c>
      <c r="H131">
        <v>43.74747</v>
      </c>
      <c r="I131">
        <v>34.338459999999998</v>
      </c>
      <c r="J131">
        <v>19.66168</v>
      </c>
      <c r="K131">
        <v>73.44435</v>
      </c>
      <c r="L131">
        <v>11.67867</v>
      </c>
      <c r="M131">
        <v>86.513829999999999</v>
      </c>
      <c r="N131" t="s">
        <v>38</v>
      </c>
      <c r="O131">
        <v>0.56957000000000002</v>
      </c>
      <c r="P131">
        <v>52.905479999999997</v>
      </c>
      <c r="Q131">
        <v>41.320970000000003</v>
      </c>
      <c r="R131">
        <v>78.6083</v>
      </c>
      <c r="S131">
        <v>89.629130000000004</v>
      </c>
      <c r="T131">
        <v>41.320970000000003</v>
      </c>
      <c r="U131">
        <v>31.362069999999999</v>
      </c>
      <c r="V131">
        <v>19.885300000000001</v>
      </c>
      <c r="W131">
        <v>72.597340000000003</v>
      </c>
      <c r="X131">
        <v>11.99006</v>
      </c>
      <c r="Y131">
        <v>87.06541</v>
      </c>
      <c r="Z131" t="s">
        <v>38</v>
      </c>
      <c r="AA131" t="s">
        <v>38</v>
      </c>
      <c r="AB131" t="s">
        <v>38</v>
      </c>
      <c r="AC131" t="s">
        <v>38</v>
      </c>
      <c r="AD131" t="s">
        <v>38</v>
      </c>
      <c r="AE131" t="s">
        <v>38</v>
      </c>
      <c r="AF131" t="s">
        <v>38</v>
      </c>
      <c r="AG131" t="s">
        <v>38</v>
      </c>
      <c r="AH131" t="s">
        <v>38</v>
      </c>
      <c r="AI131" t="s">
        <v>38</v>
      </c>
      <c r="AJ131" t="s">
        <v>38</v>
      </c>
      <c r="AK131" t="s">
        <v>38</v>
      </c>
      <c r="AL131" t="s">
        <v>38</v>
      </c>
      <c r="AM131" t="s">
        <v>38</v>
      </c>
      <c r="AN131" t="s">
        <v>38</v>
      </c>
      <c r="AO131" t="s">
        <v>38</v>
      </c>
      <c r="AP131" t="s">
        <v>38</v>
      </c>
      <c r="AQ131" t="s">
        <v>38</v>
      </c>
      <c r="AR131" t="s">
        <v>38</v>
      </c>
      <c r="AS131" t="s">
        <v>38</v>
      </c>
      <c r="AT131" t="s">
        <v>38</v>
      </c>
      <c r="AU131" t="s">
        <v>38</v>
      </c>
      <c r="AV131">
        <v>0.69159000000000004</v>
      </c>
      <c r="AW131">
        <v>67.828810000000004</v>
      </c>
      <c r="AX131">
        <v>59.306710000000002</v>
      </c>
      <c r="AY131">
        <v>80.783720000000002</v>
      </c>
      <c r="AZ131">
        <v>82.516959999999997</v>
      </c>
      <c r="BA131">
        <v>59.306710000000002</v>
      </c>
      <c r="BB131">
        <v>54.992460000000001</v>
      </c>
      <c r="BC131">
        <v>17.678979999999999</v>
      </c>
      <c r="BD131">
        <v>79.182370000000006</v>
      </c>
      <c r="BE131">
        <v>9.1635299999999997</v>
      </c>
      <c r="BF131">
        <v>81.574979999999996</v>
      </c>
      <c r="BG131" t="s">
        <v>38</v>
      </c>
      <c r="BH131" t="s">
        <v>38</v>
      </c>
      <c r="BI131" t="s">
        <v>38</v>
      </c>
      <c r="BJ131" t="s">
        <v>38</v>
      </c>
      <c r="BK131" t="s">
        <v>38</v>
      </c>
      <c r="BL131" t="s">
        <v>38</v>
      </c>
      <c r="BM131" t="s">
        <v>38</v>
      </c>
      <c r="BN131" t="s">
        <v>38</v>
      </c>
      <c r="BO131" t="s">
        <v>38</v>
      </c>
      <c r="BP131" t="s">
        <v>38</v>
      </c>
      <c r="BQ131" t="s">
        <v>38</v>
      </c>
      <c r="BR131" t="s">
        <v>38</v>
      </c>
      <c r="BS131" t="s">
        <v>38</v>
      </c>
      <c r="BT131" t="s">
        <v>38</v>
      </c>
      <c r="BU131" t="s">
        <v>38</v>
      </c>
      <c r="BV131" t="s">
        <v>38</v>
      </c>
      <c r="BW131" t="s">
        <v>38</v>
      </c>
      <c r="BX131" t="s">
        <v>38</v>
      </c>
      <c r="BY131" t="s">
        <v>38</v>
      </c>
      <c r="BZ131" t="s">
        <v>38</v>
      </c>
      <c r="CA131" t="s">
        <v>38</v>
      </c>
      <c r="CB131" t="s">
        <v>38</v>
      </c>
      <c r="CC131" t="s">
        <v>38</v>
      </c>
      <c r="CD131" t="s">
        <v>38</v>
      </c>
      <c r="CE131" t="s">
        <v>38</v>
      </c>
      <c r="CF131" t="s">
        <v>38</v>
      </c>
      <c r="CG131" t="s">
        <v>38</v>
      </c>
      <c r="CH131" t="s">
        <v>38</v>
      </c>
      <c r="CI131" t="s">
        <v>38</v>
      </c>
      <c r="CJ131" t="s">
        <v>38</v>
      </c>
      <c r="CK131" t="s">
        <v>38</v>
      </c>
      <c r="CL131" t="s">
        <v>38</v>
      </c>
      <c r="CM131" t="s">
        <v>38</v>
      </c>
      <c r="CN131">
        <v>0.65285000000000004</v>
      </c>
      <c r="CO131">
        <v>59.58231</v>
      </c>
      <c r="CP131">
        <v>52.120139999999999</v>
      </c>
      <c r="CQ131">
        <v>83.745580000000004</v>
      </c>
      <c r="CR131">
        <v>91.696110000000004</v>
      </c>
      <c r="CS131">
        <v>52.120139999999999</v>
      </c>
      <c r="CT131">
        <v>40.930509999999998</v>
      </c>
      <c r="CU131">
        <v>20.176680000000001</v>
      </c>
      <c r="CV131">
        <v>75.647819999999996</v>
      </c>
      <c r="CW131">
        <v>11.819789999999999</v>
      </c>
      <c r="CX131">
        <v>87.897530000000003</v>
      </c>
      <c r="CY131" t="s">
        <v>38</v>
      </c>
      <c r="CZ131" t="s">
        <v>38</v>
      </c>
      <c r="DA131" t="s">
        <v>38</v>
      </c>
      <c r="DB131" t="s">
        <v>38</v>
      </c>
      <c r="DC131" t="s">
        <v>38</v>
      </c>
      <c r="DD131" t="s">
        <v>38</v>
      </c>
      <c r="DE131" t="s">
        <v>38</v>
      </c>
      <c r="DF131" t="s">
        <v>38</v>
      </c>
      <c r="DG131" t="s">
        <v>38</v>
      </c>
      <c r="DH131" t="s">
        <v>38</v>
      </c>
      <c r="DI131" t="s">
        <v>38</v>
      </c>
      <c r="DJ131" t="s">
        <v>38</v>
      </c>
      <c r="DK131" t="s">
        <v>38</v>
      </c>
      <c r="DL131" t="s">
        <v>38</v>
      </c>
      <c r="DM131" t="s">
        <v>38</v>
      </c>
      <c r="DN131" t="s">
        <v>38</v>
      </c>
      <c r="DO131" t="s">
        <v>38</v>
      </c>
      <c r="DP131" t="s">
        <v>38</v>
      </c>
      <c r="DQ131" t="s">
        <v>38</v>
      </c>
      <c r="DR131" t="s">
        <v>38</v>
      </c>
      <c r="DS131" t="s">
        <v>38</v>
      </c>
      <c r="DT131" t="s">
        <v>38</v>
      </c>
      <c r="DU131" t="s">
        <v>38</v>
      </c>
      <c r="DV131" t="s">
        <v>38</v>
      </c>
      <c r="DW131" t="s">
        <v>38</v>
      </c>
      <c r="DX131" t="s">
        <v>38</v>
      </c>
      <c r="DY131" t="s">
        <v>38</v>
      </c>
      <c r="DZ131" t="s">
        <v>38</v>
      </c>
      <c r="EA131" t="s">
        <v>38</v>
      </c>
      <c r="EB131" t="s">
        <v>38</v>
      </c>
      <c r="EC131" t="s">
        <v>38</v>
      </c>
      <c r="ED131" t="s">
        <v>38</v>
      </c>
      <c r="EE131" t="s">
        <v>38</v>
      </c>
      <c r="EF131" t="s">
        <v>38</v>
      </c>
      <c r="EG131" t="s">
        <v>38</v>
      </c>
      <c r="EH131" t="s">
        <v>38</v>
      </c>
      <c r="EI131" t="s">
        <v>38</v>
      </c>
      <c r="EJ131" t="s">
        <v>38</v>
      </c>
      <c r="EK131" t="s">
        <v>38</v>
      </c>
      <c r="EL131" t="s">
        <v>38</v>
      </c>
      <c r="EM131" t="s">
        <v>38</v>
      </c>
      <c r="EN131" t="s">
        <v>38</v>
      </c>
      <c r="EO131" t="s">
        <v>38</v>
      </c>
      <c r="EP131" t="s">
        <v>38</v>
      </c>
      <c r="EQ131" t="s">
        <v>38</v>
      </c>
      <c r="ER131" t="s">
        <v>38</v>
      </c>
      <c r="ES131" t="s">
        <v>38</v>
      </c>
      <c r="ET131" t="s">
        <v>38</v>
      </c>
      <c r="EU131" t="s">
        <v>38</v>
      </c>
      <c r="EV131" t="s">
        <v>38</v>
      </c>
      <c r="EW131" t="s">
        <v>38</v>
      </c>
      <c r="EX131" t="s">
        <v>38</v>
      </c>
      <c r="EY131" t="s">
        <v>38</v>
      </c>
      <c r="EZ131" t="s">
        <v>38</v>
      </c>
      <c r="FA131" t="s">
        <v>38</v>
      </c>
    </row>
    <row r="132" spans="1:157" x14ac:dyDescent="0.4">
      <c r="A132" t="s">
        <v>7101</v>
      </c>
      <c r="B132" t="s">
        <v>212</v>
      </c>
      <c r="C132">
        <v>0.58606999999999998</v>
      </c>
      <c r="D132">
        <v>54.778959999999998</v>
      </c>
      <c r="E132">
        <v>43.682720000000003</v>
      </c>
      <c r="F132">
        <v>79.061109999999999</v>
      </c>
      <c r="G132">
        <v>88.968029999999999</v>
      </c>
      <c r="H132">
        <v>43.682720000000003</v>
      </c>
      <c r="I132">
        <v>34.307160000000003</v>
      </c>
      <c r="J132">
        <v>19.632539999999999</v>
      </c>
      <c r="K132">
        <v>73.382300000000001</v>
      </c>
      <c r="L132">
        <v>11.674630000000001</v>
      </c>
      <c r="M132">
        <v>86.513149999999996</v>
      </c>
      <c r="N132" t="s">
        <v>38</v>
      </c>
      <c r="O132">
        <v>0.56938999999999995</v>
      </c>
      <c r="P132">
        <v>52.890709999999999</v>
      </c>
      <c r="Q132">
        <v>41.292299999999997</v>
      </c>
      <c r="R132">
        <v>78.579620000000006</v>
      </c>
      <c r="S132">
        <v>89.648250000000004</v>
      </c>
      <c r="T132">
        <v>41.292299999999997</v>
      </c>
      <c r="U132">
        <v>31.363350000000001</v>
      </c>
      <c r="V132">
        <v>19.847069999999999</v>
      </c>
      <c r="W132">
        <v>72.511309999999995</v>
      </c>
      <c r="X132">
        <v>11.98719</v>
      </c>
      <c r="Y132">
        <v>87.077359999999999</v>
      </c>
      <c r="Z132" t="s">
        <v>38</v>
      </c>
      <c r="AA132" t="s">
        <v>38</v>
      </c>
      <c r="AB132" t="s">
        <v>38</v>
      </c>
      <c r="AC132" t="s">
        <v>38</v>
      </c>
      <c r="AD132" t="s">
        <v>38</v>
      </c>
      <c r="AE132" t="s">
        <v>38</v>
      </c>
      <c r="AF132" t="s">
        <v>38</v>
      </c>
      <c r="AG132" t="s">
        <v>38</v>
      </c>
      <c r="AH132" t="s">
        <v>38</v>
      </c>
      <c r="AI132" t="s">
        <v>38</v>
      </c>
      <c r="AJ132" t="s">
        <v>38</v>
      </c>
      <c r="AK132" t="s">
        <v>38</v>
      </c>
      <c r="AL132" t="s">
        <v>38</v>
      </c>
      <c r="AM132" t="s">
        <v>38</v>
      </c>
      <c r="AN132" t="s">
        <v>38</v>
      </c>
      <c r="AO132" t="s">
        <v>38</v>
      </c>
      <c r="AP132" t="s">
        <v>38</v>
      </c>
      <c r="AQ132" t="s">
        <v>38</v>
      </c>
      <c r="AR132" t="s">
        <v>38</v>
      </c>
      <c r="AS132" t="s">
        <v>38</v>
      </c>
      <c r="AT132" t="s">
        <v>38</v>
      </c>
      <c r="AU132" t="s">
        <v>38</v>
      </c>
      <c r="AV132">
        <v>0.69045000000000001</v>
      </c>
      <c r="AW132">
        <v>67.699219999999997</v>
      </c>
      <c r="AX132">
        <v>59.080629999999999</v>
      </c>
      <c r="AY132">
        <v>80.859080000000006</v>
      </c>
      <c r="AZ132">
        <v>82.441599999999994</v>
      </c>
      <c r="BA132">
        <v>59.080629999999999</v>
      </c>
      <c r="BB132">
        <v>54.766390000000001</v>
      </c>
      <c r="BC132">
        <v>17.694050000000001</v>
      </c>
      <c r="BD132">
        <v>79.257720000000006</v>
      </c>
      <c r="BE132">
        <v>9.1559899999999992</v>
      </c>
      <c r="BF132">
        <v>81.499619999999993</v>
      </c>
      <c r="BG132" t="s">
        <v>38</v>
      </c>
      <c r="BH132" t="s">
        <v>38</v>
      </c>
      <c r="BI132" t="s">
        <v>38</v>
      </c>
      <c r="BJ132" t="s">
        <v>38</v>
      </c>
      <c r="BK132" t="s">
        <v>38</v>
      </c>
      <c r="BL132" t="s">
        <v>38</v>
      </c>
      <c r="BM132" t="s">
        <v>38</v>
      </c>
      <c r="BN132" t="s">
        <v>38</v>
      </c>
      <c r="BO132" t="s">
        <v>38</v>
      </c>
      <c r="BP132" t="s">
        <v>38</v>
      </c>
      <c r="BQ132" t="s">
        <v>38</v>
      </c>
      <c r="BR132" t="s">
        <v>38</v>
      </c>
      <c r="BS132" t="s">
        <v>38</v>
      </c>
      <c r="BT132" t="s">
        <v>38</v>
      </c>
      <c r="BU132" t="s">
        <v>38</v>
      </c>
      <c r="BV132" t="s">
        <v>38</v>
      </c>
      <c r="BW132" t="s">
        <v>38</v>
      </c>
      <c r="BX132" t="s">
        <v>38</v>
      </c>
      <c r="BY132" t="s">
        <v>38</v>
      </c>
      <c r="BZ132" t="s">
        <v>38</v>
      </c>
      <c r="CA132" t="s">
        <v>38</v>
      </c>
      <c r="CB132" t="s">
        <v>38</v>
      </c>
      <c r="CC132" t="s">
        <v>38</v>
      </c>
      <c r="CD132" t="s">
        <v>38</v>
      </c>
      <c r="CE132" t="s">
        <v>38</v>
      </c>
      <c r="CF132" t="s">
        <v>38</v>
      </c>
      <c r="CG132" t="s">
        <v>38</v>
      </c>
      <c r="CH132" t="s">
        <v>38</v>
      </c>
      <c r="CI132" t="s">
        <v>38</v>
      </c>
      <c r="CJ132" t="s">
        <v>38</v>
      </c>
      <c r="CK132" t="s">
        <v>38</v>
      </c>
      <c r="CL132" t="s">
        <v>38</v>
      </c>
      <c r="CM132" t="s">
        <v>38</v>
      </c>
      <c r="CN132">
        <v>0.64964</v>
      </c>
      <c r="CO132">
        <v>59.389760000000003</v>
      </c>
      <c r="CP132">
        <v>51.766779999999997</v>
      </c>
      <c r="CQ132">
        <v>83.745580000000004</v>
      </c>
      <c r="CR132">
        <v>91.696110000000004</v>
      </c>
      <c r="CS132">
        <v>51.766779999999997</v>
      </c>
      <c r="CT132">
        <v>40.753830000000001</v>
      </c>
      <c r="CU132">
        <v>20.212009999999999</v>
      </c>
      <c r="CV132">
        <v>75.706710000000001</v>
      </c>
      <c r="CW132">
        <v>11.80212</v>
      </c>
      <c r="CX132">
        <v>87.838629999999995</v>
      </c>
      <c r="CY132" t="s">
        <v>38</v>
      </c>
      <c r="CZ132" t="s">
        <v>38</v>
      </c>
      <c r="DA132" t="s">
        <v>38</v>
      </c>
      <c r="DB132" t="s">
        <v>38</v>
      </c>
      <c r="DC132" t="s">
        <v>38</v>
      </c>
      <c r="DD132" t="s">
        <v>38</v>
      </c>
      <c r="DE132" t="s">
        <v>38</v>
      </c>
      <c r="DF132" t="s">
        <v>38</v>
      </c>
      <c r="DG132" t="s">
        <v>38</v>
      </c>
      <c r="DH132" t="s">
        <v>38</v>
      </c>
      <c r="DI132" t="s">
        <v>38</v>
      </c>
      <c r="DJ132" t="s">
        <v>38</v>
      </c>
      <c r="DK132" t="s">
        <v>38</v>
      </c>
      <c r="DL132" t="s">
        <v>38</v>
      </c>
      <c r="DM132" t="s">
        <v>38</v>
      </c>
      <c r="DN132" t="s">
        <v>38</v>
      </c>
      <c r="DO132" t="s">
        <v>38</v>
      </c>
      <c r="DP132" t="s">
        <v>38</v>
      </c>
      <c r="DQ132" t="s">
        <v>38</v>
      </c>
      <c r="DR132" t="s">
        <v>38</v>
      </c>
      <c r="DS132" t="s">
        <v>38</v>
      </c>
      <c r="DT132" t="s">
        <v>38</v>
      </c>
      <c r="DU132" t="s">
        <v>38</v>
      </c>
      <c r="DV132" t="s">
        <v>38</v>
      </c>
      <c r="DW132" t="s">
        <v>38</v>
      </c>
      <c r="DX132" t="s">
        <v>38</v>
      </c>
      <c r="DY132" t="s">
        <v>38</v>
      </c>
      <c r="DZ132" t="s">
        <v>38</v>
      </c>
      <c r="EA132" t="s">
        <v>38</v>
      </c>
      <c r="EB132" t="s">
        <v>38</v>
      </c>
      <c r="EC132" t="s">
        <v>38</v>
      </c>
      <c r="ED132" t="s">
        <v>38</v>
      </c>
      <c r="EE132" t="s">
        <v>38</v>
      </c>
      <c r="EF132" t="s">
        <v>38</v>
      </c>
      <c r="EG132" t="s">
        <v>38</v>
      </c>
      <c r="EH132" t="s">
        <v>38</v>
      </c>
      <c r="EI132" t="s">
        <v>38</v>
      </c>
      <c r="EJ132" t="s">
        <v>38</v>
      </c>
      <c r="EK132" t="s">
        <v>38</v>
      </c>
      <c r="EL132" t="s">
        <v>38</v>
      </c>
      <c r="EM132" t="s">
        <v>38</v>
      </c>
      <c r="EN132" t="s">
        <v>38</v>
      </c>
      <c r="EO132" t="s">
        <v>38</v>
      </c>
      <c r="EP132" t="s">
        <v>38</v>
      </c>
      <c r="EQ132" t="s">
        <v>38</v>
      </c>
      <c r="ER132" t="s">
        <v>38</v>
      </c>
      <c r="ES132" t="s">
        <v>38</v>
      </c>
      <c r="ET132" t="s">
        <v>38</v>
      </c>
      <c r="EU132" t="s">
        <v>38</v>
      </c>
      <c r="EV132" t="s">
        <v>38</v>
      </c>
      <c r="EW132" t="s">
        <v>38</v>
      </c>
      <c r="EX132" t="s">
        <v>38</v>
      </c>
      <c r="EY132" t="s">
        <v>38</v>
      </c>
      <c r="EZ132" t="s">
        <v>38</v>
      </c>
      <c r="FA132" t="s">
        <v>38</v>
      </c>
    </row>
    <row r="133" spans="1:157" x14ac:dyDescent="0.4">
      <c r="A133" t="s">
        <v>7102</v>
      </c>
      <c r="B133" t="s">
        <v>830</v>
      </c>
      <c r="C133">
        <v>0.58538999999999997</v>
      </c>
      <c r="D133">
        <v>54.725650000000002</v>
      </c>
      <c r="E133">
        <v>43.569409999999998</v>
      </c>
      <c r="F133">
        <v>79.05301</v>
      </c>
      <c r="G133">
        <v>88.959940000000003</v>
      </c>
      <c r="H133">
        <v>43.569409999999998</v>
      </c>
      <c r="I133">
        <v>34.231619999999999</v>
      </c>
      <c r="J133">
        <v>19.62444</v>
      </c>
      <c r="K133">
        <v>73.341160000000002</v>
      </c>
      <c r="L133">
        <v>11.673819999999999</v>
      </c>
      <c r="M133">
        <v>86.506410000000002</v>
      </c>
      <c r="N133" t="s">
        <v>38</v>
      </c>
      <c r="O133">
        <v>0.56913999999999998</v>
      </c>
      <c r="P133">
        <v>52.875579999999999</v>
      </c>
      <c r="Q133">
        <v>41.254060000000003</v>
      </c>
      <c r="R133">
        <v>78.560500000000005</v>
      </c>
      <c r="S133">
        <v>89.648250000000004</v>
      </c>
      <c r="T133">
        <v>41.254060000000003</v>
      </c>
      <c r="U133">
        <v>31.34582</v>
      </c>
      <c r="V133">
        <v>19.83942</v>
      </c>
      <c r="W133">
        <v>72.462720000000004</v>
      </c>
      <c r="X133">
        <v>11.98719</v>
      </c>
      <c r="Y133">
        <v>87.078950000000006</v>
      </c>
      <c r="Z133" t="s">
        <v>38</v>
      </c>
      <c r="AA133" t="s">
        <v>38</v>
      </c>
      <c r="AB133" t="s">
        <v>38</v>
      </c>
      <c r="AC133" t="s">
        <v>38</v>
      </c>
      <c r="AD133" t="s">
        <v>38</v>
      </c>
      <c r="AE133" t="s">
        <v>38</v>
      </c>
      <c r="AF133" t="s">
        <v>38</v>
      </c>
      <c r="AG133" t="s">
        <v>38</v>
      </c>
      <c r="AH133" t="s">
        <v>38</v>
      </c>
      <c r="AI133" t="s">
        <v>38</v>
      </c>
      <c r="AJ133" t="s">
        <v>38</v>
      </c>
      <c r="AK133" t="s">
        <v>38</v>
      </c>
      <c r="AL133" t="s">
        <v>38</v>
      </c>
      <c r="AM133" t="s">
        <v>38</v>
      </c>
      <c r="AN133" t="s">
        <v>38</v>
      </c>
      <c r="AO133" t="s">
        <v>38</v>
      </c>
      <c r="AP133" t="s">
        <v>38</v>
      </c>
      <c r="AQ133" t="s">
        <v>38</v>
      </c>
      <c r="AR133" t="s">
        <v>38</v>
      </c>
      <c r="AS133" t="s">
        <v>38</v>
      </c>
      <c r="AT133" t="s">
        <v>38</v>
      </c>
      <c r="AU133" t="s">
        <v>38</v>
      </c>
      <c r="AV133">
        <v>0.68869000000000002</v>
      </c>
      <c r="AW133">
        <v>67.512730000000005</v>
      </c>
      <c r="AX133">
        <v>58.70384</v>
      </c>
      <c r="AY133">
        <v>80.934439999999995</v>
      </c>
      <c r="AZ133">
        <v>82.441599999999994</v>
      </c>
      <c r="BA133">
        <v>58.70384</v>
      </c>
      <c r="BB133">
        <v>54.389600000000002</v>
      </c>
      <c r="BC133">
        <v>17.709119999999999</v>
      </c>
      <c r="BD133">
        <v>79.333079999999995</v>
      </c>
      <c r="BE133">
        <v>9.1559899999999992</v>
      </c>
      <c r="BF133">
        <v>81.499619999999993</v>
      </c>
      <c r="BG133" t="s">
        <v>38</v>
      </c>
      <c r="BH133" t="s">
        <v>38</v>
      </c>
      <c r="BI133" t="s">
        <v>38</v>
      </c>
      <c r="BJ133" t="s">
        <v>38</v>
      </c>
      <c r="BK133" t="s">
        <v>38</v>
      </c>
      <c r="BL133" t="s">
        <v>38</v>
      </c>
      <c r="BM133" t="s">
        <v>38</v>
      </c>
      <c r="BN133" t="s">
        <v>38</v>
      </c>
      <c r="BO133" t="s">
        <v>38</v>
      </c>
      <c r="BP133" t="s">
        <v>38</v>
      </c>
      <c r="BQ133" t="s">
        <v>38</v>
      </c>
      <c r="BR133" t="s">
        <v>38</v>
      </c>
      <c r="BS133" t="s">
        <v>38</v>
      </c>
      <c r="BT133" t="s">
        <v>38</v>
      </c>
      <c r="BU133" t="s">
        <v>38</v>
      </c>
      <c r="BV133" t="s">
        <v>38</v>
      </c>
      <c r="BW133" t="s">
        <v>38</v>
      </c>
      <c r="BX133" t="s">
        <v>38</v>
      </c>
      <c r="BY133" t="s">
        <v>38</v>
      </c>
      <c r="BZ133" t="s">
        <v>38</v>
      </c>
      <c r="CA133" t="s">
        <v>38</v>
      </c>
      <c r="CB133" t="s">
        <v>38</v>
      </c>
      <c r="CC133" t="s">
        <v>38</v>
      </c>
      <c r="CD133" t="s">
        <v>38</v>
      </c>
      <c r="CE133" t="s">
        <v>38</v>
      </c>
      <c r="CF133" t="s">
        <v>38</v>
      </c>
      <c r="CG133" t="s">
        <v>38</v>
      </c>
      <c r="CH133" t="s">
        <v>38</v>
      </c>
      <c r="CI133" t="s">
        <v>38</v>
      </c>
      <c r="CJ133" t="s">
        <v>38</v>
      </c>
      <c r="CK133" t="s">
        <v>38</v>
      </c>
      <c r="CL133" t="s">
        <v>38</v>
      </c>
      <c r="CM133" t="s">
        <v>38</v>
      </c>
      <c r="CN133">
        <v>0.64366999999999996</v>
      </c>
      <c r="CO133">
        <v>58.942860000000003</v>
      </c>
      <c r="CP133">
        <v>50.883389999999999</v>
      </c>
      <c r="CQ133">
        <v>83.745580000000004</v>
      </c>
      <c r="CR133">
        <v>91.51943</v>
      </c>
      <c r="CS133">
        <v>50.883389999999999</v>
      </c>
      <c r="CT133">
        <v>40.312130000000003</v>
      </c>
      <c r="CU133">
        <v>20.14134</v>
      </c>
      <c r="CV133">
        <v>75.53004</v>
      </c>
      <c r="CW133">
        <v>11.78445</v>
      </c>
      <c r="CX133">
        <v>87.661959999999993</v>
      </c>
      <c r="CY133" t="s">
        <v>38</v>
      </c>
      <c r="CZ133" t="s">
        <v>38</v>
      </c>
      <c r="DA133" t="s">
        <v>38</v>
      </c>
      <c r="DB133" t="s">
        <v>38</v>
      </c>
      <c r="DC133" t="s">
        <v>38</v>
      </c>
      <c r="DD133" t="s">
        <v>38</v>
      </c>
      <c r="DE133" t="s">
        <v>38</v>
      </c>
      <c r="DF133" t="s">
        <v>38</v>
      </c>
      <c r="DG133" t="s">
        <v>38</v>
      </c>
      <c r="DH133" t="s">
        <v>38</v>
      </c>
      <c r="DI133" t="s">
        <v>38</v>
      </c>
      <c r="DJ133" t="s">
        <v>38</v>
      </c>
      <c r="DK133" t="s">
        <v>38</v>
      </c>
      <c r="DL133" t="s">
        <v>38</v>
      </c>
      <c r="DM133" t="s">
        <v>38</v>
      </c>
      <c r="DN133" t="s">
        <v>38</v>
      </c>
      <c r="DO133" t="s">
        <v>38</v>
      </c>
      <c r="DP133" t="s">
        <v>38</v>
      </c>
      <c r="DQ133" t="s">
        <v>38</v>
      </c>
      <c r="DR133" t="s">
        <v>38</v>
      </c>
      <c r="DS133" t="s">
        <v>38</v>
      </c>
      <c r="DT133" t="s">
        <v>38</v>
      </c>
      <c r="DU133" t="s">
        <v>38</v>
      </c>
      <c r="DV133" t="s">
        <v>38</v>
      </c>
      <c r="DW133" t="s">
        <v>38</v>
      </c>
      <c r="DX133" t="s">
        <v>38</v>
      </c>
      <c r="DY133" t="s">
        <v>38</v>
      </c>
      <c r="DZ133" t="s">
        <v>38</v>
      </c>
      <c r="EA133" t="s">
        <v>38</v>
      </c>
      <c r="EB133" t="s">
        <v>38</v>
      </c>
      <c r="EC133" t="s">
        <v>38</v>
      </c>
      <c r="ED133" t="s">
        <v>38</v>
      </c>
      <c r="EE133" t="s">
        <v>38</v>
      </c>
      <c r="EF133" t="s">
        <v>38</v>
      </c>
      <c r="EG133" t="s">
        <v>38</v>
      </c>
      <c r="EH133" t="s">
        <v>38</v>
      </c>
      <c r="EI133" t="s">
        <v>38</v>
      </c>
      <c r="EJ133" t="s">
        <v>38</v>
      </c>
      <c r="EK133" t="s">
        <v>38</v>
      </c>
      <c r="EL133" t="s">
        <v>38</v>
      </c>
      <c r="EM133" t="s">
        <v>38</v>
      </c>
      <c r="EN133" t="s">
        <v>38</v>
      </c>
      <c r="EO133" t="s">
        <v>38</v>
      </c>
      <c r="EP133" t="s">
        <v>38</v>
      </c>
      <c r="EQ133" t="s">
        <v>38</v>
      </c>
      <c r="ER133" t="s">
        <v>38</v>
      </c>
      <c r="ES133" t="s">
        <v>38</v>
      </c>
      <c r="ET133" t="s">
        <v>38</v>
      </c>
      <c r="EU133" t="s">
        <v>38</v>
      </c>
      <c r="EV133" t="s">
        <v>38</v>
      </c>
      <c r="EW133" t="s">
        <v>38</v>
      </c>
      <c r="EX133" t="s">
        <v>38</v>
      </c>
      <c r="EY133" t="s">
        <v>38</v>
      </c>
      <c r="EZ133" t="s">
        <v>38</v>
      </c>
      <c r="FA133" t="s">
        <v>38</v>
      </c>
    </row>
    <row r="134" spans="1:157" x14ac:dyDescent="0.4">
      <c r="A134" t="s">
        <v>7103</v>
      </c>
      <c r="B134" t="s">
        <v>97</v>
      </c>
      <c r="C134">
        <v>0.58491000000000004</v>
      </c>
      <c r="D134">
        <v>54.673859999999998</v>
      </c>
      <c r="E134">
        <v>43.561309999999999</v>
      </c>
      <c r="F134">
        <v>79.044920000000005</v>
      </c>
      <c r="G134">
        <v>88.92756</v>
      </c>
      <c r="H134">
        <v>43.561309999999999</v>
      </c>
      <c r="I134">
        <v>34.241059999999997</v>
      </c>
      <c r="J134">
        <v>19.61149</v>
      </c>
      <c r="K134">
        <v>73.295289999999994</v>
      </c>
      <c r="L134">
        <v>11.66653</v>
      </c>
      <c r="M134">
        <v>86.464590000000001</v>
      </c>
      <c r="N134" t="s">
        <v>38</v>
      </c>
      <c r="O134">
        <v>0.56896000000000002</v>
      </c>
      <c r="P134">
        <v>52.856169999999999</v>
      </c>
      <c r="Q134">
        <v>41.311410000000002</v>
      </c>
      <c r="R134">
        <v>78.55095</v>
      </c>
      <c r="S134">
        <v>89.619579999999999</v>
      </c>
      <c r="T134">
        <v>41.311410000000002</v>
      </c>
      <c r="U134">
        <v>31.4191</v>
      </c>
      <c r="V134">
        <v>19.827950000000001</v>
      </c>
      <c r="W134">
        <v>72.416520000000006</v>
      </c>
      <c r="X134">
        <v>11.97955</v>
      </c>
      <c r="Y134">
        <v>87.034350000000003</v>
      </c>
      <c r="Z134" t="s">
        <v>38</v>
      </c>
      <c r="AA134" t="s">
        <v>38</v>
      </c>
      <c r="AB134" t="s">
        <v>38</v>
      </c>
      <c r="AC134" t="s">
        <v>38</v>
      </c>
      <c r="AD134" t="s">
        <v>38</v>
      </c>
      <c r="AE134" t="s">
        <v>38</v>
      </c>
      <c r="AF134" t="s">
        <v>38</v>
      </c>
      <c r="AG134" t="s">
        <v>38</v>
      </c>
      <c r="AH134" t="s">
        <v>38</v>
      </c>
      <c r="AI134" t="s">
        <v>38</v>
      </c>
      <c r="AJ134" t="s">
        <v>38</v>
      </c>
      <c r="AK134" t="s">
        <v>38</v>
      </c>
      <c r="AL134" t="s">
        <v>38</v>
      </c>
      <c r="AM134" t="s">
        <v>38</v>
      </c>
      <c r="AN134" t="s">
        <v>38</v>
      </c>
      <c r="AO134" t="s">
        <v>38</v>
      </c>
      <c r="AP134" t="s">
        <v>38</v>
      </c>
      <c r="AQ134" t="s">
        <v>38</v>
      </c>
      <c r="AR134" t="s">
        <v>38</v>
      </c>
      <c r="AS134" t="s">
        <v>38</v>
      </c>
      <c r="AT134" t="s">
        <v>38</v>
      </c>
      <c r="AU134" t="s">
        <v>38</v>
      </c>
      <c r="AV134">
        <v>0.68679000000000001</v>
      </c>
      <c r="AW134">
        <v>67.311130000000006</v>
      </c>
      <c r="AX134">
        <v>58.32705</v>
      </c>
      <c r="AY134">
        <v>80.859080000000006</v>
      </c>
      <c r="AZ134">
        <v>82.366240000000005</v>
      </c>
      <c r="BA134">
        <v>58.32705</v>
      </c>
      <c r="BB134">
        <v>54.012810000000002</v>
      </c>
      <c r="BC134">
        <v>17.694050000000001</v>
      </c>
      <c r="BD134">
        <v>79.257720000000006</v>
      </c>
      <c r="BE134">
        <v>9.14846</v>
      </c>
      <c r="BF134">
        <v>81.424270000000007</v>
      </c>
      <c r="BG134" t="s">
        <v>38</v>
      </c>
      <c r="BH134" t="s">
        <v>38</v>
      </c>
      <c r="BI134" t="s">
        <v>38</v>
      </c>
      <c r="BJ134" t="s">
        <v>38</v>
      </c>
      <c r="BK134" t="s">
        <v>38</v>
      </c>
      <c r="BL134" t="s">
        <v>38</v>
      </c>
      <c r="BM134" t="s">
        <v>38</v>
      </c>
      <c r="BN134" t="s">
        <v>38</v>
      </c>
      <c r="BO134" t="s">
        <v>38</v>
      </c>
      <c r="BP134" t="s">
        <v>38</v>
      </c>
      <c r="BQ134" t="s">
        <v>38</v>
      </c>
      <c r="BR134" t="s">
        <v>38</v>
      </c>
      <c r="BS134" t="s">
        <v>38</v>
      </c>
      <c r="BT134" t="s">
        <v>38</v>
      </c>
      <c r="BU134" t="s">
        <v>38</v>
      </c>
      <c r="BV134" t="s">
        <v>38</v>
      </c>
      <c r="BW134" t="s">
        <v>38</v>
      </c>
      <c r="BX134" t="s">
        <v>38</v>
      </c>
      <c r="BY134" t="s">
        <v>38</v>
      </c>
      <c r="BZ134" t="s">
        <v>38</v>
      </c>
      <c r="CA134" t="s">
        <v>38</v>
      </c>
      <c r="CB134" t="s">
        <v>38</v>
      </c>
      <c r="CC134" t="s">
        <v>38</v>
      </c>
      <c r="CD134" t="s">
        <v>38</v>
      </c>
      <c r="CE134" t="s">
        <v>38</v>
      </c>
      <c r="CF134" t="s">
        <v>38</v>
      </c>
      <c r="CG134" t="s">
        <v>38</v>
      </c>
      <c r="CH134" t="s">
        <v>38</v>
      </c>
      <c r="CI134" t="s">
        <v>38</v>
      </c>
      <c r="CJ134" t="s">
        <v>38</v>
      </c>
      <c r="CK134" t="s">
        <v>38</v>
      </c>
      <c r="CL134" t="s">
        <v>38</v>
      </c>
      <c r="CM134" t="s">
        <v>38</v>
      </c>
      <c r="CN134">
        <v>0.64095999999999997</v>
      </c>
      <c r="CO134">
        <v>58.64376</v>
      </c>
      <c r="CP134">
        <v>50.53004</v>
      </c>
      <c r="CQ134">
        <v>83.922259999999994</v>
      </c>
      <c r="CR134">
        <v>91.51943</v>
      </c>
      <c r="CS134">
        <v>50.53004</v>
      </c>
      <c r="CT134">
        <v>40.047110000000004</v>
      </c>
      <c r="CU134">
        <v>20.106010000000001</v>
      </c>
      <c r="CV134">
        <v>75.559479999999994</v>
      </c>
      <c r="CW134">
        <v>11.78445</v>
      </c>
      <c r="CX134">
        <v>87.750290000000007</v>
      </c>
      <c r="CY134" t="s">
        <v>38</v>
      </c>
      <c r="CZ134" t="s">
        <v>38</v>
      </c>
      <c r="DA134" t="s">
        <v>38</v>
      </c>
      <c r="DB134" t="s">
        <v>38</v>
      </c>
      <c r="DC134" t="s">
        <v>38</v>
      </c>
      <c r="DD134" t="s">
        <v>38</v>
      </c>
      <c r="DE134" t="s">
        <v>38</v>
      </c>
      <c r="DF134" t="s">
        <v>38</v>
      </c>
      <c r="DG134" t="s">
        <v>38</v>
      </c>
      <c r="DH134" t="s">
        <v>38</v>
      </c>
      <c r="DI134" t="s">
        <v>38</v>
      </c>
      <c r="DJ134" t="s">
        <v>38</v>
      </c>
      <c r="DK134" t="s">
        <v>38</v>
      </c>
      <c r="DL134" t="s">
        <v>38</v>
      </c>
      <c r="DM134" t="s">
        <v>38</v>
      </c>
      <c r="DN134" t="s">
        <v>38</v>
      </c>
      <c r="DO134" t="s">
        <v>38</v>
      </c>
      <c r="DP134" t="s">
        <v>38</v>
      </c>
      <c r="DQ134" t="s">
        <v>38</v>
      </c>
      <c r="DR134" t="s">
        <v>38</v>
      </c>
      <c r="DS134" t="s">
        <v>38</v>
      </c>
      <c r="DT134" t="s">
        <v>38</v>
      </c>
      <c r="DU134" t="s">
        <v>38</v>
      </c>
      <c r="DV134" t="s">
        <v>38</v>
      </c>
      <c r="DW134" t="s">
        <v>38</v>
      </c>
      <c r="DX134" t="s">
        <v>38</v>
      </c>
      <c r="DY134" t="s">
        <v>38</v>
      </c>
      <c r="DZ134" t="s">
        <v>38</v>
      </c>
      <c r="EA134" t="s">
        <v>38</v>
      </c>
      <c r="EB134" t="s">
        <v>38</v>
      </c>
      <c r="EC134" t="s">
        <v>38</v>
      </c>
      <c r="ED134" t="s">
        <v>38</v>
      </c>
      <c r="EE134" t="s">
        <v>38</v>
      </c>
      <c r="EF134" t="s">
        <v>38</v>
      </c>
      <c r="EG134" t="s">
        <v>38</v>
      </c>
      <c r="EH134" t="s">
        <v>38</v>
      </c>
      <c r="EI134" t="s">
        <v>38</v>
      </c>
      <c r="EJ134" t="s">
        <v>38</v>
      </c>
      <c r="EK134" t="s">
        <v>38</v>
      </c>
      <c r="EL134" t="s">
        <v>38</v>
      </c>
      <c r="EM134" t="s">
        <v>38</v>
      </c>
      <c r="EN134" t="s">
        <v>38</v>
      </c>
      <c r="EO134" t="s">
        <v>38</v>
      </c>
      <c r="EP134" t="s">
        <v>38</v>
      </c>
      <c r="EQ134" t="s">
        <v>38</v>
      </c>
      <c r="ER134" t="s">
        <v>38</v>
      </c>
      <c r="ES134" t="s">
        <v>38</v>
      </c>
      <c r="ET134" t="s">
        <v>38</v>
      </c>
      <c r="EU134" t="s">
        <v>38</v>
      </c>
      <c r="EV134" t="s">
        <v>38</v>
      </c>
      <c r="EW134" t="s">
        <v>38</v>
      </c>
      <c r="EX134" t="s">
        <v>38</v>
      </c>
      <c r="EY134" t="s">
        <v>38</v>
      </c>
      <c r="EZ134" t="s">
        <v>38</v>
      </c>
      <c r="FA134" t="s">
        <v>38</v>
      </c>
    </row>
    <row r="135" spans="1:157" x14ac:dyDescent="0.4">
      <c r="A135" t="s">
        <v>7104</v>
      </c>
      <c r="B135" t="s">
        <v>878</v>
      </c>
      <c r="C135">
        <v>0.58401000000000003</v>
      </c>
      <c r="D135">
        <v>54.589979999999997</v>
      </c>
      <c r="E135">
        <v>43.407530000000001</v>
      </c>
      <c r="F135">
        <v>79.133949999999999</v>
      </c>
      <c r="G135">
        <v>88.911370000000005</v>
      </c>
      <c r="H135">
        <v>43.407530000000001</v>
      </c>
      <c r="I135">
        <v>34.125050000000002</v>
      </c>
      <c r="J135">
        <v>19.606639999999999</v>
      </c>
      <c r="K135">
        <v>73.326989999999995</v>
      </c>
      <c r="L135">
        <v>11.65925</v>
      </c>
      <c r="M135">
        <v>86.434240000000003</v>
      </c>
      <c r="N135" t="s">
        <v>38</v>
      </c>
      <c r="O135">
        <v>0.56862000000000001</v>
      </c>
      <c r="P135">
        <v>52.820869999999999</v>
      </c>
      <c r="Q135">
        <v>41.254060000000003</v>
      </c>
      <c r="R135">
        <v>78.675210000000007</v>
      </c>
      <c r="S135">
        <v>89.610020000000006</v>
      </c>
      <c r="T135">
        <v>41.254060000000003</v>
      </c>
      <c r="U135">
        <v>31.387239999999998</v>
      </c>
      <c r="V135">
        <v>19.827950000000001</v>
      </c>
      <c r="W135">
        <v>72.47148</v>
      </c>
      <c r="X135">
        <v>11.972849999999999</v>
      </c>
      <c r="Y135">
        <v>87.012839999999997</v>
      </c>
      <c r="Z135" t="s">
        <v>38</v>
      </c>
      <c r="AA135" t="s">
        <v>38</v>
      </c>
      <c r="AB135" t="s">
        <v>38</v>
      </c>
      <c r="AC135" t="s">
        <v>38</v>
      </c>
      <c r="AD135" t="s">
        <v>38</v>
      </c>
      <c r="AE135" t="s">
        <v>38</v>
      </c>
      <c r="AF135" t="s">
        <v>38</v>
      </c>
      <c r="AG135" t="s">
        <v>38</v>
      </c>
      <c r="AH135" t="s">
        <v>38</v>
      </c>
      <c r="AI135" t="s">
        <v>38</v>
      </c>
      <c r="AJ135" t="s">
        <v>38</v>
      </c>
      <c r="AK135" t="s">
        <v>38</v>
      </c>
      <c r="AL135" t="s">
        <v>38</v>
      </c>
      <c r="AM135" t="s">
        <v>38</v>
      </c>
      <c r="AN135" t="s">
        <v>38</v>
      </c>
      <c r="AO135" t="s">
        <v>38</v>
      </c>
      <c r="AP135" t="s">
        <v>38</v>
      </c>
      <c r="AQ135" t="s">
        <v>38</v>
      </c>
      <c r="AR135" t="s">
        <v>38</v>
      </c>
      <c r="AS135" t="s">
        <v>38</v>
      </c>
      <c r="AT135" t="s">
        <v>38</v>
      </c>
      <c r="AU135" t="s">
        <v>38</v>
      </c>
      <c r="AV135">
        <v>0.68289</v>
      </c>
      <c r="AW135">
        <v>66.92774</v>
      </c>
      <c r="AX135">
        <v>57.57347</v>
      </c>
      <c r="AY135">
        <v>80.859080000000006</v>
      </c>
      <c r="AZ135">
        <v>82.366240000000005</v>
      </c>
      <c r="BA135">
        <v>57.57347</v>
      </c>
      <c r="BB135">
        <v>53.296909999999997</v>
      </c>
      <c r="BC135">
        <v>17.694050000000001</v>
      </c>
      <c r="BD135">
        <v>79.257720000000006</v>
      </c>
      <c r="BE135">
        <v>9.14846</v>
      </c>
      <c r="BF135">
        <v>81.424270000000007</v>
      </c>
      <c r="BG135" t="s">
        <v>38</v>
      </c>
      <c r="BH135" t="s">
        <v>38</v>
      </c>
      <c r="BI135" t="s">
        <v>38</v>
      </c>
      <c r="BJ135" t="s">
        <v>38</v>
      </c>
      <c r="BK135" t="s">
        <v>38</v>
      </c>
      <c r="BL135" t="s">
        <v>38</v>
      </c>
      <c r="BM135" t="s">
        <v>38</v>
      </c>
      <c r="BN135" t="s">
        <v>38</v>
      </c>
      <c r="BO135" t="s">
        <v>38</v>
      </c>
      <c r="BP135" t="s">
        <v>38</v>
      </c>
      <c r="BQ135" t="s">
        <v>38</v>
      </c>
      <c r="BR135" t="s">
        <v>38</v>
      </c>
      <c r="BS135" t="s">
        <v>38</v>
      </c>
      <c r="BT135" t="s">
        <v>38</v>
      </c>
      <c r="BU135" t="s">
        <v>38</v>
      </c>
      <c r="BV135" t="s">
        <v>38</v>
      </c>
      <c r="BW135" t="s">
        <v>38</v>
      </c>
      <c r="BX135" t="s">
        <v>38</v>
      </c>
      <c r="BY135" t="s">
        <v>38</v>
      </c>
      <c r="BZ135" t="s">
        <v>38</v>
      </c>
      <c r="CA135" t="s">
        <v>38</v>
      </c>
      <c r="CB135" t="s">
        <v>38</v>
      </c>
      <c r="CC135" t="s">
        <v>38</v>
      </c>
      <c r="CD135" t="s">
        <v>38</v>
      </c>
      <c r="CE135" t="s">
        <v>38</v>
      </c>
      <c r="CF135" t="s">
        <v>38</v>
      </c>
      <c r="CG135" t="s">
        <v>38</v>
      </c>
      <c r="CH135" t="s">
        <v>38</v>
      </c>
      <c r="CI135" t="s">
        <v>38</v>
      </c>
      <c r="CJ135" t="s">
        <v>38</v>
      </c>
      <c r="CK135" t="s">
        <v>38</v>
      </c>
      <c r="CL135" t="s">
        <v>38</v>
      </c>
      <c r="CM135" t="s">
        <v>38</v>
      </c>
      <c r="CN135">
        <v>0.63678999999999997</v>
      </c>
      <c r="CO135">
        <v>58.364229999999999</v>
      </c>
      <c r="CP135">
        <v>50</v>
      </c>
      <c r="CQ135">
        <v>83.568899999999999</v>
      </c>
      <c r="CR135">
        <v>91.342759999999998</v>
      </c>
      <c r="CS135">
        <v>50</v>
      </c>
      <c r="CT135">
        <v>39.7821</v>
      </c>
      <c r="CU135">
        <v>20</v>
      </c>
      <c r="CV135">
        <v>75.235569999999996</v>
      </c>
      <c r="CW135">
        <v>11.74912</v>
      </c>
      <c r="CX135">
        <v>87.485280000000003</v>
      </c>
      <c r="CY135" t="s">
        <v>38</v>
      </c>
      <c r="CZ135" t="s">
        <v>38</v>
      </c>
      <c r="DA135" t="s">
        <v>38</v>
      </c>
      <c r="DB135" t="s">
        <v>38</v>
      </c>
      <c r="DC135" t="s">
        <v>38</v>
      </c>
      <c r="DD135" t="s">
        <v>38</v>
      </c>
      <c r="DE135" t="s">
        <v>38</v>
      </c>
      <c r="DF135" t="s">
        <v>38</v>
      </c>
      <c r="DG135" t="s">
        <v>38</v>
      </c>
      <c r="DH135" t="s">
        <v>38</v>
      </c>
      <c r="DI135" t="s">
        <v>38</v>
      </c>
      <c r="DJ135" t="s">
        <v>38</v>
      </c>
      <c r="DK135" t="s">
        <v>38</v>
      </c>
      <c r="DL135" t="s">
        <v>38</v>
      </c>
      <c r="DM135" t="s">
        <v>38</v>
      </c>
      <c r="DN135" t="s">
        <v>38</v>
      </c>
      <c r="DO135" t="s">
        <v>38</v>
      </c>
      <c r="DP135" t="s">
        <v>38</v>
      </c>
      <c r="DQ135" t="s">
        <v>38</v>
      </c>
      <c r="DR135" t="s">
        <v>38</v>
      </c>
      <c r="DS135" t="s">
        <v>38</v>
      </c>
      <c r="DT135" t="s">
        <v>38</v>
      </c>
      <c r="DU135" t="s">
        <v>38</v>
      </c>
      <c r="DV135" t="s">
        <v>38</v>
      </c>
      <c r="DW135" t="s">
        <v>38</v>
      </c>
      <c r="DX135" t="s">
        <v>38</v>
      </c>
      <c r="DY135" t="s">
        <v>38</v>
      </c>
      <c r="DZ135" t="s">
        <v>38</v>
      </c>
      <c r="EA135" t="s">
        <v>38</v>
      </c>
      <c r="EB135" t="s">
        <v>38</v>
      </c>
      <c r="EC135" t="s">
        <v>38</v>
      </c>
      <c r="ED135" t="s">
        <v>38</v>
      </c>
      <c r="EE135" t="s">
        <v>38</v>
      </c>
      <c r="EF135" t="s">
        <v>38</v>
      </c>
      <c r="EG135" t="s">
        <v>38</v>
      </c>
      <c r="EH135" t="s">
        <v>38</v>
      </c>
      <c r="EI135" t="s">
        <v>38</v>
      </c>
      <c r="EJ135" t="s">
        <v>38</v>
      </c>
      <c r="EK135" t="s">
        <v>38</v>
      </c>
      <c r="EL135" t="s">
        <v>38</v>
      </c>
      <c r="EM135" t="s">
        <v>38</v>
      </c>
      <c r="EN135" t="s">
        <v>38</v>
      </c>
      <c r="EO135" t="s">
        <v>38</v>
      </c>
      <c r="EP135" t="s">
        <v>38</v>
      </c>
      <c r="EQ135" t="s">
        <v>38</v>
      </c>
      <c r="ER135" t="s">
        <v>38</v>
      </c>
      <c r="ES135" t="s">
        <v>38</v>
      </c>
      <c r="ET135" t="s">
        <v>38</v>
      </c>
      <c r="EU135" t="s">
        <v>38</v>
      </c>
      <c r="EV135" t="s">
        <v>38</v>
      </c>
      <c r="EW135" t="s">
        <v>38</v>
      </c>
      <c r="EX135" t="s">
        <v>38</v>
      </c>
      <c r="EY135" t="s">
        <v>38</v>
      </c>
      <c r="EZ135" t="s">
        <v>38</v>
      </c>
      <c r="FA135" t="s">
        <v>38</v>
      </c>
    </row>
    <row r="136" spans="1:157" x14ac:dyDescent="0.4">
      <c r="A136" s="18" t="s">
        <v>7105</v>
      </c>
    </row>
    <row r="137" spans="1:157" x14ac:dyDescent="0.4">
      <c r="A137" s="31" t="s">
        <v>7031</v>
      </c>
    </row>
    <row r="138" spans="1:157" x14ac:dyDescent="0.4">
      <c r="A138" s="31" t="s">
        <v>7106</v>
      </c>
    </row>
    <row r="139" spans="1:157" x14ac:dyDescent="0.4">
      <c r="A139" s="31" t="s">
        <v>7031</v>
      </c>
    </row>
    <row r="140" spans="1:157" x14ac:dyDescent="0.4">
      <c r="A140" s="18" t="s">
        <v>7107</v>
      </c>
    </row>
    <row r="141" spans="1:157" x14ac:dyDescent="0.4">
      <c r="A141" t="s">
        <v>7110</v>
      </c>
      <c r="B141" t="s">
        <v>6924</v>
      </c>
      <c r="C141">
        <v>0.59535000000000005</v>
      </c>
      <c r="D141">
        <v>55.81644</v>
      </c>
      <c r="E141">
        <v>44.734929999999999</v>
      </c>
      <c r="F141">
        <v>79.910970000000006</v>
      </c>
      <c r="G141">
        <v>89.63982</v>
      </c>
      <c r="H141">
        <v>44.734929999999999</v>
      </c>
      <c r="I141">
        <v>35.352890000000002</v>
      </c>
      <c r="J141">
        <v>19.855930000000001</v>
      </c>
      <c r="K141">
        <v>74.341160000000002</v>
      </c>
      <c r="L141">
        <v>11.76042</v>
      </c>
      <c r="M141">
        <v>87.278289999999998</v>
      </c>
      <c r="N141" t="s">
        <v>38</v>
      </c>
      <c r="O141">
        <v>0.57782</v>
      </c>
      <c r="P141">
        <v>53.852290000000004</v>
      </c>
      <c r="Q141">
        <v>42.19079</v>
      </c>
      <c r="R141">
        <v>79.382530000000003</v>
      </c>
      <c r="S141">
        <v>90.22175</v>
      </c>
      <c r="T141">
        <v>42.19079</v>
      </c>
      <c r="U141">
        <v>32.313130000000001</v>
      </c>
      <c r="V141">
        <v>20.06691</v>
      </c>
      <c r="W141">
        <v>73.438950000000006</v>
      </c>
      <c r="X141">
        <v>12.065569999999999</v>
      </c>
      <c r="Y141">
        <v>87.773849999999996</v>
      </c>
      <c r="Z141" t="s">
        <v>38</v>
      </c>
      <c r="AA141" t="s">
        <v>38</v>
      </c>
      <c r="AB141" t="s">
        <v>38</v>
      </c>
      <c r="AC141" t="s">
        <v>38</v>
      </c>
      <c r="AD141" t="s">
        <v>38</v>
      </c>
      <c r="AE141" t="s">
        <v>38</v>
      </c>
      <c r="AF141" t="s">
        <v>38</v>
      </c>
      <c r="AG141" t="s">
        <v>38</v>
      </c>
      <c r="AH141" t="s">
        <v>38</v>
      </c>
      <c r="AI141" t="s">
        <v>38</v>
      </c>
      <c r="AJ141" t="s">
        <v>38</v>
      </c>
      <c r="AK141" t="s">
        <v>38</v>
      </c>
      <c r="AL141" t="s">
        <v>38</v>
      </c>
      <c r="AM141" t="s">
        <v>38</v>
      </c>
      <c r="AN141" t="s">
        <v>38</v>
      </c>
      <c r="AO141" t="s">
        <v>38</v>
      </c>
      <c r="AP141" t="s">
        <v>38</v>
      </c>
      <c r="AQ141" t="s">
        <v>38</v>
      </c>
      <c r="AR141" t="s">
        <v>38</v>
      </c>
      <c r="AS141" t="s">
        <v>38</v>
      </c>
      <c r="AT141" t="s">
        <v>38</v>
      </c>
      <c r="AU141" t="s">
        <v>38</v>
      </c>
      <c r="AV141">
        <v>0.70477000000000001</v>
      </c>
      <c r="AW141">
        <v>69.209879999999998</v>
      </c>
      <c r="AX141">
        <v>61.190660000000001</v>
      </c>
      <c r="AY141">
        <v>81.763379999999998</v>
      </c>
      <c r="AZ141">
        <v>84.024109999999993</v>
      </c>
      <c r="BA141">
        <v>61.190660000000001</v>
      </c>
      <c r="BB141">
        <v>56.838729999999998</v>
      </c>
      <c r="BC141">
        <v>17.920120000000001</v>
      </c>
      <c r="BD141">
        <v>80.218540000000004</v>
      </c>
      <c r="BE141">
        <v>9.3067100000000007</v>
      </c>
      <c r="BF141">
        <v>82.994219999999999</v>
      </c>
      <c r="BG141" t="s">
        <v>38</v>
      </c>
      <c r="BH141" t="s">
        <v>38</v>
      </c>
      <c r="BI141" t="s">
        <v>38</v>
      </c>
      <c r="BJ141" t="s">
        <v>38</v>
      </c>
      <c r="BK141" t="s">
        <v>38</v>
      </c>
      <c r="BL141" t="s">
        <v>38</v>
      </c>
      <c r="BM141" t="s">
        <v>38</v>
      </c>
      <c r="BN141" t="s">
        <v>38</v>
      </c>
      <c r="BO141" t="s">
        <v>38</v>
      </c>
      <c r="BP141" t="s">
        <v>38</v>
      </c>
      <c r="BQ141" t="s">
        <v>38</v>
      </c>
      <c r="BR141" t="s">
        <v>38</v>
      </c>
      <c r="BS141" t="s">
        <v>38</v>
      </c>
      <c r="BT141" t="s">
        <v>38</v>
      </c>
      <c r="BU141" t="s">
        <v>38</v>
      </c>
      <c r="BV141" t="s">
        <v>38</v>
      </c>
      <c r="BW141" t="s">
        <v>38</v>
      </c>
      <c r="BX141" t="s">
        <v>38</v>
      </c>
      <c r="BY141" t="s">
        <v>38</v>
      </c>
      <c r="BZ141" t="s">
        <v>38</v>
      </c>
      <c r="CA141" t="s">
        <v>38</v>
      </c>
      <c r="CB141" t="s">
        <v>38</v>
      </c>
      <c r="CC141" t="s">
        <v>38</v>
      </c>
      <c r="CD141" t="s">
        <v>38</v>
      </c>
      <c r="CE141" t="s">
        <v>38</v>
      </c>
      <c r="CF141" t="s">
        <v>38</v>
      </c>
      <c r="CG141" t="s">
        <v>38</v>
      </c>
      <c r="CH141" t="s">
        <v>38</v>
      </c>
      <c r="CI141" t="s">
        <v>38</v>
      </c>
      <c r="CJ141" t="s">
        <v>38</v>
      </c>
      <c r="CK141" t="s">
        <v>38</v>
      </c>
      <c r="CL141" t="s">
        <v>38</v>
      </c>
      <c r="CM141" t="s">
        <v>38</v>
      </c>
      <c r="CN141">
        <v>0.66286999999999996</v>
      </c>
      <c r="CO141">
        <v>60.720610000000001</v>
      </c>
      <c r="CP141">
        <v>53.180210000000002</v>
      </c>
      <c r="CQ141">
        <v>85.33569</v>
      </c>
      <c r="CR141">
        <v>92.049469999999999</v>
      </c>
      <c r="CS141">
        <v>53.180210000000002</v>
      </c>
      <c r="CT141">
        <v>41.166080000000001</v>
      </c>
      <c r="CU141">
        <v>20.494700000000002</v>
      </c>
      <c r="CV141">
        <v>77.237930000000006</v>
      </c>
      <c r="CW141">
        <v>11.87279</v>
      </c>
      <c r="CX141">
        <v>88.162540000000007</v>
      </c>
      <c r="CY141" t="s">
        <v>38</v>
      </c>
      <c r="CZ141" t="s">
        <v>38</v>
      </c>
      <c r="DA141" t="s">
        <v>38</v>
      </c>
      <c r="DB141" t="s">
        <v>38</v>
      </c>
      <c r="DC141" t="s">
        <v>38</v>
      </c>
      <c r="DD141" t="s">
        <v>38</v>
      </c>
      <c r="DE141" t="s">
        <v>38</v>
      </c>
      <c r="DF141" t="s">
        <v>38</v>
      </c>
      <c r="DG141" t="s">
        <v>38</v>
      </c>
      <c r="DH141" t="s">
        <v>38</v>
      </c>
      <c r="DI141" t="s">
        <v>38</v>
      </c>
      <c r="DJ141" t="s">
        <v>38</v>
      </c>
      <c r="DK141" t="s">
        <v>38</v>
      </c>
      <c r="DL141" t="s">
        <v>38</v>
      </c>
      <c r="DM141" t="s">
        <v>38</v>
      </c>
      <c r="DN141" t="s">
        <v>38</v>
      </c>
      <c r="DO141" t="s">
        <v>38</v>
      </c>
      <c r="DP141" t="s">
        <v>38</v>
      </c>
      <c r="DQ141" t="s">
        <v>38</v>
      </c>
      <c r="DR141" t="s">
        <v>38</v>
      </c>
      <c r="DS141" t="s">
        <v>38</v>
      </c>
      <c r="DT141" t="s">
        <v>38</v>
      </c>
      <c r="DU141" t="s">
        <v>38</v>
      </c>
      <c r="DV141" t="s">
        <v>38</v>
      </c>
      <c r="DW141" t="s">
        <v>38</v>
      </c>
      <c r="DX141" t="s">
        <v>38</v>
      </c>
      <c r="DY141" t="s">
        <v>38</v>
      </c>
      <c r="DZ141" t="s">
        <v>38</v>
      </c>
      <c r="EA141" t="s">
        <v>38</v>
      </c>
      <c r="EB141" t="s">
        <v>38</v>
      </c>
      <c r="EC141" t="s">
        <v>38</v>
      </c>
      <c r="ED141" t="s">
        <v>38</v>
      </c>
      <c r="EE141" t="s">
        <v>38</v>
      </c>
      <c r="EF141" t="s">
        <v>38</v>
      </c>
      <c r="EG141" t="s">
        <v>38</v>
      </c>
      <c r="EH141" t="s">
        <v>38</v>
      </c>
      <c r="EI141" t="s">
        <v>38</v>
      </c>
      <c r="EJ141" t="s">
        <v>38</v>
      </c>
      <c r="EK141" t="s">
        <v>38</v>
      </c>
      <c r="EL141" t="s">
        <v>38</v>
      </c>
      <c r="EM141" t="s">
        <v>38</v>
      </c>
      <c r="EN141" t="s">
        <v>38</v>
      </c>
      <c r="EO141" t="s">
        <v>38</v>
      </c>
      <c r="EP141" t="s">
        <v>38</v>
      </c>
      <c r="EQ141" t="s">
        <v>38</v>
      </c>
      <c r="ER141" t="s">
        <v>38</v>
      </c>
      <c r="ES141" t="s">
        <v>38</v>
      </c>
      <c r="ET141" t="s">
        <v>38</v>
      </c>
      <c r="EU141" t="s">
        <v>38</v>
      </c>
      <c r="EV141" t="s">
        <v>38</v>
      </c>
      <c r="EW141" t="s">
        <v>38</v>
      </c>
      <c r="EX141" t="s">
        <v>38</v>
      </c>
      <c r="EY141" t="s">
        <v>38</v>
      </c>
      <c r="EZ141" t="s">
        <v>38</v>
      </c>
      <c r="FA141" t="s">
        <v>38</v>
      </c>
    </row>
    <row r="142" spans="1:157" x14ac:dyDescent="0.4">
      <c r="A142" t="s">
        <v>7111</v>
      </c>
      <c r="B142" t="s">
        <v>488</v>
      </c>
      <c r="C142">
        <v>0.59641</v>
      </c>
      <c r="D142">
        <v>55.956769999999999</v>
      </c>
      <c r="E142">
        <v>44.832050000000002</v>
      </c>
      <c r="F142">
        <v>80.032380000000003</v>
      </c>
      <c r="G142">
        <v>89.736949999999993</v>
      </c>
      <c r="H142">
        <v>44.832050000000002</v>
      </c>
      <c r="I142">
        <v>35.441929999999999</v>
      </c>
      <c r="J142">
        <v>19.904489999999999</v>
      </c>
      <c r="K142">
        <v>74.525289999999998</v>
      </c>
      <c r="L142">
        <v>11.771750000000001</v>
      </c>
      <c r="M142">
        <v>87.371369999999999</v>
      </c>
      <c r="N142" t="s">
        <v>38</v>
      </c>
      <c r="O142">
        <v>0.57906999999999997</v>
      </c>
      <c r="P142">
        <v>54.000509999999998</v>
      </c>
      <c r="Q142">
        <v>42.324599999999997</v>
      </c>
      <c r="R142">
        <v>79.487669999999994</v>
      </c>
      <c r="S142">
        <v>90.346010000000007</v>
      </c>
      <c r="T142">
        <v>42.324599999999997</v>
      </c>
      <c r="U142">
        <v>32.411900000000003</v>
      </c>
      <c r="V142">
        <v>20.116610000000001</v>
      </c>
      <c r="W142">
        <v>73.618170000000006</v>
      </c>
      <c r="X142">
        <v>12.080859999999999</v>
      </c>
      <c r="Y142">
        <v>87.898110000000003</v>
      </c>
      <c r="Z142" t="s">
        <v>38</v>
      </c>
      <c r="AA142" t="s">
        <v>38</v>
      </c>
      <c r="AB142" t="s">
        <v>38</v>
      </c>
      <c r="AC142" t="s">
        <v>38</v>
      </c>
      <c r="AD142" t="s">
        <v>38</v>
      </c>
      <c r="AE142" t="s">
        <v>38</v>
      </c>
      <c r="AF142" t="s">
        <v>38</v>
      </c>
      <c r="AG142" t="s">
        <v>38</v>
      </c>
      <c r="AH142" t="s">
        <v>38</v>
      </c>
      <c r="AI142" t="s">
        <v>38</v>
      </c>
      <c r="AJ142" t="s">
        <v>38</v>
      </c>
      <c r="AK142" t="s">
        <v>38</v>
      </c>
      <c r="AL142" t="s">
        <v>38</v>
      </c>
      <c r="AM142" t="s">
        <v>38</v>
      </c>
      <c r="AN142" t="s">
        <v>38</v>
      </c>
      <c r="AO142" t="s">
        <v>38</v>
      </c>
      <c r="AP142" t="s">
        <v>38</v>
      </c>
      <c r="AQ142" t="s">
        <v>38</v>
      </c>
      <c r="AR142" t="s">
        <v>38</v>
      </c>
      <c r="AS142" t="s">
        <v>38</v>
      </c>
      <c r="AT142" t="s">
        <v>38</v>
      </c>
      <c r="AU142" t="s">
        <v>38</v>
      </c>
      <c r="AV142">
        <v>0.70572999999999997</v>
      </c>
      <c r="AW142">
        <v>69.329449999999994</v>
      </c>
      <c r="AX142">
        <v>61.266010000000001</v>
      </c>
      <c r="AY142">
        <v>81.989450000000005</v>
      </c>
      <c r="AZ142">
        <v>84.024109999999993</v>
      </c>
      <c r="BA142">
        <v>61.266010000000001</v>
      </c>
      <c r="BB142">
        <v>56.914090000000002</v>
      </c>
      <c r="BC142">
        <v>17.965340000000001</v>
      </c>
      <c r="BD142">
        <v>80.444609999999997</v>
      </c>
      <c r="BE142">
        <v>9.3067100000000007</v>
      </c>
      <c r="BF142">
        <v>82.994219999999999</v>
      </c>
      <c r="BG142" t="s">
        <v>38</v>
      </c>
      <c r="BH142" t="s">
        <v>38</v>
      </c>
      <c r="BI142" t="s">
        <v>38</v>
      </c>
      <c r="BJ142" t="s">
        <v>38</v>
      </c>
      <c r="BK142" t="s">
        <v>38</v>
      </c>
      <c r="BL142" t="s">
        <v>38</v>
      </c>
      <c r="BM142" t="s">
        <v>38</v>
      </c>
      <c r="BN142" t="s">
        <v>38</v>
      </c>
      <c r="BO142" t="s">
        <v>38</v>
      </c>
      <c r="BP142" t="s">
        <v>38</v>
      </c>
      <c r="BQ142" t="s">
        <v>38</v>
      </c>
      <c r="BR142" t="s">
        <v>38</v>
      </c>
      <c r="BS142" t="s">
        <v>38</v>
      </c>
      <c r="BT142" t="s">
        <v>38</v>
      </c>
      <c r="BU142" t="s">
        <v>38</v>
      </c>
      <c r="BV142" t="s">
        <v>38</v>
      </c>
      <c r="BW142" t="s">
        <v>38</v>
      </c>
      <c r="BX142" t="s">
        <v>38</v>
      </c>
      <c r="BY142" t="s">
        <v>38</v>
      </c>
      <c r="BZ142" t="s">
        <v>38</v>
      </c>
      <c r="CA142" t="s">
        <v>38</v>
      </c>
      <c r="CB142" t="s">
        <v>38</v>
      </c>
      <c r="CC142" t="s">
        <v>38</v>
      </c>
      <c r="CD142" t="s">
        <v>38</v>
      </c>
      <c r="CE142" t="s">
        <v>38</v>
      </c>
      <c r="CF142" t="s">
        <v>38</v>
      </c>
      <c r="CG142" t="s">
        <v>38</v>
      </c>
      <c r="CH142" t="s">
        <v>38</v>
      </c>
      <c r="CI142" t="s">
        <v>38</v>
      </c>
      <c r="CJ142" t="s">
        <v>38</v>
      </c>
      <c r="CK142" t="s">
        <v>38</v>
      </c>
      <c r="CL142" t="s">
        <v>38</v>
      </c>
      <c r="CM142" t="s">
        <v>38</v>
      </c>
      <c r="CN142">
        <v>0.66069999999999995</v>
      </c>
      <c r="CO142">
        <v>60.763890000000004</v>
      </c>
      <c r="CP142">
        <v>52.650179999999999</v>
      </c>
      <c r="CQ142">
        <v>85.512370000000004</v>
      </c>
      <c r="CR142">
        <v>91.872789999999995</v>
      </c>
      <c r="CS142">
        <v>52.650179999999999</v>
      </c>
      <c r="CT142">
        <v>41.10718</v>
      </c>
      <c r="CU142">
        <v>20.53004</v>
      </c>
      <c r="CV142">
        <v>77.414609999999996</v>
      </c>
      <c r="CW142">
        <v>11.83746</v>
      </c>
      <c r="CX142">
        <v>87.897530000000003</v>
      </c>
      <c r="CY142" t="s">
        <v>38</v>
      </c>
      <c r="CZ142" t="s">
        <v>38</v>
      </c>
      <c r="DA142" t="s">
        <v>38</v>
      </c>
      <c r="DB142" t="s">
        <v>38</v>
      </c>
      <c r="DC142" t="s">
        <v>38</v>
      </c>
      <c r="DD142" t="s">
        <v>38</v>
      </c>
      <c r="DE142" t="s">
        <v>38</v>
      </c>
      <c r="DF142" t="s">
        <v>38</v>
      </c>
      <c r="DG142" t="s">
        <v>38</v>
      </c>
      <c r="DH142" t="s">
        <v>38</v>
      </c>
      <c r="DI142" t="s">
        <v>38</v>
      </c>
      <c r="DJ142" t="s">
        <v>38</v>
      </c>
      <c r="DK142" t="s">
        <v>38</v>
      </c>
      <c r="DL142" t="s">
        <v>38</v>
      </c>
      <c r="DM142" t="s">
        <v>38</v>
      </c>
      <c r="DN142" t="s">
        <v>38</v>
      </c>
      <c r="DO142" t="s">
        <v>38</v>
      </c>
      <c r="DP142" t="s">
        <v>38</v>
      </c>
      <c r="DQ142" t="s">
        <v>38</v>
      </c>
      <c r="DR142" t="s">
        <v>38</v>
      </c>
      <c r="DS142" t="s">
        <v>38</v>
      </c>
      <c r="DT142" t="s">
        <v>38</v>
      </c>
      <c r="DU142" t="s">
        <v>38</v>
      </c>
      <c r="DV142" t="s">
        <v>38</v>
      </c>
      <c r="DW142" t="s">
        <v>38</v>
      </c>
      <c r="DX142" t="s">
        <v>38</v>
      </c>
      <c r="DY142" t="s">
        <v>38</v>
      </c>
      <c r="DZ142" t="s">
        <v>38</v>
      </c>
      <c r="EA142" t="s">
        <v>38</v>
      </c>
      <c r="EB142" t="s">
        <v>38</v>
      </c>
      <c r="EC142" t="s">
        <v>38</v>
      </c>
      <c r="ED142" t="s">
        <v>38</v>
      </c>
      <c r="EE142" t="s">
        <v>38</v>
      </c>
      <c r="EF142" t="s">
        <v>38</v>
      </c>
      <c r="EG142" t="s">
        <v>38</v>
      </c>
      <c r="EH142" t="s">
        <v>38</v>
      </c>
      <c r="EI142" t="s">
        <v>38</v>
      </c>
      <c r="EJ142" t="s">
        <v>38</v>
      </c>
      <c r="EK142" t="s">
        <v>38</v>
      </c>
      <c r="EL142" t="s">
        <v>38</v>
      </c>
      <c r="EM142" t="s">
        <v>38</v>
      </c>
      <c r="EN142" t="s">
        <v>38</v>
      </c>
      <c r="EO142" t="s">
        <v>38</v>
      </c>
      <c r="EP142" t="s">
        <v>38</v>
      </c>
      <c r="EQ142" t="s">
        <v>38</v>
      </c>
      <c r="ER142" t="s">
        <v>38</v>
      </c>
      <c r="ES142" t="s">
        <v>38</v>
      </c>
      <c r="ET142" t="s">
        <v>38</v>
      </c>
      <c r="EU142" t="s">
        <v>38</v>
      </c>
      <c r="EV142" t="s">
        <v>38</v>
      </c>
      <c r="EW142" t="s">
        <v>38</v>
      </c>
      <c r="EX142" t="s">
        <v>38</v>
      </c>
      <c r="EY142" t="s">
        <v>38</v>
      </c>
      <c r="EZ142" t="s">
        <v>38</v>
      </c>
      <c r="FA142" t="s">
        <v>38</v>
      </c>
    </row>
    <row r="143" spans="1:157" x14ac:dyDescent="0.4">
      <c r="A143" t="s">
        <v>7112</v>
      </c>
      <c r="B143" t="s">
        <v>7109</v>
      </c>
      <c r="C143">
        <v>0.59794999999999998</v>
      </c>
      <c r="D143">
        <v>56.110439999999997</v>
      </c>
      <c r="E143">
        <v>45.026310000000002</v>
      </c>
      <c r="F143">
        <v>80.186160000000001</v>
      </c>
      <c r="G143">
        <v>89.753140000000002</v>
      </c>
      <c r="H143">
        <v>45.026310000000002</v>
      </c>
      <c r="I143">
        <v>35.59301</v>
      </c>
      <c r="J143">
        <v>19.956289999999999</v>
      </c>
      <c r="K143">
        <v>74.706329999999994</v>
      </c>
      <c r="L143">
        <v>11.77337</v>
      </c>
      <c r="M143">
        <v>87.384860000000003</v>
      </c>
      <c r="N143" t="s">
        <v>38</v>
      </c>
      <c r="O143">
        <v>0.58096999999999999</v>
      </c>
      <c r="P143">
        <v>54.185589999999998</v>
      </c>
      <c r="Q143">
        <v>42.573120000000003</v>
      </c>
      <c r="R143">
        <v>79.65016</v>
      </c>
      <c r="S143">
        <v>90.374690000000001</v>
      </c>
      <c r="T143">
        <v>42.573120000000003</v>
      </c>
      <c r="U143">
        <v>32.599890000000002</v>
      </c>
      <c r="V143">
        <v>20.17587</v>
      </c>
      <c r="W143">
        <v>73.816029999999998</v>
      </c>
      <c r="X143">
        <v>12.083729999999999</v>
      </c>
      <c r="Y143">
        <v>87.923599999999993</v>
      </c>
      <c r="Z143" t="s">
        <v>38</v>
      </c>
      <c r="AA143" t="s">
        <v>38</v>
      </c>
      <c r="AB143" t="s">
        <v>38</v>
      </c>
      <c r="AC143" t="s">
        <v>38</v>
      </c>
      <c r="AD143" t="s">
        <v>38</v>
      </c>
      <c r="AE143" t="s">
        <v>38</v>
      </c>
      <c r="AF143" t="s">
        <v>38</v>
      </c>
      <c r="AG143" t="s">
        <v>38</v>
      </c>
      <c r="AH143" t="s">
        <v>38</v>
      </c>
      <c r="AI143" t="s">
        <v>38</v>
      </c>
      <c r="AJ143" t="s">
        <v>38</v>
      </c>
      <c r="AK143" t="s">
        <v>38</v>
      </c>
      <c r="AL143" t="s">
        <v>38</v>
      </c>
      <c r="AM143" t="s">
        <v>38</v>
      </c>
      <c r="AN143" t="s">
        <v>38</v>
      </c>
      <c r="AO143" t="s">
        <v>38</v>
      </c>
      <c r="AP143" t="s">
        <v>38</v>
      </c>
      <c r="AQ143" t="s">
        <v>38</v>
      </c>
      <c r="AR143" t="s">
        <v>38</v>
      </c>
      <c r="AS143" t="s">
        <v>38</v>
      </c>
      <c r="AT143" t="s">
        <v>38</v>
      </c>
      <c r="AU143" t="s">
        <v>38</v>
      </c>
      <c r="AV143">
        <v>0.70665999999999995</v>
      </c>
      <c r="AW143">
        <v>69.426060000000007</v>
      </c>
      <c r="AX143">
        <v>61.416730000000001</v>
      </c>
      <c r="AY143">
        <v>82.140169999999998</v>
      </c>
      <c r="AZ143">
        <v>84.024109999999993</v>
      </c>
      <c r="BA143">
        <v>61.416730000000001</v>
      </c>
      <c r="BB143">
        <v>57.064810000000001</v>
      </c>
      <c r="BC143">
        <v>17.980409999999999</v>
      </c>
      <c r="BD143">
        <v>80.570210000000003</v>
      </c>
      <c r="BE143">
        <v>9.3067100000000007</v>
      </c>
      <c r="BF143">
        <v>82.994219999999999</v>
      </c>
      <c r="BG143" t="s">
        <v>38</v>
      </c>
      <c r="BH143" t="s">
        <v>38</v>
      </c>
      <c r="BI143" t="s">
        <v>38</v>
      </c>
      <c r="BJ143" t="s">
        <v>38</v>
      </c>
      <c r="BK143" t="s">
        <v>38</v>
      </c>
      <c r="BL143" t="s">
        <v>38</v>
      </c>
      <c r="BM143" t="s">
        <v>38</v>
      </c>
      <c r="BN143" t="s">
        <v>38</v>
      </c>
      <c r="BO143" t="s">
        <v>38</v>
      </c>
      <c r="BP143" t="s">
        <v>38</v>
      </c>
      <c r="BQ143" t="s">
        <v>38</v>
      </c>
      <c r="BR143" t="s">
        <v>38</v>
      </c>
      <c r="BS143" t="s">
        <v>38</v>
      </c>
      <c r="BT143" t="s">
        <v>38</v>
      </c>
      <c r="BU143" t="s">
        <v>38</v>
      </c>
      <c r="BV143" t="s">
        <v>38</v>
      </c>
      <c r="BW143" t="s">
        <v>38</v>
      </c>
      <c r="BX143" t="s">
        <v>38</v>
      </c>
      <c r="BY143" t="s">
        <v>38</v>
      </c>
      <c r="BZ143" t="s">
        <v>38</v>
      </c>
      <c r="CA143" t="s">
        <v>38</v>
      </c>
      <c r="CB143" t="s">
        <v>38</v>
      </c>
      <c r="CC143" t="s">
        <v>38</v>
      </c>
      <c r="CD143" t="s">
        <v>38</v>
      </c>
      <c r="CE143" t="s">
        <v>38</v>
      </c>
      <c r="CF143" t="s">
        <v>38</v>
      </c>
      <c r="CG143" t="s">
        <v>38</v>
      </c>
      <c r="CH143" t="s">
        <v>38</v>
      </c>
      <c r="CI143" t="s">
        <v>38</v>
      </c>
      <c r="CJ143" t="s">
        <v>38</v>
      </c>
      <c r="CK143" t="s">
        <v>38</v>
      </c>
      <c r="CL143" t="s">
        <v>38</v>
      </c>
      <c r="CM143" t="s">
        <v>38</v>
      </c>
      <c r="CN143">
        <v>0.65703999999999996</v>
      </c>
      <c r="CO143">
        <v>60.470779999999998</v>
      </c>
      <c r="CP143">
        <v>51.943460000000002</v>
      </c>
      <c r="CQ143">
        <v>85.512370000000004</v>
      </c>
      <c r="CR143">
        <v>91.696110000000004</v>
      </c>
      <c r="CS143">
        <v>51.943460000000002</v>
      </c>
      <c r="CT143">
        <v>40.577150000000003</v>
      </c>
      <c r="CU143">
        <v>20.53004</v>
      </c>
      <c r="CV143">
        <v>77.414609999999996</v>
      </c>
      <c r="CW143">
        <v>11.819789999999999</v>
      </c>
      <c r="CX143">
        <v>87.720849999999999</v>
      </c>
      <c r="CY143" t="s">
        <v>38</v>
      </c>
      <c r="CZ143" t="s">
        <v>38</v>
      </c>
      <c r="DA143" t="s">
        <v>38</v>
      </c>
      <c r="DB143" t="s">
        <v>38</v>
      </c>
      <c r="DC143" t="s">
        <v>38</v>
      </c>
      <c r="DD143" t="s">
        <v>38</v>
      </c>
      <c r="DE143" t="s">
        <v>38</v>
      </c>
      <c r="DF143" t="s">
        <v>38</v>
      </c>
      <c r="DG143" t="s">
        <v>38</v>
      </c>
      <c r="DH143" t="s">
        <v>38</v>
      </c>
      <c r="DI143" t="s">
        <v>38</v>
      </c>
      <c r="DJ143" t="s">
        <v>38</v>
      </c>
      <c r="DK143" t="s">
        <v>38</v>
      </c>
      <c r="DL143" t="s">
        <v>38</v>
      </c>
      <c r="DM143" t="s">
        <v>38</v>
      </c>
      <c r="DN143" t="s">
        <v>38</v>
      </c>
      <c r="DO143" t="s">
        <v>38</v>
      </c>
      <c r="DP143" t="s">
        <v>38</v>
      </c>
      <c r="DQ143" t="s">
        <v>38</v>
      </c>
      <c r="DR143" t="s">
        <v>38</v>
      </c>
      <c r="DS143" t="s">
        <v>38</v>
      </c>
      <c r="DT143" t="s">
        <v>38</v>
      </c>
      <c r="DU143" t="s">
        <v>38</v>
      </c>
      <c r="DV143" t="s">
        <v>38</v>
      </c>
      <c r="DW143" t="s">
        <v>38</v>
      </c>
      <c r="DX143" t="s">
        <v>38</v>
      </c>
      <c r="DY143" t="s">
        <v>38</v>
      </c>
      <c r="DZ143" t="s">
        <v>38</v>
      </c>
      <c r="EA143" t="s">
        <v>38</v>
      </c>
      <c r="EB143" t="s">
        <v>38</v>
      </c>
      <c r="EC143" t="s">
        <v>38</v>
      </c>
      <c r="ED143" t="s">
        <v>38</v>
      </c>
      <c r="EE143" t="s">
        <v>38</v>
      </c>
      <c r="EF143" t="s">
        <v>38</v>
      </c>
      <c r="EG143" t="s">
        <v>38</v>
      </c>
      <c r="EH143" t="s">
        <v>38</v>
      </c>
      <c r="EI143" t="s">
        <v>38</v>
      </c>
      <c r="EJ143" t="s">
        <v>38</v>
      </c>
      <c r="EK143" t="s">
        <v>38</v>
      </c>
      <c r="EL143" t="s">
        <v>38</v>
      </c>
      <c r="EM143" t="s">
        <v>38</v>
      </c>
      <c r="EN143" t="s">
        <v>38</v>
      </c>
      <c r="EO143" t="s">
        <v>38</v>
      </c>
      <c r="EP143" t="s">
        <v>38</v>
      </c>
      <c r="EQ143" t="s">
        <v>38</v>
      </c>
      <c r="ER143" t="s">
        <v>38</v>
      </c>
      <c r="ES143" t="s">
        <v>38</v>
      </c>
      <c r="ET143" t="s">
        <v>38</v>
      </c>
      <c r="EU143" t="s">
        <v>38</v>
      </c>
      <c r="EV143" t="s">
        <v>38</v>
      </c>
      <c r="EW143" t="s">
        <v>38</v>
      </c>
      <c r="EX143" t="s">
        <v>38</v>
      </c>
      <c r="EY143" t="s">
        <v>38</v>
      </c>
      <c r="EZ143" t="s">
        <v>38</v>
      </c>
      <c r="FA143" t="s">
        <v>38</v>
      </c>
    </row>
    <row r="144" spans="1:157" x14ac:dyDescent="0.4">
      <c r="A144" t="s">
        <v>7113</v>
      </c>
      <c r="B144" t="s">
        <v>148</v>
      </c>
      <c r="C144">
        <v>0.59843999999999997</v>
      </c>
      <c r="D144">
        <v>56.167619999999999</v>
      </c>
      <c r="E144">
        <v>45.058680000000003</v>
      </c>
      <c r="F144">
        <v>80.323759999999993</v>
      </c>
      <c r="G144">
        <v>89.769319999999993</v>
      </c>
      <c r="H144">
        <v>45.058680000000003</v>
      </c>
      <c r="I144">
        <v>35.608800000000002</v>
      </c>
      <c r="J144">
        <v>19.988669999999999</v>
      </c>
      <c r="K144">
        <v>74.841220000000007</v>
      </c>
      <c r="L144">
        <v>11.77904</v>
      </c>
      <c r="M144">
        <v>87.415890000000005</v>
      </c>
      <c r="N144" t="s">
        <v>38</v>
      </c>
      <c r="O144">
        <v>0.58191000000000004</v>
      </c>
      <c r="P144">
        <v>54.27469</v>
      </c>
      <c r="Q144">
        <v>42.697380000000003</v>
      </c>
      <c r="R144">
        <v>79.764859999999999</v>
      </c>
      <c r="S144">
        <v>90.393810000000002</v>
      </c>
      <c r="T144">
        <v>42.697380000000003</v>
      </c>
      <c r="U144">
        <v>32.68065</v>
      </c>
      <c r="V144">
        <v>20.204550000000001</v>
      </c>
      <c r="W144">
        <v>73.934719999999999</v>
      </c>
      <c r="X144">
        <v>12.08947</v>
      </c>
      <c r="Y144">
        <v>87.955460000000002</v>
      </c>
      <c r="Z144" t="s">
        <v>38</v>
      </c>
      <c r="AA144" t="s">
        <v>38</v>
      </c>
      <c r="AB144" t="s">
        <v>38</v>
      </c>
      <c r="AC144" t="s">
        <v>38</v>
      </c>
      <c r="AD144" t="s">
        <v>38</v>
      </c>
      <c r="AE144" t="s">
        <v>38</v>
      </c>
      <c r="AF144" t="s">
        <v>38</v>
      </c>
      <c r="AG144" t="s">
        <v>38</v>
      </c>
      <c r="AH144" t="s">
        <v>38</v>
      </c>
      <c r="AI144" t="s">
        <v>38</v>
      </c>
      <c r="AJ144" t="s">
        <v>38</v>
      </c>
      <c r="AK144" t="s">
        <v>38</v>
      </c>
      <c r="AL144" t="s">
        <v>38</v>
      </c>
      <c r="AM144" t="s">
        <v>38</v>
      </c>
      <c r="AN144" t="s">
        <v>38</v>
      </c>
      <c r="AO144" t="s">
        <v>38</v>
      </c>
      <c r="AP144" t="s">
        <v>38</v>
      </c>
      <c r="AQ144" t="s">
        <v>38</v>
      </c>
      <c r="AR144" t="s">
        <v>38</v>
      </c>
      <c r="AS144" t="s">
        <v>38</v>
      </c>
      <c r="AT144" t="s">
        <v>38</v>
      </c>
      <c r="AU144" t="s">
        <v>38</v>
      </c>
      <c r="AV144">
        <v>0.70611000000000002</v>
      </c>
      <c r="AW144">
        <v>69.372219999999999</v>
      </c>
      <c r="AX144">
        <v>61.190660000000001</v>
      </c>
      <c r="AY144">
        <v>82.290880000000001</v>
      </c>
      <c r="AZ144">
        <v>84.024109999999993</v>
      </c>
      <c r="BA144">
        <v>61.190660000000001</v>
      </c>
      <c r="BB144">
        <v>56.838729999999998</v>
      </c>
      <c r="BC144">
        <v>18.010549999999999</v>
      </c>
      <c r="BD144">
        <v>80.702079999999995</v>
      </c>
      <c r="BE144">
        <v>9.3067100000000007</v>
      </c>
      <c r="BF144">
        <v>82.994219999999999</v>
      </c>
      <c r="BG144" t="s">
        <v>38</v>
      </c>
      <c r="BH144" t="s">
        <v>38</v>
      </c>
      <c r="BI144" t="s">
        <v>38</v>
      </c>
      <c r="BJ144" t="s">
        <v>38</v>
      </c>
      <c r="BK144" t="s">
        <v>38</v>
      </c>
      <c r="BL144" t="s">
        <v>38</v>
      </c>
      <c r="BM144" t="s">
        <v>38</v>
      </c>
      <c r="BN144" t="s">
        <v>38</v>
      </c>
      <c r="BO144" t="s">
        <v>38</v>
      </c>
      <c r="BP144" t="s">
        <v>38</v>
      </c>
      <c r="BQ144" t="s">
        <v>38</v>
      </c>
      <c r="BR144" t="s">
        <v>38</v>
      </c>
      <c r="BS144" t="s">
        <v>38</v>
      </c>
      <c r="BT144" t="s">
        <v>38</v>
      </c>
      <c r="BU144" t="s">
        <v>38</v>
      </c>
      <c r="BV144" t="s">
        <v>38</v>
      </c>
      <c r="BW144" t="s">
        <v>38</v>
      </c>
      <c r="BX144" t="s">
        <v>38</v>
      </c>
      <c r="BY144" t="s">
        <v>38</v>
      </c>
      <c r="BZ144" t="s">
        <v>38</v>
      </c>
      <c r="CA144" t="s">
        <v>38</v>
      </c>
      <c r="CB144" t="s">
        <v>38</v>
      </c>
      <c r="CC144" t="s">
        <v>38</v>
      </c>
      <c r="CD144" t="s">
        <v>38</v>
      </c>
      <c r="CE144" t="s">
        <v>38</v>
      </c>
      <c r="CF144" t="s">
        <v>38</v>
      </c>
      <c r="CG144" t="s">
        <v>38</v>
      </c>
      <c r="CH144" t="s">
        <v>38</v>
      </c>
      <c r="CI144" t="s">
        <v>38</v>
      </c>
      <c r="CJ144" t="s">
        <v>38</v>
      </c>
      <c r="CK144" t="s">
        <v>38</v>
      </c>
      <c r="CL144" t="s">
        <v>38</v>
      </c>
      <c r="CM144" t="s">
        <v>38</v>
      </c>
      <c r="CN144">
        <v>0.65151000000000003</v>
      </c>
      <c r="CO144">
        <v>60.198329999999999</v>
      </c>
      <c r="CP144">
        <v>50.883389999999999</v>
      </c>
      <c r="CQ144">
        <v>86.042400000000001</v>
      </c>
      <c r="CR144">
        <v>91.696110000000004</v>
      </c>
      <c r="CS144">
        <v>50.883389999999999</v>
      </c>
      <c r="CT144">
        <v>39.958779999999997</v>
      </c>
      <c r="CU144">
        <v>20.636040000000001</v>
      </c>
      <c r="CV144">
        <v>77.856300000000005</v>
      </c>
      <c r="CW144">
        <v>11.83746</v>
      </c>
      <c r="CX144">
        <v>87.809190000000001</v>
      </c>
      <c r="CY144" t="s">
        <v>38</v>
      </c>
      <c r="CZ144" t="s">
        <v>38</v>
      </c>
      <c r="DA144" t="s">
        <v>38</v>
      </c>
      <c r="DB144" t="s">
        <v>38</v>
      </c>
      <c r="DC144" t="s">
        <v>38</v>
      </c>
      <c r="DD144" t="s">
        <v>38</v>
      </c>
      <c r="DE144" t="s">
        <v>38</v>
      </c>
      <c r="DF144" t="s">
        <v>38</v>
      </c>
      <c r="DG144" t="s">
        <v>38</v>
      </c>
      <c r="DH144" t="s">
        <v>38</v>
      </c>
      <c r="DI144" t="s">
        <v>38</v>
      </c>
      <c r="DJ144" t="s">
        <v>38</v>
      </c>
      <c r="DK144" t="s">
        <v>38</v>
      </c>
      <c r="DL144" t="s">
        <v>38</v>
      </c>
      <c r="DM144" t="s">
        <v>38</v>
      </c>
      <c r="DN144" t="s">
        <v>38</v>
      </c>
      <c r="DO144" t="s">
        <v>38</v>
      </c>
      <c r="DP144" t="s">
        <v>38</v>
      </c>
      <c r="DQ144" t="s">
        <v>38</v>
      </c>
      <c r="DR144" t="s">
        <v>38</v>
      </c>
      <c r="DS144" t="s">
        <v>38</v>
      </c>
      <c r="DT144" t="s">
        <v>38</v>
      </c>
      <c r="DU144" t="s">
        <v>38</v>
      </c>
      <c r="DV144" t="s">
        <v>38</v>
      </c>
      <c r="DW144" t="s">
        <v>38</v>
      </c>
      <c r="DX144" t="s">
        <v>38</v>
      </c>
      <c r="DY144" t="s">
        <v>38</v>
      </c>
      <c r="DZ144" t="s">
        <v>38</v>
      </c>
      <c r="EA144" t="s">
        <v>38</v>
      </c>
      <c r="EB144" t="s">
        <v>38</v>
      </c>
      <c r="EC144" t="s">
        <v>38</v>
      </c>
      <c r="ED144" t="s">
        <v>38</v>
      </c>
      <c r="EE144" t="s">
        <v>38</v>
      </c>
      <c r="EF144" t="s">
        <v>38</v>
      </c>
      <c r="EG144" t="s">
        <v>38</v>
      </c>
      <c r="EH144" t="s">
        <v>38</v>
      </c>
      <c r="EI144" t="s">
        <v>38</v>
      </c>
      <c r="EJ144" t="s">
        <v>38</v>
      </c>
      <c r="EK144" t="s">
        <v>38</v>
      </c>
      <c r="EL144" t="s">
        <v>38</v>
      </c>
      <c r="EM144" t="s">
        <v>38</v>
      </c>
      <c r="EN144" t="s">
        <v>38</v>
      </c>
      <c r="EO144" t="s">
        <v>38</v>
      </c>
      <c r="EP144" t="s">
        <v>38</v>
      </c>
      <c r="EQ144" t="s">
        <v>38</v>
      </c>
      <c r="ER144" t="s">
        <v>38</v>
      </c>
      <c r="ES144" t="s">
        <v>38</v>
      </c>
      <c r="ET144" t="s">
        <v>38</v>
      </c>
      <c r="EU144" t="s">
        <v>38</v>
      </c>
      <c r="EV144" t="s">
        <v>38</v>
      </c>
      <c r="EW144" t="s">
        <v>38</v>
      </c>
      <c r="EX144" t="s">
        <v>38</v>
      </c>
      <c r="EY144" t="s">
        <v>38</v>
      </c>
      <c r="EZ144" t="s">
        <v>38</v>
      </c>
      <c r="FA144" t="s">
        <v>38</v>
      </c>
    </row>
    <row r="145" spans="1:157" x14ac:dyDescent="0.4">
      <c r="A145" t="s">
        <v>7114</v>
      </c>
      <c r="B145" t="s">
        <v>148</v>
      </c>
      <c r="C145">
        <v>0.59957000000000005</v>
      </c>
      <c r="D145">
        <v>56.284869999999998</v>
      </c>
      <c r="E145">
        <v>45.204369999999997</v>
      </c>
      <c r="F145">
        <v>80.437070000000006</v>
      </c>
      <c r="G145">
        <v>89.777420000000006</v>
      </c>
      <c r="H145">
        <v>45.204369999999997</v>
      </c>
      <c r="I145">
        <v>35.753140000000002</v>
      </c>
      <c r="J145">
        <v>20.01295</v>
      </c>
      <c r="K145">
        <v>74.957639999999998</v>
      </c>
      <c r="L145">
        <v>11.77904</v>
      </c>
      <c r="M145">
        <v>87.419259999999994</v>
      </c>
      <c r="N145" t="s">
        <v>38</v>
      </c>
      <c r="O145">
        <v>0.58326</v>
      </c>
      <c r="P145">
        <v>54.400959999999998</v>
      </c>
      <c r="Q145">
        <v>42.878990000000002</v>
      </c>
      <c r="R145">
        <v>79.898679999999999</v>
      </c>
      <c r="S145">
        <v>90.403360000000006</v>
      </c>
      <c r="T145">
        <v>42.878990000000002</v>
      </c>
      <c r="U145">
        <v>32.832000000000001</v>
      </c>
      <c r="V145">
        <v>20.229399999999998</v>
      </c>
      <c r="W145">
        <v>74.057860000000005</v>
      </c>
      <c r="X145">
        <v>12.08947</v>
      </c>
      <c r="Y145">
        <v>87.959440000000001</v>
      </c>
      <c r="Z145" t="s">
        <v>38</v>
      </c>
      <c r="AA145" t="s">
        <v>38</v>
      </c>
      <c r="AB145" t="s">
        <v>38</v>
      </c>
      <c r="AC145" t="s">
        <v>38</v>
      </c>
      <c r="AD145" t="s">
        <v>38</v>
      </c>
      <c r="AE145" t="s">
        <v>38</v>
      </c>
      <c r="AF145" t="s">
        <v>38</v>
      </c>
      <c r="AG145" t="s">
        <v>38</v>
      </c>
      <c r="AH145" t="s">
        <v>38</v>
      </c>
      <c r="AI145" t="s">
        <v>38</v>
      </c>
      <c r="AJ145" t="s">
        <v>38</v>
      </c>
      <c r="AK145" t="s">
        <v>38</v>
      </c>
      <c r="AL145" t="s">
        <v>38</v>
      </c>
      <c r="AM145" t="s">
        <v>38</v>
      </c>
      <c r="AN145" t="s">
        <v>38</v>
      </c>
      <c r="AO145" t="s">
        <v>38</v>
      </c>
      <c r="AP145" t="s">
        <v>38</v>
      </c>
      <c r="AQ145" t="s">
        <v>38</v>
      </c>
      <c r="AR145" t="s">
        <v>38</v>
      </c>
      <c r="AS145" t="s">
        <v>38</v>
      </c>
      <c r="AT145" t="s">
        <v>38</v>
      </c>
      <c r="AU145" t="s">
        <v>38</v>
      </c>
      <c r="AV145">
        <v>0.70808000000000004</v>
      </c>
      <c r="AW145">
        <v>69.563850000000002</v>
      </c>
      <c r="AX145">
        <v>61.492089999999997</v>
      </c>
      <c r="AY145">
        <v>82.441599999999994</v>
      </c>
      <c r="AZ145">
        <v>84.024109999999993</v>
      </c>
      <c r="BA145">
        <v>61.492089999999997</v>
      </c>
      <c r="BB145">
        <v>57.102490000000003</v>
      </c>
      <c r="BC145">
        <v>18.055759999999999</v>
      </c>
      <c r="BD145">
        <v>80.890479999999997</v>
      </c>
      <c r="BE145">
        <v>9.3067100000000007</v>
      </c>
      <c r="BF145">
        <v>82.994219999999999</v>
      </c>
      <c r="BG145" t="s">
        <v>38</v>
      </c>
      <c r="BH145" t="s">
        <v>38</v>
      </c>
      <c r="BI145" t="s">
        <v>38</v>
      </c>
      <c r="BJ145" t="s">
        <v>38</v>
      </c>
      <c r="BK145" t="s">
        <v>38</v>
      </c>
      <c r="BL145" t="s">
        <v>38</v>
      </c>
      <c r="BM145" t="s">
        <v>38</v>
      </c>
      <c r="BN145" t="s">
        <v>38</v>
      </c>
      <c r="BO145" t="s">
        <v>38</v>
      </c>
      <c r="BP145" t="s">
        <v>38</v>
      </c>
      <c r="BQ145" t="s">
        <v>38</v>
      </c>
      <c r="BR145" t="s">
        <v>38</v>
      </c>
      <c r="BS145" t="s">
        <v>38</v>
      </c>
      <c r="BT145" t="s">
        <v>38</v>
      </c>
      <c r="BU145" t="s">
        <v>38</v>
      </c>
      <c r="BV145" t="s">
        <v>38</v>
      </c>
      <c r="BW145" t="s">
        <v>38</v>
      </c>
      <c r="BX145" t="s">
        <v>38</v>
      </c>
      <c r="BY145" t="s">
        <v>38</v>
      </c>
      <c r="BZ145" t="s">
        <v>38</v>
      </c>
      <c r="CA145" t="s">
        <v>38</v>
      </c>
      <c r="CB145" t="s">
        <v>38</v>
      </c>
      <c r="CC145" t="s">
        <v>38</v>
      </c>
      <c r="CD145" t="s">
        <v>38</v>
      </c>
      <c r="CE145" t="s">
        <v>38</v>
      </c>
      <c r="CF145" t="s">
        <v>38</v>
      </c>
      <c r="CG145" t="s">
        <v>38</v>
      </c>
      <c r="CH145" t="s">
        <v>38</v>
      </c>
      <c r="CI145" t="s">
        <v>38</v>
      </c>
      <c r="CJ145" t="s">
        <v>38</v>
      </c>
      <c r="CK145" t="s">
        <v>38</v>
      </c>
      <c r="CL145" t="s">
        <v>38</v>
      </c>
      <c r="CM145" t="s">
        <v>38</v>
      </c>
      <c r="CN145">
        <v>0.64654999999999996</v>
      </c>
      <c r="CO145">
        <v>59.974339999999998</v>
      </c>
      <c r="CP145">
        <v>50</v>
      </c>
      <c r="CQ145">
        <v>85.689049999999995</v>
      </c>
      <c r="CR145">
        <v>91.696110000000004</v>
      </c>
      <c r="CS145">
        <v>50</v>
      </c>
      <c r="CT145">
        <v>39.693759999999997</v>
      </c>
      <c r="CU145">
        <v>20.600709999999999</v>
      </c>
      <c r="CV145">
        <v>77.67962</v>
      </c>
      <c r="CW145">
        <v>11.83746</v>
      </c>
      <c r="CX145">
        <v>87.809190000000001</v>
      </c>
      <c r="CY145" t="s">
        <v>38</v>
      </c>
      <c r="CZ145" t="s">
        <v>38</v>
      </c>
      <c r="DA145" t="s">
        <v>38</v>
      </c>
      <c r="DB145" t="s">
        <v>38</v>
      </c>
      <c r="DC145" t="s">
        <v>38</v>
      </c>
      <c r="DD145" t="s">
        <v>38</v>
      </c>
      <c r="DE145" t="s">
        <v>38</v>
      </c>
      <c r="DF145" t="s">
        <v>38</v>
      </c>
      <c r="DG145" t="s">
        <v>38</v>
      </c>
      <c r="DH145" t="s">
        <v>38</v>
      </c>
      <c r="DI145" t="s">
        <v>38</v>
      </c>
      <c r="DJ145" t="s">
        <v>38</v>
      </c>
      <c r="DK145" t="s">
        <v>38</v>
      </c>
      <c r="DL145" t="s">
        <v>38</v>
      </c>
      <c r="DM145" t="s">
        <v>38</v>
      </c>
      <c r="DN145" t="s">
        <v>38</v>
      </c>
      <c r="DO145" t="s">
        <v>38</v>
      </c>
      <c r="DP145" t="s">
        <v>38</v>
      </c>
      <c r="DQ145" t="s">
        <v>38</v>
      </c>
      <c r="DR145" t="s">
        <v>38</v>
      </c>
      <c r="DS145" t="s">
        <v>38</v>
      </c>
      <c r="DT145" t="s">
        <v>38</v>
      </c>
      <c r="DU145" t="s">
        <v>38</v>
      </c>
      <c r="DV145" t="s">
        <v>38</v>
      </c>
      <c r="DW145" t="s">
        <v>38</v>
      </c>
      <c r="DX145" t="s">
        <v>38</v>
      </c>
      <c r="DY145" t="s">
        <v>38</v>
      </c>
      <c r="DZ145" t="s">
        <v>38</v>
      </c>
      <c r="EA145" t="s">
        <v>38</v>
      </c>
      <c r="EB145" t="s">
        <v>38</v>
      </c>
      <c r="EC145" t="s">
        <v>38</v>
      </c>
      <c r="ED145" t="s">
        <v>38</v>
      </c>
      <c r="EE145" t="s">
        <v>38</v>
      </c>
      <c r="EF145" t="s">
        <v>38</v>
      </c>
      <c r="EG145" t="s">
        <v>38</v>
      </c>
      <c r="EH145" t="s">
        <v>38</v>
      </c>
      <c r="EI145" t="s">
        <v>38</v>
      </c>
      <c r="EJ145" t="s">
        <v>38</v>
      </c>
      <c r="EK145" t="s">
        <v>38</v>
      </c>
      <c r="EL145" t="s">
        <v>38</v>
      </c>
      <c r="EM145" t="s">
        <v>38</v>
      </c>
      <c r="EN145" t="s">
        <v>38</v>
      </c>
      <c r="EO145" t="s">
        <v>38</v>
      </c>
      <c r="EP145" t="s">
        <v>38</v>
      </c>
      <c r="EQ145" t="s">
        <v>38</v>
      </c>
      <c r="ER145" t="s">
        <v>38</v>
      </c>
      <c r="ES145" t="s">
        <v>38</v>
      </c>
      <c r="ET145" t="s">
        <v>38</v>
      </c>
      <c r="EU145" t="s">
        <v>38</v>
      </c>
      <c r="EV145" t="s">
        <v>38</v>
      </c>
      <c r="EW145" t="s">
        <v>38</v>
      </c>
      <c r="EX145" t="s">
        <v>38</v>
      </c>
      <c r="EY145" t="s">
        <v>38</v>
      </c>
      <c r="EZ145" t="s">
        <v>38</v>
      </c>
      <c r="FA145" t="s">
        <v>38</v>
      </c>
    </row>
    <row r="146" spans="1:157" x14ac:dyDescent="0.4">
      <c r="A146" t="s">
        <v>7115</v>
      </c>
      <c r="B146" t="s">
        <v>571</v>
      </c>
      <c r="C146">
        <v>0.60026000000000002</v>
      </c>
      <c r="D146">
        <v>56.348529999999997</v>
      </c>
      <c r="E146">
        <v>45.269120000000001</v>
      </c>
      <c r="F146">
        <v>80.5261</v>
      </c>
      <c r="G146">
        <v>89.809790000000007</v>
      </c>
      <c r="H146">
        <v>45.269120000000001</v>
      </c>
      <c r="I146">
        <v>35.801699999999997</v>
      </c>
      <c r="J146">
        <v>20.033989999999999</v>
      </c>
      <c r="K146">
        <v>75.051130000000001</v>
      </c>
      <c r="L146">
        <v>11.781459999999999</v>
      </c>
      <c r="M146">
        <v>87.442869999999999</v>
      </c>
      <c r="N146" t="s">
        <v>38</v>
      </c>
      <c r="O146">
        <v>0.58411000000000002</v>
      </c>
      <c r="P146">
        <v>54.474179999999997</v>
      </c>
      <c r="Q146">
        <v>42.965020000000003</v>
      </c>
      <c r="R146">
        <v>79.984710000000007</v>
      </c>
      <c r="S146">
        <v>90.432040000000001</v>
      </c>
      <c r="T146">
        <v>42.965020000000003</v>
      </c>
      <c r="U146">
        <v>32.88935</v>
      </c>
      <c r="V146">
        <v>20.25234</v>
      </c>
      <c r="W146">
        <v>74.152330000000006</v>
      </c>
      <c r="X146">
        <v>12.091379999999999</v>
      </c>
      <c r="Y146">
        <v>87.977760000000004</v>
      </c>
      <c r="Z146" t="s">
        <v>38</v>
      </c>
      <c r="AA146" t="s">
        <v>38</v>
      </c>
      <c r="AB146" t="s">
        <v>38</v>
      </c>
      <c r="AC146" t="s">
        <v>38</v>
      </c>
      <c r="AD146" t="s">
        <v>38</v>
      </c>
      <c r="AE146" t="s">
        <v>38</v>
      </c>
      <c r="AF146" t="s">
        <v>38</v>
      </c>
      <c r="AG146" t="s">
        <v>38</v>
      </c>
      <c r="AH146" t="s">
        <v>38</v>
      </c>
      <c r="AI146" t="s">
        <v>38</v>
      </c>
      <c r="AJ146" t="s">
        <v>38</v>
      </c>
      <c r="AK146" t="s">
        <v>38</v>
      </c>
      <c r="AL146" t="s">
        <v>38</v>
      </c>
      <c r="AM146" t="s">
        <v>38</v>
      </c>
      <c r="AN146" t="s">
        <v>38</v>
      </c>
      <c r="AO146" t="s">
        <v>38</v>
      </c>
      <c r="AP146" t="s">
        <v>38</v>
      </c>
      <c r="AQ146" t="s">
        <v>38</v>
      </c>
      <c r="AR146" t="s">
        <v>38</v>
      </c>
      <c r="AS146" t="s">
        <v>38</v>
      </c>
      <c r="AT146" t="s">
        <v>38</v>
      </c>
      <c r="AU146" t="s">
        <v>38</v>
      </c>
      <c r="AV146">
        <v>0.70892999999999995</v>
      </c>
      <c r="AW146">
        <v>69.651700000000005</v>
      </c>
      <c r="AX146">
        <v>61.567450000000001</v>
      </c>
      <c r="AY146">
        <v>82.516959999999997</v>
      </c>
      <c r="AZ146">
        <v>84.024109999999993</v>
      </c>
      <c r="BA146">
        <v>61.567450000000001</v>
      </c>
      <c r="BB146">
        <v>57.177840000000003</v>
      </c>
      <c r="BC146">
        <v>18.040690000000001</v>
      </c>
      <c r="BD146">
        <v>80.903040000000004</v>
      </c>
      <c r="BE146">
        <v>9.3067100000000007</v>
      </c>
      <c r="BF146">
        <v>82.994219999999999</v>
      </c>
      <c r="BG146" t="s">
        <v>38</v>
      </c>
      <c r="BH146" t="s">
        <v>38</v>
      </c>
      <c r="BI146" t="s">
        <v>38</v>
      </c>
      <c r="BJ146" t="s">
        <v>38</v>
      </c>
      <c r="BK146" t="s">
        <v>38</v>
      </c>
      <c r="BL146" t="s">
        <v>38</v>
      </c>
      <c r="BM146" t="s">
        <v>38</v>
      </c>
      <c r="BN146" t="s">
        <v>38</v>
      </c>
      <c r="BO146" t="s">
        <v>38</v>
      </c>
      <c r="BP146" t="s">
        <v>38</v>
      </c>
      <c r="BQ146" t="s">
        <v>38</v>
      </c>
      <c r="BR146" t="s">
        <v>38</v>
      </c>
      <c r="BS146" t="s">
        <v>38</v>
      </c>
      <c r="BT146" t="s">
        <v>38</v>
      </c>
      <c r="BU146" t="s">
        <v>38</v>
      </c>
      <c r="BV146" t="s">
        <v>38</v>
      </c>
      <c r="BW146" t="s">
        <v>38</v>
      </c>
      <c r="BX146" t="s">
        <v>38</v>
      </c>
      <c r="BY146" t="s">
        <v>38</v>
      </c>
      <c r="BZ146" t="s">
        <v>38</v>
      </c>
      <c r="CA146" t="s">
        <v>38</v>
      </c>
      <c r="CB146" t="s">
        <v>38</v>
      </c>
      <c r="CC146" t="s">
        <v>38</v>
      </c>
      <c r="CD146" t="s">
        <v>38</v>
      </c>
      <c r="CE146" t="s">
        <v>38</v>
      </c>
      <c r="CF146" t="s">
        <v>38</v>
      </c>
      <c r="CG146" t="s">
        <v>38</v>
      </c>
      <c r="CH146" t="s">
        <v>38</v>
      </c>
      <c r="CI146" t="s">
        <v>38</v>
      </c>
      <c r="CJ146" t="s">
        <v>38</v>
      </c>
      <c r="CK146" t="s">
        <v>38</v>
      </c>
      <c r="CL146" t="s">
        <v>38</v>
      </c>
      <c r="CM146" t="s">
        <v>38</v>
      </c>
      <c r="CN146">
        <v>0.64402999999999999</v>
      </c>
      <c r="CO146">
        <v>59.804659999999998</v>
      </c>
      <c r="CP146">
        <v>49.646639999999998</v>
      </c>
      <c r="CQ146">
        <v>85.865719999999996</v>
      </c>
      <c r="CR146">
        <v>91.872789999999995</v>
      </c>
      <c r="CS146">
        <v>49.646639999999998</v>
      </c>
      <c r="CT146">
        <v>39.51708</v>
      </c>
      <c r="CU146">
        <v>20.671379999999999</v>
      </c>
      <c r="CV146">
        <v>77.944640000000007</v>
      </c>
      <c r="CW146">
        <v>11.855119999999999</v>
      </c>
      <c r="CX146">
        <v>87.985870000000006</v>
      </c>
      <c r="CY146" t="s">
        <v>38</v>
      </c>
      <c r="CZ146" t="s">
        <v>38</v>
      </c>
      <c r="DA146" t="s">
        <v>38</v>
      </c>
      <c r="DB146" t="s">
        <v>38</v>
      </c>
      <c r="DC146" t="s">
        <v>38</v>
      </c>
      <c r="DD146" t="s">
        <v>38</v>
      </c>
      <c r="DE146" t="s">
        <v>38</v>
      </c>
      <c r="DF146" t="s">
        <v>38</v>
      </c>
      <c r="DG146" t="s">
        <v>38</v>
      </c>
      <c r="DH146" t="s">
        <v>38</v>
      </c>
      <c r="DI146" t="s">
        <v>38</v>
      </c>
      <c r="DJ146" t="s">
        <v>38</v>
      </c>
      <c r="DK146" t="s">
        <v>38</v>
      </c>
      <c r="DL146" t="s">
        <v>38</v>
      </c>
      <c r="DM146" t="s">
        <v>38</v>
      </c>
      <c r="DN146" t="s">
        <v>38</v>
      </c>
      <c r="DO146" t="s">
        <v>38</v>
      </c>
      <c r="DP146" t="s">
        <v>38</v>
      </c>
      <c r="DQ146" t="s">
        <v>38</v>
      </c>
      <c r="DR146" t="s">
        <v>38</v>
      </c>
      <c r="DS146" t="s">
        <v>38</v>
      </c>
      <c r="DT146" t="s">
        <v>38</v>
      </c>
      <c r="DU146" t="s">
        <v>38</v>
      </c>
      <c r="DV146" t="s">
        <v>38</v>
      </c>
      <c r="DW146" t="s">
        <v>38</v>
      </c>
      <c r="DX146" t="s">
        <v>38</v>
      </c>
      <c r="DY146" t="s">
        <v>38</v>
      </c>
      <c r="DZ146" t="s">
        <v>38</v>
      </c>
      <c r="EA146" t="s">
        <v>38</v>
      </c>
      <c r="EB146" t="s">
        <v>38</v>
      </c>
      <c r="EC146" t="s">
        <v>38</v>
      </c>
      <c r="ED146" t="s">
        <v>38</v>
      </c>
      <c r="EE146" t="s">
        <v>38</v>
      </c>
      <c r="EF146" t="s">
        <v>38</v>
      </c>
      <c r="EG146" t="s">
        <v>38</v>
      </c>
      <c r="EH146" t="s">
        <v>38</v>
      </c>
      <c r="EI146" t="s">
        <v>38</v>
      </c>
      <c r="EJ146" t="s">
        <v>38</v>
      </c>
      <c r="EK146" t="s">
        <v>38</v>
      </c>
      <c r="EL146" t="s">
        <v>38</v>
      </c>
      <c r="EM146" t="s">
        <v>38</v>
      </c>
      <c r="EN146" t="s">
        <v>38</v>
      </c>
      <c r="EO146" t="s">
        <v>38</v>
      </c>
      <c r="EP146" t="s">
        <v>38</v>
      </c>
      <c r="EQ146" t="s">
        <v>38</v>
      </c>
      <c r="ER146" t="s">
        <v>38</v>
      </c>
      <c r="ES146" t="s">
        <v>38</v>
      </c>
      <c r="ET146" t="s">
        <v>38</v>
      </c>
      <c r="EU146" t="s">
        <v>38</v>
      </c>
      <c r="EV146" t="s">
        <v>38</v>
      </c>
      <c r="EW146" t="s">
        <v>38</v>
      </c>
      <c r="EX146" t="s">
        <v>38</v>
      </c>
      <c r="EY146" t="s">
        <v>38</v>
      </c>
      <c r="EZ146" t="s">
        <v>38</v>
      </c>
      <c r="FA146" t="s">
        <v>38</v>
      </c>
    </row>
    <row r="147" spans="1:157" x14ac:dyDescent="0.4">
      <c r="A147" t="s">
        <v>7116</v>
      </c>
      <c r="B147" t="s">
        <v>95</v>
      </c>
      <c r="C147">
        <v>0.60043000000000002</v>
      </c>
      <c r="D147">
        <v>56.373089999999998</v>
      </c>
      <c r="E147">
        <v>45.261029999999998</v>
      </c>
      <c r="F147">
        <v>80.5261</v>
      </c>
      <c r="G147">
        <v>89.817890000000006</v>
      </c>
      <c r="H147">
        <v>45.261029999999998</v>
      </c>
      <c r="I147">
        <v>35.798999999999999</v>
      </c>
      <c r="J147">
        <v>20.035609999999998</v>
      </c>
      <c r="K147">
        <v>75.063000000000002</v>
      </c>
      <c r="L147">
        <v>11.781459999999999</v>
      </c>
      <c r="M147">
        <v>87.446920000000006</v>
      </c>
      <c r="N147" t="s">
        <v>38</v>
      </c>
      <c r="O147">
        <v>0.58436999999999995</v>
      </c>
      <c r="P147">
        <v>54.497810000000001</v>
      </c>
      <c r="Q147">
        <v>42.965020000000003</v>
      </c>
      <c r="R147">
        <v>80.003820000000005</v>
      </c>
      <c r="S147">
        <v>90.441599999999994</v>
      </c>
      <c r="T147">
        <v>42.965020000000003</v>
      </c>
      <c r="U147">
        <v>32.88138</v>
      </c>
      <c r="V147">
        <v>20.256170000000001</v>
      </c>
      <c r="W147">
        <v>74.180689999999998</v>
      </c>
      <c r="X147">
        <v>12.091379999999999</v>
      </c>
      <c r="Y147">
        <v>87.98254</v>
      </c>
      <c r="Z147" t="s">
        <v>38</v>
      </c>
      <c r="AA147" t="s">
        <v>38</v>
      </c>
      <c r="AB147" t="s">
        <v>38</v>
      </c>
      <c r="AC147" t="s">
        <v>38</v>
      </c>
      <c r="AD147" t="s">
        <v>38</v>
      </c>
      <c r="AE147" t="s">
        <v>38</v>
      </c>
      <c r="AF147" t="s">
        <v>38</v>
      </c>
      <c r="AG147" t="s">
        <v>38</v>
      </c>
      <c r="AH147" t="s">
        <v>38</v>
      </c>
      <c r="AI147" t="s">
        <v>38</v>
      </c>
      <c r="AJ147" t="s">
        <v>38</v>
      </c>
      <c r="AK147" t="s">
        <v>38</v>
      </c>
      <c r="AL147" t="s">
        <v>38</v>
      </c>
      <c r="AM147" t="s">
        <v>38</v>
      </c>
      <c r="AN147" t="s">
        <v>38</v>
      </c>
      <c r="AO147" t="s">
        <v>38</v>
      </c>
      <c r="AP147" t="s">
        <v>38</v>
      </c>
      <c r="AQ147" t="s">
        <v>38</v>
      </c>
      <c r="AR147" t="s">
        <v>38</v>
      </c>
      <c r="AS147" t="s">
        <v>38</v>
      </c>
      <c r="AT147" t="s">
        <v>38</v>
      </c>
      <c r="AU147" t="s">
        <v>38</v>
      </c>
      <c r="AV147">
        <v>0.70884000000000003</v>
      </c>
      <c r="AW147">
        <v>69.65213</v>
      </c>
      <c r="AX147">
        <v>61.567450000000001</v>
      </c>
      <c r="AY147">
        <v>82.441599999999994</v>
      </c>
      <c r="AZ147">
        <v>84.024109999999993</v>
      </c>
      <c r="BA147">
        <v>61.567450000000001</v>
      </c>
      <c r="BB147">
        <v>57.215519999999998</v>
      </c>
      <c r="BC147">
        <v>18.02562</v>
      </c>
      <c r="BD147">
        <v>80.827680000000001</v>
      </c>
      <c r="BE147">
        <v>9.3067100000000007</v>
      </c>
      <c r="BF147">
        <v>82.994219999999999</v>
      </c>
      <c r="BG147" t="s">
        <v>38</v>
      </c>
      <c r="BH147" t="s">
        <v>38</v>
      </c>
      <c r="BI147" t="s">
        <v>38</v>
      </c>
      <c r="BJ147" t="s">
        <v>38</v>
      </c>
      <c r="BK147" t="s">
        <v>38</v>
      </c>
      <c r="BL147" t="s">
        <v>38</v>
      </c>
      <c r="BM147" t="s">
        <v>38</v>
      </c>
      <c r="BN147" t="s">
        <v>38</v>
      </c>
      <c r="BO147" t="s">
        <v>38</v>
      </c>
      <c r="BP147" t="s">
        <v>38</v>
      </c>
      <c r="BQ147" t="s">
        <v>38</v>
      </c>
      <c r="BR147" t="s">
        <v>38</v>
      </c>
      <c r="BS147" t="s">
        <v>38</v>
      </c>
      <c r="BT147" t="s">
        <v>38</v>
      </c>
      <c r="BU147" t="s">
        <v>38</v>
      </c>
      <c r="BV147" t="s">
        <v>38</v>
      </c>
      <c r="BW147" t="s">
        <v>38</v>
      </c>
      <c r="BX147" t="s">
        <v>38</v>
      </c>
      <c r="BY147" t="s">
        <v>38</v>
      </c>
      <c r="BZ147" t="s">
        <v>38</v>
      </c>
      <c r="CA147" t="s">
        <v>38</v>
      </c>
      <c r="CB147" t="s">
        <v>38</v>
      </c>
      <c r="CC147" t="s">
        <v>38</v>
      </c>
      <c r="CD147" t="s">
        <v>38</v>
      </c>
      <c r="CE147" t="s">
        <v>38</v>
      </c>
      <c r="CF147" t="s">
        <v>38</v>
      </c>
      <c r="CG147" t="s">
        <v>38</v>
      </c>
      <c r="CH147" t="s">
        <v>38</v>
      </c>
      <c r="CI147" t="s">
        <v>38</v>
      </c>
      <c r="CJ147" t="s">
        <v>38</v>
      </c>
      <c r="CK147" t="s">
        <v>38</v>
      </c>
      <c r="CL147" t="s">
        <v>38</v>
      </c>
      <c r="CM147" t="s">
        <v>38</v>
      </c>
      <c r="CN147">
        <v>0.64310999999999996</v>
      </c>
      <c r="CO147">
        <v>59.90305</v>
      </c>
      <c r="CP147">
        <v>49.46996</v>
      </c>
      <c r="CQ147">
        <v>85.689049999999995</v>
      </c>
      <c r="CR147">
        <v>91.872789999999995</v>
      </c>
      <c r="CS147">
        <v>49.46996</v>
      </c>
      <c r="CT147">
        <v>39.51708</v>
      </c>
      <c r="CU147">
        <v>20.671379999999999</v>
      </c>
      <c r="CV147">
        <v>77.856300000000005</v>
      </c>
      <c r="CW147">
        <v>11.855119999999999</v>
      </c>
      <c r="CX147">
        <v>87.985870000000006</v>
      </c>
      <c r="CY147" t="s">
        <v>38</v>
      </c>
      <c r="CZ147" t="s">
        <v>38</v>
      </c>
      <c r="DA147" t="s">
        <v>38</v>
      </c>
      <c r="DB147" t="s">
        <v>38</v>
      </c>
      <c r="DC147" t="s">
        <v>38</v>
      </c>
      <c r="DD147" t="s">
        <v>38</v>
      </c>
      <c r="DE147" t="s">
        <v>38</v>
      </c>
      <c r="DF147" t="s">
        <v>38</v>
      </c>
      <c r="DG147" t="s">
        <v>38</v>
      </c>
      <c r="DH147" t="s">
        <v>38</v>
      </c>
      <c r="DI147" t="s">
        <v>38</v>
      </c>
      <c r="DJ147" t="s">
        <v>38</v>
      </c>
      <c r="DK147" t="s">
        <v>38</v>
      </c>
      <c r="DL147" t="s">
        <v>38</v>
      </c>
      <c r="DM147" t="s">
        <v>38</v>
      </c>
      <c r="DN147" t="s">
        <v>38</v>
      </c>
      <c r="DO147" t="s">
        <v>38</v>
      </c>
      <c r="DP147" t="s">
        <v>38</v>
      </c>
      <c r="DQ147" t="s">
        <v>38</v>
      </c>
      <c r="DR147" t="s">
        <v>38</v>
      </c>
      <c r="DS147" t="s">
        <v>38</v>
      </c>
      <c r="DT147" t="s">
        <v>38</v>
      </c>
      <c r="DU147" t="s">
        <v>38</v>
      </c>
      <c r="DV147" t="s">
        <v>38</v>
      </c>
      <c r="DW147" t="s">
        <v>38</v>
      </c>
      <c r="DX147" t="s">
        <v>38</v>
      </c>
      <c r="DY147" t="s">
        <v>38</v>
      </c>
      <c r="DZ147" t="s">
        <v>38</v>
      </c>
      <c r="EA147" t="s">
        <v>38</v>
      </c>
      <c r="EB147" t="s">
        <v>38</v>
      </c>
      <c r="EC147" t="s">
        <v>38</v>
      </c>
      <c r="ED147" t="s">
        <v>38</v>
      </c>
      <c r="EE147" t="s">
        <v>38</v>
      </c>
      <c r="EF147" t="s">
        <v>38</v>
      </c>
      <c r="EG147" t="s">
        <v>38</v>
      </c>
      <c r="EH147" t="s">
        <v>38</v>
      </c>
      <c r="EI147" t="s">
        <v>38</v>
      </c>
      <c r="EJ147" t="s">
        <v>38</v>
      </c>
      <c r="EK147" t="s">
        <v>38</v>
      </c>
      <c r="EL147" t="s">
        <v>38</v>
      </c>
      <c r="EM147" t="s">
        <v>38</v>
      </c>
      <c r="EN147" t="s">
        <v>38</v>
      </c>
      <c r="EO147" t="s">
        <v>38</v>
      </c>
      <c r="EP147" t="s">
        <v>38</v>
      </c>
      <c r="EQ147" t="s">
        <v>38</v>
      </c>
      <c r="ER147" t="s">
        <v>38</v>
      </c>
      <c r="ES147" t="s">
        <v>38</v>
      </c>
      <c r="ET147" t="s">
        <v>38</v>
      </c>
      <c r="EU147" t="s">
        <v>38</v>
      </c>
      <c r="EV147" t="s">
        <v>38</v>
      </c>
      <c r="EW147" t="s">
        <v>38</v>
      </c>
      <c r="EX147" t="s">
        <v>38</v>
      </c>
      <c r="EY147" t="s">
        <v>38</v>
      </c>
      <c r="EZ147" t="s">
        <v>38</v>
      </c>
      <c r="FA147" t="s">
        <v>38</v>
      </c>
    </row>
    <row r="148" spans="1:157" x14ac:dyDescent="0.4">
      <c r="A148" t="s">
        <v>7117</v>
      </c>
      <c r="B148" t="s">
        <v>192</v>
      </c>
      <c r="C148">
        <v>0.60048000000000001</v>
      </c>
      <c r="D148">
        <v>56.392310000000002</v>
      </c>
      <c r="E148">
        <v>45.244840000000003</v>
      </c>
      <c r="F148">
        <v>80.607039999999998</v>
      </c>
      <c r="G148">
        <v>89.825980000000001</v>
      </c>
      <c r="H148">
        <v>45.244840000000003</v>
      </c>
      <c r="I148">
        <v>35.797649999999997</v>
      </c>
      <c r="J148">
        <v>20.048559999999998</v>
      </c>
      <c r="K148">
        <v>75.127070000000003</v>
      </c>
      <c r="L148">
        <v>11.778230000000001</v>
      </c>
      <c r="M148">
        <v>87.438820000000007</v>
      </c>
      <c r="N148" t="s">
        <v>38</v>
      </c>
      <c r="O148">
        <v>0.58430000000000004</v>
      </c>
      <c r="P148">
        <v>54.503169999999997</v>
      </c>
      <c r="Q148">
        <v>42.907670000000003</v>
      </c>
      <c r="R148">
        <v>80.089849999999998</v>
      </c>
      <c r="S148">
        <v>90.451160000000002</v>
      </c>
      <c r="T148">
        <v>42.907670000000003</v>
      </c>
      <c r="U148">
        <v>32.832000000000001</v>
      </c>
      <c r="V148">
        <v>20.269549999999999</v>
      </c>
      <c r="W148">
        <v>74.246799999999993</v>
      </c>
      <c r="X148">
        <v>12.088509999999999</v>
      </c>
      <c r="Y148">
        <v>87.976169999999996</v>
      </c>
      <c r="Z148" t="s">
        <v>38</v>
      </c>
      <c r="AA148" t="s">
        <v>38</v>
      </c>
      <c r="AB148" t="s">
        <v>38</v>
      </c>
      <c r="AC148" t="s">
        <v>38</v>
      </c>
      <c r="AD148" t="s">
        <v>38</v>
      </c>
      <c r="AE148" t="s">
        <v>38</v>
      </c>
      <c r="AF148" t="s">
        <v>38</v>
      </c>
      <c r="AG148" t="s">
        <v>38</v>
      </c>
      <c r="AH148" t="s">
        <v>38</v>
      </c>
      <c r="AI148" t="s">
        <v>38</v>
      </c>
      <c r="AJ148" t="s">
        <v>38</v>
      </c>
      <c r="AK148" t="s">
        <v>38</v>
      </c>
      <c r="AL148" t="s">
        <v>38</v>
      </c>
      <c r="AM148" t="s">
        <v>38</v>
      </c>
      <c r="AN148" t="s">
        <v>38</v>
      </c>
      <c r="AO148" t="s">
        <v>38</v>
      </c>
      <c r="AP148" t="s">
        <v>38</v>
      </c>
      <c r="AQ148" t="s">
        <v>38</v>
      </c>
      <c r="AR148" t="s">
        <v>38</v>
      </c>
      <c r="AS148" t="s">
        <v>38</v>
      </c>
      <c r="AT148" t="s">
        <v>38</v>
      </c>
      <c r="AU148" t="s">
        <v>38</v>
      </c>
      <c r="AV148">
        <v>0.71013999999999999</v>
      </c>
      <c r="AW148">
        <v>69.760390000000001</v>
      </c>
      <c r="AX148">
        <v>61.868879999999997</v>
      </c>
      <c r="AY148">
        <v>82.516959999999997</v>
      </c>
      <c r="AZ148">
        <v>84.024109999999993</v>
      </c>
      <c r="BA148">
        <v>61.868879999999997</v>
      </c>
      <c r="BB148">
        <v>57.516959999999997</v>
      </c>
      <c r="BC148">
        <v>18.040690000000001</v>
      </c>
      <c r="BD148">
        <v>80.903040000000004</v>
      </c>
      <c r="BE148">
        <v>9.3142399999999999</v>
      </c>
      <c r="BF148">
        <v>83.031899999999993</v>
      </c>
      <c r="BG148" t="s">
        <v>38</v>
      </c>
      <c r="BH148" t="s">
        <v>38</v>
      </c>
      <c r="BI148" t="s">
        <v>38</v>
      </c>
      <c r="BJ148" t="s">
        <v>38</v>
      </c>
      <c r="BK148" t="s">
        <v>38</v>
      </c>
      <c r="BL148" t="s">
        <v>38</v>
      </c>
      <c r="BM148" t="s">
        <v>38</v>
      </c>
      <c r="BN148" t="s">
        <v>38</v>
      </c>
      <c r="BO148" t="s">
        <v>38</v>
      </c>
      <c r="BP148" t="s">
        <v>38</v>
      </c>
      <c r="BQ148" t="s">
        <v>38</v>
      </c>
      <c r="BR148" t="s">
        <v>38</v>
      </c>
      <c r="BS148" t="s">
        <v>38</v>
      </c>
      <c r="BT148" t="s">
        <v>38</v>
      </c>
      <c r="BU148" t="s">
        <v>38</v>
      </c>
      <c r="BV148" t="s">
        <v>38</v>
      </c>
      <c r="BW148" t="s">
        <v>38</v>
      </c>
      <c r="BX148" t="s">
        <v>38</v>
      </c>
      <c r="BY148" t="s">
        <v>38</v>
      </c>
      <c r="BZ148" t="s">
        <v>38</v>
      </c>
      <c r="CA148" t="s">
        <v>38</v>
      </c>
      <c r="CB148" t="s">
        <v>38</v>
      </c>
      <c r="CC148" t="s">
        <v>38</v>
      </c>
      <c r="CD148" t="s">
        <v>38</v>
      </c>
      <c r="CE148" t="s">
        <v>38</v>
      </c>
      <c r="CF148" t="s">
        <v>38</v>
      </c>
      <c r="CG148" t="s">
        <v>38</v>
      </c>
      <c r="CH148" t="s">
        <v>38</v>
      </c>
      <c r="CI148" t="s">
        <v>38</v>
      </c>
      <c r="CJ148" t="s">
        <v>38</v>
      </c>
      <c r="CK148" t="s">
        <v>38</v>
      </c>
      <c r="CL148" t="s">
        <v>38</v>
      </c>
      <c r="CM148" t="s">
        <v>38</v>
      </c>
      <c r="CN148">
        <v>0.64256000000000002</v>
      </c>
      <c r="CO148">
        <v>59.969459999999998</v>
      </c>
      <c r="CP148">
        <v>49.46996</v>
      </c>
      <c r="CQ148">
        <v>85.689049999999995</v>
      </c>
      <c r="CR148">
        <v>91.872789999999995</v>
      </c>
      <c r="CS148">
        <v>49.46996</v>
      </c>
      <c r="CT148">
        <v>39.693759999999997</v>
      </c>
      <c r="CU148">
        <v>20.671379999999999</v>
      </c>
      <c r="CV148">
        <v>77.856300000000005</v>
      </c>
      <c r="CW148">
        <v>11.819789999999999</v>
      </c>
      <c r="CX148">
        <v>87.838629999999995</v>
      </c>
      <c r="CY148" t="s">
        <v>38</v>
      </c>
      <c r="CZ148" t="s">
        <v>38</v>
      </c>
      <c r="DA148" t="s">
        <v>38</v>
      </c>
      <c r="DB148" t="s">
        <v>38</v>
      </c>
      <c r="DC148" t="s">
        <v>38</v>
      </c>
      <c r="DD148" t="s">
        <v>38</v>
      </c>
      <c r="DE148" t="s">
        <v>38</v>
      </c>
      <c r="DF148" t="s">
        <v>38</v>
      </c>
      <c r="DG148" t="s">
        <v>38</v>
      </c>
      <c r="DH148" t="s">
        <v>38</v>
      </c>
      <c r="DI148" t="s">
        <v>38</v>
      </c>
      <c r="DJ148" t="s">
        <v>38</v>
      </c>
      <c r="DK148" t="s">
        <v>38</v>
      </c>
      <c r="DL148" t="s">
        <v>38</v>
      </c>
      <c r="DM148" t="s">
        <v>38</v>
      </c>
      <c r="DN148" t="s">
        <v>38</v>
      </c>
      <c r="DO148" t="s">
        <v>38</v>
      </c>
      <c r="DP148" t="s">
        <v>38</v>
      </c>
      <c r="DQ148" t="s">
        <v>38</v>
      </c>
      <c r="DR148" t="s">
        <v>38</v>
      </c>
      <c r="DS148" t="s">
        <v>38</v>
      </c>
      <c r="DT148" t="s">
        <v>38</v>
      </c>
      <c r="DU148" t="s">
        <v>38</v>
      </c>
      <c r="DV148" t="s">
        <v>38</v>
      </c>
      <c r="DW148" t="s">
        <v>38</v>
      </c>
      <c r="DX148" t="s">
        <v>38</v>
      </c>
      <c r="DY148" t="s">
        <v>38</v>
      </c>
      <c r="DZ148" t="s">
        <v>38</v>
      </c>
      <c r="EA148" t="s">
        <v>38</v>
      </c>
      <c r="EB148" t="s">
        <v>38</v>
      </c>
      <c r="EC148" t="s">
        <v>38</v>
      </c>
      <c r="ED148" t="s">
        <v>38</v>
      </c>
      <c r="EE148" t="s">
        <v>38</v>
      </c>
      <c r="EF148" t="s">
        <v>38</v>
      </c>
      <c r="EG148" t="s">
        <v>38</v>
      </c>
      <c r="EH148" t="s">
        <v>38</v>
      </c>
      <c r="EI148" t="s">
        <v>38</v>
      </c>
      <c r="EJ148" t="s">
        <v>38</v>
      </c>
      <c r="EK148" t="s">
        <v>38</v>
      </c>
      <c r="EL148" t="s">
        <v>38</v>
      </c>
      <c r="EM148" t="s">
        <v>38</v>
      </c>
      <c r="EN148" t="s">
        <v>38</v>
      </c>
      <c r="EO148" t="s">
        <v>38</v>
      </c>
      <c r="EP148" t="s">
        <v>38</v>
      </c>
      <c r="EQ148" t="s">
        <v>38</v>
      </c>
      <c r="ER148" t="s">
        <v>38</v>
      </c>
      <c r="ES148" t="s">
        <v>38</v>
      </c>
      <c r="ET148" t="s">
        <v>38</v>
      </c>
      <c r="EU148" t="s">
        <v>38</v>
      </c>
      <c r="EV148" t="s">
        <v>38</v>
      </c>
      <c r="EW148" t="s">
        <v>38</v>
      </c>
      <c r="EX148" t="s">
        <v>38</v>
      </c>
      <c r="EY148" t="s">
        <v>38</v>
      </c>
      <c r="EZ148" t="s">
        <v>38</v>
      </c>
      <c r="FA148" t="s">
        <v>38</v>
      </c>
    </row>
    <row r="149" spans="1:157" x14ac:dyDescent="0.4">
      <c r="A149" t="s">
        <v>7118</v>
      </c>
      <c r="B149" t="s">
        <v>158</v>
      </c>
      <c r="C149">
        <v>0.60050999999999999</v>
      </c>
      <c r="D149">
        <v>56.379469999999998</v>
      </c>
      <c r="E149">
        <v>45.228650000000002</v>
      </c>
      <c r="F149">
        <v>80.647509999999997</v>
      </c>
      <c r="G149">
        <v>89.858360000000005</v>
      </c>
      <c r="H149">
        <v>45.228650000000002</v>
      </c>
      <c r="I149">
        <v>35.753140000000002</v>
      </c>
      <c r="J149">
        <v>20.069610000000001</v>
      </c>
      <c r="K149">
        <v>75.195869999999999</v>
      </c>
      <c r="L149">
        <v>11.78227</v>
      </c>
      <c r="M149">
        <v>87.4739</v>
      </c>
      <c r="N149" t="s">
        <v>38</v>
      </c>
      <c r="O149">
        <v>0.58462000000000003</v>
      </c>
      <c r="P149">
        <v>54.510150000000003</v>
      </c>
      <c r="Q149">
        <v>42.936340000000001</v>
      </c>
      <c r="R149">
        <v>80.137640000000005</v>
      </c>
      <c r="S149">
        <v>90.479830000000007</v>
      </c>
      <c r="T149">
        <v>42.936340000000001</v>
      </c>
      <c r="U149">
        <v>32.81288</v>
      </c>
      <c r="V149">
        <v>20.2944</v>
      </c>
      <c r="W149">
        <v>74.328040000000001</v>
      </c>
      <c r="X149">
        <v>12.091379999999999</v>
      </c>
      <c r="Y149">
        <v>88.003249999999994</v>
      </c>
      <c r="Z149" t="s">
        <v>38</v>
      </c>
      <c r="AA149" t="s">
        <v>38</v>
      </c>
      <c r="AB149" t="s">
        <v>38</v>
      </c>
      <c r="AC149" t="s">
        <v>38</v>
      </c>
      <c r="AD149" t="s">
        <v>38</v>
      </c>
      <c r="AE149" t="s">
        <v>38</v>
      </c>
      <c r="AF149" t="s">
        <v>38</v>
      </c>
      <c r="AG149" t="s">
        <v>38</v>
      </c>
      <c r="AH149" t="s">
        <v>38</v>
      </c>
      <c r="AI149" t="s">
        <v>38</v>
      </c>
      <c r="AJ149" t="s">
        <v>38</v>
      </c>
      <c r="AK149" t="s">
        <v>38</v>
      </c>
      <c r="AL149" t="s">
        <v>38</v>
      </c>
      <c r="AM149" t="s">
        <v>38</v>
      </c>
      <c r="AN149" t="s">
        <v>38</v>
      </c>
      <c r="AO149" t="s">
        <v>38</v>
      </c>
      <c r="AP149" t="s">
        <v>38</v>
      </c>
      <c r="AQ149" t="s">
        <v>38</v>
      </c>
      <c r="AR149" t="s">
        <v>38</v>
      </c>
      <c r="AS149" t="s">
        <v>38</v>
      </c>
      <c r="AT149" t="s">
        <v>38</v>
      </c>
      <c r="AU149" t="s">
        <v>38</v>
      </c>
      <c r="AV149">
        <v>0.70974000000000004</v>
      </c>
      <c r="AW149">
        <v>69.720820000000003</v>
      </c>
      <c r="AX149">
        <v>61.868879999999997</v>
      </c>
      <c r="AY149">
        <v>82.516959999999997</v>
      </c>
      <c r="AZ149">
        <v>84.099469999999997</v>
      </c>
      <c r="BA149">
        <v>61.868879999999997</v>
      </c>
      <c r="BB149">
        <v>57.516959999999997</v>
      </c>
      <c r="BC149">
        <v>18.040690000000001</v>
      </c>
      <c r="BD149">
        <v>80.903040000000004</v>
      </c>
      <c r="BE149">
        <v>9.3217800000000004</v>
      </c>
      <c r="BF149">
        <v>83.107259999999997</v>
      </c>
      <c r="BG149" t="s">
        <v>38</v>
      </c>
      <c r="BH149" t="s">
        <v>38</v>
      </c>
      <c r="BI149" t="s">
        <v>38</v>
      </c>
      <c r="BJ149" t="s">
        <v>38</v>
      </c>
      <c r="BK149" t="s">
        <v>38</v>
      </c>
      <c r="BL149" t="s">
        <v>38</v>
      </c>
      <c r="BM149" t="s">
        <v>38</v>
      </c>
      <c r="BN149" t="s">
        <v>38</v>
      </c>
      <c r="BO149" t="s">
        <v>38</v>
      </c>
      <c r="BP149" t="s">
        <v>38</v>
      </c>
      <c r="BQ149" t="s">
        <v>38</v>
      </c>
      <c r="BR149" t="s">
        <v>38</v>
      </c>
      <c r="BS149" t="s">
        <v>38</v>
      </c>
      <c r="BT149" t="s">
        <v>38</v>
      </c>
      <c r="BU149" t="s">
        <v>38</v>
      </c>
      <c r="BV149" t="s">
        <v>38</v>
      </c>
      <c r="BW149" t="s">
        <v>38</v>
      </c>
      <c r="BX149" t="s">
        <v>38</v>
      </c>
      <c r="BY149" t="s">
        <v>38</v>
      </c>
      <c r="BZ149" t="s">
        <v>38</v>
      </c>
      <c r="CA149" t="s">
        <v>38</v>
      </c>
      <c r="CB149" t="s">
        <v>38</v>
      </c>
      <c r="CC149" t="s">
        <v>38</v>
      </c>
      <c r="CD149" t="s">
        <v>38</v>
      </c>
      <c r="CE149" t="s">
        <v>38</v>
      </c>
      <c r="CF149" t="s">
        <v>38</v>
      </c>
      <c r="CG149" t="s">
        <v>38</v>
      </c>
      <c r="CH149" t="s">
        <v>38</v>
      </c>
      <c r="CI149" t="s">
        <v>38</v>
      </c>
      <c r="CJ149" t="s">
        <v>38</v>
      </c>
      <c r="CK149" t="s">
        <v>38</v>
      </c>
      <c r="CL149" t="s">
        <v>38</v>
      </c>
      <c r="CM149" t="s">
        <v>38</v>
      </c>
      <c r="CN149">
        <v>0.63812000000000002</v>
      </c>
      <c r="CO149">
        <v>59.653089999999999</v>
      </c>
      <c r="CP149">
        <v>48.586570000000002</v>
      </c>
      <c r="CQ149">
        <v>85.689049999999995</v>
      </c>
      <c r="CR149">
        <v>91.872789999999995</v>
      </c>
      <c r="CS149">
        <v>48.586570000000002</v>
      </c>
      <c r="CT149">
        <v>39.075380000000003</v>
      </c>
      <c r="CU149">
        <v>20.671379999999999</v>
      </c>
      <c r="CV149">
        <v>77.856300000000005</v>
      </c>
      <c r="CW149">
        <v>11.83746</v>
      </c>
      <c r="CX149">
        <v>87.926969999999997</v>
      </c>
      <c r="CY149" t="s">
        <v>38</v>
      </c>
      <c r="CZ149" t="s">
        <v>38</v>
      </c>
      <c r="DA149" t="s">
        <v>38</v>
      </c>
      <c r="DB149" t="s">
        <v>38</v>
      </c>
      <c r="DC149" t="s">
        <v>38</v>
      </c>
      <c r="DD149" t="s">
        <v>38</v>
      </c>
      <c r="DE149" t="s">
        <v>38</v>
      </c>
      <c r="DF149" t="s">
        <v>38</v>
      </c>
      <c r="DG149" t="s">
        <v>38</v>
      </c>
      <c r="DH149" t="s">
        <v>38</v>
      </c>
      <c r="DI149" t="s">
        <v>38</v>
      </c>
      <c r="DJ149" t="s">
        <v>38</v>
      </c>
      <c r="DK149" t="s">
        <v>38</v>
      </c>
      <c r="DL149" t="s">
        <v>38</v>
      </c>
      <c r="DM149" t="s">
        <v>38</v>
      </c>
      <c r="DN149" t="s">
        <v>38</v>
      </c>
      <c r="DO149" t="s">
        <v>38</v>
      </c>
      <c r="DP149" t="s">
        <v>38</v>
      </c>
      <c r="DQ149" t="s">
        <v>38</v>
      </c>
      <c r="DR149" t="s">
        <v>38</v>
      </c>
      <c r="DS149" t="s">
        <v>38</v>
      </c>
      <c r="DT149" t="s">
        <v>38</v>
      </c>
      <c r="DU149" t="s">
        <v>38</v>
      </c>
      <c r="DV149" t="s">
        <v>38</v>
      </c>
      <c r="DW149" t="s">
        <v>38</v>
      </c>
      <c r="DX149" t="s">
        <v>38</v>
      </c>
      <c r="DY149" t="s">
        <v>38</v>
      </c>
      <c r="DZ149" t="s">
        <v>38</v>
      </c>
      <c r="EA149" t="s">
        <v>38</v>
      </c>
      <c r="EB149" t="s">
        <v>38</v>
      </c>
      <c r="EC149" t="s">
        <v>38</v>
      </c>
      <c r="ED149" t="s">
        <v>38</v>
      </c>
      <c r="EE149" t="s">
        <v>38</v>
      </c>
      <c r="EF149" t="s">
        <v>38</v>
      </c>
      <c r="EG149" t="s">
        <v>38</v>
      </c>
      <c r="EH149" t="s">
        <v>38</v>
      </c>
      <c r="EI149" t="s">
        <v>38</v>
      </c>
      <c r="EJ149" t="s">
        <v>38</v>
      </c>
      <c r="EK149" t="s">
        <v>38</v>
      </c>
      <c r="EL149" t="s">
        <v>38</v>
      </c>
      <c r="EM149" t="s">
        <v>38</v>
      </c>
      <c r="EN149" t="s">
        <v>38</v>
      </c>
      <c r="EO149" t="s">
        <v>38</v>
      </c>
      <c r="EP149" t="s">
        <v>38</v>
      </c>
      <c r="EQ149" t="s">
        <v>38</v>
      </c>
      <c r="ER149" t="s">
        <v>38</v>
      </c>
      <c r="ES149" t="s">
        <v>38</v>
      </c>
      <c r="ET149" t="s">
        <v>38</v>
      </c>
      <c r="EU149" t="s">
        <v>38</v>
      </c>
      <c r="EV149" t="s">
        <v>38</v>
      </c>
      <c r="EW149" t="s">
        <v>38</v>
      </c>
      <c r="EX149" t="s">
        <v>38</v>
      </c>
      <c r="EY149" t="s">
        <v>38</v>
      </c>
      <c r="EZ149" t="s">
        <v>38</v>
      </c>
      <c r="FA149" t="s">
        <v>38</v>
      </c>
    </row>
    <row r="150" spans="1:157" x14ac:dyDescent="0.4">
      <c r="A150" t="s">
        <v>7119</v>
      </c>
      <c r="B150" t="s">
        <v>460</v>
      </c>
      <c r="C150">
        <v>0.60085</v>
      </c>
      <c r="D150" s="9">
        <v>56.398049999999998</v>
      </c>
      <c r="E150">
        <v>45.236750000000001</v>
      </c>
      <c r="F150">
        <v>80.615139999999997</v>
      </c>
      <c r="G150">
        <v>89.858360000000005</v>
      </c>
      <c r="H150">
        <v>45.236750000000001</v>
      </c>
      <c r="I150">
        <v>35.728850000000001</v>
      </c>
      <c r="J150">
        <v>20.061509999999998</v>
      </c>
      <c r="K150">
        <v>75.170919999999995</v>
      </c>
      <c r="L150">
        <v>11.78389</v>
      </c>
      <c r="M150">
        <v>87.487390000000005</v>
      </c>
      <c r="N150" t="s">
        <v>38</v>
      </c>
      <c r="O150">
        <v>0.58516000000000001</v>
      </c>
      <c r="P150">
        <v>54.542200000000001</v>
      </c>
      <c r="Q150">
        <v>42.97457</v>
      </c>
      <c r="R150">
        <v>80.128079999999997</v>
      </c>
      <c r="S150">
        <v>90.470269999999999</v>
      </c>
      <c r="T150">
        <v>42.97457</v>
      </c>
      <c r="U150">
        <v>32.803319999999999</v>
      </c>
      <c r="V150">
        <v>20.290579999999999</v>
      </c>
      <c r="W150">
        <v>74.322469999999996</v>
      </c>
      <c r="X150">
        <v>12.09329</v>
      </c>
      <c r="Y150">
        <v>88.014399999999995</v>
      </c>
      <c r="Z150" t="s">
        <v>38</v>
      </c>
      <c r="AA150" t="s">
        <v>38</v>
      </c>
      <c r="AB150" t="s">
        <v>38</v>
      </c>
      <c r="AC150" t="s">
        <v>38</v>
      </c>
      <c r="AD150" t="s">
        <v>38</v>
      </c>
      <c r="AE150" t="s">
        <v>38</v>
      </c>
      <c r="AF150" t="s">
        <v>38</v>
      </c>
      <c r="AG150" t="s">
        <v>38</v>
      </c>
      <c r="AH150" t="s">
        <v>38</v>
      </c>
      <c r="AI150" t="s">
        <v>38</v>
      </c>
      <c r="AJ150" t="s">
        <v>38</v>
      </c>
      <c r="AK150" t="s">
        <v>38</v>
      </c>
      <c r="AL150" t="s">
        <v>38</v>
      </c>
      <c r="AM150" t="s">
        <v>38</v>
      </c>
      <c r="AN150" t="s">
        <v>38</v>
      </c>
      <c r="AO150" t="s">
        <v>38</v>
      </c>
      <c r="AP150" t="s">
        <v>38</v>
      </c>
      <c r="AQ150" t="s">
        <v>38</v>
      </c>
      <c r="AR150" t="s">
        <v>38</v>
      </c>
      <c r="AS150" t="s">
        <v>38</v>
      </c>
      <c r="AT150" t="s">
        <v>38</v>
      </c>
      <c r="AU150" t="s">
        <v>38</v>
      </c>
      <c r="AV150">
        <v>0.70982999999999996</v>
      </c>
      <c r="AW150">
        <v>69.731099999999998</v>
      </c>
      <c r="AX150">
        <v>61.868879999999997</v>
      </c>
      <c r="AY150">
        <v>82.366240000000005</v>
      </c>
      <c r="AZ150">
        <v>84.099469999999997</v>
      </c>
      <c r="BA150">
        <v>61.868879999999997</v>
      </c>
      <c r="BB150">
        <v>57.516959999999997</v>
      </c>
      <c r="BC150">
        <v>18.010549999999999</v>
      </c>
      <c r="BD150">
        <v>80.790000000000006</v>
      </c>
      <c r="BE150">
        <v>9.3217800000000004</v>
      </c>
      <c r="BF150">
        <v>83.107259999999997</v>
      </c>
      <c r="BG150" t="s">
        <v>38</v>
      </c>
      <c r="BH150" t="s">
        <v>38</v>
      </c>
      <c r="BI150" t="s">
        <v>38</v>
      </c>
      <c r="BJ150" t="s">
        <v>38</v>
      </c>
      <c r="BK150" t="s">
        <v>38</v>
      </c>
      <c r="BL150" t="s">
        <v>38</v>
      </c>
      <c r="BM150" t="s">
        <v>38</v>
      </c>
      <c r="BN150" t="s">
        <v>38</v>
      </c>
      <c r="BO150" t="s">
        <v>38</v>
      </c>
      <c r="BP150" t="s">
        <v>38</v>
      </c>
      <c r="BQ150" t="s">
        <v>38</v>
      </c>
      <c r="BR150" t="s">
        <v>38</v>
      </c>
      <c r="BS150" t="s">
        <v>38</v>
      </c>
      <c r="BT150" t="s">
        <v>38</v>
      </c>
      <c r="BU150" t="s">
        <v>38</v>
      </c>
      <c r="BV150" t="s">
        <v>38</v>
      </c>
      <c r="BW150" t="s">
        <v>38</v>
      </c>
      <c r="BX150" t="s">
        <v>38</v>
      </c>
      <c r="BY150" t="s">
        <v>38</v>
      </c>
      <c r="BZ150" t="s">
        <v>38</v>
      </c>
      <c r="CA150" t="s">
        <v>38</v>
      </c>
      <c r="CB150" t="s">
        <v>38</v>
      </c>
      <c r="CC150" t="s">
        <v>38</v>
      </c>
      <c r="CD150" t="s">
        <v>38</v>
      </c>
      <c r="CE150" t="s">
        <v>38</v>
      </c>
      <c r="CF150" t="s">
        <v>38</v>
      </c>
      <c r="CG150" t="s">
        <v>38</v>
      </c>
      <c r="CH150" t="s">
        <v>38</v>
      </c>
      <c r="CI150" t="s">
        <v>38</v>
      </c>
      <c r="CJ150" t="s">
        <v>38</v>
      </c>
      <c r="CK150" t="s">
        <v>38</v>
      </c>
      <c r="CL150" t="s">
        <v>38</v>
      </c>
      <c r="CM150" t="s">
        <v>38</v>
      </c>
      <c r="CN150">
        <v>0.63522999999999996</v>
      </c>
      <c r="CO150">
        <v>59.442059999999998</v>
      </c>
      <c r="CP150">
        <v>48.056539999999998</v>
      </c>
      <c r="CQ150">
        <v>85.512370000000004</v>
      </c>
      <c r="CR150">
        <v>92.049469999999999</v>
      </c>
      <c r="CS150">
        <v>48.056539999999998</v>
      </c>
      <c r="CT150">
        <v>38.722029999999997</v>
      </c>
      <c r="CU150">
        <v>20.636040000000001</v>
      </c>
      <c r="CV150">
        <v>77.67962</v>
      </c>
      <c r="CW150">
        <v>11.83746</v>
      </c>
      <c r="CX150">
        <v>88.015309999999999</v>
      </c>
      <c r="CY150" t="s">
        <v>38</v>
      </c>
      <c r="CZ150" t="s">
        <v>38</v>
      </c>
      <c r="DA150" t="s">
        <v>38</v>
      </c>
      <c r="DB150" t="s">
        <v>38</v>
      </c>
      <c r="DC150" t="s">
        <v>38</v>
      </c>
      <c r="DD150" t="s">
        <v>38</v>
      </c>
      <c r="DE150" t="s">
        <v>38</v>
      </c>
      <c r="DF150" t="s">
        <v>38</v>
      </c>
      <c r="DG150" t="s">
        <v>38</v>
      </c>
      <c r="DH150" t="s">
        <v>38</v>
      </c>
      <c r="DI150" t="s">
        <v>38</v>
      </c>
      <c r="DJ150" t="s">
        <v>38</v>
      </c>
      <c r="DK150" t="s">
        <v>38</v>
      </c>
      <c r="DL150" t="s">
        <v>38</v>
      </c>
      <c r="DM150" t="s">
        <v>38</v>
      </c>
      <c r="DN150" t="s">
        <v>38</v>
      </c>
      <c r="DO150" t="s">
        <v>38</v>
      </c>
      <c r="DP150" t="s">
        <v>38</v>
      </c>
      <c r="DQ150" t="s">
        <v>38</v>
      </c>
      <c r="DR150" t="s">
        <v>38</v>
      </c>
      <c r="DS150" t="s">
        <v>38</v>
      </c>
      <c r="DT150" t="s">
        <v>38</v>
      </c>
      <c r="DU150" t="s">
        <v>38</v>
      </c>
      <c r="DV150" t="s">
        <v>38</v>
      </c>
      <c r="DW150" t="s">
        <v>38</v>
      </c>
      <c r="DX150" t="s">
        <v>38</v>
      </c>
      <c r="DY150" t="s">
        <v>38</v>
      </c>
      <c r="DZ150" t="s">
        <v>38</v>
      </c>
      <c r="EA150" t="s">
        <v>38</v>
      </c>
      <c r="EB150" t="s">
        <v>38</v>
      </c>
      <c r="EC150" t="s">
        <v>38</v>
      </c>
      <c r="ED150" t="s">
        <v>38</v>
      </c>
      <c r="EE150" t="s">
        <v>38</v>
      </c>
      <c r="EF150" t="s">
        <v>38</v>
      </c>
      <c r="EG150" t="s">
        <v>38</v>
      </c>
      <c r="EH150" t="s">
        <v>38</v>
      </c>
      <c r="EI150" t="s">
        <v>38</v>
      </c>
      <c r="EJ150" t="s">
        <v>38</v>
      </c>
      <c r="EK150" t="s">
        <v>38</v>
      </c>
      <c r="EL150" t="s">
        <v>38</v>
      </c>
      <c r="EM150" t="s">
        <v>38</v>
      </c>
      <c r="EN150" t="s">
        <v>38</v>
      </c>
      <c r="EO150" t="s">
        <v>38</v>
      </c>
      <c r="EP150" t="s">
        <v>38</v>
      </c>
      <c r="EQ150" t="s">
        <v>38</v>
      </c>
      <c r="ER150" t="s">
        <v>38</v>
      </c>
      <c r="ES150" t="s">
        <v>38</v>
      </c>
      <c r="ET150" t="s">
        <v>38</v>
      </c>
      <c r="EU150" t="s">
        <v>38</v>
      </c>
      <c r="EV150" t="s">
        <v>38</v>
      </c>
      <c r="EW150" t="s">
        <v>38</v>
      </c>
      <c r="EX150" t="s">
        <v>38</v>
      </c>
      <c r="EY150" t="s">
        <v>38</v>
      </c>
      <c r="EZ150" t="s">
        <v>38</v>
      </c>
      <c r="FA150" t="s">
        <v>38</v>
      </c>
    </row>
    <row r="151" spans="1:157" x14ac:dyDescent="0.4">
      <c r="A151" s="18" t="s">
        <v>7120</v>
      </c>
    </row>
    <row r="152" spans="1:157" x14ac:dyDescent="0.4">
      <c r="A152" s="18" t="s">
        <v>7031</v>
      </c>
    </row>
    <row r="153" spans="1:157" x14ac:dyDescent="0.4">
      <c r="A153" s="18" t="s">
        <v>7121</v>
      </c>
    </row>
    <row r="154" spans="1:157" x14ac:dyDescent="0.4">
      <c r="A154" t="s">
        <v>7134</v>
      </c>
      <c r="B154" t="s">
        <v>6928</v>
      </c>
      <c r="C154">
        <v>0.60131000000000001</v>
      </c>
      <c r="D154">
        <v>56.459359999999997</v>
      </c>
      <c r="E154">
        <v>45.285310000000003</v>
      </c>
      <c r="F154">
        <v>80.647509999999997</v>
      </c>
      <c r="G154">
        <v>89.882639999999995</v>
      </c>
      <c r="H154">
        <v>45.285310000000003</v>
      </c>
      <c r="I154">
        <v>35.78416</v>
      </c>
      <c r="J154">
        <v>20.066369999999999</v>
      </c>
      <c r="K154">
        <v>75.201269999999994</v>
      </c>
      <c r="L154">
        <v>11.78632</v>
      </c>
      <c r="M154">
        <v>87.510319999999993</v>
      </c>
      <c r="N154" t="s">
        <v>38</v>
      </c>
      <c r="O154">
        <v>0.58577999999999997</v>
      </c>
      <c r="P154">
        <v>54.619990000000001</v>
      </c>
      <c r="Q154">
        <v>43.060600000000001</v>
      </c>
      <c r="R154">
        <v>80.166319999999999</v>
      </c>
      <c r="S154">
        <v>90.48939</v>
      </c>
      <c r="T154">
        <v>43.060600000000001</v>
      </c>
      <c r="U154">
        <v>32.892530000000001</v>
      </c>
      <c r="V154">
        <v>20.296309999999998</v>
      </c>
      <c r="W154">
        <v>74.358310000000003</v>
      </c>
      <c r="X154">
        <v>12.0952</v>
      </c>
      <c r="Y154">
        <v>88.031930000000003</v>
      </c>
      <c r="Z154" t="s">
        <v>38</v>
      </c>
      <c r="AA154" t="s">
        <v>38</v>
      </c>
      <c r="AB154" t="s">
        <v>38</v>
      </c>
      <c r="AC154" t="s">
        <v>38</v>
      </c>
      <c r="AD154" t="s">
        <v>38</v>
      </c>
      <c r="AE154" t="s">
        <v>38</v>
      </c>
      <c r="AF154" t="s">
        <v>38</v>
      </c>
      <c r="AG154" t="s">
        <v>38</v>
      </c>
      <c r="AH154" t="s">
        <v>38</v>
      </c>
      <c r="AI154" t="s">
        <v>38</v>
      </c>
      <c r="AJ154" t="s">
        <v>38</v>
      </c>
      <c r="AK154" t="s">
        <v>38</v>
      </c>
      <c r="AL154" t="s">
        <v>38</v>
      </c>
      <c r="AM154" t="s">
        <v>38</v>
      </c>
      <c r="AN154" t="s">
        <v>38</v>
      </c>
      <c r="AO154" t="s">
        <v>38</v>
      </c>
      <c r="AP154" t="s">
        <v>38</v>
      </c>
      <c r="AQ154" t="s">
        <v>38</v>
      </c>
      <c r="AR154" t="s">
        <v>38</v>
      </c>
      <c r="AS154" t="s">
        <v>38</v>
      </c>
      <c r="AT154" t="s">
        <v>38</v>
      </c>
      <c r="AU154" t="s">
        <v>38</v>
      </c>
      <c r="AV154">
        <v>0.70969000000000004</v>
      </c>
      <c r="AW154">
        <v>69.716139999999996</v>
      </c>
      <c r="AX154">
        <v>61.718159999999997</v>
      </c>
      <c r="AY154">
        <v>82.366240000000005</v>
      </c>
      <c r="AZ154">
        <v>84.099469999999997</v>
      </c>
      <c r="BA154">
        <v>61.718159999999997</v>
      </c>
      <c r="BB154">
        <v>57.366239999999998</v>
      </c>
      <c r="BC154">
        <v>18.010549999999999</v>
      </c>
      <c r="BD154">
        <v>80.790000000000006</v>
      </c>
      <c r="BE154">
        <v>9.3217800000000004</v>
      </c>
      <c r="BF154">
        <v>83.107259999999997</v>
      </c>
      <c r="BG154" t="s">
        <v>38</v>
      </c>
      <c r="BH154" t="s">
        <v>38</v>
      </c>
      <c r="BI154" t="s">
        <v>38</v>
      </c>
      <c r="BJ154" t="s">
        <v>38</v>
      </c>
      <c r="BK154" t="s">
        <v>38</v>
      </c>
      <c r="BL154" t="s">
        <v>38</v>
      </c>
      <c r="BM154" t="s">
        <v>38</v>
      </c>
      <c r="BN154" t="s">
        <v>38</v>
      </c>
      <c r="BO154" t="s">
        <v>38</v>
      </c>
      <c r="BP154" t="s">
        <v>38</v>
      </c>
      <c r="BQ154" t="s">
        <v>38</v>
      </c>
      <c r="BR154" t="s">
        <v>38</v>
      </c>
      <c r="BS154" t="s">
        <v>38</v>
      </c>
      <c r="BT154" t="s">
        <v>38</v>
      </c>
      <c r="BU154" t="s">
        <v>38</v>
      </c>
      <c r="BV154" t="s">
        <v>38</v>
      </c>
      <c r="BW154" t="s">
        <v>38</v>
      </c>
      <c r="BX154" t="s">
        <v>38</v>
      </c>
      <c r="BY154" t="s">
        <v>38</v>
      </c>
      <c r="BZ154" t="s">
        <v>38</v>
      </c>
      <c r="CA154" t="s">
        <v>38</v>
      </c>
      <c r="CB154" t="s">
        <v>38</v>
      </c>
      <c r="CC154" t="s">
        <v>38</v>
      </c>
      <c r="CD154" t="s">
        <v>38</v>
      </c>
      <c r="CE154" t="s">
        <v>38</v>
      </c>
      <c r="CF154" t="s">
        <v>38</v>
      </c>
      <c r="CG154" t="s">
        <v>38</v>
      </c>
      <c r="CH154" t="s">
        <v>38</v>
      </c>
      <c r="CI154" t="s">
        <v>38</v>
      </c>
      <c r="CJ154" t="s">
        <v>38</v>
      </c>
      <c r="CK154" t="s">
        <v>38</v>
      </c>
      <c r="CL154" t="s">
        <v>38</v>
      </c>
      <c r="CM154" t="s">
        <v>38</v>
      </c>
      <c r="CN154">
        <v>0.63419000000000003</v>
      </c>
      <c r="CO154">
        <v>59.377670000000002</v>
      </c>
      <c r="CP154">
        <v>47.879860000000001</v>
      </c>
      <c r="CQ154">
        <v>85.512370000000004</v>
      </c>
      <c r="CR154">
        <v>92.226150000000004</v>
      </c>
      <c r="CS154">
        <v>47.879860000000001</v>
      </c>
      <c r="CT154">
        <v>38.633690000000001</v>
      </c>
      <c r="CU154">
        <v>20.636040000000001</v>
      </c>
      <c r="CV154">
        <v>77.67962</v>
      </c>
      <c r="CW154">
        <v>11.855119999999999</v>
      </c>
      <c r="CX154">
        <v>88.191990000000004</v>
      </c>
      <c r="CY154" t="s">
        <v>38</v>
      </c>
      <c r="CZ154" t="s">
        <v>38</v>
      </c>
      <c r="DA154" t="s">
        <v>38</v>
      </c>
      <c r="DB154" t="s">
        <v>38</v>
      </c>
      <c r="DC154" t="s">
        <v>38</v>
      </c>
      <c r="DD154" t="s">
        <v>38</v>
      </c>
      <c r="DE154" t="s">
        <v>38</v>
      </c>
      <c r="DF154" t="s">
        <v>38</v>
      </c>
      <c r="DG154" t="s">
        <v>38</v>
      </c>
      <c r="DH154" t="s">
        <v>38</v>
      </c>
      <c r="DI154" t="s">
        <v>38</v>
      </c>
      <c r="DJ154" t="s">
        <v>38</v>
      </c>
      <c r="DK154" t="s">
        <v>38</v>
      </c>
      <c r="DL154" t="s">
        <v>38</v>
      </c>
      <c r="DM154" t="s">
        <v>38</v>
      </c>
      <c r="DN154" t="s">
        <v>38</v>
      </c>
      <c r="DO154" t="s">
        <v>38</v>
      </c>
      <c r="DP154" t="s">
        <v>38</v>
      </c>
      <c r="DQ154" t="s">
        <v>38</v>
      </c>
      <c r="DR154" t="s">
        <v>38</v>
      </c>
      <c r="DS154" t="s">
        <v>38</v>
      </c>
      <c r="DT154" t="s">
        <v>38</v>
      </c>
      <c r="DU154" t="s">
        <v>38</v>
      </c>
      <c r="DV154" t="s">
        <v>38</v>
      </c>
      <c r="DW154" t="s">
        <v>38</v>
      </c>
      <c r="DX154" t="s">
        <v>38</v>
      </c>
      <c r="DY154" t="s">
        <v>38</v>
      </c>
      <c r="DZ154" t="s">
        <v>38</v>
      </c>
      <c r="EA154" t="s">
        <v>38</v>
      </c>
      <c r="EB154" t="s">
        <v>38</v>
      </c>
      <c r="EC154" t="s">
        <v>38</v>
      </c>
      <c r="ED154" t="s">
        <v>38</v>
      </c>
      <c r="EE154" t="s">
        <v>38</v>
      </c>
      <c r="EF154" t="s">
        <v>38</v>
      </c>
      <c r="EG154" t="s">
        <v>38</v>
      </c>
      <c r="EH154" t="s">
        <v>38</v>
      </c>
      <c r="EI154" t="s">
        <v>38</v>
      </c>
      <c r="EJ154" t="s">
        <v>38</v>
      </c>
      <c r="EK154" t="s">
        <v>38</v>
      </c>
      <c r="EL154" t="s">
        <v>38</v>
      </c>
      <c r="EM154" t="s">
        <v>38</v>
      </c>
      <c r="EN154" t="s">
        <v>38</v>
      </c>
      <c r="EO154" t="s">
        <v>38</v>
      </c>
      <c r="EP154" t="s">
        <v>38</v>
      </c>
      <c r="EQ154" t="s">
        <v>38</v>
      </c>
      <c r="ER154" t="s">
        <v>38</v>
      </c>
      <c r="ES154" t="s">
        <v>38</v>
      </c>
      <c r="ET154" t="s">
        <v>38</v>
      </c>
      <c r="EU154" t="s">
        <v>38</v>
      </c>
      <c r="EV154" t="s">
        <v>38</v>
      </c>
      <c r="EW154" t="s">
        <v>38</v>
      </c>
      <c r="EX154" t="s">
        <v>38</v>
      </c>
      <c r="EY154" t="s">
        <v>38</v>
      </c>
      <c r="EZ154" t="s">
        <v>38</v>
      </c>
      <c r="FA154" t="s">
        <v>38</v>
      </c>
    </row>
    <row r="155" spans="1:157" x14ac:dyDescent="0.4">
      <c r="A155" t="s">
        <v>7135</v>
      </c>
      <c r="B155" t="s">
        <v>7136</v>
      </c>
      <c r="C155">
        <v>0.60135000000000005</v>
      </c>
      <c r="D155">
        <v>56.467019999999998</v>
      </c>
      <c r="E155">
        <v>45.285310000000003</v>
      </c>
      <c r="F155">
        <v>80.67989</v>
      </c>
      <c r="G155">
        <v>89.874539999999996</v>
      </c>
      <c r="H155">
        <v>45.285310000000003</v>
      </c>
      <c r="I155">
        <v>35.774720000000002</v>
      </c>
      <c r="J155">
        <v>20.076080000000001</v>
      </c>
      <c r="K155">
        <v>75.237690000000001</v>
      </c>
      <c r="L155">
        <v>11.78632</v>
      </c>
      <c r="M155">
        <v>87.502229999999997</v>
      </c>
      <c r="N155" t="s">
        <v>38</v>
      </c>
      <c r="O155">
        <v>0.58582000000000001</v>
      </c>
      <c r="P155">
        <v>54.628219999999999</v>
      </c>
      <c r="Q155">
        <v>43.05104</v>
      </c>
      <c r="R155">
        <v>80.204549999999998</v>
      </c>
      <c r="S155">
        <v>90.48939</v>
      </c>
      <c r="T155">
        <v>43.05104</v>
      </c>
      <c r="U155">
        <v>32.87182</v>
      </c>
      <c r="V155">
        <v>20.307780000000001</v>
      </c>
      <c r="W155">
        <v>74.401330000000002</v>
      </c>
      <c r="X155">
        <v>12.096159999999999</v>
      </c>
      <c r="Y155">
        <v>88.031930000000003</v>
      </c>
      <c r="Z155" t="s">
        <v>38</v>
      </c>
      <c r="AA155" t="s">
        <v>38</v>
      </c>
      <c r="AB155" t="s">
        <v>38</v>
      </c>
      <c r="AC155" t="s">
        <v>38</v>
      </c>
      <c r="AD155" t="s">
        <v>38</v>
      </c>
      <c r="AE155" t="s">
        <v>38</v>
      </c>
      <c r="AF155" t="s">
        <v>38</v>
      </c>
      <c r="AG155" t="s">
        <v>38</v>
      </c>
      <c r="AH155" t="s">
        <v>38</v>
      </c>
      <c r="AI155" t="s">
        <v>38</v>
      </c>
      <c r="AJ155" t="s">
        <v>38</v>
      </c>
      <c r="AK155" t="s">
        <v>38</v>
      </c>
      <c r="AL155" t="s">
        <v>38</v>
      </c>
      <c r="AM155" t="s">
        <v>38</v>
      </c>
      <c r="AN155" t="s">
        <v>38</v>
      </c>
      <c r="AO155" t="s">
        <v>38</v>
      </c>
      <c r="AP155" t="s">
        <v>38</v>
      </c>
      <c r="AQ155" t="s">
        <v>38</v>
      </c>
      <c r="AR155" t="s">
        <v>38</v>
      </c>
      <c r="AS155" t="s">
        <v>38</v>
      </c>
      <c r="AT155" t="s">
        <v>38</v>
      </c>
      <c r="AU155" t="s">
        <v>38</v>
      </c>
      <c r="AV155">
        <v>0.71013999999999999</v>
      </c>
      <c r="AW155">
        <v>69.761420000000001</v>
      </c>
      <c r="AX155">
        <v>61.793520000000001</v>
      </c>
      <c r="AY155">
        <v>82.366240000000005</v>
      </c>
      <c r="AZ155">
        <v>84.024109999999993</v>
      </c>
      <c r="BA155">
        <v>61.793520000000001</v>
      </c>
      <c r="BB155">
        <v>57.441600000000001</v>
      </c>
      <c r="BC155">
        <v>18.010549999999999</v>
      </c>
      <c r="BD155">
        <v>80.790000000000006</v>
      </c>
      <c r="BE155">
        <v>9.3142399999999999</v>
      </c>
      <c r="BF155">
        <v>83.031899999999993</v>
      </c>
      <c r="BG155" t="s">
        <v>38</v>
      </c>
      <c r="BH155" t="s">
        <v>38</v>
      </c>
      <c r="BI155" t="s">
        <v>38</v>
      </c>
      <c r="BJ155" t="s">
        <v>38</v>
      </c>
      <c r="BK155" t="s">
        <v>38</v>
      </c>
      <c r="BL155" t="s">
        <v>38</v>
      </c>
      <c r="BM155" t="s">
        <v>38</v>
      </c>
      <c r="BN155" t="s">
        <v>38</v>
      </c>
      <c r="BO155" t="s">
        <v>38</v>
      </c>
      <c r="BP155" t="s">
        <v>38</v>
      </c>
      <c r="BQ155" t="s">
        <v>38</v>
      </c>
      <c r="BR155" t="s">
        <v>38</v>
      </c>
      <c r="BS155" t="s">
        <v>38</v>
      </c>
      <c r="BT155" t="s">
        <v>38</v>
      </c>
      <c r="BU155" t="s">
        <v>38</v>
      </c>
      <c r="BV155" t="s">
        <v>38</v>
      </c>
      <c r="BW155" t="s">
        <v>38</v>
      </c>
      <c r="BX155" t="s">
        <v>38</v>
      </c>
      <c r="BY155" t="s">
        <v>38</v>
      </c>
      <c r="BZ155" t="s">
        <v>38</v>
      </c>
      <c r="CA155" t="s">
        <v>38</v>
      </c>
      <c r="CB155" t="s">
        <v>38</v>
      </c>
      <c r="CC155" t="s">
        <v>38</v>
      </c>
      <c r="CD155" t="s">
        <v>38</v>
      </c>
      <c r="CE155" t="s">
        <v>38</v>
      </c>
      <c r="CF155" t="s">
        <v>38</v>
      </c>
      <c r="CG155" t="s">
        <v>38</v>
      </c>
      <c r="CH155" t="s">
        <v>38</v>
      </c>
      <c r="CI155" t="s">
        <v>38</v>
      </c>
      <c r="CJ155" t="s">
        <v>38</v>
      </c>
      <c r="CK155" t="s">
        <v>38</v>
      </c>
      <c r="CL155" t="s">
        <v>38</v>
      </c>
      <c r="CM155" t="s">
        <v>38</v>
      </c>
      <c r="CN155">
        <v>0.63336000000000003</v>
      </c>
      <c r="CO155">
        <v>59.286659999999998</v>
      </c>
      <c r="CP155">
        <v>47.879860000000001</v>
      </c>
      <c r="CQ155">
        <v>85.512370000000004</v>
      </c>
      <c r="CR155">
        <v>92.226150000000004</v>
      </c>
      <c r="CS155">
        <v>47.879860000000001</v>
      </c>
      <c r="CT155">
        <v>38.633690000000001</v>
      </c>
      <c r="CU155">
        <v>20.636040000000001</v>
      </c>
      <c r="CV155">
        <v>77.67962</v>
      </c>
      <c r="CW155">
        <v>11.855119999999999</v>
      </c>
      <c r="CX155">
        <v>88.191990000000004</v>
      </c>
      <c r="CY155" t="s">
        <v>38</v>
      </c>
      <c r="CZ155" t="s">
        <v>38</v>
      </c>
      <c r="DA155" t="s">
        <v>38</v>
      </c>
      <c r="DB155" t="s">
        <v>38</v>
      </c>
      <c r="DC155" t="s">
        <v>38</v>
      </c>
      <c r="DD155" t="s">
        <v>38</v>
      </c>
      <c r="DE155" t="s">
        <v>38</v>
      </c>
      <c r="DF155" t="s">
        <v>38</v>
      </c>
      <c r="DG155" t="s">
        <v>38</v>
      </c>
      <c r="DH155" t="s">
        <v>38</v>
      </c>
      <c r="DI155" t="s">
        <v>38</v>
      </c>
      <c r="DJ155" t="s">
        <v>38</v>
      </c>
      <c r="DK155" t="s">
        <v>38</v>
      </c>
      <c r="DL155" t="s">
        <v>38</v>
      </c>
      <c r="DM155" t="s">
        <v>38</v>
      </c>
      <c r="DN155" t="s">
        <v>38</v>
      </c>
      <c r="DO155" t="s">
        <v>38</v>
      </c>
      <c r="DP155" t="s">
        <v>38</v>
      </c>
      <c r="DQ155" t="s">
        <v>38</v>
      </c>
      <c r="DR155" t="s">
        <v>38</v>
      </c>
      <c r="DS155" t="s">
        <v>38</v>
      </c>
      <c r="DT155" t="s">
        <v>38</v>
      </c>
      <c r="DU155" t="s">
        <v>38</v>
      </c>
      <c r="DV155" t="s">
        <v>38</v>
      </c>
      <c r="DW155" t="s">
        <v>38</v>
      </c>
      <c r="DX155" t="s">
        <v>38</v>
      </c>
      <c r="DY155" t="s">
        <v>38</v>
      </c>
      <c r="DZ155" t="s">
        <v>38</v>
      </c>
      <c r="EA155" t="s">
        <v>38</v>
      </c>
      <c r="EB155" t="s">
        <v>38</v>
      </c>
      <c r="EC155" t="s">
        <v>38</v>
      </c>
      <c r="ED155" t="s">
        <v>38</v>
      </c>
      <c r="EE155" t="s">
        <v>38</v>
      </c>
      <c r="EF155" t="s">
        <v>38</v>
      </c>
      <c r="EG155" t="s">
        <v>38</v>
      </c>
      <c r="EH155" t="s">
        <v>38</v>
      </c>
      <c r="EI155" t="s">
        <v>38</v>
      </c>
      <c r="EJ155" t="s">
        <v>38</v>
      </c>
      <c r="EK155" t="s">
        <v>38</v>
      </c>
      <c r="EL155" t="s">
        <v>38</v>
      </c>
      <c r="EM155" t="s">
        <v>38</v>
      </c>
      <c r="EN155" t="s">
        <v>38</v>
      </c>
      <c r="EO155" t="s">
        <v>38</v>
      </c>
      <c r="EP155" t="s">
        <v>38</v>
      </c>
      <c r="EQ155" t="s">
        <v>38</v>
      </c>
      <c r="ER155" t="s">
        <v>38</v>
      </c>
      <c r="ES155" t="s">
        <v>38</v>
      </c>
      <c r="ET155" t="s">
        <v>38</v>
      </c>
      <c r="EU155" t="s">
        <v>38</v>
      </c>
      <c r="EV155" t="s">
        <v>38</v>
      </c>
      <c r="EW155" t="s">
        <v>38</v>
      </c>
      <c r="EX155" t="s">
        <v>38</v>
      </c>
      <c r="EY155" t="s">
        <v>38</v>
      </c>
      <c r="EZ155" t="s">
        <v>38</v>
      </c>
      <c r="FA155" t="s">
        <v>38</v>
      </c>
    </row>
    <row r="156" spans="1:157" x14ac:dyDescent="0.4">
      <c r="A156" t="s">
        <v>7137</v>
      </c>
      <c r="B156" t="s">
        <v>7109</v>
      </c>
      <c r="C156">
        <v>0.60177999999999998</v>
      </c>
      <c r="D156">
        <v>56.514609999999998</v>
      </c>
      <c r="E156">
        <v>45.341970000000003</v>
      </c>
      <c r="F156">
        <v>80.687979999999996</v>
      </c>
      <c r="G156">
        <v>89.86645</v>
      </c>
      <c r="H156">
        <v>45.341970000000003</v>
      </c>
      <c r="I156">
        <v>35.828679999999999</v>
      </c>
      <c r="J156">
        <v>20.08418</v>
      </c>
      <c r="K156">
        <v>75.251850000000005</v>
      </c>
      <c r="L156">
        <v>11.78632</v>
      </c>
      <c r="M156">
        <v>87.496830000000003</v>
      </c>
      <c r="N156" t="s">
        <v>38</v>
      </c>
      <c r="O156">
        <v>0.58631</v>
      </c>
      <c r="P156">
        <v>54.68374</v>
      </c>
      <c r="Q156">
        <v>43.11795</v>
      </c>
      <c r="R156">
        <v>80.194990000000004</v>
      </c>
      <c r="S156">
        <v>90.479830000000007</v>
      </c>
      <c r="T156">
        <v>43.11795</v>
      </c>
      <c r="U156">
        <v>32.930770000000003</v>
      </c>
      <c r="V156">
        <v>20.31352</v>
      </c>
      <c r="W156">
        <v>74.398939999999996</v>
      </c>
      <c r="X156">
        <v>12.096159999999999</v>
      </c>
      <c r="Y156">
        <v>88.025549999999996</v>
      </c>
      <c r="Z156" t="s">
        <v>38</v>
      </c>
      <c r="AA156" t="s">
        <v>38</v>
      </c>
      <c r="AB156" t="s">
        <v>38</v>
      </c>
      <c r="AC156" t="s">
        <v>38</v>
      </c>
      <c r="AD156" t="s">
        <v>38</v>
      </c>
      <c r="AE156" t="s">
        <v>38</v>
      </c>
      <c r="AF156" t="s">
        <v>38</v>
      </c>
      <c r="AG156" t="s">
        <v>38</v>
      </c>
      <c r="AH156" t="s">
        <v>38</v>
      </c>
      <c r="AI156" t="s">
        <v>38</v>
      </c>
      <c r="AJ156" t="s">
        <v>38</v>
      </c>
      <c r="AK156" t="s">
        <v>38</v>
      </c>
      <c r="AL156" t="s">
        <v>38</v>
      </c>
      <c r="AM156" t="s">
        <v>38</v>
      </c>
      <c r="AN156" t="s">
        <v>38</v>
      </c>
      <c r="AO156" t="s">
        <v>38</v>
      </c>
      <c r="AP156" t="s">
        <v>38</v>
      </c>
      <c r="AQ156" t="s">
        <v>38</v>
      </c>
      <c r="AR156" t="s">
        <v>38</v>
      </c>
      <c r="AS156" t="s">
        <v>38</v>
      </c>
      <c r="AT156" t="s">
        <v>38</v>
      </c>
      <c r="AU156" t="s">
        <v>38</v>
      </c>
      <c r="AV156">
        <v>0.71060000000000001</v>
      </c>
      <c r="AW156">
        <v>69.807249999999996</v>
      </c>
      <c r="AX156">
        <v>61.868879999999997</v>
      </c>
      <c r="AY156">
        <v>82.516959999999997</v>
      </c>
      <c r="AZ156">
        <v>84.024109999999993</v>
      </c>
      <c r="BA156">
        <v>61.868879999999997</v>
      </c>
      <c r="BB156">
        <v>57.516959999999997</v>
      </c>
      <c r="BC156">
        <v>18.040690000000001</v>
      </c>
      <c r="BD156">
        <v>80.940719999999999</v>
      </c>
      <c r="BE156">
        <v>9.3142399999999999</v>
      </c>
      <c r="BF156">
        <v>83.031899999999993</v>
      </c>
      <c r="BG156" t="s">
        <v>38</v>
      </c>
      <c r="BH156" t="s">
        <v>38</v>
      </c>
      <c r="BI156" t="s">
        <v>38</v>
      </c>
      <c r="BJ156" t="s">
        <v>38</v>
      </c>
      <c r="BK156" t="s">
        <v>38</v>
      </c>
      <c r="BL156" t="s">
        <v>38</v>
      </c>
      <c r="BM156" t="s">
        <v>38</v>
      </c>
      <c r="BN156" t="s">
        <v>38</v>
      </c>
      <c r="BO156" t="s">
        <v>38</v>
      </c>
      <c r="BP156" t="s">
        <v>38</v>
      </c>
      <c r="BQ156" t="s">
        <v>38</v>
      </c>
      <c r="BR156" t="s">
        <v>38</v>
      </c>
      <c r="BS156" t="s">
        <v>38</v>
      </c>
      <c r="BT156" t="s">
        <v>38</v>
      </c>
      <c r="BU156" t="s">
        <v>38</v>
      </c>
      <c r="BV156" t="s">
        <v>38</v>
      </c>
      <c r="BW156" t="s">
        <v>38</v>
      </c>
      <c r="BX156" t="s">
        <v>38</v>
      </c>
      <c r="BY156" t="s">
        <v>38</v>
      </c>
      <c r="BZ156" t="s">
        <v>38</v>
      </c>
      <c r="CA156" t="s">
        <v>38</v>
      </c>
      <c r="CB156" t="s">
        <v>38</v>
      </c>
      <c r="CC156" t="s">
        <v>38</v>
      </c>
      <c r="CD156" t="s">
        <v>38</v>
      </c>
      <c r="CE156" t="s">
        <v>38</v>
      </c>
      <c r="CF156" t="s">
        <v>38</v>
      </c>
      <c r="CG156" t="s">
        <v>38</v>
      </c>
      <c r="CH156" t="s">
        <v>38</v>
      </c>
      <c r="CI156" t="s">
        <v>38</v>
      </c>
      <c r="CJ156" t="s">
        <v>38</v>
      </c>
      <c r="CK156" t="s">
        <v>38</v>
      </c>
      <c r="CL156" t="s">
        <v>38</v>
      </c>
      <c r="CM156" t="s">
        <v>38</v>
      </c>
      <c r="CN156">
        <v>0.63241999999999998</v>
      </c>
      <c r="CO156">
        <v>59.191690000000001</v>
      </c>
      <c r="CP156">
        <v>47.703180000000003</v>
      </c>
      <c r="CQ156">
        <v>85.512370000000004</v>
      </c>
      <c r="CR156">
        <v>92.226150000000004</v>
      </c>
      <c r="CS156">
        <v>47.703180000000003</v>
      </c>
      <c r="CT156">
        <v>38.545349999999999</v>
      </c>
      <c r="CU156">
        <v>20.636040000000001</v>
      </c>
      <c r="CV156">
        <v>77.67962</v>
      </c>
      <c r="CW156">
        <v>11.855119999999999</v>
      </c>
      <c r="CX156">
        <v>88.191990000000004</v>
      </c>
      <c r="CY156" t="s">
        <v>38</v>
      </c>
      <c r="CZ156" t="s">
        <v>38</v>
      </c>
      <c r="DA156" t="s">
        <v>38</v>
      </c>
      <c r="DB156" t="s">
        <v>38</v>
      </c>
      <c r="DC156" t="s">
        <v>38</v>
      </c>
      <c r="DD156" t="s">
        <v>38</v>
      </c>
      <c r="DE156" t="s">
        <v>38</v>
      </c>
      <c r="DF156" t="s">
        <v>38</v>
      </c>
      <c r="DG156" t="s">
        <v>38</v>
      </c>
      <c r="DH156" t="s">
        <v>38</v>
      </c>
      <c r="DI156" t="s">
        <v>38</v>
      </c>
      <c r="DJ156" t="s">
        <v>38</v>
      </c>
      <c r="DK156" t="s">
        <v>38</v>
      </c>
      <c r="DL156" t="s">
        <v>38</v>
      </c>
      <c r="DM156" t="s">
        <v>38</v>
      </c>
      <c r="DN156" t="s">
        <v>38</v>
      </c>
      <c r="DO156" t="s">
        <v>38</v>
      </c>
      <c r="DP156" t="s">
        <v>38</v>
      </c>
      <c r="DQ156" t="s">
        <v>38</v>
      </c>
      <c r="DR156" t="s">
        <v>38</v>
      </c>
      <c r="DS156" t="s">
        <v>38</v>
      </c>
      <c r="DT156" t="s">
        <v>38</v>
      </c>
      <c r="DU156" t="s">
        <v>38</v>
      </c>
      <c r="DV156" t="s">
        <v>38</v>
      </c>
      <c r="DW156" t="s">
        <v>38</v>
      </c>
      <c r="DX156" t="s">
        <v>38</v>
      </c>
      <c r="DY156" t="s">
        <v>38</v>
      </c>
      <c r="DZ156" t="s">
        <v>38</v>
      </c>
      <c r="EA156" t="s">
        <v>38</v>
      </c>
      <c r="EB156" t="s">
        <v>38</v>
      </c>
      <c r="EC156" t="s">
        <v>38</v>
      </c>
      <c r="ED156" t="s">
        <v>38</v>
      </c>
      <c r="EE156" t="s">
        <v>38</v>
      </c>
      <c r="EF156" t="s">
        <v>38</v>
      </c>
      <c r="EG156" t="s">
        <v>38</v>
      </c>
      <c r="EH156" t="s">
        <v>38</v>
      </c>
      <c r="EI156" t="s">
        <v>38</v>
      </c>
      <c r="EJ156" t="s">
        <v>38</v>
      </c>
      <c r="EK156" t="s">
        <v>38</v>
      </c>
      <c r="EL156" t="s">
        <v>38</v>
      </c>
      <c r="EM156" t="s">
        <v>38</v>
      </c>
      <c r="EN156" t="s">
        <v>38</v>
      </c>
      <c r="EO156" t="s">
        <v>38</v>
      </c>
      <c r="EP156" t="s">
        <v>38</v>
      </c>
      <c r="EQ156" t="s">
        <v>38</v>
      </c>
      <c r="ER156" t="s">
        <v>38</v>
      </c>
      <c r="ES156" t="s">
        <v>38</v>
      </c>
      <c r="ET156" t="s">
        <v>38</v>
      </c>
      <c r="EU156" t="s">
        <v>38</v>
      </c>
      <c r="EV156" t="s">
        <v>38</v>
      </c>
      <c r="EW156" t="s">
        <v>38</v>
      </c>
      <c r="EX156" t="s">
        <v>38</v>
      </c>
      <c r="EY156" t="s">
        <v>38</v>
      </c>
      <c r="EZ156" t="s">
        <v>38</v>
      </c>
      <c r="FA156" t="s">
        <v>38</v>
      </c>
    </row>
    <row r="157" spans="1:157" x14ac:dyDescent="0.4">
      <c r="A157" t="s">
        <v>7138</v>
      </c>
      <c r="B157" t="s">
        <v>471</v>
      </c>
      <c r="C157">
        <v>0.60219</v>
      </c>
      <c r="D157">
        <v>56.560389999999998</v>
      </c>
      <c r="E157">
        <v>45.366250000000001</v>
      </c>
      <c r="F157">
        <v>80.760829999999999</v>
      </c>
      <c r="G157">
        <v>89.890730000000005</v>
      </c>
      <c r="H157">
        <v>45.366250000000001</v>
      </c>
      <c r="I157">
        <v>35.863750000000003</v>
      </c>
      <c r="J157">
        <v>20.1036</v>
      </c>
      <c r="K157">
        <v>75.331440000000001</v>
      </c>
      <c r="L157">
        <v>11.787129999999999</v>
      </c>
      <c r="M157">
        <v>87.513019999999997</v>
      </c>
      <c r="N157" t="s">
        <v>38</v>
      </c>
      <c r="O157">
        <v>0.58682000000000001</v>
      </c>
      <c r="P157">
        <v>54.73892</v>
      </c>
      <c r="Q157">
        <v>43.156179999999999</v>
      </c>
      <c r="R157">
        <v>80.261899999999997</v>
      </c>
      <c r="S157">
        <v>90.498949999999994</v>
      </c>
      <c r="T157">
        <v>43.156179999999999</v>
      </c>
      <c r="U157">
        <v>32.976959999999998</v>
      </c>
      <c r="V157">
        <v>20.334540000000001</v>
      </c>
      <c r="W157">
        <v>74.478589999999997</v>
      </c>
      <c r="X157">
        <v>12.097110000000001</v>
      </c>
      <c r="Y157">
        <v>88.03989</v>
      </c>
      <c r="Z157" t="s">
        <v>38</v>
      </c>
      <c r="AA157" t="s">
        <v>38</v>
      </c>
      <c r="AB157" t="s">
        <v>38</v>
      </c>
      <c r="AC157" t="s">
        <v>38</v>
      </c>
      <c r="AD157" t="s">
        <v>38</v>
      </c>
      <c r="AE157" t="s">
        <v>38</v>
      </c>
      <c r="AF157" t="s">
        <v>38</v>
      </c>
      <c r="AG157" t="s">
        <v>38</v>
      </c>
      <c r="AH157" t="s">
        <v>38</v>
      </c>
      <c r="AI157" t="s">
        <v>38</v>
      </c>
      <c r="AJ157" t="s">
        <v>38</v>
      </c>
      <c r="AK157" t="s">
        <v>38</v>
      </c>
      <c r="AL157" t="s">
        <v>38</v>
      </c>
      <c r="AM157" t="s">
        <v>38</v>
      </c>
      <c r="AN157" t="s">
        <v>38</v>
      </c>
      <c r="AO157" t="s">
        <v>38</v>
      </c>
      <c r="AP157" t="s">
        <v>38</v>
      </c>
      <c r="AQ157" t="s">
        <v>38</v>
      </c>
      <c r="AR157" t="s">
        <v>38</v>
      </c>
      <c r="AS157" t="s">
        <v>38</v>
      </c>
      <c r="AT157" t="s">
        <v>38</v>
      </c>
      <c r="AU157" t="s">
        <v>38</v>
      </c>
      <c r="AV157">
        <v>0.71099999999999997</v>
      </c>
      <c r="AW157">
        <v>69.862110000000001</v>
      </c>
      <c r="AX157">
        <v>61.944240000000001</v>
      </c>
      <c r="AY157">
        <v>82.592309999999998</v>
      </c>
      <c r="AZ157">
        <v>84.099469999999997</v>
      </c>
      <c r="BA157">
        <v>61.944240000000001</v>
      </c>
      <c r="BB157">
        <v>57.592309999999998</v>
      </c>
      <c r="BC157">
        <v>18.040690000000001</v>
      </c>
      <c r="BD157">
        <v>80.978399999999993</v>
      </c>
      <c r="BE157">
        <v>9.3217800000000004</v>
      </c>
      <c r="BF157">
        <v>83.107259999999997</v>
      </c>
      <c r="BG157" t="s">
        <v>38</v>
      </c>
      <c r="BH157" t="s">
        <v>38</v>
      </c>
      <c r="BI157" t="s">
        <v>38</v>
      </c>
      <c r="BJ157" t="s">
        <v>38</v>
      </c>
      <c r="BK157" t="s">
        <v>38</v>
      </c>
      <c r="BL157" t="s">
        <v>38</v>
      </c>
      <c r="BM157" t="s">
        <v>38</v>
      </c>
      <c r="BN157" t="s">
        <v>38</v>
      </c>
      <c r="BO157" t="s">
        <v>38</v>
      </c>
      <c r="BP157" t="s">
        <v>38</v>
      </c>
      <c r="BQ157" t="s">
        <v>38</v>
      </c>
      <c r="BR157" t="s">
        <v>38</v>
      </c>
      <c r="BS157" t="s">
        <v>38</v>
      </c>
      <c r="BT157" t="s">
        <v>38</v>
      </c>
      <c r="BU157" t="s">
        <v>38</v>
      </c>
      <c r="BV157" t="s">
        <v>38</v>
      </c>
      <c r="BW157" t="s">
        <v>38</v>
      </c>
      <c r="BX157" t="s">
        <v>38</v>
      </c>
      <c r="BY157" t="s">
        <v>38</v>
      </c>
      <c r="BZ157" t="s">
        <v>38</v>
      </c>
      <c r="CA157" t="s">
        <v>38</v>
      </c>
      <c r="CB157" t="s">
        <v>38</v>
      </c>
      <c r="CC157" t="s">
        <v>38</v>
      </c>
      <c r="CD157" t="s">
        <v>38</v>
      </c>
      <c r="CE157" t="s">
        <v>38</v>
      </c>
      <c r="CF157" t="s">
        <v>38</v>
      </c>
      <c r="CG157" t="s">
        <v>38</v>
      </c>
      <c r="CH157" t="s">
        <v>38</v>
      </c>
      <c r="CI157" t="s">
        <v>38</v>
      </c>
      <c r="CJ157" t="s">
        <v>38</v>
      </c>
      <c r="CK157" t="s">
        <v>38</v>
      </c>
      <c r="CL157" t="s">
        <v>38</v>
      </c>
      <c r="CM157" t="s">
        <v>38</v>
      </c>
      <c r="CN157">
        <v>0.63119999999999998</v>
      </c>
      <c r="CO157">
        <v>59.042270000000002</v>
      </c>
      <c r="CP157">
        <v>47.349820000000001</v>
      </c>
      <c r="CQ157">
        <v>85.689049999999995</v>
      </c>
      <c r="CR157">
        <v>92.226150000000004</v>
      </c>
      <c r="CS157">
        <v>47.349820000000001</v>
      </c>
      <c r="CT157">
        <v>38.280329999999999</v>
      </c>
      <c r="CU157">
        <v>20.671379999999999</v>
      </c>
      <c r="CV157">
        <v>77.856300000000005</v>
      </c>
      <c r="CW157">
        <v>11.83746</v>
      </c>
      <c r="CX157">
        <v>88.103650000000002</v>
      </c>
      <c r="CY157" t="s">
        <v>38</v>
      </c>
      <c r="CZ157" t="s">
        <v>38</v>
      </c>
      <c r="DA157" t="s">
        <v>38</v>
      </c>
      <c r="DB157" t="s">
        <v>38</v>
      </c>
      <c r="DC157" t="s">
        <v>38</v>
      </c>
      <c r="DD157" t="s">
        <v>38</v>
      </c>
      <c r="DE157" t="s">
        <v>38</v>
      </c>
      <c r="DF157" t="s">
        <v>38</v>
      </c>
      <c r="DG157" t="s">
        <v>38</v>
      </c>
      <c r="DH157" t="s">
        <v>38</v>
      </c>
      <c r="DI157" t="s">
        <v>38</v>
      </c>
      <c r="DJ157" t="s">
        <v>38</v>
      </c>
      <c r="DK157" t="s">
        <v>38</v>
      </c>
      <c r="DL157" t="s">
        <v>38</v>
      </c>
      <c r="DM157" t="s">
        <v>38</v>
      </c>
      <c r="DN157" t="s">
        <v>38</v>
      </c>
      <c r="DO157" t="s">
        <v>38</v>
      </c>
      <c r="DP157" t="s">
        <v>38</v>
      </c>
      <c r="DQ157" t="s">
        <v>38</v>
      </c>
      <c r="DR157" t="s">
        <v>38</v>
      </c>
      <c r="DS157" t="s">
        <v>38</v>
      </c>
      <c r="DT157" t="s">
        <v>38</v>
      </c>
      <c r="DU157" t="s">
        <v>38</v>
      </c>
      <c r="DV157" t="s">
        <v>38</v>
      </c>
      <c r="DW157" t="s">
        <v>38</v>
      </c>
      <c r="DX157" t="s">
        <v>38</v>
      </c>
      <c r="DY157" t="s">
        <v>38</v>
      </c>
      <c r="DZ157" t="s">
        <v>38</v>
      </c>
      <c r="EA157" t="s">
        <v>38</v>
      </c>
      <c r="EB157" t="s">
        <v>38</v>
      </c>
      <c r="EC157" t="s">
        <v>38</v>
      </c>
      <c r="ED157" t="s">
        <v>38</v>
      </c>
      <c r="EE157" t="s">
        <v>38</v>
      </c>
      <c r="EF157" t="s">
        <v>38</v>
      </c>
      <c r="EG157" t="s">
        <v>38</v>
      </c>
      <c r="EH157" t="s">
        <v>38</v>
      </c>
      <c r="EI157" t="s">
        <v>38</v>
      </c>
      <c r="EJ157" t="s">
        <v>38</v>
      </c>
      <c r="EK157" t="s">
        <v>38</v>
      </c>
      <c r="EL157" t="s">
        <v>38</v>
      </c>
      <c r="EM157" t="s">
        <v>38</v>
      </c>
      <c r="EN157" t="s">
        <v>38</v>
      </c>
      <c r="EO157" t="s">
        <v>38</v>
      </c>
      <c r="EP157" t="s">
        <v>38</v>
      </c>
      <c r="EQ157" t="s">
        <v>38</v>
      </c>
      <c r="ER157" t="s">
        <v>38</v>
      </c>
      <c r="ES157" t="s">
        <v>38</v>
      </c>
      <c r="ET157" t="s">
        <v>38</v>
      </c>
      <c r="EU157" t="s">
        <v>38</v>
      </c>
      <c r="EV157" t="s">
        <v>38</v>
      </c>
      <c r="EW157" t="s">
        <v>38</v>
      </c>
      <c r="EX157" t="s">
        <v>38</v>
      </c>
      <c r="EY157" t="s">
        <v>38</v>
      </c>
      <c r="EZ157" t="s">
        <v>38</v>
      </c>
      <c r="FA157" t="s">
        <v>38</v>
      </c>
    </row>
    <row r="158" spans="1:157" x14ac:dyDescent="0.4">
      <c r="A158" t="s">
        <v>7139</v>
      </c>
      <c r="B158" t="s">
        <v>153</v>
      </c>
      <c r="C158">
        <v>0.60221000000000002</v>
      </c>
      <c r="D158">
        <v>56.565559999999998</v>
      </c>
      <c r="E158">
        <v>45.350059999999999</v>
      </c>
      <c r="F158">
        <v>80.760829999999999</v>
      </c>
      <c r="G158">
        <v>89.874539999999996</v>
      </c>
      <c r="H158">
        <v>45.350059999999999</v>
      </c>
      <c r="I158">
        <v>35.846220000000002</v>
      </c>
      <c r="J158">
        <v>20.105219999999999</v>
      </c>
      <c r="K158">
        <v>75.347629999999995</v>
      </c>
      <c r="L158">
        <v>11.784700000000001</v>
      </c>
      <c r="M158">
        <v>87.495480000000001</v>
      </c>
      <c r="N158" t="s">
        <v>38</v>
      </c>
      <c r="O158">
        <v>0.58696999999999999</v>
      </c>
      <c r="P158">
        <v>54.750509999999998</v>
      </c>
      <c r="Q158">
        <v>43.146630000000002</v>
      </c>
      <c r="R158">
        <v>80.261899999999997</v>
      </c>
      <c r="S158">
        <v>90.479830000000007</v>
      </c>
      <c r="T158">
        <v>43.146630000000002</v>
      </c>
      <c r="U158">
        <v>32.951479999999997</v>
      </c>
      <c r="V158">
        <v>20.336459999999999</v>
      </c>
      <c r="W158">
        <v>74.497709999999998</v>
      </c>
      <c r="X158">
        <v>12.094250000000001</v>
      </c>
      <c r="Y158">
        <v>88.019180000000006</v>
      </c>
      <c r="Z158" t="s">
        <v>38</v>
      </c>
      <c r="AA158" t="s">
        <v>38</v>
      </c>
      <c r="AB158" t="s">
        <v>38</v>
      </c>
      <c r="AC158" t="s">
        <v>38</v>
      </c>
      <c r="AD158" t="s">
        <v>38</v>
      </c>
      <c r="AE158" t="s">
        <v>38</v>
      </c>
      <c r="AF158" t="s">
        <v>38</v>
      </c>
      <c r="AG158" t="s">
        <v>38</v>
      </c>
      <c r="AH158" t="s">
        <v>38</v>
      </c>
      <c r="AI158" t="s">
        <v>38</v>
      </c>
      <c r="AJ158" t="s">
        <v>38</v>
      </c>
      <c r="AK158" t="s">
        <v>38</v>
      </c>
      <c r="AL158" t="s">
        <v>38</v>
      </c>
      <c r="AM158" t="s">
        <v>38</v>
      </c>
      <c r="AN158" t="s">
        <v>38</v>
      </c>
      <c r="AO158" t="s">
        <v>38</v>
      </c>
      <c r="AP158" t="s">
        <v>38</v>
      </c>
      <c r="AQ158" t="s">
        <v>38</v>
      </c>
      <c r="AR158" t="s">
        <v>38</v>
      </c>
      <c r="AS158" t="s">
        <v>38</v>
      </c>
      <c r="AT158" t="s">
        <v>38</v>
      </c>
      <c r="AU158" t="s">
        <v>38</v>
      </c>
      <c r="AV158">
        <v>0.71128999999999998</v>
      </c>
      <c r="AW158">
        <v>69.911240000000006</v>
      </c>
      <c r="AX158">
        <v>62.019590000000001</v>
      </c>
      <c r="AY158">
        <v>82.592309999999998</v>
      </c>
      <c r="AZ158">
        <v>84.099469999999997</v>
      </c>
      <c r="BA158">
        <v>62.019590000000001</v>
      </c>
      <c r="BB158">
        <v>57.705350000000003</v>
      </c>
      <c r="BC158">
        <v>18.055759999999999</v>
      </c>
      <c r="BD158">
        <v>81.016080000000002</v>
      </c>
      <c r="BE158">
        <v>9.3217800000000004</v>
      </c>
      <c r="BF158">
        <v>83.107259999999997</v>
      </c>
      <c r="BG158" t="s">
        <v>38</v>
      </c>
      <c r="BH158" t="s">
        <v>38</v>
      </c>
      <c r="BI158" t="s">
        <v>38</v>
      </c>
      <c r="BJ158" t="s">
        <v>38</v>
      </c>
      <c r="BK158" t="s">
        <v>38</v>
      </c>
      <c r="BL158" t="s">
        <v>38</v>
      </c>
      <c r="BM158" t="s">
        <v>38</v>
      </c>
      <c r="BN158" t="s">
        <v>38</v>
      </c>
      <c r="BO158" t="s">
        <v>38</v>
      </c>
      <c r="BP158" t="s">
        <v>38</v>
      </c>
      <c r="BQ158" t="s">
        <v>38</v>
      </c>
      <c r="BR158" t="s">
        <v>38</v>
      </c>
      <c r="BS158" t="s">
        <v>38</v>
      </c>
      <c r="BT158" t="s">
        <v>38</v>
      </c>
      <c r="BU158" t="s">
        <v>38</v>
      </c>
      <c r="BV158" t="s">
        <v>38</v>
      </c>
      <c r="BW158" t="s">
        <v>38</v>
      </c>
      <c r="BX158" t="s">
        <v>38</v>
      </c>
      <c r="BY158" t="s">
        <v>38</v>
      </c>
      <c r="BZ158" t="s">
        <v>38</v>
      </c>
      <c r="CA158" t="s">
        <v>38</v>
      </c>
      <c r="CB158" t="s">
        <v>38</v>
      </c>
      <c r="CC158" t="s">
        <v>38</v>
      </c>
      <c r="CD158" t="s">
        <v>38</v>
      </c>
      <c r="CE158" t="s">
        <v>38</v>
      </c>
      <c r="CF158" t="s">
        <v>38</v>
      </c>
      <c r="CG158" t="s">
        <v>38</v>
      </c>
      <c r="CH158" t="s">
        <v>38</v>
      </c>
      <c r="CI158" t="s">
        <v>38</v>
      </c>
      <c r="CJ158" t="s">
        <v>38</v>
      </c>
      <c r="CK158" t="s">
        <v>38</v>
      </c>
      <c r="CL158" t="s">
        <v>38</v>
      </c>
      <c r="CM158" t="s">
        <v>38</v>
      </c>
      <c r="CN158">
        <v>0.62822</v>
      </c>
      <c r="CO158">
        <v>58.825830000000003</v>
      </c>
      <c r="CP158">
        <v>46.996470000000002</v>
      </c>
      <c r="CQ158">
        <v>85.689049999999995</v>
      </c>
      <c r="CR158">
        <v>92.226150000000004</v>
      </c>
      <c r="CS158">
        <v>46.996470000000002</v>
      </c>
      <c r="CT158">
        <v>38.103650000000002</v>
      </c>
      <c r="CU158">
        <v>20.636040000000001</v>
      </c>
      <c r="CV158">
        <v>77.767960000000002</v>
      </c>
      <c r="CW158">
        <v>11.83746</v>
      </c>
      <c r="CX158">
        <v>88.103650000000002</v>
      </c>
      <c r="CY158" t="s">
        <v>38</v>
      </c>
      <c r="CZ158" t="s">
        <v>38</v>
      </c>
      <c r="DA158" t="s">
        <v>38</v>
      </c>
      <c r="DB158" t="s">
        <v>38</v>
      </c>
      <c r="DC158" t="s">
        <v>38</v>
      </c>
      <c r="DD158" t="s">
        <v>38</v>
      </c>
      <c r="DE158" t="s">
        <v>38</v>
      </c>
      <c r="DF158" t="s">
        <v>38</v>
      </c>
      <c r="DG158" t="s">
        <v>38</v>
      </c>
      <c r="DH158" t="s">
        <v>38</v>
      </c>
      <c r="DI158" t="s">
        <v>38</v>
      </c>
      <c r="DJ158" t="s">
        <v>38</v>
      </c>
      <c r="DK158" t="s">
        <v>38</v>
      </c>
      <c r="DL158" t="s">
        <v>38</v>
      </c>
      <c r="DM158" t="s">
        <v>38</v>
      </c>
      <c r="DN158" t="s">
        <v>38</v>
      </c>
      <c r="DO158" t="s">
        <v>38</v>
      </c>
      <c r="DP158" t="s">
        <v>38</v>
      </c>
      <c r="DQ158" t="s">
        <v>38</v>
      </c>
      <c r="DR158" t="s">
        <v>38</v>
      </c>
      <c r="DS158" t="s">
        <v>38</v>
      </c>
      <c r="DT158" t="s">
        <v>38</v>
      </c>
      <c r="DU158" t="s">
        <v>38</v>
      </c>
      <c r="DV158" t="s">
        <v>38</v>
      </c>
      <c r="DW158" t="s">
        <v>38</v>
      </c>
      <c r="DX158" t="s">
        <v>38</v>
      </c>
      <c r="DY158" t="s">
        <v>38</v>
      </c>
      <c r="DZ158" t="s">
        <v>38</v>
      </c>
      <c r="EA158" t="s">
        <v>38</v>
      </c>
      <c r="EB158" t="s">
        <v>38</v>
      </c>
      <c r="EC158" t="s">
        <v>38</v>
      </c>
      <c r="ED158" t="s">
        <v>38</v>
      </c>
      <c r="EE158" t="s">
        <v>38</v>
      </c>
      <c r="EF158" t="s">
        <v>38</v>
      </c>
      <c r="EG158" t="s">
        <v>38</v>
      </c>
      <c r="EH158" t="s">
        <v>38</v>
      </c>
      <c r="EI158" t="s">
        <v>38</v>
      </c>
      <c r="EJ158" t="s">
        <v>38</v>
      </c>
      <c r="EK158" t="s">
        <v>38</v>
      </c>
      <c r="EL158" t="s">
        <v>38</v>
      </c>
      <c r="EM158" t="s">
        <v>38</v>
      </c>
      <c r="EN158" t="s">
        <v>38</v>
      </c>
      <c r="EO158" t="s">
        <v>38</v>
      </c>
      <c r="EP158" t="s">
        <v>38</v>
      </c>
      <c r="EQ158" t="s">
        <v>38</v>
      </c>
      <c r="ER158" t="s">
        <v>38</v>
      </c>
      <c r="ES158" t="s">
        <v>38</v>
      </c>
      <c r="ET158" t="s">
        <v>38</v>
      </c>
      <c r="EU158" t="s">
        <v>38</v>
      </c>
      <c r="EV158" t="s">
        <v>38</v>
      </c>
      <c r="EW158" t="s">
        <v>38</v>
      </c>
      <c r="EX158" t="s">
        <v>38</v>
      </c>
      <c r="EY158" t="s">
        <v>38</v>
      </c>
      <c r="EZ158" t="s">
        <v>38</v>
      </c>
      <c r="FA158" t="s">
        <v>38</v>
      </c>
    </row>
    <row r="159" spans="1:157" x14ac:dyDescent="0.4">
      <c r="A159" t="s">
        <v>7140</v>
      </c>
      <c r="B159" t="s">
        <v>702</v>
      </c>
      <c r="C159">
        <v>0.60221000000000002</v>
      </c>
      <c r="D159">
        <v>56.569839999999999</v>
      </c>
      <c r="E159">
        <v>45.341970000000003</v>
      </c>
      <c r="F159">
        <v>80.760829999999999</v>
      </c>
      <c r="G159">
        <v>89.882639999999995</v>
      </c>
      <c r="H159">
        <v>45.341970000000003</v>
      </c>
      <c r="I159">
        <v>35.842170000000003</v>
      </c>
      <c r="J159">
        <v>20.106839999999998</v>
      </c>
      <c r="K159">
        <v>75.347629999999995</v>
      </c>
      <c r="L159">
        <v>11.78389</v>
      </c>
      <c r="M159">
        <v>87.495480000000001</v>
      </c>
      <c r="N159" t="s">
        <v>38</v>
      </c>
      <c r="O159">
        <v>0.58694000000000002</v>
      </c>
      <c r="P159">
        <v>54.755090000000003</v>
      </c>
      <c r="Q159">
        <v>43.137070000000001</v>
      </c>
      <c r="R159">
        <v>80.261899999999997</v>
      </c>
      <c r="S159">
        <v>90.479830000000007</v>
      </c>
      <c r="T159">
        <v>43.137070000000001</v>
      </c>
      <c r="U159">
        <v>32.9467</v>
      </c>
      <c r="V159">
        <v>20.34028</v>
      </c>
      <c r="W159">
        <v>74.502489999999995</v>
      </c>
      <c r="X159">
        <v>12.09329</v>
      </c>
      <c r="Y159">
        <v>88.014399999999995</v>
      </c>
      <c r="Z159" t="s">
        <v>38</v>
      </c>
      <c r="AA159" t="s">
        <v>38</v>
      </c>
      <c r="AB159" t="s">
        <v>38</v>
      </c>
      <c r="AC159" t="s">
        <v>38</v>
      </c>
      <c r="AD159" t="s">
        <v>38</v>
      </c>
      <c r="AE159" t="s">
        <v>38</v>
      </c>
      <c r="AF159" t="s">
        <v>38</v>
      </c>
      <c r="AG159" t="s">
        <v>38</v>
      </c>
      <c r="AH159" t="s">
        <v>38</v>
      </c>
      <c r="AI159" t="s">
        <v>38</v>
      </c>
      <c r="AJ159" t="s">
        <v>38</v>
      </c>
      <c r="AK159" t="s">
        <v>38</v>
      </c>
      <c r="AL159" t="s">
        <v>38</v>
      </c>
      <c r="AM159" t="s">
        <v>38</v>
      </c>
      <c r="AN159" t="s">
        <v>38</v>
      </c>
      <c r="AO159" t="s">
        <v>38</v>
      </c>
      <c r="AP159" t="s">
        <v>38</v>
      </c>
      <c r="AQ159" t="s">
        <v>38</v>
      </c>
      <c r="AR159" t="s">
        <v>38</v>
      </c>
      <c r="AS159" t="s">
        <v>38</v>
      </c>
      <c r="AT159" t="s">
        <v>38</v>
      </c>
      <c r="AU159" t="s">
        <v>38</v>
      </c>
      <c r="AV159">
        <v>0.71089000000000002</v>
      </c>
      <c r="AW159">
        <v>69.883840000000006</v>
      </c>
      <c r="AX159">
        <v>61.944240000000001</v>
      </c>
      <c r="AY159">
        <v>82.592309999999998</v>
      </c>
      <c r="AZ159">
        <v>84.17483</v>
      </c>
      <c r="BA159">
        <v>61.944240000000001</v>
      </c>
      <c r="BB159">
        <v>57.629989999999999</v>
      </c>
      <c r="BC159">
        <v>18.055759999999999</v>
      </c>
      <c r="BD159">
        <v>81.016080000000002</v>
      </c>
      <c r="BE159">
        <v>9.3293099999999995</v>
      </c>
      <c r="BF159">
        <v>83.18262</v>
      </c>
      <c r="BG159" t="s">
        <v>38</v>
      </c>
      <c r="BH159" t="s">
        <v>38</v>
      </c>
      <c r="BI159" t="s">
        <v>38</v>
      </c>
      <c r="BJ159" t="s">
        <v>38</v>
      </c>
      <c r="BK159" t="s">
        <v>38</v>
      </c>
      <c r="BL159" t="s">
        <v>38</v>
      </c>
      <c r="BM159" t="s">
        <v>38</v>
      </c>
      <c r="BN159" t="s">
        <v>38</v>
      </c>
      <c r="BO159" t="s">
        <v>38</v>
      </c>
      <c r="BP159" t="s">
        <v>38</v>
      </c>
      <c r="BQ159" t="s">
        <v>38</v>
      </c>
      <c r="BR159" t="s">
        <v>38</v>
      </c>
      <c r="BS159" t="s">
        <v>38</v>
      </c>
      <c r="BT159" t="s">
        <v>38</v>
      </c>
      <c r="BU159" t="s">
        <v>38</v>
      </c>
      <c r="BV159" t="s">
        <v>38</v>
      </c>
      <c r="BW159" t="s">
        <v>38</v>
      </c>
      <c r="BX159" t="s">
        <v>38</v>
      </c>
      <c r="BY159" t="s">
        <v>38</v>
      </c>
      <c r="BZ159" t="s">
        <v>38</v>
      </c>
      <c r="CA159" t="s">
        <v>38</v>
      </c>
      <c r="CB159" t="s">
        <v>38</v>
      </c>
      <c r="CC159" t="s">
        <v>38</v>
      </c>
      <c r="CD159" t="s">
        <v>38</v>
      </c>
      <c r="CE159" t="s">
        <v>38</v>
      </c>
      <c r="CF159" t="s">
        <v>38</v>
      </c>
      <c r="CG159" t="s">
        <v>38</v>
      </c>
      <c r="CH159" t="s">
        <v>38</v>
      </c>
      <c r="CI159" t="s">
        <v>38</v>
      </c>
      <c r="CJ159" t="s">
        <v>38</v>
      </c>
      <c r="CK159" t="s">
        <v>38</v>
      </c>
      <c r="CL159" t="s">
        <v>38</v>
      </c>
      <c r="CM159" t="s">
        <v>38</v>
      </c>
      <c r="CN159">
        <v>0.62956999999999996</v>
      </c>
      <c r="CO159">
        <v>58.898780000000002</v>
      </c>
      <c r="CP159">
        <v>47.173139999999997</v>
      </c>
      <c r="CQ159">
        <v>85.689049999999995</v>
      </c>
      <c r="CR159">
        <v>92.226150000000004</v>
      </c>
      <c r="CS159">
        <v>47.173139999999997</v>
      </c>
      <c r="CT159">
        <v>38.280329999999999</v>
      </c>
      <c r="CU159">
        <v>20.600709999999999</v>
      </c>
      <c r="CV159">
        <v>77.67962</v>
      </c>
      <c r="CW159">
        <v>11.819789999999999</v>
      </c>
      <c r="CX159">
        <v>88.015309999999999</v>
      </c>
      <c r="CY159" t="s">
        <v>38</v>
      </c>
      <c r="CZ159" t="s">
        <v>38</v>
      </c>
      <c r="DA159" t="s">
        <v>38</v>
      </c>
      <c r="DB159" t="s">
        <v>38</v>
      </c>
      <c r="DC159" t="s">
        <v>38</v>
      </c>
      <c r="DD159" t="s">
        <v>38</v>
      </c>
      <c r="DE159" t="s">
        <v>38</v>
      </c>
      <c r="DF159" t="s">
        <v>38</v>
      </c>
      <c r="DG159" t="s">
        <v>38</v>
      </c>
      <c r="DH159" t="s">
        <v>38</v>
      </c>
      <c r="DI159" t="s">
        <v>38</v>
      </c>
      <c r="DJ159" t="s">
        <v>38</v>
      </c>
      <c r="DK159" t="s">
        <v>38</v>
      </c>
      <c r="DL159" t="s">
        <v>38</v>
      </c>
      <c r="DM159" t="s">
        <v>38</v>
      </c>
      <c r="DN159" t="s">
        <v>38</v>
      </c>
      <c r="DO159" t="s">
        <v>38</v>
      </c>
      <c r="DP159" t="s">
        <v>38</v>
      </c>
      <c r="DQ159" t="s">
        <v>38</v>
      </c>
      <c r="DR159" t="s">
        <v>38</v>
      </c>
      <c r="DS159" t="s">
        <v>38</v>
      </c>
      <c r="DT159" t="s">
        <v>38</v>
      </c>
      <c r="DU159" t="s">
        <v>38</v>
      </c>
      <c r="DV159" t="s">
        <v>38</v>
      </c>
      <c r="DW159" t="s">
        <v>38</v>
      </c>
      <c r="DX159" t="s">
        <v>38</v>
      </c>
      <c r="DY159" t="s">
        <v>38</v>
      </c>
      <c r="DZ159" t="s">
        <v>38</v>
      </c>
      <c r="EA159" t="s">
        <v>38</v>
      </c>
      <c r="EB159" t="s">
        <v>38</v>
      </c>
      <c r="EC159" t="s">
        <v>38</v>
      </c>
      <c r="ED159" t="s">
        <v>38</v>
      </c>
      <c r="EE159" t="s">
        <v>38</v>
      </c>
      <c r="EF159" t="s">
        <v>38</v>
      </c>
      <c r="EG159" t="s">
        <v>38</v>
      </c>
      <c r="EH159" t="s">
        <v>38</v>
      </c>
      <c r="EI159" t="s">
        <v>38</v>
      </c>
      <c r="EJ159" t="s">
        <v>38</v>
      </c>
      <c r="EK159" t="s">
        <v>38</v>
      </c>
      <c r="EL159" t="s">
        <v>38</v>
      </c>
      <c r="EM159" t="s">
        <v>38</v>
      </c>
      <c r="EN159" t="s">
        <v>38</v>
      </c>
      <c r="EO159" t="s">
        <v>38</v>
      </c>
      <c r="EP159" t="s">
        <v>38</v>
      </c>
      <c r="EQ159" t="s">
        <v>38</v>
      </c>
      <c r="ER159" t="s">
        <v>38</v>
      </c>
      <c r="ES159" t="s">
        <v>38</v>
      </c>
      <c r="ET159" t="s">
        <v>38</v>
      </c>
      <c r="EU159" t="s">
        <v>38</v>
      </c>
      <c r="EV159" t="s">
        <v>38</v>
      </c>
      <c r="EW159" t="s">
        <v>38</v>
      </c>
      <c r="EX159" t="s">
        <v>38</v>
      </c>
      <c r="EY159" t="s">
        <v>38</v>
      </c>
      <c r="EZ159" t="s">
        <v>38</v>
      </c>
      <c r="FA159" t="s">
        <v>38</v>
      </c>
    </row>
    <row r="160" spans="1:157" x14ac:dyDescent="0.4">
      <c r="A160" t="s">
        <v>7141</v>
      </c>
      <c r="B160" t="s">
        <v>7142</v>
      </c>
      <c r="C160">
        <v>0.60262000000000004</v>
      </c>
      <c r="D160" s="9">
        <v>56.613399999999999</v>
      </c>
      <c r="E160">
        <v>45.398620000000001</v>
      </c>
      <c r="F160">
        <v>80.736540000000005</v>
      </c>
      <c r="G160">
        <v>89.874539999999996</v>
      </c>
      <c r="H160">
        <v>45.398620000000001</v>
      </c>
      <c r="I160">
        <v>35.900179999999999</v>
      </c>
      <c r="J160">
        <v>20.093889999999998</v>
      </c>
      <c r="K160">
        <v>75.313910000000007</v>
      </c>
      <c r="L160">
        <v>11.78632</v>
      </c>
      <c r="M160">
        <v>87.502229999999997</v>
      </c>
      <c r="N160" t="s">
        <v>38</v>
      </c>
      <c r="O160">
        <v>0.58743999999999996</v>
      </c>
      <c r="P160">
        <v>54.80565</v>
      </c>
      <c r="Q160">
        <v>43.203980000000001</v>
      </c>
      <c r="R160">
        <v>80.242779999999996</v>
      </c>
      <c r="S160">
        <v>90.470269999999999</v>
      </c>
      <c r="T160">
        <v>43.203980000000001</v>
      </c>
      <c r="U160">
        <v>33.010420000000003</v>
      </c>
      <c r="V160">
        <v>20.32499</v>
      </c>
      <c r="W160">
        <v>74.469030000000004</v>
      </c>
      <c r="X160">
        <v>12.096159999999999</v>
      </c>
      <c r="Y160">
        <v>88.022369999999995</v>
      </c>
      <c r="Z160" t="s">
        <v>38</v>
      </c>
      <c r="AA160" t="s">
        <v>38</v>
      </c>
      <c r="AB160" t="s">
        <v>38</v>
      </c>
      <c r="AC160" t="s">
        <v>38</v>
      </c>
      <c r="AD160" t="s">
        <v>38</v>
      </c>
      <c r="AE160" t="s">
        <v>38</v>
      </c>
      <c r="AF160" t="s">
        <v>38</v>
      </c>
      <c r="AG160" t="s">
        <v>38</v>
      </c>
      <c r="AH160" t="s">
        <v>38</v>
      </c>
      <c r="AI160" t="s">
        <v>38</v>
      </c>
      <c r="AJ160" t="s">
        <v>38</v>
      </c>
      <c r="AK160" t="s">
        <v>38</v>
      </c>
      <c r="AL160" t="s">
        <v>38</v>
      </c>
      <c r="AM160" t="s">
        <v>38</v>
      </c>
      <c r="AN160" t="s">
        <v>38</v>
      </c>
      <c r="AO160" t="s">
        <v>38</v>
      </c>
      <c r="AP160" t="s">
        <v>38</v>
      </c>
      <c r="AQ160" t="s">
        <v>38</v>
      </c>
      <c r="AR160" t="s">
        <v>38</v>
      </c>
      <c r="AS160" t="s">
        <v>38</v>
      </c>
      <c r="AT160" t="s">
        <v>38</v>
      </c>
      <c r="AU160" t="s">
        <v>38</v>
      </c>
      <c r="AV160">
        <v>0.71136999999999995</v>
      </c>
      <c r="AW160">
        <v>69.927139999999994</v>
      </c>
      <c r="AX160">
        <v>62.019590000000001</v>
      </c>
      <c r="AY160">
        <v>82.592309999999998</v>
      </c>
      <c r="AZ160">
        <v>84.17483</v>
      </c>
      <c r="BA160">
        <v>62.019590000000001</v>
      </c>
      <c r="BB160">
        <v>57.705350000000003</v>
      </c>
      <c r="BC160">
        <v>18.07084</v>
      </c>
      <c r="BD160">
        <v>81.041200000000003</v>
      </c>
      <c r="BE160">
        <v>9.3293099999999995</v>
      </c>
      <c r="BF160">
        <v>83.18262</v>
      </c>
      <c r="BG160" t="s">
        <v>38</v>
      </c>
      <c r="BH160" t="s">
        <v>38</v>
      </c>
      <c r="BI160" t="s">
        <v>38</v>
      </c>
      <c r="BJ160" t="s">
        <v>38</v>
      </c>
      <c r="BK160" t="s">
        <v>38</v>
      </c>
      <c r="BL160" t="s">
        <v>38</v>
      </c>
      <c r="BM160" t="s">
        <v>38</v>
      </c>
      <c r="BN160" t="s">
        <v>38</v>
      </c>
      <c r="BO160" t="s">
        <v>38</v>
      </c>
      <c r="BP160" t="s">
        <v>38</v>
      </c>
      <c r="BQ160" t="s">
        <v>38</v>
      </c>
      <c r="BR160" t="s">
        <v>38</v>
      </c>
      <c r="BS160" t="s">
        <v>38</v>
      </c>
      <c r="BT160" t="s">
        <v>38</v>
      </c>
      <c r="BU160" t="s">
        <v>38</v>
      </c>
      <c r="BV160" t="s">
        <v>38</v>
      </c>
      <c r="BW160" t="s">
        <v>38</v>
      </c>
      <c r="BX160" t="s">
        <v>38</v>
      </c>
      <c r="BY160" t="s">
        <v>38</v>
      </c>
      <c r="BZ160" t="s">
        <v>38</v>
      </c>
      <c r="CA160" t="s">
        <v>38</v>
      </c>
      <c r="CB160" t="s">
        <v>38</v>
      </c>
      <c r="CC160" t="s">
        <v>38</v>
      </c>
      <c r="CD160" t="s">
        <v>38</v>
      </c>
      <c r="CE160" t="s">
        <v>38</v>
      </c>
      <c r="CF160" t="s">
        <v>38</v>
      </c>
      <c r="CG160" t="s">
        <v>38</v>
      </c>
      <c r="CH160" t="s">
        <v>38</v>
      </c>
      <c r="CI160" t="s">
        <v>38</v>
      </c>
      <c r="CJ160" t="s">
        <v>38</v>
      </c>
      <c r="CK160" t="s">
        <v>38</v>
      </c>
      <c r="CL160" t="s">
        <v>38</v>
      </c>
      <c r="CM160" t="s">
        <v>38</v>
      </c>
      <c r="CN160">
        <v>0.62822999999999996</v>
      </c>
      <c r="CO160">
        <v>58.813720000000004</v>
      </c>
      <c r="CP160">
        <v>46.996470000000002</v>
      </c>
      <c r="CQ160">
        <v>85.512370000000004</v>
      </c>
      <c r="CR160">
        <v>92.226150000000004</v>
      </c>
      <c r="CS160">
        <v>46.996470000000002</v>
      </c>
      <c r="CT160">
        <v>38.191989999999997</v>
      </c>
      <c r="CU160">
        <v>20.565370000000001</v>
      </c>
      <c r="CV160">
        <v>77.502939999999995</v>
      </c>
      <c r="CW160">
        <v>11.819789999999999</v>
      </c>
      <c r="CX160">
        <v>88.015309999999999</v>
      </c>
      <c r="CY160" t="s">
        <v>38</v>
      </c>
      <c r="CZ160" t="s">
        <v>38</v>
      </c>
      <c r="DA160" t="s">
        <v>38</v>
      </c>
      <c r="DB160" t="s">
        <v>38</v>
      </c>
      <c r="DC160" t="s">
        <v>38</v>
      </c>
      <c r="DD160" t="s">
        <v>38</v>
      </c>
      <c r="DE160" t="s">
        <v>38</v>
      </c>
      <c r="DF160" t="s">
        <v>38</v>
      </c>
      <c r="DG160" t="s">
        <v>38</v>
      </c>
      <c r="DH160" t="s">
        <v>38</v>
      </c>
      <c r="DI160" t="s">
        <v>38</v>
      </c>
      <c r="DJ160" t="s">
        <v>38</v>
      </c>
      <c r="DK160" t="s">
        <v>38</v>
      </c>
      <c r="DL160" t="s">
        <v>38</v>
      </c>
      <c r="DM160" t="s">
        <v>38</v>
      </c>
      <c r="DN160" t="s">
        <v>38</v>
      </c>
      <c r="DO160" t="s">
        <v>38</v>
      </c>
      <c r="DP160" t="s">
        <v>38</v>
      </c>
      <c r="DQ160" t="s">
        <v>38</v>
      </c>
      <c r="DR160" t="s">
        <v>38</v>
      </c>
      <c r="DS160" t="s">
        <v>38</v>
      </c>
      <c r="DT160" t="s">
        <v>38</v>
      </c>
      <c r="DU160" t="s">
        <v>38</v>
      </c>
      <c r="DV160" t="s">
        <v>38</v>
      </c>
      <c r="DW160" t="s">
        <v>38</v>
      </c>
      <c r="DX160" t="s">
        <v>38</v>
      </c>
      <c r="DY160" t="s">
        <v>38</v>
      </c>
      <c r="DZ160" t="s">
        <v>38</v>
      </c>
      <c r="EA160" t="s">
        <v>38</v>
      </c>
      <c r="EB160" t="s">
        <v>38</v>
      </c>
      <c r="EC160" t="s">
        <v>38</v>
      </c>
      <c r="ED160" t="s">
        <v>38</v>
      </c>
      <c r="EE160" t="s">
        <v>38</v>
      </c>
      <c r="EF160" t="s">
        <v>38</v>
      </c>
      <c r="EG160" t="s">
        <v>38</v>
      </c>
      <c r="EH160" t="s">
        <v>38</v>
      </c>
      <c r="EI160" t="s">
        <v>38</v>
      </c>
      <c r="EJ160" t="s">
        <v>38</v>
      </c>
      <c r="EK160" t="s">
        <v>38</v>
      </c>
      <c r="EL160" t="s">
        <v>38</v>
      </c>
      <c r="EM160" t="s">
        <v>38</v>
      </c>
      <c r="EN160" t="s">
        <v>38</v>
      </c>
      <c r="EO160" t="s">
        <v>38</v>
      </c>
      <c r="EP160" t="s">
        <v>38</v>
      </c>
      <c r="EQ160" t="s">
        <v>38</v>
      </c>
      <c r="ER160" t="s">
        <v>38</v>
      </c>
      <c r="ES160" t="s">
        <v>38</v>
      </c>
      <c r="ET160" t="s">
        <v>38</v>
      </c>
      <c r="EU160" t="s">
        <v>38</v>
      </c>
      <c r="EV160" t="s">
        <v>38</v>
      </c>
      <c r="EW160" t="s">
        <v>38</v>
      </c>
      <c r="EX160" t="s">
        <v>38</v>
      </c>
      <c r="EY160" t="s">
        <v>38</v>
      </c>
      <c r="EZ160" t="s">
        <v>38</v>
      </c>
      <c r="FA160" t="s">
        <v>38</v>
      </c>
    </row>
    <row r="161" spans="1:157" x14ac:dyDescent="0.4">
      <c r="A161" t="s">
        <v>7143</v>
      </c>
      <c r="B161" t="s">
        <v>7144</v>
      </c>
      <c r="C161">
        <v>0.60236000000000001</v>
      </c>
      <c r="D161">
        <v>56.594729999999998</v>
      </c>
      <c r="E161">
        <v>45.350059999999999</v>
      </c>
      <c r="F161">
        <v>80.785110000000003</v>
      </c>
      <c r="G161">
        <v>89.882639999999995</v>
      </c>
      <c r="H161">
        <v>45.350059999999999</v>
      </c>
      <c r="I161">
        <v>35.854309999999998</v>
      </c>
      <c r="J161">
        <v>20.101980000000001</v>
      </c>
      <c r="K161">
        <v>75.358419999999995</v>
      </c>
      <c r="L161">
        <v>11.790369999999999</v>
      </c>
      <c r="M161">
        <v>87.523809999999997</v>
      </c>
      <c r="N161" t="s">
        <v>38</v>
      </c>
      <c r="O161">
        <v>0.58723000000000003</v>
      </c>
      <c r="P161">
        <v>54.785240000000002</v>
      </c>
      <c r="Q161">
        <v>43.156179999999999</v>
      </c>
      <c r="R161">
        <v>80.300129999999996</v>
      </c>
      <c r="S161">
        <v>90.479830000000007</v>
      </c>
      <c r="T161">
        <v>43.156179999999999</v>
      </c>
      <c r="U161">
        <v>32.94988</v>
      </c>
      <c r="V161">
        <v>20.336459999999999</v>
      </c>
      <c r="W161">
        <v>74.524789999999996</v>
      </c>
      <c r="X161">
        <v>12.10094</v>
      </c>
      <c r="Y161">
        <v>88.04786</v>
      </c>
      <c r="Z161" t="s">
        <v>38</v>
      </c>
      <c r="AA161" t="s">
        <v>38</v>
      </c>
      <c r="AB161" t="s">
        <v>38</v>
      </c>
      <c r="AC161" t="s">
        <v>38</v>
      </c>
      <c r="AD161" t="s">
        <v>38</v>
      </c>
      <c r="AE161" t="s">
        <v>38</v>
      </c>
      <c r="AF161" t="s">
        <v>38</v>
      </c>
      <c r="AG161" t="s">
        <v>38</v>
      </c>
      <c r="AH161" t="s">
        <v>38</v>
      </c>
      <c r="AI161" t="s">
        <v>38</v>
      </c>
      <c r="AJ161" t="s">
        <v>38</v>
      </c>
      <c r="AK161" t="s">
        <v>38</v>
      </c>
      <c r="AL161" t="s">
        <v>38</v>
      </c>
      <c r="AM161" t="s">
        <v>38</v>
      </c>
      <c r="AN161" t="s">
        <v>38</v>
      </c>
      <c r="AO161" t="s">
        <v>38</v>
      </c>
      <c r="AP161" t="s">
        <v>38</v>
      </c>
      <c r="AQ161" t="s">
        <v>38</v>
      </c>
      <c r="AR161" t="s">
        <v>38</v>
      </c>
      <c r="AS161" t="s">
        <v>38</v>
      </c>
      <c r="AT161" t="s">
        <v>38</v>
      </c>
      <c r="AU161" t="s">
        <v>38</v>
      </c>
      <c r="AV161">
        <v>0.71218999999999999</v>
      </c>
      <c r="AW161">
        <v>69.986940000000004</v>
      </c>
      <c r="AX161">
        <v>62.170310000000001</v>
      </c>
      <c r="AY161">
        <v>82.592309999999998</v>
      </c>
      <c r="AZ161">
        <v>84.17483</v>
      </c>
      <c r="BA161">
        <v>62.170310000000001</v>
      </c>
      <c r="BB161">
        <v>57.856070000000003</v>
      </c>
      <c r="BC161">
        <v>18.055759999999999</v>
      </c>
      <c r="BD161">
        <v>81.016080000000002</v>
      </c>
      <c r="BE161">
        <v>9.3293099999999995</v>
      </c>
      <c r="BF161">
        <v>83.18262</v>
      </c>
      <c r="BG161" t="s">
        <v>38</v>
      </c>
      <c r="BH161" t="s">
        <v>38</v>
      </c>
      <c r="BI161" t="s">
        <v>38</v>
      </c>
      <c r="BJ161" t="s">
        <v>38</v>
      </c>
      <c r="BK161" t="s">
        <v>38</v>
      </c>
      <c r="BL161" t="s">
        <v>38</v>
      </c>
      <c r="BM161" t="s">
        <v>38</v>
      </c>
      <c r="BN161" t="s">
        <v>38</v>
      </c>
      <c r="BO161" t="s">
        <v>38</v>
      </c>
      <c r="BP161" t="s">
        <v>38</v>
      </c>
      <c r="BQ161" t="s">
        <v>38</v>
      </c>
      <c r="BR161" t="s">
        <v>38</v>
      </c>
      <c r="BS161" t="s">
        <v>38</v>
      </c>
      <c r="BT161" t="s">
        <v>38</v>
      </c>
      <c r="BU161" t="s">
        <v>38</v>
      </c>
      <c r="BV161" t="s">
        <v>38</v>
      </c>
      <c r="BW161" t="s">
        <v>38</v>
      </c>
      <c r="BX161" t="s">
        <v>38</v>
      </c>
      <c r="BY161" t="s">
        <v>38</v>
      </c>
      <c r="BZ161" t="s">
        <v>38</v>
      </c>
      <c r="CA161" t="s">
        <v>38</v>
      </c>
      <c r="CB161" t="s">
        <v>38</v>
      </c>
      <c r="CC161" t="s">
        <v>38</v>
      </c>
      <c r="CD161" t="s">
        <v>38</v>
      </c>
      <c r="CE161" t="s">
        <v>38</v>
      </c>
      <c r="CF161" t="s">
        <v>38</v>
      </c>
      <c r="CG161" t="s">
        <v>38</v>
      </c>
      <c r="CH161" t="s">
        <v>38</v>
      </c>
      <c r="CI161" t="s">
        <v>38</v>
      </c>
      <c r="CJ161" t="s">
        <v>38</v>
      </c>
      <c r="CK161" t="s">
        <v>38</v>
      </c>
      <c r="CL161" t="s">
        <v>38</v>
      </c>
      <c r="CM161" t="s">
        <v>38</v>
      </c>
      <c r="CN161">
        <v>0.62465999999999999</v>
      </c>
      <c r="CO161">
        <v>58.643219999999999</v>
      </c>
      <c r="CP161">
        <v>46.466430000000003</v>
      </c>
      <c r="CQ161">
        <v>85.512370000000004</v>
      </c>
      <c r="CR161">
        <v>92.226150000000004</v>
      </c>
      <c r="CS161">
        <v>46.466430000000003</v>
      </c>
      <c r="CT161">
        <v>37.956420000000001</v>
      </c>
      <c r="CU161">
        <v>20.565370000000001</v>
      </c>
      <c r="CV161">
        <v>77.502939999999995</v>
      </c>
      <c r="CW161">
        <v>11.819789999999999</v>
      </c>
      <c r="CX161">
        <v>88.015309999999999</v>
      </c>
      <c r="CY161" t="s">
        <v>38</v>
      </c>
      <c r="CZ161" t="s">
        <v>38</v>
      </c>
      <c r="DA161" t="s">
        <v>38</v>
      </c>
      <c r="DB161" t="s">
        <v>38</v>
      </c>
      <c r="DC161" t="s">
        <v>38</v>
      </c>
      <c r="DD161" t="s">
        <v>38</v>
      </c>
      <c r="DE161" t="s">
        <v>38</v>
      </c>
      <c r="DF161" t="s">
        <v>38</v>
      </c>
      <c r="DG161" t="s">
        <v>38</v>
      </c>
      <c r="DH161" t="s">
        <v>38</v>
      </c>
      <c r="DI161" t="s">
        <v>38</v>
      </c>
      <c r="DJ161" t="s">
        <v>38</v>
      </c>
      <c r="DK161" t="s">
        <v>38</v>
      </c>
      <c r="DL161" t="s">
        <v>38</v>
      </c>
      <c r="DM161" t="s">
        <v>38</v>
      </c>
      <c r="DN161" t="s">
        <v>38</v>
      </c>
      <c r="DO161" t="s">
        <v>38</v>
      </c>
      <c r="DP161" t="s">
        <v>38</v>
      </c>
      <c r="DQ161" t="s">
        <v>38</v>
      </c>
      <c r="DR161" t="s">
        <v>38</v>
      </c>
      <c r="DS161" t="s">
        <v>38</v>
      </c>
      <c r="DT161" t="s">
        <v>38</v>
      </c>
      <c r="DU161" t="s">
        <v>38</v>
      </c>
      <c r="DV161" t="s">
        <v>38</v>
      </c>
      <c r="DW161" t="s">
        <v>38</v>
      </c>
      <c r="DX161" t="s">
        <v>38</v>
      </c>
      <c r="DY161" t="s">
        <v>38</v>
      </c>
      <c r="DZ161" t="s">
        <v>38</v>
      </c>
      <c r="EA161" t="s">
        <v>38</v>
      </c>
      <c r="EB161" t="s">
        <v>38</v>
      </c>
      <c r="EC161" t="s">
        <v>38</v>
      </c>
      <c r="ED161" t="s">
        <v>38</v>
      </c>
      <c r="EE161" t="s">
        <v>38</v>
      </c>
      <c r="EF161" t="s">
        <v>38</v>
      </c>
      <c r="EG161" t="s">
        <v>38</v>
      </c>
      <c r="EH161" t="s">
        <v>38</v>
      </c>
      <c r="EI161" t="s">
        <v>38</v>
      </c>
      <c r="EJ161" t="s">
        <v>38</v>
      </c>
      <c r="EK161" t="s">
        <v>38</v>
      </c>
      <c r="EL161" t="s">
        <v>38</v>
      </c>
      <c r="EM161" t="s">
        <v>38</v>
      </c>
      <c r="EN161" t="s">
        <v>38</v>
      </c>
      <c r="EO161" t="s">
        <v>38</v>
      </c>
      <c r="EP161" t="s">
        <v>38</v>
      </c>
      <c r="EQ161" t="s">
        <v>38</v>
      </c>
      <c r="ER161" t="s">
        <v>38</v>
      </c>
      <c r="ES161" t="s">
        <v>38</v>
      </c>
      <c r="ET161" t="s">
        <v>38</v>
      </c>
      <c r="EU161" t="s">
        <v>38</v>
      </c>
      <c r="EV161" t="s">
        <v>38</v>
      </c>
      <c r="EW161" t="s">
        <v>38</v>
      </c>
      <c r="EX161" t="s">
        <v>38</v>
      </c>
      <c r="EY161" t="s">
        <v>38</v>
      </c>
      <c r="EZ161" t="s">
        <v>38</v>
      </c>
      <c r="FA161" t="s">
        <v>38</v>
      </c>
    </row>
    <row r="162" spans="1:157" x14ac:dyDescent="0.4">
      <c r="A162" t="s">
        <v>7145</v>
      </c>
      <c r="B162" t="s">
        <v>6967</v>
      </c>
      <c r="C162">
        <v>0.60248999999999997</v>
      </c>
      <c r="D162">
        <v>56.598280000000003</v>
      </c>
      <c r="E162">
        <v>45.358150000000002</v>
      </c>
      <c r="F162">
        <v>80.825580000000002</v>
      </c>
      <c r="G162">
        <v>89.86645</v>
      </c>
      <c r="H162">
        <v>45.358150000000002</v>
      </c>
      <c r="I162">
        <v>35.862400000000001</v>
      </c>
      <c r="J162">
        <v>20.11008</v>
      </c>
      <c r="K162">
        <v>75.400239999999997</v>
      </c>
      <c r="L162">
        <v>11.78956</v>
      </c>
      <c r="M162">
        <v>87.512339999999995</v>
      </c>
      <c r="N162" t="s">
        <v>38</v>
      </c>
      <c r="O162">
        <v>0.58738999999999997</v>
      </c>
      <c r="P162">
        <v>54.79054</v>
      </c>
      <c r="Q162">
        <v>43.16574</v>
      </c>
      <c r="R162">
        <v>80.347930000000005</v>
      </c>
      <c r="S162">
        <v>90.451160000000002</v>
      </c>
      <c r="T162">
        <v>43.16574</v>
      </c>
      <c r="U162">
        <v>32.959440000000001</v>
      </c>
      <c r="V162">
        <v>20.34601</v>
      </c>
      <c r="W162">
        <v>74.574169999999995</v>
      </c>
      <c r="X162">
        <v>12.099030000000001</v>
      </c>
      <c r="Y162">
        <v>88.024760000000001</v>
      </c>
      <c r="Z162" t="s">
        <v>38</v>
      </c>
      <c r="AA162" t="s">
        <v>38</v>
      </c>
      <c r="AB162" t="s">
        <v>38</v>
      </c>
      <c r="AC162" t="s">
        <v>38</v>
      </c>
      <c r="AD162" t="s">
        <v>38</v>
      </c>
      <c r="AE162" t="s">
        <v>38</v>
      </c>
      <c r="AF162" t="s">
        <v>38</v>
      </c>
      <c r="AG162" t="s">
        <v>38</v>
      </c>
      <c r="AH162" t="s">
        <v>38</v>
      </c>
      <c r="AI162" t="s">
        <v>38</v>
      </c>
      <c r="AJ162" t="s">
        <v>38</v>
      </c>
      <c r="AK162" t="s">
        <v>38</v>
      </c>
      <c r="AL162" t="s">
        <v>38</v>
      </c>
      <c r="AM162" t="s">
        <v>38</v>
      </c>
      <c r="AN162" t="s">
        <v>38</v>
      </c>
      <c r="AO162" t="s">
        <v>38</v>
      </c>
      <c r="AP162" t="s">
        <v>38</v>
      </c>
      <c r="AQ162" t="s">
        <v>38</v>
      </c>
      <c r="AR162" t="s">
        <v>38</v>
      </c>
      <c r="AS162" t="s">
        <v>38</v>
      </c>
      <c r="AT162" t="s">
        <v>38</v>
      </c>
      <c r="AU162" t="s">
        <v>38</v>
      </c>
      <c r="AV162">
        <v>0.71236999999999995</v>
      </c>
      <c r="AW162">
        <v>70.001230000000007</v>
      </c>
      <c r="AX162">
        <v>62.170310000000001</v>
      </c>
      <c r="AY162">
        <v>82.516959999999997</v>
      </c>
      <c r="AZ162">
        <v>84.250190000000003</v>
      </c>
      <c r="BA162">
        <v>62.170310000000001</v>
      </c>
      <c r="BB162">
        <v>57.856070000000003</v>
      </c>
      <c r="BC162">
        <v>18.040690000000001</v>
      </c>
      <c r="BD162">
        <v>80.940719999999999</v>
      </c>
      <c r="BE162">
        <v>9.3368500000000001</v>
      </c>
      <c r="BF162">
        <v>83.257980000000003</v>
      </c>
      <c r="BG162" t="s">
        <v>38</v>
      </c>
      <c r="BH162" t="s">
        <v>38</v>
      </c>
      <c r="BI162" t="s">
        <v>38</v>
      </c>
      <c r="BJ162" t="s">
        <v>38</v>
      </c>
      <c r="BK162" t="s">
        <v>38</v>
      </c>
      <c r="BL162" t="s">
        <v>38</v>
      </c>
      <c r="BM162" t="s">
        <v>38</v>
      </c>
      <c r="BN162" t="s">
        <v>38</v>
      </c>
      <c r="BO162" t="s">
        <v>38</v>
      </c>
      <c r="BP162" t="s">
        <v>38</v>
      </c>
      <c r="BQ162" t="s">
        <v>38</v>
      </c>
      <c r="BR162" t="s">
        <v>38</v>
      </c>
      <c r="BS162" t="s">
        <v>38</v>
      </c>
      <c r="BT162" t="s">
        <v>38</v>
      </c>
      <c r="BU162" t="s">
        <v>38</v>
      </c>
      <c r="BV162" t="s">
        <v>38</v>
      </c>
      <c r="BW162" t="s">
        <v>38</v>
      </c>
      <c r="BX162" t="s">
        <v>38</v>
      </c>
      <c r="BY162" t="s">
        <v>38</v>
      </c>
      <c r="BZ162" t="s">
        <v>38</v>
      </c>
      <c r="CA162" t="s">
        <v>38</v>
      </c>
      <c r="CB162" t="s">
        <v>38</v>
      </c>
      <c r="CC162" t="s">
        <v>38</v>
      </c>
      <c r="CD162" t="s">
        <v>38</v>
      </c>
      <c r="CE162" t="s">
        <v>38</v>
      </c>
      <c r="CF162" t="s">
        <v>38</v>
      </c>
      <c r="CG162" t="s">
        <v>38</v>
      </c>
      <c r="CH162" t="s">
        <v>38</v>
      </c>
      <c r="CI162" t="s">
        <v>38</v>
      </c>
      <c r="CJ162" t="s">
        <v>38</v>
      </c>
      <c r="CK162" t="s">
        <v>38</v>
      </c>
      <c r="CL162" t="s">
        <v>38</v>
      </c>
      <c r="CM162" t="s">
        <v>38</v>
      </c>
      <c r="CN162">
        <v>0.62414999999999998</v>
      </c>
      <c r="CO162">
        <v>58.589039999999997</v>
      </c>
      <c r="CP162">
        <v>46.466430000000003</v>
      </c>
      <c r="CQ162">
        <v>85.689049999999995</v>
      </c>
      <c r="CR162">
        <v>92.226150000000004</v>
      </c>
      <c r="CS162">
        <v>46.466430000000003</v>
      </c>
      <c r="CT162">
        <v>37.956420000000001</v>
      </c>
      <c r="CU162">
        <v>20.600709999999999</v>
      </c>
      <c r="CV162">
        <v>77.67962</v>
      </c>
      <c r="CW162">
        <v>11.819789999999999</v>
      </c>
      <c r="CX162">
        <v>88.015309999999999</v>
      </c>
      <c r="CY162" t="s">
        <v>38</v>
      </c>
      <c r="CZ162" t="s">
        <v>38</v>
      </c>
      <c r="DA162" t="s">
        <v>38</v>
      </c>
      <c r="DB162" t="s">
        <v>38</v>
      </c>
      <c r="DC162" t="s">
        <v>38</v>
      </c>
      <c r="DD162" t="s">
        <v>38</v>
      </c>
      <c r="DE162" t="s">
        <v>38</v>
      </c>
      <c r="DF162" t="s">
        <v>38</v>
      </c>
      <c r="DG162" t="s">
        <v>38</v>
      </c>
      <c r="DH162" t="s">
        <v>38</v>
      </c>
      <c r="DI162" t="s">
        <v>38</v>
      </c>
      <c r="DJ162" t="s">
        <v>38</v>
      </c>
      <c r="DK162" t="s">
        <v>38</v>
      </c>
      <c r="DL162" t="s">
        <v>38</v>
      </c>
      <c r="DM162" t="s">
        <v>38</v>
      </c>
      <c r="DN162" t="s">
        <v>38</v>
      </c>
      <c r="DO162" t="s">
        <v>38</v>
      </c>
      <c r="DP162" t="s">
        <v>38</v>
      </c>
      <c r="DQ162" t="s">
        <v>38</v>
      </c>
      <c r="DR162" t="s">
        <v>38</v>
      </c>
      <c r="DS162" t="s">
        <v>38</v>
      </c>
      <c r="DT162" t="s">
        <v>38</v>
      </c>
      <c r="DU162" t="s">
        <v>38</v>
      </c>
      <c r="DV162" t="s">
        <v>38</v>
      </c>
      <c r="DW162" t="s">
        <v>38</v>
      </c>
      <c r="DX162" t="s">
        <v>38</v>
      </c>
      <c r="DY162" t="s">
        <v>38</v>
      </c>
      <c r="DZ162" t="s">
        <v>38</v>
      </c>
      <c r="EA162" t="s">
        <v>38</v>
      </c>
      <c r="EB162" t="s">
        <v>38</v>
      </c>
      <c r="EC162" t="s">
        <v>38</v>
      </c>
      <c r="ED162" t="s">
        <v>38</v>
      </c>
      <c r="EE162" t="s">
        <v>38</v>
      </c>
      <c r="EF162" t="s">
        <v>38</v>
      </c>
      <c r="EG162" t="s">
        <v>38</v>
      </c>
      <c r="EH162" t="s">
        <v>38</v>
      </c>
      <c r="EI162" t="s">
        <v>38</v>
      </c>
      <c r="EJ162" t="s">
        <v>38</v>
      </c>
      <c r="EK162" t="s">
        <v>38</v>
      </c>
      <c r="EL162" t="s">
        <v>38</v>
      </c>
      <c r="EM162" t="s">
        <v>38</v>
      </c>
      <c r="EN162" t="s">
        <v>38</v>
      </c>
      <c r="EO162" t="s">
        <v>38</v>
      </c>
      <c r="EP162" t="s">
        <v>38</v>
      </c>
      <c r="EQ162" t="s">
        <v>38</v>
      </c>
      <c r="ER162" t="s">
        <v>38</v>
      </c>
      <c r="ES162" t="s">
        <v>38</v>
      </c>
      <c r="ET162" t="s">
        <v>38</v>
      </c>
      <c r="EU162" t="s">
        <v>38</v>
      </c>
      <c r="EV162" t="s">
        <v>38</v>
      </c>
      <c r="EW162" t="s">
        <v>38</v>
      </c>
      <c r="EX162" t="s">
        <v>38</v>
      </c>
      <c r="EY162" t="s">
        <v>38</v>
      </c>
      <c r="EZ162" t="s">
        <v>38</v>
      </c>
      <c r="FA162" t="s">
        <v>38</v>
      </c>
    </row>
    <row r="163" spans="1:157" x14ac:dyDescent="0.4">
      <c r="A163" t="s">
        <v>7146</v>
      </c>
      <c r="B163" t="s">
        <v>7147</v>
      </c>
      <c r="C163">
        <v>0.60265999999999997</v>
      </c>
      <c r="D163">
        <v>56.610990000000001</v>
      </c>
      <c r="E163">
        <v>45.390529999999998</v>
      </c>
      <c r="F163">
        <v>80.833669999999998</v>
      </c>
      <c r="G163">
        <v>89.874539999999996</v>
      </c>
      <c r="H163">
        <v>45.390529999999998</v>
      </c>
      <c r="I163">
        <v>35.889380000000003</v>
      </c>
      <c r="J163">
        <v>20.11008</v>
      </c>
      <c r="K163">
        <v>75.404960000000003</v>
      </c>
      <c r="L163">
        <v>11.787940000000001</v>
      </c>
      <c r="M163">
        <v>87.506950000000003</v>
      </c>
      <c r="N163" t="s">
        <v>38</v>
      </c>
      <c r="O163">
        <v>0.58742000000000005</v>
      </c>
      <c r="P163">
        <v>54.790979999999998</v>
      </c>
      <c r="Q163">
        <v>43.1753</v>
      </c>
      <c r="R163">
        <v>80.357479999999995</v>
      </c>
      <c r="S163">
        <v>90.460710000000006</v>
      </c>
      <c r="T163">
        <v>43.1753</v>
      </c>
      <c r="U163">
        <v>32.962629999999997</v>
      </c>
      <c r="V163">
        <v>20.347930000000002</v>
      </c>
      <c r="W163">
        <v>74.582139999999995</v>
      </c>
      <c r="X163">
        <v>12.099030000000001</v>
      </c>
      <c r="Y163">
        <v>88.027940000000001</v>
      </c>
      <c r="Z163" t="s">
        <v>38</v>
      </c>
      <c r="AA163" t="s">
        <v>38</v>
      </c>
      <c r="AB163" t="s">
        <v>38</v>
      </c>
      <c r="AC163" t="s">
        <v>38</v>
      </c>
      <c r="AD163" t="s">
        <v>38</v>
      </c>
      <c r="AE163" t="s">
        <v>38</v>
      </c>
      <c r="AF163" t="s">
        <v>38</v>
      </c>
      <c r="AG163" t="s">
        <v>38</v>
      </c>
      <c r="AH163" t="s">
        <v>38</v>
      </c>
      <c r="AI163" t="s">
        <v>38</v>
      </c>
      <c r="AJ163" t="s">
        <v>38</v>
      </c>
      <c r="AK163" t="s">
        <v>38</v>
      </c>
      <c r="AL163" t="s">
        <v>38</v>
      </c>
      <c r="AM163" t="s">
        <v>38</v>
      </c>
      <c r="AN163" t="s">
        <v>38</v>
      </c>
      <c r="AO163" t="s">
        <v>38</v>
      </c>
      <c r="AP163" t="s">
        <v>38</v>
      </c>
      <c r="AQ163" t="s">
        <v>38</v>
      </c>
      <c r="AR163" t="s">
        <v>38</v>
      </c>
      <c r="AS163" t="s">
        <v>38</v>
      </c>
      <c r="AT163" t="s">
        <v>38</v>
      </c>
      <c r="AU163" t="s">
        <v>38</v>
      </c>
      <c r="AV163">
        <v>0.71355999999999997</v>
      </c>
      <c r="AW163">
        <v>70.118390000000005</v>
      </c>
      <c r="AX163">
        <v>62.396380000000001</v>
      </c>
      <c r="AY163">
        <v>82.516959999999997</v>
      </c>
      <c r="AZ163">
        <v>84.250190000000003</v>
      </c>
      <c r="BA163">
        <v>62.396380000000001</v>
      </c>
      <c r="BB163">
        <v>58.082140000000003</v>
      </c>
      <c r="BC163">
        <v>18.02562</v>
      </c>
      <c r="BD163">
        <v>80.921880000000002</v>
      </c>
      <c r="BE163">
        <v>9.3293099999999995</v>
      </c>
      <c r="BF163">
        <v>83.220299999999995</v>
      </c>
      <c r="BG163" t="s">
        <v>38</v>
      </c>
      <c r="BH163" t="s">
        <v>38</v>
      </c>
      <c r="BI163" t="s">
        <v>38</v>
      </c>
      <c r="BJ163" t="s">
        <v>38</v>
      </c>
      <c r="BK163" t="s">
        <v>38</v>
      </c>
      <c r="BL163" t="s">
        <v>38</v>
      </c>
      <c r="BM163" t="s">
        <v>38</v>
      </c>
      <c r="BN163" t="s">
        <v>38</v>
      </c>
      <c r="BO163" t="s">
        <v>38</v>
      </c>
      <c r="BP163" t="s">
        <v>38</v>
      </c>
      <c r="BQ163" t="s">
        <v>38</v>
      </c>
      <c r="BR163" t="s">
        <v>38</v>
      </c>
      <c r="BS163" t="s">
        <v>38</v>
      </c>
      <c r="BT163" t="s">
        <v>38</v>
      </c>
      <c r="BU163" t="s">
        <v>38</v>
      </c>
      <c r="BV163" t="s">
        <v>38</v>
      </c>
      <c r="BW163" t="s">
        <v>38</v>
      </c>
      <c r="BX163" t="s">
        <v>38</v>
      </c>
      <c r="BY163" t="s">
        <v>38</v>
      </c>
      <c r="BZ163" t="s">
        <v>38</v>
      </c>
      <c r="CA163" t="s">
        <v>38</v>
      </c>
      <c r="CB163" t="s">
        <v>38</v>
      </c>
      <c r="CC163" t="s">
        <v>38</v>
      </c>
      <c r="CD163" t="s">
        <v>38</v>
      </c>
      <c r="CE163" t="s">
        <v>38</v>
      </c>
      <c r="CF163" t="s">
        <v>38</v>
      </c>
      <c r="CG163" t="s">
        <v>38</v>
      </c>
      <c r="CH163" t="s">
        <v>38</v>
      </c>
      <c r="CI163" t="s">
        <v>38</v>
      </c>
      <c r="CJ163" t="s">
        <v>38</v>
      </c>
      <c r="CK163" t="s">
        <v>38</v>
      </c>
      <c r="CL163" t="s">
        <v>38</v>
      </c>
      <c r="CM163" t="s">
        <v>38</v>
      </c>
      <c r="CN163">
        <v>0.62426000000000004</v>
      </c>
      <c r="CO163">
        <v>58.583889999999997</v>
      </c>
      <c r="CP163">
        <v>46.466430000000003</v>
      </c>
      <c r="CQ163">
        <v>85.689049999999995</v>
      </c>
      <c r="CR163">
        <v>92.226150000000004</v>
      </c>
      <c r="CS163">
        <v>46.466430000000003</v>
      </c>
      <c r="CT163">
        <v>37.956420000000001</v>
      </c>
      <c r="CU163">
        <v>20.600709999999999</v>
      </c>
      <c r="CV163">
        <v>77.67962</v>
      </c>
      <c r="CW163">
        <v>11.80212</v>
      </c>
      <c r="CX163">
        <v>87.926969999999997</v>
      </c>
      <c r="CY163" t="s">
        <v>38</v>
      </c>
      <c r="CZ163" t="s">
        <v>38</v>
      </c>
      <c r="DA163" t="s">
        <v>38</v>
      </c>
      <c r="DB163" t="s">
        <v>38</v>
      </c>
      <c r="DC163" t="s">
        <v>38</v>
      </c>
      <c r="DD163" t="s">
        <v>38</v>
      </c>
      <c r="DE163" t="s">
        <v>38</v>
      </c>
      <c r="DF163" t="s">
        <v>38</v>
      </c>
      <c r="DG163" t="s">
        <v>38</v>
      </c>
      <c r="DH163" t="s">
        <v>38</v>
      </c>
      <c r="DI163" t="s">
        <v>38</v>
      </c>
      <c r="DJ163" t="s">
        <v>38</v>
      </c>
      <c r="DK163" t="s">
        <v>38</v>
      </c>
      <c r="DL163" t="s">
        <v>38</v>
      </c>
      <c r="DM163" t="s">
        <v>38</v>
      </c>
      <c r="DN163" t="s">
        <v>38</v>
      </c>
      <c r="DO163" t="s">
        <v>38</v>
      </c>
      <c r="DP163" t="s">
        <v>38</v>
      </c>
      <c r="DQ163" t="s">
        <v>38</v>
      </c>
      <c r="DR163" t="s">
        <v>38</v>
      </c>
      <c r="DS163" t="s">
        <v>38</v>
      </c>
      <c r="DT163" t="s">
        <v>38</v>
      </c>
      <c r="DU163" t="s">
        <v>38</v>
      </c>
      <c r="DV163" t="s">
        <v>38</v>
      </c>
      <c r="DW163" t="s">
        <v>38</v>
      </c>
      <c r="DX163" t="s">
        <v>38</v>
      </c>
      <c r="DY163" t="s">
        <v>38</v>
      </c>
      <c r="DZ163" t="s">
        <v>38</v>
      </c>
      <c r="EA163" t="s">
        <v>38</v>
      </c>
      <c r="EB163" t="s">
        <v>38</v>
      </c>
      <c r="EC163" t="s">
        <v>38</v>
      </c>
      <c r="ED163" t="s">
        <v>38</v>
      </c>
      <c r="EE163" t="s">
        <v>38</v>
      </c>
      <c r="EF163" t="s">
        <v>38</v>
      </c>
      <c r="EG163" t="s">
        <v>38</v>
      </c>
      <c r="EH163" t="s">
        <v>38</v>
      </c>
      <c r="EI163" t="s">
        <v>38</v>
      </c>
      <c r="EJ163" t="s">
        <v>38</v>
      </c>
      <c r="EK163" t="s">
        <v>38</v>
      </c>
      <c r="EL163" t="s">
        <v>38</v>
      </c>
      <c r="EM163" t="s">
        <v>38</v>
      </c>
      <c r="EN163" t="s">
        <v>38</v>
      </c>
      <c r="EO163" t="s">
        <v>38</v>
      </c>
      <c r="EP163" t="s">
        <v>38</v>
      </c>
      <c r="EQ163" t="s">
        <v>38</v>
      </c>
      <c r="ER163" t="s">
        <v>38</v>
      </c>
      <c r="ES163" t="s">
        <v>38</v>
      </c>
      <c r="ET163" t="s">
        <v>38</v>
      </c>
      <c r="EU163" t="s">
        <v>38</v>
      </c>
      <c r="EV163" t="s">
        <v>38</v>
      </c>
      <c r="EW163" t="s">
        <v>38</v>
      </c>
      <c r="EX163" t="s">
        <v>38</v>
      </c>
      <c r="EY163" t="s">
        <v>38</v>
      </c>
      <c r="EZ163" t="s">
        <v>38</v>
      </c>
      <c r="FA163" t="s">
        <v>38</v>
      </c>
    </row>
    <row r="164" spans="1:157" x14ac:dyDescent="0.4">
      <c r="A164" s="18" t="s">
        <v>7148</v>
      </c>
    </row>
    <row r="165" spans="1:157" x14ac:dyDescent="0.4">
      <c r="A165" s="18" t="s">
        <v>7031</v>
      </c>
    </row>
    <row r="166" spans="1:157" x14ac:dyDescent="0.4">
      <c r="A166" s="18" t="s">
        <v>7149</v>
      </c>
    </row>
    <row r="167" spans="1:157" x14ac:dyDescent="0.4">
      <c r="A167" t="s">
        <v>7163</v>
      </c>
      <c r="B167" t="s">
        <v>7150</v>
      </c>
      <c r="C167">
        <v>0.60206000000000004</v>
      </c>
      <c r="D167">
        <v>56.589889999999997</v>
      </c>
      <c r="E167">
        <v>45.27722</v>
      </c>
      <c r="F167">
        <v>80.809389999999993</v>
      </c>
      <c r="G167">
        <v>89.90692</v>
      </c>
      <c r="H167">
        <v>45.27722</v>
      </c>
      <c r="I167">
        <v>35.813839999999999</v>
      </c>
      <c r="J167">
        <v>20.126259999999998</v>
      </c>
      <c r="K167">
        <v>75.417779999999993</v>
      </c>
      <c r="L167">
        <v>11.791180000000001</v>
      </c>
      <c r="M167">
        <v>87.534599999999998</v>
      </c>
      <c r="N167" t="s">
        <v>38</v>
      </c>
      <c r="O167">
        <v>0.58706000000000003</v>
      </c>
      <c r="P167">
        <v>54.79786</v>
      </c>
      <c r="Q167">
        <v>43.10839</v>
      </c>
      <c r="R167">
        <v>80.319249999999997</v>
      </c>
      <c r="S167">
        <v>90.498949999999994</v>
      </c>
      <c r="T167">
        <v>43.10839</v>
      </c>
      <c r="U167">
        <v>32.945099999999996</v>
      </c>
      <c r="V167">
        <v>20.363219999999998</v>
      </c>
      <c r="W167">
        <v>74.585319999999996</v>
      </c>
      <c r="X167">
        <v>12.09998</v>
      </c>
      <c r="Y167">
        <v>88.04786</v>
      </c>
      <c r="Z167" t="s">
        <v>38</v>
      </c>
      <c r="AA167" t="s">
        <v>38</v>
      </c>
      <c r="AB167" t="s">
        <v>38</v>
      </c>
      <c r="AC167" t="s">
        <v>38</v>
      </c>
      <c r="AD167" t="s">
        <v>38</v>
      </c>
      <c r="AE167" t="s">
        <v>38</v>
      </c>
      <c r="AF167" t="s">
        <v>38</v>
      </c>
      <c r="AG167" t="s">
        <v>38</v>
      </c>
      <c r="AH167" t="s">
        <v>38</v>
      </c>
      <c r="AI167" t="s">
        <v>38</v>
      </c>
      <c r="AJ167" t="s">
        <v>38</v>
      </c>
      <c r="AK167" t="s">
        <v>38</v>
      </c>
      <c r="AL167" t="s">
        <v>38</v>
      </c>
      <c r="AM167" t="s">
        <v>38</v>
      </c>
      <c r="AN167" t="s">
        <v>38</v>
      </c>
      <c r="AO167" t="s">
        <v>38</v>
      </c>
      <c r="AP167" t="s">
        <v>38</v>
      </c>
      <c r="AQ167" t="s">
        <v>38</v>
      </c>
      <c r="AR167" t="s">
        <v>38</v>
      </c>
      <c r="AS167" t="s">
        <v>38</v>
      </c>
      <c r="AT167" t="s">
        <v>38</v>
      </c>
      <c r="AU167" t="s">
        <v>38</v>
      </c>
      <c r="AV167">
        <v>0.71059000000000005</v>
      </c>
      <c r="AW167">
        <v>69.821889999999996</v>
      </c>
      <c r="AX167">
        <v>61.868879999999997</v>
      </c>
      <c r="AY167">
        <v>82.516959999999997</v>
      </c>
      <c r="AZ167">
        <v>84.250190000000003</v>
      </c>
      <c r="BA167">
        <v>61.868879999999997</v>
      </c>
      <c r="BB167">
        <v>57.516959999999997</v>
      </c>
      <c r="BC167">
        <v>18.040690000000001</v>
      </c>
      <c r="BD167">
        <v>80.940719999999999</v>
      </c>
      <c r="BE167">
        <v>9.3368500000000001</v>
      </c>
      <c r="BF167">
        <v>83.257980000000003</v>
      </c>
      <c r="BG167" t="s">
        <v>38</v>
      </c>
      <c r="BH167" t="s">
        <v>38</v>
      </c>
      <c r="BI167" t="s">
        <v>38</v>
      </c>
      <c r="BJ167" t="s">
        <v>38</v>
      </c>
      <c r="BK167" t="s">
        <v>38</v>
      </c>
      <c r="BL167" t="s">
        <v>38</v>
      </c>
      <c r="BM167" t="s">
        <v>38</v>
      </c>
      <c r="BN167" t="s">
        <v>38</v>
      </c>
      <c r="BO167" t="s">
        <v>38</v>
      </c>
      <c r="BP167" t="s">
        <v>38</v>
      </c>
      <c r="BQ167" t="s">
        <v>38</v>
      </c>
      <c r="BR167" t="s">
        <v>38</v>
      </c>
      <c r="BS167" t="s">
        <v>38</v>
      </c>
      <c r="BT167" t="s">
        <v>38</v>
      </c>
      <c r="BU167" t="s">
        <v>38</v>
      </c>
      <c r="BV167" t="s">
        <v>38</v>
      </c>
      <c r="BW167" t="s">
        <v>38</v>
      </c>
      <c r="BX167" t="s">
        <v>38</v>
      </c>
      <c r="BY167" t="s">
        <v>38</v>
      </c>
      <c r="BZ167" t="s">
        <v>38</v>
      </c>
      <c r="CA167" t="s">
        <v>38</v>
      </c>
      <c r="CB167" t="s">
        <v>38</v>
      </c>
      <c r="CC167" t="s">
        <v>38</v>
      </c>
      <c r="CD167" t="s">
        <v>38</v>
      </c>
      <c r="CE167" t="s">
        <v>38</v>
      </c>
      <c r="CF167" t="s">
        <v>38</v>
      </c>
      <c r="CG167" t="s">
        <v>38</v>
      </c>
      <c r="CH167" t="s">
        <v>38</v>
      </c>
      <c r="CI167" t="s">
        <v>38</v>
      </c>
      <c r="CJ167" t="s">
        <v>38</v>
      </c>
      <c r="CK167" t="s">
        <v>38</v>
      </c>
      <c r="CL167" t="s">
        <v>38</v>
      </c>
      <c r="CM167" t="s">
        <v>38</v>
      </c>
      <c r="CN167">
        <v>0.62477000000000005</v>
      </c>
      <c r="CO167">
        <v>58.691220000000001</v>
      </c>
      <c r="CP167">
        <v>46.466430000000003</v>
      </c>
      <c r="CQ167">
        <v>85.865719999999996</v>
      </c>
      <c r="CR167">
        <v>92.226150000000004</v>
      </c>
      <c r="CS167">
        <v>46.466430000000003</v>
      </c>
      <c r="CT167">
        <v>37.956420000000001</v>
      </c>
      <c r="CU167">
        <v>20.636040000000001</v>
      </c>
      <c r="CV167">
        <v>77.856300000000005</v>
      </c>
      <c r="CW167">
        <v>11.83746</v>
      </c>
      <c r="CX167">
        <v>88.074200000000005</v>
      </c>
      <c r="CY167" t="s">
        <v>38</v>
      </c>
      <c r="CZ167" t="s">
        <v>38</v>
      </c>
      <c r="DA167" t="s">
        <v>38</v>
      </c>
      <c r="DB167" t="s">
        <v>38</v>
      </c>
      <c r="DC167" t="s">
        <v>38</v>
      </c>
      <c r="DD167" t="s">
        <v>38</v>
      </c>
      <c r="DE167" t="s">
        <v>38</v>
      </c>
      <c r="DF167" t="s">
        <v>38</v>
      </c>
      <c r="DG167" t="s">
        <v>38</v>
      </c>
      <c r="DH167" t="s">
        <v>38</v>
      </c>
      <c r="DI167" t="s">
        <v>38</v>
      </c>
      <c r="DJ167" t="s">
        <v>38</v>
      </c>
      <c r="DK167" t="s">
        <v>38</v>
      </c>
      <c r="DL167" t="s">
        <v>38</v>
      </c>
      <c r="DM167" t="s">
        <v>38</v>
      </c>
      <c r="DN167" t="s">
        <v>38</v>
      </c>
      <c r="DO167" t="s">
        <v>38</v>
      </c>
      <c r="DP167" t="s">
        <v>38</v>
      </c>
      <c r="DQ167" t="s">
        <v>38</v>
      </c>
      <c r="DR167" t="s">
        <v>38</v>
      </c>
      <c r="DS167" t="s">
        <v>38</v>
      </c>
      <c r="DT167" t="s">
        <v>38</v>
      </c>
      <c r="DU167" t="s">
        <v>38</v>
      </c>
      <c r="DV167" t="s">
        <v>38</v>
      </c>
      <c r="DW167" t="s">
        <v>38</v>
      </c>
      <c r="DX167" t="s">
        <v>38</v>
      </c>
      <c r="DY167" t="s">
        <v>38</v>
      </c>
      <c r="DZ167" t="s">
        <v>38</v>
      </c>
      <c r="EA167" t="s">
        <v>38</v>
      </c>
      <c r="EB167" t="s">
        <v>38</v>
      </c>
      <c r="EC167" t="s">
        <v>38</v>
      </c>
      <c r="ED167" t="s">
        <v>38</v>
      </c>
      <c r="EE167" t="s">
        <v>38</v>
      </c>
      <c r="EF167" t="s">
        <v>38</v>
      </c>
      <c r="EG167" t="s">
        <v>38</v>
      </c>
      <c r="EH167" t="s">
        <v>38</v>
      </c>
      <c r="EI167" t="s">
        <v>38</v>
      </c>
      <c r="EJ167" t="s">
        <v>38</v>
      </c>
      <c r="EK167" t="s">
        <v>38</v>
      </c>
      <c r="EL167" t="s">
        <v>38</v>
      </c>
      <c r="EM167" t="s">
        <v>38</v>
      </c>
      <c r="EN167" t="s">
        <v>38</v>
      </c>
      <c r="EO167" t="s">
        <v>38</v>
      </c>
      <c r="EP167" t="s">
        <v>38</v>
      </c>
      <c r="EQ167" t="s">
        <v>38</v>
      </c>
      <c r="ER167" t="s">
        <v>38</v>
      </c>
      <c r="ES167" t="s">
        <v>38</v>
      </c>
      <c r="ET167" t="s">
        <v>38</v>
      </c>
      <c r="EU167" t="s">
        <v>38</v>
      </c>
      <c r="EV167" t="s">
        <v>38</v>
      </c>
      <c r="EW167" t="s">
        <v>38</v>
      </c>
      <c r="EX167" t="s">
        <v>38</v>
      </c>
      <c r="EY167" t="s">
        <v>38</v>
      </c>
      <c r="EZ167" t="s">
        <v>38</v>
      </c>
      <c r="FA167" t="s">
        <v>38</v>
      </c>
    </row>
    <row r="168" spans="1:157" x14ac:dyDescent="0.4">
      <c r="A168" t="s">
        <v>7164</v>
      </c>
      <c r="B168" t="s">
        <v>6969</v>
      </c>
      <c r="C168">
        <v>0.60218000000000005</v>
      </c>
      <c r="D168">
        <v>56.582549999999998</v>
      </c>
      <c r="E168">
        <v>45.30959</v>
      </c>
      <c r="F168">
        <v>80.866050000000001</v>
      </c>
      <c r="G168">
        <v>89.939300000000003</v>
      </c>
      <c r="H168">
        <v>45.30959</v>
      </c>
      <c r="I168">
        <v>35.83408</v>
      </c>
      <c r="J168">
        <v>20.145689999999998</v>
      </c>
      <c r="K168">
        <v>75.489949999999993</v>
      </c>
      <c r="L168">
        <v>11.793609999999999</v>
      </c>
      <c r="M168">
        <v>87.571020000000004</v>
      </c>
      <c r="N168" t="s">
        <v>38</v>
      </c>
      <c r="O168">
        <v>0.58745000000000003</v>
      </c>
      <c r="P168">
        <v>54.81758</v>
      </c>
      <c r="Q168">
        <v>43.194420000000001</v>
      </c>
      <c r="R168">
        <v>80.376599999999996</v>
      </c>
      <c r="S168">
        <v>90.527619999999999</v>
      </c>
      <c r="T168">
        <v>43.194420000000001</v>
      </c>
      <c r="U168">
        <v>33.012009999999997</v>
      </c>
      <c r="V168">
        <v>20.384250000000002</v>
      </c>
      <c r="W168">
        <v>74.656220000000005</v>
      </c>
      <c r="X168">
        <v>12.1038</v>
      </c>
      <c r="Y168">
        <v>88.086089999999999</v>
      </c>
      <c r="Z168" t="s">
        <v>38</v>
      </c>
      <c r="AA168" t="s">
        <v>38</v>
      </c>
      <c r="AB168" t="s">
        <v>38</v>
      </c>
      <c r="AC168" t="s">
        <v>38</v>
      </c>
      <c r="AD168" t="s">
        <v>38</v>
      </c>
      <c r="AE168" t="s">
        <v>38</v>
      </c>
      <c r="AF168" t="s">
        <v>38</v>
      </c>
      <c r="AG168" t="s">
        <v>38</v>
      </c>
      <c r="AH168" t="s">
        <v>38</v>
      </c>
      <c r="AI168" t="s">
        <v>38</v>
      </c>
      <c r="AJ168" t="s">
        <v>38</v>
      </c>
      <c r="AK168" t="s">
        <v>38</v>
      </c>
      <c r="AL168" t="s">
        <v>38</v>
      </c>
      <c r="AM168" t="s">
        <v>38</v>
      </c>
      <c r="AN168" t="s">
        <v>38</v>
      </c>
      <c r="AO168" t="s">
        <v>38</v>
      </c>
      <c r="AP168" t="s">
        <v>38</v>
      </c>
      <c r="AQ168" t="s">
        <v>38</v>
      </c>
      <c r="AR168" t="s">
        <v>38</v>
      </c>
      <c r="AS168" t="s">
        <v>38</v>
      </c>
      <c r="AT168" t="s">
        <v>38</v>
      </c>
      <c r="AU168" t="s">
        <v>38</v>
      </c>
      <c r="AV168">
        <v>0.70792999999999995</v>
      </c>
      <c r="AW168">
        <v>69.546300000000002</v>
      </c>
      <c r="AX168">
        <v>61.341369999999998</v>
      </c>
      <c r="AY168">
        <v>82.516959999999997</v>
      </c>
      <c r="AZ168">
        <v>84.325550000000007</v>
      </c>
      <c r="BA168">
        <v>61.341369999999998</v>
      </c>
      <c r="BB168">
        <v>57.02713</v>
      </c>
      <c r="BC168">
        <v>18.040690000000001</v>
      </c>
      <c r="BD168">
        <v>80.978399999999993</v>
      </c>
      <c r="BE168">
        <v>9.3368500000000001</v>
      </c>
      <c r="BF168">
        <v>83.295649999999995</v>
      </c>
      <c r="BG168" t="s">
        <v>38</v>
      </c>
      <c r="BH168" t="s">
        <v>38</v>
      </c>
      <c r="BI168" t="s">
        <v>38</v>
      </c>
      <c r="BJ168" t="s">
        <v>38</v>
      </c>
      <c r="BK168" t="s">
        <v>38</v>
      </c>
      <c r="BL168" t="s">
        <v>38</v>
      </c>
      <c r="BM168" t="s">
        <v>38</v>
      </c>
      <c r="BN168" t="s">
        <v>38</v>
      </c>
      <c r="BO168" t="s">
        <v>38</v>
      </c>
      <c r="BP168" t="s">
        <v>38</v>
      </c>
      <c r="BQ168" t="s">
        <v>38</v>
      </c>
      <c r="BR168" t="s">
        <v>38</v>
      </c>
      <c r="BS168" t="s">
        <v>38</v>
      </c>
      <c r="BT168" t="s">
        <v>38</v>
      </c>
      <c r="BU168" t="s">
        <v>38</v>
      </c>
      <c r="BV168" t="s">
        <v>38</v>
      </c>
      <c r="BW168" t="s">
        <v>38</v>
      </c>
      <c r="BX168" t="s">
        <v>38</v>
      </c>
      <c r="BY168" t="s">
        <v>38</v>
      </c>
      <c r="BZ168" t="s">
        <v>38</v>
      </c>
      <c r="CA168" t="s">
        <v>38</v>
      </c>
      <c r="CB168" t="s">
        <v>38</v>
      </c>
      <c r="CC168" t="s">
        <v>38</v>
      </c>
      <c r="CD168" t="s">
        <v>38</v>
      </c>
      <c r="CE168" t="s">
        <v>38</v>
      </c>
      <c r="CF168" t="s">
        <v>38</v>
      </c>
      <c r="CG168" t="s">
        <v>38</v>
      </c>
      <c r="CH168" t="s">
        <v>38</v>
      </c>
      <c r="CI168" t="s">
        <v>38</v>
      </c>
      <c r="CJ168" t="s">
        <v>38</v>
      </c>
      <c r="CK168" t="s">
        <v>38</v>
      </c>
      <c r="CL168" t="s">
        <v>38</v>
      </c>
      <c r="CM168" t="s">
        <v>38</v>
      </c>
      <c r="CN168">
        <v>0.62648000000000004</v>
      </c>
      <c r="CO168">
        <v>58.812669999999997</v>
      </c>
      <c r="CP168">
        <v>46.819789999999998</v>
      </c>
      <c r="CQ168">
        <v>86.042400000000001</v>
      </c>
      <c r="CR168">
        <v>92.226150000000004</v>
      </c>
      <c r="CS168">
        <v>46.819789999999998</v>
      </c>
      <c r="CT168">
        <v>38.309780000000003</v>
      </c>
      <c r="CU168">
        <v>20.671379999999999</v>
      </c>
      <c r="CV168">
        <v>78.032979999999995</v>
      </c>
      <c r="CW168">
        <v>11.819789999999999</v>
      </c>
      <c r="CX168">
        <v>88.074200000000005</v>
      </c>
      <c r="CY168" t="s">
        <v>38</v>
      </c>
      <c r="CZ168" t="s">
        <v>38</v>
      </c>
      <c r="DA168" t="s">
        <v>38</v>
      </c>
      <c r="DB168" t="s">
        <v>38</v>
      </c>
      <c r="DC168" t="s">
        <v>38</v>
      </c>
      <c r="DD168" t="s">
        <v>38</v>
      </c>
      <c r="DE168" t="s">
        <v>38</v>
      </c>
      <c r="DF168" t="s">
        <v>38</v>
      </c>
      <c r="DG168" t="s">
        <v>38</v>
      </c>
      <c r="DH168" t="s">
        <v>38</v>
      </c>
      <c r="DI168" t="s">
        <v>38</v>
      </c>
      <c r="DJ168" t="s">
        <v>38</v>
      </c>
      <c r="DK168" t="s">
        <v>38</v>
      </c>
      <c r="DL168" t="s">
        <v>38</v>
      </c>
      <c r="DM168" t="s">
        <v>38</v>
      </c>
      <c r="DN168" t="s">
        <v>38</v>
      </c>
      <c r="DO168" t="s">
        <v>38</v>
      </c>
      <c r="DP168" t="s">
        <v>38</v>
      </c>
      <c r="DQ168" t="s">
        <v>38</v>
      </c>
      <c r="DR168" t="s">
        <v>38</v>
      </c>
      <c r="DS168" t="s">
        <v>38</v>
      </c>
      <c r="DT168" t="s">
        <v>38</v>
      </c>
      <c r="DU168" t="s">
        <v>38</v>
      </c>
      <c r="DV168" t="s">
        <v>38</v>
      </c>
      <c r="DW168" t="s">
        <v>38</v>
      </c>
      <c r="DX168" t="s">
        <v>38</v>
      </c>
      <c r="DY168" t="s">
        <v>38</v>
      </c>
      <c r="DZ168" t="s">
        <v>38</v>
      </c>
      <c r="EA168" t="s">
        <v>38</v>
      </c>
      <c r="EB168" t="s">
        <v>38</v>
      </c>
      <c r="EC168" t="s">
        <v>38</v>
      </c>
      <c r="ED168" t="s">
        <v>38</v>
      </c>
      <c r="EE168" t="s">
        <v>38</v>
      </c>
      <c r="EF168" t="s">
        <v>38</v>
      </c>
      <c r="EG168" t="s">
        <v>38</v>
      </c>
      <c r="EH168" t="s">
        <v>38</v>
      </c>
      <c r="EI168" t="s">
        <v>38</v>
      </c>
      <c r="EJ168" t="s">
        <v>38</v>
      </c>
      <c r="EK168" t="s">
        <v>38</v>
      </c>
      <c r="EL168" t="s">
        <v>38</v>
      </c>
      <c r="EM168" t="s">
        <v>38</v>
      </c>
      <c r="EN168" t="s">
        <v>38</v>
      </c>
      <c r="EO168" t="s">
        <v>38</v>
      </c>
      <c r="EP168" t="s">
        <v>38</v>
      </c>
      <c r="EQ168" t="s">
        <v>38</v>
      </c>
      <c r="ER168" t="s">
        <v>38</v>
      </c>
      <c r="ES168" t="s">
        <v>38</v>
      </c>
      <c r="ET168" t="s">
        <v>38</v>
      </c>
      <c r="EU168" t="s">
        <v>38</v>
      </c>
      <c r="EV168" t="s">
        <v>38</v>
      </c>
      <c r="EW168" t="s">
        <v>38</v>
      </c>
      <c r="EX168" t="s">
        <v>38</v>
      </c>
      <c r="EY168" t="s">
        <v>38</v>
      </c>
      <c r="EZ168" t="s">
        <v>38</v>
      </c>
      <c r="FA168" t="s">
        <v>38</v>
      </c>
    </row>
    <row r="169" spans="1:157" x14ac:dyDescent="0.4">
      <c r="A169" t="s">
        <v>7165</v>
      </c>
      <c r="B169" t="s">
        <v>6928</v>
      </c>
      <c r="C169">
        <v>0.60194000000000003</v>
      </c>
      <c r="D169">
        <v>56.551400000000001</v>
      </c>
      <c r="E169">
        <v>45.244840000000003</v>
      </c>
      <c r="F169">
        <v>80.833669999999998</v>
      </c>
      <c r="G169">
        <v>89.971670000000003</v>
      </c>
      <c r="H169">
        <v>45.244840000000003</v>
      </c>
      <c r="I169">
        <v>35.785510000000002</v>
      </c>
      <c r="J169">
        <v>20.119789999999998</v>
      </c>
      <c r="K169">
        <v>75.419799999999995</v>
      </c>
      <c r="L169">
        <v>11.790369999999999</v>
      </c>
      <c r="M169">
        <v>87.576149999999998</v>
      </c>
      <c r="N169" t="s">
        <v>38</v>
      </c>
      <c r="O169">
        <v>0.58753999999999995</v>
      </c>
      <c r="P169">
        <v>54.817540000000001</v>
      </c>
      <c r="Q169">
        <v>43.203980000000001</v>
      </c>
      <c r="R169">
        <v>80.328810000000004</v>
      </c>
      <c r="S169">
        <v>90.565860000000001</v>
      </c>
      <c r="T169">
        <v>43.203980000000001</v>
      </c>
      <c r="U169">
        <v>33.031129999999997</v>
      </c>
      <c r="V169">
        <v>20.35557</v>
      </c>
      <c r="W169">
        <v>74.570189999999997</v>
      </c>
      <c r="X169">
        <v>12.09998</v>
      </c>
      <c r="Y169">
        <v>88.092140000000001</v>
      </c>
      <c r="Z169" t="s">
        <v>38</v>
      </c>
      <c r="AA169" t="s">
        <v>38</v>
      </c>
      <c r="AB169" t="s">
        <v>38</v>
      </c>
      <c r="AC169" t="s">
        <v>38</v>
      </c>
      <c r="AD169" t="s">
        <v>38</v>
      </c>
      <c r="AE169" t="s">
        <v>38</v>
      </c>
      <c r="AF169" t="s">
        <v>38</v>
      </c>
      <c r="AG169" t="s">
        <v>38</v>
      </c>
      <c r="AH169" t="s">
        <v>38</v>
      </c>
      <c r="AI169" t="s">
        <v>38</v>
      </c>
      <c r="AJ169" t="s">
        <v>38</v>
      </c>
      <c r="AK169" t="s">
        <v>38</v>
      </c>
      <c r="AL169" t="s">
        <v>38</v>
      </c>
      <c r="AM169" t="s">
        <v>38</v>
      </c>
      <c r="AN169" t="s">
        <v>38</v>
      </c>
      <c r="AO169" t="s">
        <v>38</v>
      </c>
      <c r="AP169" t="s">
        <v>38</v>
      </c>
      <c r="AQ169" t="s">
        <v>38</v>
      </c>
      <c r="AR169" t="s">
        <v>38</v>
      </c>
      <c r="AS169" t="s">
        <v>38</v>
      </c>
      <c r="AT169" t="s">
        <v>38</v>
      </c>
      <c r="AU169" t="s">
        <v>38</v>
      </c>
      <c r="AV169">
        <v>0.70591000000000004</v>
      </c>
      <c r="AW169">
        <v>69.315150000000003</v>
      </c>
      <c r="AX169">
        <v>60.889220000000002</v>
      </c>
      <c r="AY169">
        <v>82.667670000000001</v>
      </c>
      <c r="AZ169">
        <v>84.325550000000007</v>
      </c>
      <c r="BA169">
        <v>60.889220000000002</v>
      </c>
      <c r="BB169">
        <v>56.574979999999996</v>
      </c>
      <c r="BC169">
        <v>18.055759999999999</v>
      </c>
      <c r="BD169">
        <v>81.103989999999996</v>
      </c>
      <c r="BE169">
        <v>9.3368500000000001</v>
      </c>
      <c r="BF169">
        <v>83.295649999999995</v>
      </c>
      <c r="BG169" t="s">
        <v>38</v>
      </c>
      <c r="BH169" t="s">
        <v>38</v>
      </c>
      <c r="BI169" t="s">
        <v>38</v>
      </c>
      <c r="BJ169" t="s">
        <v>38</v>
      </c>
      <c r="BK169" t="s">
        <v>38</v>
      </c>
      <c r="BL169" t="s">
        <v>38</v>
      </c>
      <c r="BM169" t="s">
        <v>38</v>
      </c>
      <c r="BN169" t="s">
        <v>38</v>
      </c>
      <c r="BO169" t="s">
        <v>38</v>
      </c>
      <c r="BP169" t="s">
        <v>38</v>
      </c>
      <c r="BQ169" t="s">
        <v>38</v>
      </c>
      <c r="BR169" t="s">
        <v>38</v>
      </c>
      <c r="BS169" t="s">
        <v>38</v>
      </c>
      <c r="BT169" t="s">
        <v>38</v>
      </c>
      <c r="BU169" t="s">
        <v>38</v>
      </c>
      <c r="BV169" t="s">
        <v>38</v>
      </c>
      <c r="BW169" t="s">
        <v>38</v>
      </c>
      <c r="BX169" t="s">
        <v>38</v>
      </c>
      <c r="BY169" t="s">
        <v>38</v>
      </c>
      <c r="BZ169" t="s">
        <v>38</v>
      </c>
      <c r="CA169" t="s">
        <v>38</v>
      </c>
      <c r="CB169" t="s">
        <v>38</v>
      </c>
      <c r="CC169" t="s">
        <v>38</v>
      </c>
      <c r="CD169" t="s">
        <v>38</v>
      </c>
      <c r="CE169" t="s">
        <v>38</v>
      </c>
      <c r="CF169" t="s">
        <v>38</v>
      </c>
      <c r="CG169" t="s">
        <v>38</v>
      </c>
      <c r="CH169" t="s">
        <v>38</v>
      </c>
      <c r="CI169" t="s">
        <v>38</v>
      </c>
      <c r="CJ169" t="s">
        <v>38</v>
      </c>
      <c r="CK169" t="s">
        <v>38</v>
      </c>
      <c r="CL169" t="s">
        <v>38</v>
      </c>
      <c r="CM169" t="s">
        <v>38</v>
      </c>
      <c r="CN169">
        <v>0.62444999999999995</v>
      </c>
      <c r="CO169">
        <v>58.675350000000002</v>
      </c>
      <c r="CP169">
        <v>46.289749999999998</v>
      </c>
      <c r="CQ169">
        <v>85.865719999999996</v>
      </c>
      <c r="CR169">
        <v>92.226150000000004</v>
      </c>
      <c r="CS169">
        <v>46.289749999999998</v>
      </c>
      <c r="CT169">
        <v>37.956420000000001</v>
      </c>
      <c r="CU169">
        <v>20.600709999999999</v>
      </c>
      <c r="CV169">
        <v>77.797409999999999</v>
      </c>
      <c r="CW169">
        <v>11.819789999999999</v>
      </c>
      <c r="CX169">
        <v>88.074200000000005</v>
      </c>
      <c r="CY169" t="s">
        <v>38</v>
      </c>
      <c r="CZ169" t="s">
        <v>38</v>
      </c>
      <c r="DA169" t="s">
        <v>38</v>
      </c>
      <c r="DB169" t="s">
        <v>38</v>
      </c>
      <c r="DC169" t="s">
        <v>38</v>
      </c>
      <c r="DD169" t="s">
        <v>38</v>
      </c>
      <c r="DE169" t="s">
        <v>38</v>
      </c>
      <c r="DF169" t="s">
        <v>38</v>
      </c>
      <c r="DG169" t="s">
        <v>38</v>
      </c>
      <c r="DH169" t="s">
        <v>38</v>
      </c>
      <c r="DI169" t="s">
        <v>38</v>
      </c>
      <c r="DJ169" t="s">
        <v>38</v>
      </c>
      <c r="DK169" t="s">
        <v>38</v>
      </c>
      <c r="DL169" t="s">
        <v>38</v>
      </c>
      <c r="DM169" t="s">
        <v>38</v>
      </c>
      <c r="DN169" t="s">
        <v>38</v>
      </c>
      <c r="DO169" t="s">
        <v>38</v>
      </c>
      <c r="DP169" t="s">
        <v>38</v>
      </c>
      <c r="DQ169" t="s">
        <v>38</v>
      </c>
      <c r="DR169" t="s">
        <v>38</v>
      </c>
      <c r="DS169" t="s">
        <v>38</v>
      </c>
      <c r="DT169" t="s">
        <v>38</v>
      </c>
      <c r="DU169" t="s">
        <v>38</v>
      </c>
      <c r="DV169" t="s">
        <v>38</v>
      </c>
      <c r="DW169" t="s">
        <v>38</v>
      </c>
      <c r="DX169" t="s">
        <v>38</v>
      </c>
      <c r="DY169" t="s">
        <v>38</v>
      </c>
      <c r="DZ169" t="s">
        <v>38</v>
      </c>
      <c r="EA169" t="s">
        <v>38</v>
      </c>
      <c r="EB169" t="s">
        <v>38</v>
      </c>
      <c r="EC169" t="s">
        <v>38</v>
      </c>
      <c r="ED169" t="s">
        <v>38</v>
      </c>
      <c r="EE169" t="s">
        <v>38</v>
      </c>
      <c r="EF169" t="s">
        <v>38</v>
      </c>
      <c r="EG169" t="s">
        <v>38</v>
      </c>
      <c r="EH169" t="s">
        <v>38</v>
      </c>
      <c r="EI169" t="s">
        <v>38</v>
      </c>
      <c r="EJ169" t="s">
        <v>38</v>
      </c>
      <c r="EK169" t="s">
        <v>38</v>
      </c>
      <c r="EL169" t="s">
        <v>38</v>
      </c>
      <c r="EM169" t="s">
        <v>38</v>
      </c>
      <c r="EN169" t="s">
        <v>38</v>
      </c>
      <c r="EO169" t="s">
        <v>38</v>
      </c>
      <c r="EP169" t="s">
        <v>38</v>
      </c>
      <c r="EQ169" t="s">
        <v>38</v>
      </c>
      <c r="ER169" t="s">
        <v>38</v>
      </c>
      <c r="ES169" t="s">
        <v>38</v>
      </c>
      <c r="ET169" t="s">
        <v>38</v>
      </c>
      <c r="EU169" t="s">
        <v>38</v>
      </c>
      <c r="EV169" t="s">
        <v>38</v>
      </c>
      <c r="EW169" t="s">
        <v>38</v>
      </c>
      <c r="EX169" t="s">
        <v>38</v>
      </c>
      <c r="EY169" t="s">
        <v>38</v>
      </c>
      <c r="EZ169" t="s">
        <v>38</v>
      </c>
      <c r="FA169" t="s">
        <v>38</v>
      </c>
    </row>
    <row r="170" spans="1:157" x14ac:dyDescent="0.4">
      <c r="A170" t="s">
        <v>7166</v>
      </c>
      <c r="B170" t="s">
        <v>7151</v>
      </c>
      <c r="C170">
        <v>0.60167999999999999</v>
      </c>
      <c r="D170">
        <v>56.52664</v>
      </c>
      <c r="E170">
        <v>45.196280000000002</v>
      </c>
      <c r="F170">
        <v>80.777010000000004</v>
      </c>
      <c r="G170">
        <v>89.979770000000002</v>
      </c>
      <c r="H170">
        <v>45.196280000000002</v>
      </c>
      <c r="I170">
        <v>35.763930000000002</v>
      </c>
      <c r="J170">
        <v>20.098749999999999</v>
      </c>
      <c r="K170">
        <v>75.346959999999996</v>
      </c>
      <c r="L170">
        <v>11.791180000000001</v>
      </c>
      <c r="M170">
        <v>87.576149999999998</v>
      </c>
      <c r="N170" t="s">
        <v>38</v>
      </c>
      <c r="O170">
        <v>0.58740999999999999</v>
      </c>
      <c r="P170">
        <v>54.805540000000001</v>
      </c>
      <c r="Q170">
        <v>43.16574</v>
      </c>
      <c r="R170">
        <v>80.271460000000005</v>
      </c>
      <c r="S170">
        <v>90.565860000000001</v>
      </c>
      <c r="T170">
        <v>43.16574</v>
      </c>
      <c r="U170">
        <v>33.024760000000001</v>
      </c>
      <c r="V170">
        <v>20.332630000000002</v>
      </c>
      <c r="W170">
        <v>74.493719999999996</v>
      </c>
      <c r="X170">
        <v>12.09998</v>
      </c>
      <c r="Y170">
        <v>88.082579999999993</v>
      </c>
      <c r="Z170" t="s">
        <v>38</v>
      </c>
      <c r="AA170" t="s">
        <v>38</v>
      </c>
      <c r="AB170" t="s">
        <v>38</v>
      </c>
      <c r="AC170" t="s">
        <v>38</v>
      </c>
      <c r="AD170" t="s">
        <v>38</v>
      </c>
      <c r="AE170" t="s">
        <v>38</v>
      </c>
      <c r="AF170" t="s">
        <v>38</v>
      </c>
      <c r="AG170" t="s">
        <v>38</v>
      </c>
      <c r="AH170" t="s">
        <v>38</v>
      </c>
      <c r="AI170" t="s">
        <v>38</v>
      </c>
      <c r="AJ170" t="s">
        <v>38</v>
      </c>
      <c r="AK170" t="s">
        <v>38</v>
      </c>
      <c r="AL170" t="s">
        <v>38</v>
      </c>
      <c r="AM170" t="s">
        <v>38</v>
      </c>
      <c r="AN170" t="s">
        <v>38</v>
      </c>
      <c r="AO170" t="s">
        <v>38</v>
      </c>
      <c r="AP170" t="s">
        <v>38</v>
      </c>
      <c r="AQ170" t="s">
        <v>38</v>
      </c>
      <c r="AR170" t="s">
        <v>38</v>
      </c>
      <c r="AS170" t="s">
        <v>38</v>
      </c>
      <c r="AT170" t="s">
        <v>38</v>
      </c>
      <c r="AU170" t="s">
        <v>38</v>
      </c>
      <c r="AV170">
        <v>0.70454000000000006</v>
      </c>
      <c r="AW170">
        <v>69.152209999999997</v>
      </c>
      <c r="AX170">
        <v>60.663150000000002</v>
      </c>
      <c r="AY170">
        <v>82.667670000000001</v>
      </c>
      <c r="AZ170">
        <v>84.325550000000007</v>
      </c>
      <c r="BA170">
        <v>60.663150000000002</v>
      </c>
      <c r="BB170">
        <v>56.311230000000002</v>
      </c>
      <c r="BC170">
        <v>18.055759999999999</v>
      </c>
      <c r="BD170">
        <v>81.103989999999996</v>
      </c>
      <c r="BE170">
        <v>9.3368500000000001</v>
      </c>
      <c r="BF170">
        <v>83.295649999999995</v>
      </c>
      <c r="BG170" t="s">
        <v>38</v>
      </c>
      <c r="BH170" t="s">
        <v>38</v>
      </c>
      <c r="BI170" t="s">
        <v>38</v>
      </c>
      <c r="BJ170" t="s">
        <v>38</v>
      </c>
      <c r="BK170" t="s">
        <v>38</v>
      </c>
      <c r="BL170" t="s">
        <v>38</v>
      </c>
      <c r="BM170" t="s">
        <v>38</v>
      </c>
      <c r="BN170" t="s">
        <v>38</v>
      </c>
      <c r="BO170" t="s">
        <v>38</v>
      </c>
      <c r="BP170" t="s">
        <v>38</v>
      </c>
      <c r="BQ170" t="s">
        <v>38</v>
      </c>
      <c r="BR170" t="s">
        <v>38</v>
      </c>
      <c r="BS170" t="s">
        <v>38</v>
      </c>
      <c r="BT170" t="s">
        <v>38</v>
      </c>
      <c r="BU170" t="s">
        <v>38</v>
      </c>
      <c r="BV170" t="s">
        <v>38</v>
      </c>
      <c r="BW170" t="s">
        <v>38</v>
      </c>
      <c r="BX170" t="s">
        <v>38</v>
      </c>
      <c r="BY170" t="s">
        <v>38</v>
      </c>
      <c r="BZ170" t="s">
        <v>38</v>
      </c>
      <c r="CA170" t="s">
        <v>38</v>
      </c>
      <c r="CB170" t="s">
        <v>38</v>
      </c>
      <c r="CC170" t="s">
        <v>38</v>
      </c>
      <c r="CD170" t="s">
        <v>38</v>
      </c>
      <c r="CE170" t="s">
        <v>38</v>
      </c>
      <c r="CF170" t="s">
        <v>38</v>
      </c>
      <c r="CG170" t="s">
        <v>38</v>
      </c>
      <c r="CH170" t="s">
        <v>38</v>
      </c>
      <c r="CI170" t="s">
        <v>38</v>
      </c>
      <c r="CJ170" t="s">
        <v>38</v>
      </c>
      <c r="CK170" t="s">
        <v>38</v>
      </c>
      <c r="CL170" t="s">
        <v>38</v>
      </c>
      <c r="CM170" t="s">
        <v>38</v>
      </c>
      <c r="CN170">
        <v>0.62434999999999996</v>
      </c>
      <c r="CO170">
        <v>58.738630000000001</v>
      </c>
      <c r="CP170">
        <v>46.466430000000003</v>
      </c>
      <c r="CQ170">
        <v>85.689049999999995</v>
      </c>
      <c r="CR170">
        <v>92.402829999999994</v>
      </c>
      <c r="CS170">
        <v>46.466430000000003</v>
      </c>
      <c r="CT170">
        <v>38.221440000000001</v>
      </c>
      <c r="CU170">
        <v>20.565370000000001</v>
      </c>
      <c r="CV170">
        <v>77.620729999999995</v>
      </c>
      <c r="CW170">
        <v>11.83746</v>
      </c>
      <c r="CX170">
        <v>88.250879999999995</v>
      </c>
      <c r="CY170" t="s">
        <v>38</v>
      </c>
      <c r="CZ170" t="s">
        <v>38</v>
      </c>
      <c r="DA170" t="s">
        <v>38</v>
      </c>
      <c r="DB170" t="s">
        <v>38</v>
      </c>
      <c r="DC170" t="s">
        <v>38</v>
      </c>
      <c r="DD170" t="s">
        <v>38</v>
      </c>
      <c r="DE170" t="s">
        <v>38</v>
      </c>
      <c r="DF170" t="s">
        <v>38</v>
      </c>
      <c r="DG170" t="s">
        <v>38</v>
      </c>
      <c r="DH170" t="s">
        <v>38</v>
      </c>
      <c r="DI170" t="s">
        <v>38</v>
      </c>
      <c r="DJ170" t="s">
        <v>38</v>
      </c>
      <c r="DK170" t="s">
        <v>38</v>
      </c>
      <c r="DL170" t="s">
        <v>38</v>
      </c>
      <c r="DM170" t="s">
        <v>38</v>
      </c>
      <c r="DN170" t="s">
        <v>38</v>
      </c>
      <c r="DO170" t="s">
        <v>38</v>
      </c>
      <c r="DP170" t="s">
        <v>38</v>
      </c>
      <c r="DQ170" t="s">
        <v>38</v>
      </c>
      <c r="DR170" t="s">
        <v>38</v>
      </c>
      <c r="DS170" t="s">
        <v>38</v>
      </c>
      <c r="DT170" t="s">
        <v>38</v>
      </c>
      <c r="DU170" t="s">
        <v>38</v>
      </c>
      <c r="DV170" t="s">
        <v>38</v>
      </c>
      <c r="DW170" t="s">
        <v>38</v>
      </c>
      <c r="DX170" t="s">
        <v>38</v>
      </c>
      <c r="DY170" t="s">
        <v>38</v>
      </c>
      <c r="DZ170" t="s">
        <v>38</v>
      </c>
      <c r="EA170" t="s">
        <v>38</v>
      </c>
      <c r="EB170" t="s">
        <v>38</v>
      </c>
      <c r="EC170" t="s">
        <v>38</v>
      </c>
      <c r="ED170" t="s">
        <v>38</v>
      </c>
      <c r="EE170" t="s">
        <v>38</v>
      </c>
      <c r="EF170" t="s">
        <v>38</v>
      </c>
      <c r="EG170" t="s">
        <v>38</v>
      </c>
      <c r="EH170" t="s">
        <v>38</v>
      </c>
      <c r="EI170" t="s">
        <v>38</v>
      </c>
      <c r="EJ170" t="s">
        <v>38</v>
      </c>
      <c r="EK170" t="s">
        <v>38</v>
      </c>
      <c r="EL170" t="s">
        <v>38</v>
      </c>
      <c r="EM170" t="s">
        <v>38</v>
      </c>
      <c r="EN170" t="s">
        <v>38</v>
      </c>
      <c r="EO170" t="s">
        <v>38</v>
      </c>
      <c r="EP170" t="s">
        <v>38</v>
      </c>
      <c r="EQ170" t="s">
        <v>38</v>
      </c>
      <c r="ER170" t="s">
        <v>38</v>
      </c>
      <c r="ES170" t="s">
        <v>38</v>
      </c>
      <c r="ET170" t="s">
        <v>38</v>
      </c>
      <c r="EU170" t="s">
        <v>38</v>
      </c>
      <c r="EV170" t="s">
        <v>38</v>
      </c>
      <c r="EW170" t="s">
        <v>38</v>
      </c>
      <c r="EX170" t="s">
        <v>38</v>
      </c>
      <c r="EY170" t="s">
        <v>38</v>
      </c>
      <c r="EZ170" t="s">
        <v>38</v>
      </c>
      <c r="FA170" t="s">
        <v>38</v>
      </c>
    </row>
    <row r="171" spans="1:157" x14ac:dyDescent="0.4">
      <c r="A171" t="s">
        <v>7167</v>
      </c>
      <c r="B171" t="s">
        <v>486</v>
      </c>
      <c r="C171">
        <v>0.60116999999999998</v>
      </c>
      <c r="D171">
        <v>56.4589</v>
      </c>
      <c r="E171">
        <v>45.123429999999999</v>
      </c>
      <c r="F171">
        <v>80.671790000000001</v>
      </c>
      <c r="G171">
        <v>89.995949999999993</v>
      </c>
      <c r="H171">
        <v>45.123429999999999</v>
      </c>
      <c r="I171">
        <v>35.69041</v>
      </c>
      <c r="J171">
        <v>20.072849999999999</v>
      </c>
      <c r="K171">
        <v>75.244439999999997</v>
      </c>
      <c r="L171">
        <v>11.7928</v>
      </c>
      <c r="M171">
        <v>87.595709999999997</v>
      </c>
      <c r="N171" t="s">
        <v>38</v>
      </c>
      <c r="O171">
        <v>0.58714</v>
      </c>
      <c r="P171">
        <v>54.759070000000001</v>
      </c>
      <c r="Q171">
        <v>43.127510000000001</v>
      </c>
      <c r="R171">
        <v>80.147199999999998</v>
      </c>
      <c r="S171">
        <v>90.584969999999998</v>
      </c>
      <c r="T171">
        <v>43.127510000000001</v>
      </c>
      <c r="U171">
        <v>32.98095</v>
      </c>
      <c r="V171">
        <v>20.302050000000001</v>
      </c>
      <c r="W171">
        <v>74.372649999999993</v>
      </c>
      <c r="X171">
        <v>12.101889999999999</v>
      </c>
      <c r="Y171">
        <v>88.103290000000001</v>
      </c>
      <c r="Z171" t="s">
        <v>38</v>
      </c>
      <c r="AA171" t="s">
        <v>38</v>
      </c>
      <c r="AB171" t="s">
        <v>38</v>
      </c>
      <c r="AC171" t="s">
        <v>38</v>
      </c>
      <c r="AD171" t="s">
        <v>38</v>
      </c>
      <c r="AE171" t="s">
        <v>38</v>
      </c>
      <c r="AF171" t="s">
        <v>38</v>
      </c>
      <c r="AG171" t="s">
        <v>38</v>
      </c>
      <c r="AH171" t="s">
        <v>38</v>
      </c>
      <c r="AI171" t="s">
        <v>38</v>
      </c>
      <c r="AJ171" t="s">
        <v>38</v>
      </c>
      <c r="AK171" t="s">
        <v>38</v>
      </c>
      <c r="AL171" t="s">
        <v>38</v>
      </c>
      <c r="AM171" t="s">
        <v>38</v>
      </c>
      <c r="AN171" t="s">
        <v>38</v>
      </c>
      <c r="AO171" t="s">
        <v>38</v>
      </c>
      <c r="AP171" t="s">
        <v>38</v>
      </c>
      <c r="AQ171" t="s">
        <v>38</v>
      </c>
      <c r="AR171" t="s">
        <v>38</v>
      </c>
      <c r="AS171" t="s">
        <v>38</v>
      </c>
      <c r="AT171" t="s">
        <v>38</v>
      </c>
      <c r="AU171" t="s">
        <v>38</v>
      </c>
      <c r="AV171">
        <v>0.70248999999999995</v>
      </c>
      <c r="AW171">
        <v>68.953540000000004</v>
      </c>
      <c r="AX171">
        <v>60.286360000000002</v>
      </c>
      <c r="AY171">
        <v>82.667670000000001</v>
      </c>
      <c r="AZ171">
        <v>84.325550000000007</v>
      </c>
      <c r="BA171">
        <v>60.286360000000002</v>
      </c>
      <c r="BB171">
        <v>55.972119999999997</v>
      </c>
      <c r="BC171">
        <v>18.055759999999999</v>
      </c>
      <c r="BD171">
        <v>81.103989999999996</v>
      </c>
      <c r="BE171">
        <v>9.3293099999999995</v>
      </c>
      <c r="BF171">
        <v>83.276809999999998</v>
      </c>
      <c r="BG171" t="s">
        <v>38</v>
      </c>
      <c r="BH171" t="s">
        <v>38</v>
      </c>
      <c r="BI171" t="s">
        <v>38</v>
      </c>
      <c r="BJ171" t="s">
        <v>38</v>
      </c>
      <c r="BK171" t="s">
        <v>38</v>
      </c>
      <c r="BL171" t="s">
        <v>38</v>
      </c>
      <c r="BM171" t="s">
        <v>38</v>
      </c>
      <c r="BN171" t="s">
        <v>38</v>
      </c>
      <c r="BO171" t="s">
        <v>38</v>
      </c>
      <c r="BP171" t="s">
        <v>38</v>
      </c>
      <c r="BQ171" t="s">
        <v>38</v>
      </c>
      <c r="BR171" t="s">
        <v>38</v>
      </c>
      <c r="BS171" t="s">
        <v>38</v>
      </c>
      <c r="BT171" t="s">
        <v>38</v>
      </c>
      <c r="BU171" t="s">
        <v>38</v>
      </c>
      <c r="BV171" t="s">
        <v>38</v>
      </c>
      <c r="BW171" t="s">
        <v>38</v>
      </c>
      <c r="BX171" t="s">
        <v>38</v>
      </c>
      <c r="BY171" t="s">
        <v>38</v>
      </c>
      <c r="BZ171" t="s">
        <v>38</v>
      </c>
      <c r="CA171" t="s">
        <v>38</v>
      </c>
      <c r="CB171" t="s">
        <v>38</v>
      </c>
      <c r="CC171" t="s">
        <v>38</v>
      </c>
      <c r="CD171" t="s">
        <v>38</v>
      </c>
      <c r="CE171" t="s">
        <v>38</v>
      </c>
      <c r="CF171" t="s">
        <v>38</v>
      </c>
      <c r="CG171" t="s">
        <v>38</v>
      </c>
      <c r="CH171" t="s">
        <v>38</v>
      </c>
      <c r="CI171" t="s">
        <v>38</v>
      </c>
      <c r="CJ171" t="s">
        <v>38</v>
      </c>
      <c r="CK171" t="s">
        <v>38</v>
      </c>
      <c r="CL171" t="s">
        <v>38</v>
      </c>
      <c r="CM171" t="s">
        <v>38</v>
      </c>
      <c r="CN171">
        <v>0.62289000000000005</v>
      </c>
      <c r="CO171">
        <v>58.584699999999998</v>
      </c>
      <c r="CP171">
        <v>46.466430000000003</v>
      </c>
      <c r="CQ171">
        <v>85.689049999999995</v>
      </c>
      <c r="CR171">
        <v>92.402829999999994</v>
      </c>
      <c r="CS171">
        <v>46.466430000000003</v>
      </c>
      <c r="CT171">
        <v>38.221440000000001</v>
      </c>
      <c r="CU171">
        <v>20.565370000000001</v>
      </c>
      <c r="CV171">
        <v>77.620729999999995</v>
      </c>
      <c r="CW171">
        <v>11.855119999999999</v>
      </c>
      <c r="CX171">
        <v>88.339219999999997</v>
      </c>
      <c r="CY171" t="s">
        <v>38</v>
      </c>
      <c r="CZ171" t="s">
        <v>38</v>
      </c>
      <c r="DA171" t="s">
        <v>38</v>
      </c>
      <c r="DB171" t="s">
        <v>38</v>
      </c>
      <c r="DC171" t="s">
        <v>38</v>
      </c>
      <c r="DD171" t="s">
        <v>38</v>
      </c>
      <c r="DE171" t="s">
        <v>38</v>
      </c>
      <c r="DF171" t="s">
        <v>38</v>
      </c>
      <c r="DG171" t="s">
        <v>38</v>
      </c>
      <c r="DH171" t="s">
        <v>38</v>
      </c>
      <c r="DI171" t="s">
        <v>38</v>
      </c>
      <c r="DJ171" t="s">
        <v>38</v>
      </c>
      <c r="DK171" t="s">
        <v>38</v>
      </c>
      <c r="DL171" t="s">
        <v>38</v>
      </c>
      <c r="DM171" t="s">
        <v>38</v>
      </c>
      <c r="DN171" t="s">
        <v>38</v>
      </c>
      <c r="DO171" t="s">
        <v>38</v>
      </c>
      <c r="DP171" t="s">
        <v>38</v>
      </c>
      <c r="DQ171" t="s">
        <v>38</v>
      </c>
      <c r="DR171" t="s">
        <v>38</v>
      </c>
      <c r="DS171" t="s">
        <v>38</v>
      </c>
      <c r="DT171" t="s">
        <v>38</v>
      </c>
      <c r="DU171" t="s">
        <v>38</v>
      </c>
      <c r="DV171" t="s">
        <v>38</v>
      </c>
      <c r="DW171" t="s">
        <v>38</v>
      </c>
      <c r="DX171" t="s">
        <v>38</v>
      </c>
      <c r="DY171" t="s">
        <v>38</v>
      </c>
      <c r="DZ171" t="s">
        <v>38</v>
      </c>
      <c r="EA171" t="s">
        <v>38</v>
      </c>
      <c r="EB171" t="s">
        <v>38</v>
      </c>
      <c r="EC171" t="s">
        <v>38</v>
      </c>
      <c r="ED171" t="s">
        <v>38</v>
      </c>
      <c r="EE171" t="s">
        <v>38</v>
      </c>
      <c r="EF171" t="s">
        <v>38</v>
      </c>
      <c r="EG171" t="s">
        <v>38</v>
      </c>
      <c r="EH171" t="s">
        <v>38</v>
      </c>
      <c r="EI171" t="s">
        <v>38</v>
      </c>
      <c r="EJ171" t="s">
        <v>38</v>
      </c>
      <c r="EK171" t="s">
        <v>38</v>
      </c>
      <c r="EL171" t="s">
        <v>38</v>
      </c>
      <c r="EM171" t="s">
        <v>38</v>
      </c>
      <c r="EN171" t="s">
        <v>38</v>
      </c>
      <c r="EO171" t="s">
        <v>38</v>
      </c>
      <c r="EP171" t="s">
        <v>38</v>
      </c>
      <c r="EQ171" t="s">
        <v>38</v>
      </c>
      <c r="ER171" t="s">
        <v>38</v>
      </c>
      <c r="ES171" t="s">
        <v>38</v>
      </c>
      <c r="ET171" t="s">
        <v>38</v>
      </c>
      <c r="EU171" t="s">
        <v>38</v>
      </c>
      <c r="EV171" t="s">
        <v>38</v>
      </c>
      <c r="EW171" t="s">
        <v>38</v>
      </c>
      <c r="EX171" t="s">
        <v>38</v>
      </c>
      <c r="EY171" t="s">
        <v>38</v>
      </c>
      <c r="EZ171" t="s">
        <v>38</v>
      </c>
      <c r="FA171" t="s">
        <v>38</v>
      </c>
    </row>
    <row r="172" spans="1:157" x14ac:dyDescent="0.4">
      <c r="A172" t="s">
        <v>7168</v>
      </c>
      <c r="B172" t="s">
        <v>7152</v>
      </c>
      <c r="C172">
        <v>0.60072999999999999</v>
      </c>
      <c r="D172">
        <v>56.408880000000003</v>
      </c>
      <c r="E172">
        <v>45.08296</v>
      </c>
      <c r="F172">
        <v>80.631320000000002</v>
      </c>
      <c r="G172">
        <v>89.995949999999993</v>
      </c>
      <c r="H172">
        <v>45.08296</v>
      </c>
      <c r="I172">
        <v>35.65399</v>
      </c>
      <c r="J172">
        <v>20.067990000000002</v>
      </c>
      <c r="K172">
        <v>75.213409999999996</v>
      </c>
      <c r="L172">
        <v>11.794420000000001</v>
      </c>
      <c r="M172">
        <v>87.611220000000003</v>
      </c>
      <c r="N172" t="s">
        <v>38</v>
      </c>
      <c r="O172">
        <v>0.58694999999999997</v>
      </c>
      <c r="P172">
        <v>54.732349999999997</v>
      </c>
      <c r="Q172">
        <v>43.127510000000001</v>
      </c>
      <c r="R172">
        <v>80.118520000000004</v>
      </c>
      <c r="S172">
        <v>90.584969999999998</v>
      </c>
      <c r="T172">
        <v>43.127510000000001</v>
      </c>
      <c r="U172">
        <v>32.98095</v>
      </c>
      <c r="V172">
        <v>20.298220000000001</v>
      </c>
      <c r="W172">
        <v>74.345569999999995</v>
      </c>
      <c r="X172">
        <v>12.10094</v>
      </c>
      <c r="Y172">
        <v>88.107280000000003</v>
      </c>
      <c r="Z172" t="s">
        <v>38</v>
      </c>
      <c r="AA172" t="s">
        <v>38</v>
      </c>
      <c r="AB172" t="s">
        <v>38</v>
      </c>
      <c r="AC172" t="s">
        <v>38</v>
      </c>
      <c r="AD172" t="s">
        <v>38</v>
      </c>
      <c r="AE172" t="s">
        <v>38</v>
      </c>
      <c r="AF172" t="s">
        <v>38</v>
      </c>
      <c r="AG172" t="s">
        <v>38</v>
      </c>
      <c r="AH172" t="s">
        <v>38</v>
      </c>
      <c r="AI172" t="s">
        <v>38</v>
      </c>
      <c r="AJ172" t="s">
        <v>38</v>
      </c>
      <c r="AK172" t="s">
        <v>38</v>
      </c>
      <c r="AL172" t="s">
        <v>38</v>
      </c>
      <c r="AM172" t="s">
        <v>38</v>
      </c>
      <c r="AN172" t="s">
        <v>38</v>
      </c>
      <c r="AO172" t="s">
        <v>38</v>
      </c>
      <c r="AP172" t="s">
        <v>38</v>
      </c>
      <c r="AQ172" t="s">
        <v>38</v>
      </c>
      <c r="AR172" t="s">
        <v>38</v>
      </c>
      <c r="AS172" t="s">
        <v>38</v>
      </c>
      <c r="AT172" t="s">
        <v>38</v>
      </c>
      <c r="AU172" t="s">
        <v>38</v>
      </c>
      <c r="AV172">
        <v>0.70094999999999996</v>
      </c>
      <c r="AW172">
        <v>68.775469999999999</v>
      </c>
      <c r="AX172">
        <v>59.984929999999999</v>
      </c>
      <c r="AY172">
        <v>82.667670000000001</v>
      </c>
      <c r="AZ172">
        <v>84.250190000000003</v>
      </c>
      <c r="BA172">
        <v>59.984929999999999</v>
      </c>
      <c r="BB172">
        <v>55.67069</v>
      </c>
      <c r="BC172">
        <v>18.07084</v>
      </c>
      <c r="BD172">
        <v>81.141670000000005</v>
      </c>
      <c r="BE172">
        <v>9.3217800000000004</v>
      </c>
      <c r="BF172">
        <v>83.201459999999997</v>
      </c>
      <c r="BG172" t="s">
        <v>38</v>
      </c>
      <c r="BH172" t="s">
        <v>38</v>
      </c>
      <c r="BI172" t="s">
        <v>38</v>
      </c>
      <c r="BJ172" t="s">
        <v>38</v>
      </c>
      <c r="BK172" t="s">
        <v>38</v>
      </c>
      <c r="BL172" t="s">
        <v>38</v>
      </c>
      <c r="BM172" t="s">
        <v>38</v>
      </c>
      <c r="BN172" t="s">
        <v>38</v>
      </c>
      <c r="BO172" t="s">
        <v>38</v>
      </c>
      <c r="BP172" t="s">
        <v>38</v>
      </c>
      <c r="BQ172" t="s">
        <v>38</v>
      </c>
      <c r="BR172" t="s">
        <v>38</v>
      </c>
      <c r="BS172" t="s">
        <v>38</v>
      </c>
      <c r="BT172" t="s">
        <v>38</v>
      </c>
      <c r="BU172" t="s">
        <v>38</v>
      </c>
      <c r="BV172" t="s">
        <v>38</v>
      </c>
      <c r="BW172" t="s">
        <v>38</v>
      </c>
      <c r="BX172" t="s">
        <v>38</v>
      </c>
      <c r="BY172" t="s">
        <v>38</v>
      </c>
      <c r="BZ172" t="s">
        <v>38</v>
      </c>
      <c r="CA172" t="s">
        <v>38</v>
      </c>
      <c r="CB172" t="s">
        <v>38</v>
      </c>
      <c r="CC172" t="s">
        <v>38</v>
      </c>
      <c r="CD172" t="s">
        <v>38</v>
      </c>
      <c r="CE172" t="s">
        <v>38</v>
      </c>
      <c r="CF172" t="s">
        <v>38</v>
      </c>
      <c r="CG172" t="s">
        <v>38</v>
      </c>
      <c r="CH172" t="s">
        <v>38</v>
      </c>
      <c r="CI172" t="s">
        <v>38</v>
      </c>
      <c r="CJ172" t="s">
        <v>38</v>
      </c>
      <c r="CK172" t="s">
        <v>38</v>
      </c>
      <c r="CL172" t="s">
        <v>38</v>
      </c>
      <c r="CM172" t="s">
        <v>38</v>
      </c>
      <c r="CN172">
        <v>0.62041999999999997</v>
      </c>
      <c r="CO172">
        <v>58.404179999999997</v>
      </c>
      <c r="CP172">
        <v>46.289749999999998</v>
      </c>
      <c r="CQ172">
        <v>85.33569</v>
      </c>
      <c r="CR172">
        <v>92.579509999999999</v>
      </c>
      <c r="CS172">
        <v>46.289749999999998</v>
      </c>
      <c r="CT172">
        <v>38.133099999999999</v>
      </c>
      <c r="CU172">
        <v>20.494700000000002</v>
      </c>
      <c r="CV172">
        <v>77.355710000000002</v>
      </c>
      <c r="CW172">
        <v>11.925800000000001</v>
      </c>
      <c r="CX172">
        <v>88.780919999999995</v>
      </c>
      <c r="CY172" t="s">
        <v>38</v>
      </c>
      <c r="CZ172" t="s">
        <v>38</v>
      </c>
      <c r="DA172" t="s">
        <v>38</v>
      </c>
      <c r="DB172" t="s">
        <v>38</v>
      </c>
      <c r="DC172" t="s">
        <v>38</v>
      </c>
      <c r="DD172" t="s">
        <v>38</v>
      </c>
      <c r="DE172" t="s">
        <v>38</v>
      </c>
      <c r="DF172" t="s">
        <v>38</v>
      </c>
      <c r="DG172" t="s">
        <v>38</v>
      </c>
      <c r="DH172" t="s">
        <v>38</v>
      </c>
      <c r="DI172" t="s">
        <v>38</v>
      </c>
      <c r="DJ172" t="s">
        <v>38</v>
      </c>
      <c r="DK172" t="s">
        <v>38</v>
      </c>
      <c r="DL172" t="s">
        <v>38</v>
      </c>
      <c r="DM172" t="s">
        <v>38</v>
      </c>
      <c r="DN172" t="s">
        <v>38</v>
      </c>
      <c r="DO172" t="s">
        <v>38</v>
      </c>
      <c r="DP172" t="s">
        <v>38</v>
      </c>
      <c r="DQ172" t="s">
        <v>38</v>
      </c>
      <c r="DR172" t="s">
        <v>38</v>
      </c>
      <c r="DS172" t="s">
        <v>38</v>
      </c>
      <c r="DT172" t="s">
        <v>38</v>
      </c>
      <c r="DU172" t="s">
        <v>38</v>
      </c>
      <c r="DV172" t="s">
        <v>38</v>
      </c>
      <c r="DW172" t="s">
        <v>38</v>
      </c>
      <c r="DX172" t="s">
        <v>38</v>
      </c>
      <c r="DY172" t="s">
        <v>38</v>
      </c>
      <c r="DZ172" t="s">
        <v>38</v>
      </c>
      <c r="EA172" t="s">
        <v>38</v>
      </c>
      <c r="EB172" t="s">
        <v>38</v>
      </c>
      <c r="EC172" t="s">
        <v>38</v>
      </c>
      <c r="ED172" t="s">
        <v>38</v>
      </c>
      <c r="EE172" t="s">
        <v>38</v>
      </c>
      <c r="EF172" t="s">
        <v>38</v>
      </c>
      <c r="EG172" t="s">
        <v>38</v>
      </c>
      <c r="EH172" t="s">
        <v>38</v>
      </c>
      <c r="EI172" t="s">
        <v>38</v>
      </c>
      <c r="EJ172" t="s">
        <v>38</v>
      </c>
      <c r="EK172" t="s">
        <v>38</v>
      </c>
      <c r="EL172" t="s">
        <v>38</v>
      </c>
      <c r="EM172" t="s">
        <v>38</v>
      </c>
      <c r="EN172" t="s">
        <v>38</v>
      </c>
      <c r="EO172" t="s">
        <v>38</v>
      </c>
      <c r="EP172" t="s">
        <v>38</v>
      </c>
      <c r="EQ172" t="s">
        <v>38</v>
      </c>
      <c r="ER172" t="s">
        <v>38</v>
      </c>
      <c r="ES172" t="s">
        <v>38</v>
      </c>
      <c r="ET172" t="s">
        <v>38</v>
      </c>
      <c r="EU172" t="s">
        <v>38</v>
      </c>
      <c r="EV172" t="s">
        <v>38</v>
      </c>
      <c r="EW172" t="s">
        <v>38</v>
      </c>
      <c r="EX172" t="s">
        <v>38</v>
      </c>
      <c r="EY172" t="s">
        <v>38</v>
      </c>
      <c r="EZ172" t="s">
        <v>38</v>
      </c>
      <c r="FA172" t="s">
        <v>38</v>
      </c>
    </row>
    <row r="173" spans="1:157" x14ac:dyDescent="0.4">
      <c r="A173" t="s">
        <v>7169</v>
      </c>
      <c r="B173" t="s">
        <v>668</v>
      </c>
      <c r="C173">
        <v>0.60031999999999996</v>
      </c>
      <c r="D173">
        <v>56.353209999999997</v>
      </c>
      <c r="E173">
        <v>45.034399999999998</v>
      </c>
      <c r="F173">
        <v>80.534199999999998</v>
      </c>
      <c r="G173">
        <v>89.947389999999999</v>
      </c>
      <c r="H173">
        <v>45.034399999999998</v>
      </c>
      <c r="I173">
        <v>35.594630000000002</v>
      </c>
      <c r="J173">
        <v>20.040469999999999</v>
      </c>
      <c r="K173">
        <v>75.098749999999995</v>
      </c>
      <c r="L173">
        <v>11.78875</v>
      </c>
      <c r="M173">
        <v>87.568060000000003</v>
      </c>
      <c r="N173" t="s">
        <v>38</v>
      </c>
      <c r="O173">
        <v>0.58658999999999994</v>
      </c>
      <c r="P173">
        <v>54.676000000000002</v>
      </c>
      <c r="Q173">
        <v>43.089280000000002</v>
      </c>
      <c r="R173">
        <v>80.013379999999998</v>
      </c>
      <c r="S173">
        <v>90.556299999999993</v>
      </c>
      <c r="T173">
        <v>43.089280000000002</v>
      </c>
      <c r="U173">
        <v>32.925190000000001</v>
      </c>
      <c r="V173">
        <v>20.26764</v>
      </c>
      <c r="W173">
        <v>74.219719999999995</v>
      </c>
      <c r="X173">
        <v>12.09807</v>
      </c>
      <c r="Y173">
        <v>88.084969999999998</v>
      </c>
      <c r="Z173" t="s">
        <v>38</v>
      </c>
      <c r="AA173" t="s">
        <v>38</v>
      </c>
      <c r="AB173" t="s">
        <v>38</v>
      </c>
      <c r="AC173" t="s">
        <v>38</v>
      </c>
      <c r="AD173" t="s">
        <v>38</v>
      </c>
      <c r="AE173" t="s">
        <v>38</v>
      </c>
      <c r="AF173" t="s">
        <v>38</v>
      </c>
      <c r="AG173" t="s">
        <v>38</v>
      </c>
      <c r="AH173" t="s">
        <v>38</v>
      </c>
      <c r="AI173" t="s">
        <v>38</v>
      </c>
      <c r="AJ173" t="s">
        <v>38</v>
      </c>
      <c r="AK173" t="s">
        <v>38</v>
      </c>
      <c r="AL173" t="s">
        <v>38</v>
      </c>
      <c r="AM173" t="s">
        <v>38</v>
      </c>
      <c r="AN173" t="s">
        <v>38</v>
      </c>
      <c r="AO173" t="s">
        <v>38</v>
      </c>
      <c r="AP173" t="s">
        <v>38</v>
      </c>
      <c r="AQ173" t="s">
        <v>38</v>
      </c>
      <c r="AR173" t="s">
        <v>38</v>
      </c>
      <c r="AS173" t="s">
        <v>38</v>
      </c>
      <c r="AT173" t="s">
        <v>38</v>
      </c>
      <c r="AU173" t="s">
        <v>38</v>
      </c>
      <c r="AV173">
        <v>0.70023999999999997</v>
      </c>
      <c r="AW173">
        <v>68.690129999999996</v>
      </c>
      <c r="AX173">
        <v>59.834209999999999</v>
      </c>
      <c r="AY173">
        <v>82.667670000000001</v>
      </c>
      <c r="AZ173">
        <v>84.17483</v>
      </c>
      <c r="BA173">
        <v>59.834209999999999</v>
      </c>
      <c r="BB173">
        <v>55.519970000000001</v>
      </c>
      <c r="BC173">
        <v>18.07084</v>
      </c>
      <c r="BD173">
        <v>81.141670000000005</v>
      </c>
      <c r="BE173">
        <v>9.3142399999999999</v>
      </c>
      <c r="BF173">
        <v>83.126099999999994</v>
      </c>
      <c r="BG173" t="s">
        <v>38</v>
      </c>
      <c r="BH173" t="s">
        <v>38</v>
      </c>
      <c r="BI173" t="s">
        <v>38</v>
      </c>
      <c r="BJ173" t="s">
        <v>38</v>
      </c>
      <c r="BK173" t="s">
        <v>38</v>
      </c>
      <c r="BL173" t="s">
        <v>38</v>
      </c>
      <c r="BM173" t="s">
        <v>38</v>
      </c>
      <c r="BN173" t="s">
        <v>38</v>
      </c>
      <c r="BO173" t="s">
        <v>38</v>
      </c>
      <c r="BP173" t="s">
        <v>38</v>
      </c>
      <c r="BQ173" t="s">
        <v>38</v>
      </c>
      <c r="BR173" t="s">
        <v>38</v>
      </c>
      <c r="BS173" t="s">
        <v>38</v>
      </c>
      <c r="BT173" t="s">
        <v>38</v>
      </c>
      <c r="BU173" t="s">
        <v>38</v>
      </c>
      <c r="BV173" t="s">
        <v>38</v>
      </c>
      <c r="BW173" t="s">
        <v>38</v>
      </c>
      <c r="BX173" t="s">
        <v>38</v>
      </c>
      <c r="BY173" t="s">
        <v>38</v>
      </c>
      <c r="BZ173" t="s">
        <v>38</v>
      </c>
      <c r="CA173" t="s">
        <v>38</v>
      </c>
      <c r="CB173" t="s">
        <v>38</v>
      </c>
      <c r="CC173" t="s">
        <v>38</v>
      </c>
      <c r="CD173" t="s">
        <v>38</v>
      </c>
      <c r="CE173" t="s">
        <v>38</v>
      </c>
      <c r="CF173" t="s">
        <v>38</v>
      </c>
      <c r="CG173" t="s">
        <v>38</v>
      </c>
      <c r="CH173" t="s">
        <v>38</v>
      </c>
      <c r="CI173" t="s">
        <v>38</v>
      </c>
      <c r="CJ173" t="s">
        <v>38</v>
      </c>
      <c r="CK173" t="s">
        <v>38</v>
      </c>
      <c r="CL173" t="s">
        <v>38</v>
      </c>
      <c r="CM173" t="s">
        <v>38</v>
      </c>
      <c r="CN173">
        <v>0.61987000000000003</v>
      </c>
      <c r="CO173">
        <v>58.430759999999999</v>
      </c>
      <c r="CP173">
        <v>46.289749999999998</v>
      </c>
      <c r="CQ173">
        <v>85.159009999999995</v>
      </c>
      <c r="CR173">
        <v>92.226150000000004</v>
      </c>
      <c r="CS173">
        <v>46.289749999999998</v>
      </c>
      <c r="CT173">
        <v>38.221440000000001</v>
      </c>
      <c r="CU173">
        <v>20.45936</v>
      </c>
      <c r="CV173">
        <v>77.179029999999997</v>
      </c>
      <c r="CW173">
        <v>11.87279</v>
      </c>
      <c r="CX173">
        <v>88.42756</v>
      </c>
      <c r="CY173" t="s">
        <v>38</v>
      </c>
      <c r="CZ173" t="s">
        <v>38</v>
      </c>
      <c r="DA173" t="s">
        <v>38</v>
      </c>
      <c r="DB173" t="s">
        <v>38</v>
      </c>
      <c r="DC173" t="s">
        <v>38</v>
      </c>
      <c r="DD173" t="s">
        <v>38</v>
      </c>
      <c r="DE173" t="s">
        <v>38</v>
      </c>
      <c r="DF173" t="s">
        <v>38</v>
      </c>
      <c r="DG173" t="s">
        <v>38</v>
      </c>
      <c r="DH173" t="s">
        <v>38</v>
      </c>
      <c r="DI173" t="s">
        <v>38</v>
      </c>
      <c r="DJ173" t="s">
        <v>38</v>
      </c>
      <c r="DK173" t="s">
        <v>38</v>
      </c>
      <c r="DL173" t="s">
        <v>38</v>
      </c>
      <c r="DM173" t="s">
        <v>38</v>
      </c>
      <c r="DN173" t="s">
        <v>38</v>
      </c>
      <c r="DO173" t="s">
        <v>38</v>
      </c>
      <c r="DP173" t="s">
        <v>38</v>
      </c>
      <c r="DQ173" t="s">
        <v>38</v>
      </c>
      <c r="DR173" t="s">
        <v>38</v>
      </c>
      <c r="DS173" t="s">
        <v>38</v>
      </c>
      <c r="DT173" t="s">
        <v>38</v>
      </c>
      <c r="DU173" t="s">
        <v>38</v>
      </c>
      <c r="DV173" t="s">
        <v>38</v>
      </c>
      <c r="DW173" t="s">
        <v>38</v>
      </c>
      <c r="DX173" t="s">
        <v>38</v>
      </c>
      <c r="DY173" t="s">
        <v>38</v>
      </c>
      <c r="DZ173" t="s">
        <v>38</v>
      </c>
      <c r="EA173" t="s">
        <v>38</v>
      </c>
      <c r="EB173" t="s">
        <v>38</v>
      </c>
      <c r="EC173" t="s">
        <v>38</v>
      </c>
      <c r="ED173" t="s">
        <v>38</v>
      </c>
      <c r="EE173" t="s">
        <v>38</v>
      </c>
      <c r="EF173" t="s">
        <v>38</v>
      </c>
      <c r="EG173" t="s">
        <v>38</v>
      </c>
      <c r="EH173" t="s">
        <v>38</v>
      </c>
      <c r="EI173" t="s">
        <v>38</v>
      </c>
      <c r="EJ173" t="s">
        <v>38</v>
      </c>
      <c r="EK173" t="s">
        <v>38</v>
      </c>
      <c r="EL173" t="s">
        <v>38</v>
      </c>
      <c r="EM173" t="s">
        <v>38</v>
      </c>
      <c r="EN173" t="s">
        <v>38</v>
      </c>
      <c r="EO173" t="s">
        <v>38</v>
      </c>
      <c r="EP173" t="s">
        <v>38</v>
      </c>
      <c r="EQ173" t="s">
        <v>38</v>
      </c>
      <c r="ER173" t="s">
        <v>38</v>
      </c>
      <c r="ES173" t="s">
        <v>38</v>
      </c>
      <c r="ET173" t="s">
        <v>38</v>
      </c>
      <c r="EU173" t="s">
        <v>38</v>
      </c>
      <c r="EV173" t="s">
        <v>38</v>
      </c>
      <c r="EW173" t="s">
        <v>38</v>
      </c>
      <c r="EX173" t="s">
        <v>38</v>
      </c>
      <c r="EY173" t="s">
        <v>38</v>
      </c>
      <c r="EZ173" t="s">
        <v>38</v>
      </c>
      <c r="FA173" t="s">
        <v>38</v>
      </c>
    </row>
    <row r="174" spans="1:157" x14ac:dyDescent="0.4">
      <c r="A174" t="s">
        <v>7170</v>
      </c>
      <c r="B174" t="s">
        <v>7153</v>
      </c>
      <c r="C174">
        <v>0.59928000000000003</v>
      </c>
      <c r="D174">
        <v>56.252989999999997</v>
      </c>
      <c r="E174">
        <v>44.864429999999999</v>
      </c>
      <c r="F174">
        <v>80.566569999999999</v>
      </c>
      <c r="G174">
        <v>89.923109999999994</v>
      </c>
      <c r="H174">
        <v>44.864429999999999</v>
      </c>
      <c r="I174">
        <v>35.457030000000003</v>
      </c>
      <c r="J174">
        <v>20.035609999999998</v>
      </c>
      <c r="K174">
        <v>75.102119999999999</v>
      </c>
      <c r="L174">
        <v>11.784700000000001</v>
      </c>
      <c r="M174">
        <v>87.539730000000006</v>
      </c>
      <c r="N174" t="s">
        <v>38</v>
      </c>
      <c r="O174">
        <v>0.58570999999999995</v>
      </c>
      <c r="P174">
        <v>54.594630000000002</v>
      </c>
      <c r="Q174">
        <v>42.955460000000002</v>
      </c>
      <c r="R174">
        <v>80.05162</v>
      </c>
      <c r="S174">
        <v>90.527619999999999</v>
      </c>
      <c r="T174">
        <v>42.955460000000002</v>
      </c>
      <c r="U174">
        <v>32.824829999999999</v>
      </c>
      <c r="V174">
        <v>20.265720000000002</v>
      </c>
      <c r="W174">
        <v>74.231660000000005</v>
      </c>
      <c r="X174">
        <v>12.094250000000001</v>
      </c>
      <c r="Y174">
        <v>88.056299999999993</v>
      </c>
      <c r="Z174" t="s">
        <v>38</v>
      </c>
      <c r="AA174" t="s">
        <v>38</v>
      </c>
      <c r="AB174" t="s">
        <v>38</v>
      </c>
      <c r="AC174" t="s">
        <v>38</v>
      </c>
      <c r="AD174" t="s">
        <v>38</v>
      </c>
      <c r="AE174" t="s">
        <v>38</v>
      </c>
      <c r="AF174" t="s">
        <v>38</v>
      </c>
      <c r="AG174" t="s">
        <v>38</v>
      </c>
      <c r="AH174" t="s">
        <v>38</v>
      </c>
      <c r="AI174" t="s">
        <v>38</v>
      </c>
      <c r="AJ174" t="s">
        <v>38</v>
      </c>
      <c r="AK174" t="s">
        <v>38</v>
      </c>
      <c r="AL174" t="s">
        <v>38</v>
      </c>
      <c r="AM174" t="s">
        <v>38</v>
      </c>
      <c r="AN174" t="s">
        <v>38</v>
      </c>
      <c r="AO174" t="s">
        <v>38</v>
      </c>
      <c r="AP174" t="s">
        <v>38</v>
      </c>
      <c r="AQ174" t="s">
        <v>38</v>
      </c>
      <c r="AR174" t="s">
        <v>38</v>
      </c>
      <c r="AS174" t="s">
        <v>38</v>
      </c>
      <c r="AT174" t="s">
        <v>38</v>
      </c>
      <c r="AU174" t="s">
        <v>38</v>
      </c>
      <c r="AV174">
        <v>0.69813000000000003</v>
      </c>
      <c r="AW174">
        <v>68.464380000000006</v>
      </c>
      <c r="AX174">
        <v>59.382060000000003</v>
      </c>
      <c r="AY174">
        <v>82.667670000000001</v>
      </c>
      <c r="AZ174">
        <v>84.17483</v>
      </c>
      <c r="BA174">
        <v>59.382060000000003</v>
      </c>
      <c r="BB174">
        <v>55.067819999999998</v>
      </c>
      <c r="BC174">
        <v>18.055759999999999</v>
      </c>
      <c r="BD174">
        <v>81.103989999999996</v>
      </c>
      <c r="BE174">
        <v>9.3142399999999999</v>
      </c>
      <c r="BF174">
        <v>83.126099999999994</v>
      </c>
      <c r="BG174" t="s">
        <v>38</v>
      </c>
      <c r="BH174" t="s">
        <v>38</v>
      </c>
      <c r="BI174" t="s">
        <v>38</v>
      </c>
      <c r="BJ174" t="s">
        <v>38</v>
      </c>
      <c r="BK174" t="s">
        <v>38</v>
      </c>
      <c r="BL174" t="s">
        <v>38</v>
      </c>
      <c r="BM174" t="s">
        <v>38</v>
      </c>
      <c r="BN174" t="s">
        <v>38</v>
      </c>
      <c r="BO174" t="s">
        <v>38</v>
      </c>
      <c r="BP174" t="s">
        <v>38</v>
      </c>
      <c r="BQ174" t="s">
        <v>38</v>
      </c>
      <c r="BR174" t="s">
        <v>38</v>
      </c>
      <c r="BS174" t="s">
        <v>38</v>
      </c>
      <c r="BT174" t="s">
        <v>38</v>
      </c>
      <c r="BU174" t="s">
        <v>38</v>
      </c>
      <c r="BV174" t="s">
        <v>38</v>
      </c>
      <c r="BW174" t="s">
        <v>38</v>
      </c>
      <c r="BX174" t="s">
        <v>38</v>
      </c>
      <c r="BY174" t="s">
        <v>38</v>
      </c>
      <c r="BZ174" t="s">
        <v>38</v>
      </c>
      <c r="CA174" t="s">
        <v>38</v>
      </c>
      <c r="CB174" t="s">
        <v>38</v>
      </c>
      <c r="CC174" t="s">
        <v>38</v>
      </c>
      <c r="CD174" t="s">
        <v>38</v>
      </c>
      <c r="CE174" t="s">
        <v>38</v>
      </c>
      <c r="CF174" t="s">
        <v>38</v>
      </c>
      <c r="CG174" t="s">
        <v>38</v>
      </c>
      <c r="CH174" t="s">
        <v>38</v>
      </c>
      <c r="CI174" t="s">
        <v>38</v>
      </c>
      <c r="CJ174" t="s">
        <v>38</v>
      </c>
      <c r="CK174" t="s">
        <v>38</v>
      </c>
      <c r="CL174" t="s">
        <v>38</v>
      </c>
      <c r="CM174" t="s">
        <v>38</v>
      </c>
      <c r="CN174">
        <v>0.61834</v>
      </c>
      <c r="CO174">
        <v>58.276269999999997</v>
      </c>
      <c r="CP174">
        <v>46.11307</v>
      </c>
      <c r="CQ174">
        <v>85.159009999999995</v>
      </c>
      <c r="CR174">
        <v>92.226150000000004</v>
      </c>
      <c r="CS174">
        <v>46.11307</v>
      </c>
      <c r="CT174">
        <v>38.133099999999999</v>
      </c>
      <c r="CU174">
        <v>20.424029999999998</v>
      </c>
      <c r="CV174">
        <v>77.120140000000006</v>
      </c>
      <c r="CW174">
        <v>11.855119999999999</v>
      </c>
      <c r="CX174">
        <v>88.339219999999997</v>
      </c>
      <c r="CY174" t="s">
        <v>38</v>
      </c>
      <c r="CZ174" t="s">
        <v>38</v>
      </c>
      <c r="DA174" t="s">
        <v>38</v>
      </c>
      <c r="DB174" t="s">
        <v>38</v>
      </c>
      <c r="DC174" t="s">
        <v>38</v>
      </c>
      <c r="DD174" t="s">
        <v>38</v>
      </c>
      <c r="DE174" t="s">
        <v>38</v>
      </c>
      <c r="DF174" t="s">
        <v>38</v>
      </c>
      <c r="DG174" t="s">
        <v>38</v>
      </c>
      <c r="DH174" t="s">
        <v>38</v>
      </c>
      <c r="DI174" t="s">
        <v>38</v>
      </c>
      <c r="DJ174" t="s">
        <v>38</v>
      </c>
      <c r="DK174" t="s">
        <v>38</v>
      </c>
      <c r="DL174" t="s">
        <v>38</v>
      </c>
      <c r="DM174" t="s">
        <v>38</v>
      </c>
      <c r="DN174" t="s">
        <v>38</v>
      </c>
      <c r="DO174" t="s">
        <v>38</v>
      </c>
      <c r="DP174" t="s">
        <v>38</v>
      </c>
      <c r="DQ174" t="s">
        <v>38</v>
      </c>
      <c r="DR174" t="s">
        <v>38</v>
      </c>
      <c r="DS174" t="s">
        <v>38</v>
      </c>
      <c r="DT174" t="s">
        <v>38</v>
      </c>
      <c r="DU174" t="s">
        <v>38</v>
      </c>
      <c r="DV174" t="s">
        <v>38</v>
      </c>
      <c r="DW174" t="s">
        <v>38</v>
      </c>
      <c r="DX174" t="s">
        <v>38</v>
      </c>
      <c r="DY174" t="s">
        <v>38</v>
      </c>
      <c r="DZ174" t="s">
        <v>38</v>
      </c>
      <c r="EA174" t="s">
        <v>38</v>
      </c>
      <c r="EB174" t="s">
        <v>38</v>
      </c>
      <c r="EC174" t="s">
        <v>38</v>
      </c>
      <c r="ED174" t="s">
        <v>38</v>
      </c>
      <c r="EE174" t="s">
        <v>38</v>
      </c>
      <c r="EF174" t="s">
        <v>38</v>
      </c>
      <c r="EG174" t="s">
        <v>38</v>
      </c>
      <c r="EH174" t="s">
        <v>38</v>
      </c>
      <c r="EI174" t="s">
        <v>38</v>
      </c>
      <c r="EJ174" t="s">
        <v>38</v>
      </c>
      <c r="EK174" t="s">
        <v>38</v>
      </c>
      <c r="EL174" t="s">
        <v>38</v>
      </c>
      <c r="EM174" t="s">
        <v>38</v>
      </c>
      <c r="EN174" t="s">
        <v>38</v>
      </c>
      <c r="EO174" t="s">
        <v>38</v>
      </c>
      <c r="EP174" t="s">
        <v>38</v>
      </c>
      <c r="EQ174" t="s">
        <v>38</v>
      </c>
      <c r="ER174" t="s">
        <v>38</v>
      </c>
      <c r="ES174" t="s">
        <v>38</v>
      </c>
      <c r="ET174" t="s">
        <v>38</v>
      </c>
      <c r="EU174" t="s">
        <v>38</v>
      </c>
      <c r="EV174" t="s">
        <v>38</v>
      </c>
      <c r="EW174" t="s">
        <v>38</v>
      </c>
      <c r="EX174" t="s">
        <v>38</v>
      </c>
      <c r="EY174" t="s">
        <v>38</v>
      </c>
      <c r="EZ174" t="s">
        <v>38</v>
      </c>
      <c r="FA174" t="s">
        <v>38</v>
      </c>
    </row>
    <row r="175" spans="1:157" x14ac:dyDescent="0.4">
      <c r="A175" t="s">
        <v>7171</v>
      </c>
      <c r="B175" t="s">
        <v>797</v>
      </c>
      <c r="C175">
        <v>0.59813000000000005</v>
      </c>
      <c r="D175">
        <v>56.141480000000001</v>
      </c>
      <c r="E175">
        <v>44.694459999999999</v>
      </c>
      <c r="F175">
        <v>80.631320000000002</v>
      </c>
      <c r="G175">
        <v>89.915009999999995</v>
      </c>
      <c r="H175">
        <v>44.694459999999999</v>
      </c>
      <c r="I175">
        <v>35.322139999999997</v>
      </c>
      <c r="J175">
        <v>20.042090000000002</v>
      </c>
      <c r="K175">
        <v>75.137600000000006</v>
      </c>
      <c r="L175">
        <v>11.778230000000001</v>
      </c>
      <c r="M175">
        <v>87.504649999999998</v>
      </c>
      <c r="N175" t="s">
        <v>38</v>
      </c>
      <c r="O175">
        <v>0.58482999999999996</v>
      </c>
      <c r="P175">
        <v>54.505339999999997</v>
      </c>
      <c r="Q175">
        <v>42.831200000000003</v>
      </c>
      <c r="R175">
        <v>80.118520000000004</v>
      </c>
      <c r="S175">
        <v>90.518069999999994</v>
      </c>
      <c r="T175">
        <v>42.831200000000003</v>
      </c>
      <c r="U175">
        <v>32.732430000000001</v>
      </c>
      <c r="V175">
        <v>20.271460000000001</v>
      </c>
      <c r="W175">
        <v>74.265600000000006</v>
      </c>
      <c r="X175">
        <v>12.08755</v>
      </c>
      <c r="Y175">
        <v>88.019660000000002</v>
      </c>
      <c r="Z175" t="s">
        <v>38</v>
      </c>
      <c r="AA175" t="s">
        <v>38</v>
      </c>
      <c r="AB175" t="s">
        <v>38</v>
      </c>
      <c r="AC175" t="s">
        <v>38</v>
      </c>
      <c r="AD175" t="s">
        <v>38</v>
      </c>
      <c r="AE175" t="s">
        <v>38</v>
      </c>
      <c r="AF175" t="s">
        <v>38</v>
      </c>
      <c r="AG175" t="s">
        <v>38</v>
      </c>
      <c r="AH175" t="s">
        <v>38</v>
      </c>
      <c r="AI175" t="s">
        <v>38</v>
      </c>
      <c r="AJ175" t="s">
        <v>38</v>
      </c>
      <c r="AK175" t="s">
        <v>38</v>
      </c>
      <c r="AL175" t="s">
        <v>38</v>
      </c>
      <c r="AM175" t="s">
        <v>38</v>
      </c>
      <c r="AN175" t="s">
        <v>38</v>
      </c>
      <c r="AO175" t="s">
        <v>38</v>
      </c>
      <c r="AP175" t="s">
        <v>38</v>
      </c>
      <c r="AQ175" t="s">
        <v>38</v>
      </c>
      <c r="AR175" t="s">
        <v>38</v>
      </c>
      <c r="AS175" t="s">
        <v>38</v>
      </c>
      <c r="AT175" t="s">
        <v>38</v>
      </c>
      <c r="AU175" t="s">
        <v>38</v>
      </c>
      <c r="AV175">
        <v>0.69606999999999997</v>
      </c>
      <c r="AW175">
        <v>68.275329999999997</v>
      </c>
      <c r="AX175">
        <v>59.005279999999999</v>
      </c>
      <c r="AY175">
        <v>82.743030000000005</v>
      </c>
      <c r="AZ175">
        <v>84.17483</v>
      </c>
      <c r="BA175">
        <v>59.005279999999999</v>
      </c>
      <c r="BB175">
        <v>54.72871</v>
      </c>
      <c r="BC175">
        <v>18.055759999999999</v>
      </c>
      <c r="BD175">
        <v>81.141670000000005</v>
      </c>
      <c r="BE175">
        <v>9.3142399999999999</v>
      </c>
      <c r="BF175">
        <v>83.126099999999994</v>
      </c>
      <c r="BG175" t="s">
        <v>38</v>
      </c>
      <c r="BH175" t="s">
        <v>38</v>
      </c>
      <c r="BI175" t="s">
        <v>38</v>
      </c>
      <c r="BJ175" t="s">
        <v>38</v>
      </c>
      <c r="BK175" t="s">
        <v>38</v>
      </c>
      <c r="BL175" t="s">
        <v>38</v>
      </c>
      <c r="BM175" t="s">
        <v>38</v>
      </c>
      <c r="BN175" t="s">
        <v>38</v>
      </c>
      <c r="BO175" t="s">
        <v>38</v>
      </c>
      <c r="BP175" t="s">
        <v>38</v>
      </c>
      <c r="BQ175" t="s">
        <v>38</v>
      </c>
      <c r="BR175" t="s">
        <v>38</v>
      </c>
      <c r="BS175" t="s">
        <v>38</v>
      </c>
      <c r="BT175" t="s">
        <v>38</v>
      </c>
      <c r="BU175" t="s">
        <v>38</v>
      </c>
      <c r="BV175" t="s">
        <v>38</v>
      </c>
      <c r="BW175" t="s">
        <v>38</v>
      </c>
      <c r="BX175" t="s">
        <v>38</v>
      </c>
      <c r="BY175" t="s">
        <v>38</v>
      </c>
      <c r="BZ175" t="s">
        <v>38</v>
      </c>
      <c r="CA175" t="s">
        <v>38</v>
      </c>
      <c r="CB175" t="s">
        <v>38</v>
      </c>
      <c r="CC175" t="s">
        <v>38</v>
      </c>
      <c r="CD175" t="s">
        <v>38</v>
      </c>
      <c r="CE175" t="s">
        <v>38</v>
      </c>
      <c r="CF175" t="s">
        <v>38</v>
      </c>
      <c r="CG175" t="s">
        <v>38</v>
      </c>
      <c r="CH175" t="s">
        <v>38</v>
      </c>
      <c r="CI175" t="s">
        <v>38</v>
      </c>
      <c r="CJ175" t="s">
        <v>38</v>
      </c>
      <c r="CK175" t="s">
        <v>38</v>
      </c>
      <c r="CL175" t="s">
        <v>38</v>
      </c>
      <c r="CM175" t="s">
        <v>38</v>
      </c>
      <c r="CN175">
        <v>0.61434</v>
      </c>
      <c r="CO175">
        <v>57.935929999999999</v>
      </c>
      <c r="CP175">
        <v>45.583039999999997</v>
      </c>
      <c r="CQ175">
        <v>85.159009999999995</v>
      </c>
      <c r="CR175">
        <v>92.226150000000004</v>
      </c>
      <c r="CS175">
        <v>45.583039999999997</v>
      </c>
      <c r="CT175">
        <v>37.691400000000002</v>
      </c>
      <c r="CU175">
        <v>20.45936</v>
      </c>
      <c r="CV175">
        <v>77.179029999999997</v>
      </c>
      <c r="CW175">
        <v>11.83746</v>
      </c>
      <c r="CX175">
        <v>88.250879999999995</v>
      </c>
      <c r="CY175" t="s">
        <v>38</v>
      </c>
      <c r="CZ175" t="s">
        <v>38</v>
      </c>
      <c r="DA175" t="s">
        <v>38</v>
      </c>
      <c r="DB175" t="s">
        <v>38</v>
      </c>
      <c r="DC175" t="s">
        <v>38</v>
      </c>
      <c r="DD175" t="s">
        <v>38</v>
      </c>
      <c r="DE175" t="s">
        <v>38</v>
      </c>
      <c r="DF175" t="s">
        <v>38</v>
      </c>
      <c r="DG175" t="s">
        <v>38</v>
      </c>
      <c r="DH175" t="s">
        <v>38</v>
      </c>
      <c r="DI175" t="s">
        <v>38</v>
      </c>
      <c r="DJ175" t="s">
        <v>38</v>
      </c>
      <c r="DK175" t="s">
        <v>38</v>
      </c>
      <c r="DL175" t="s">
        <v>38</v>
      </c>
      <c r="DM175" t="s">
        <v>38</v>
      </c>
      <c r="DN175" t="s">
        <v>38</v>
      </c>
      <c r="DO175" t="s">
        <v>38</v>
      </c>
      <c r="DP175" t="s">
        <v>38</v>
      </c>
      <c r="DQ175" t="s">
        <v>38</v>
      </c>
      <c r="DR175" t="s">
        <v>38</v>
      </c>
      <c r="DS175" t="s">
        <v>38</v>
      </c>
      <c r="DT175" t="s">
        <v>38</v>
      </c>
      <c r="DU175" t="s">
        <v>38</v>
      </c>
      <c r="DV175" t="s">
        <v>38</v>
      </c>
      <c r="DW175" t="s">
        <v>38</v>
      </c>
      <c r="DX175" t="s">
        <v>38</v>
      </c>
      <c r="DY175" t="s">
        <v>38</v>
      </c>
      <c r="DZ175" t="s">
        <v>38</v>
      </c>
      <c r="EA175" t="s">
        <v>38</v>
      </c>
      <c r="EB175" t="s">
        <v>38</v>
      </c>
      <c r="EC175" t="s">
        <v>38</v>
      </c>
      <c r="ED175" t="s">
        <v>38</v>
      </c>
      <c r="EE175" t="s">
        <v>38</v>
      </c>
      <c r="EF175" t="s">
        <v>38</v>
      </c>
      <c r="EG175" t="s">
        <v>38</v>
      </c>
      <c r="EH175" t="s">
        <v>38</v>
      </c>
      <c r="EI175" t="s">
        <v>38</v>
      </c>
      <c r="EJ175" t="s">
        <v>38</v>
      </c>
      <c r="EK175" t="s">
        <v>38</v>
      </c>
      <c r="EL175" t="s">
        <v>38</v>
      </c>
      <c r="EM175" t="s">
        <v>38</v>
      </c>
      <c r="EN175" t="s">
        <v>38</v>
      </c>
      <c r="EO175" t="s">
        <v>38</v>
      </c>
      <c r="EP175" t="s">
        <v>38</v>
      </c>
      <c r="EQ175" t="s">
        <v>38</v>
      </c>
      <c r="ER175" t="s">
        <v>38</v>
      </c>
      <c r="ES175" t="s">
        <v>38</v>
      </c>
      <c r="ET175" t="s">
        <v>38</v>
      </c>
      <c r="EU175" t="s">
        <v>38</v>
      </c>
      <c r="EV175" t="s">
        <v>38</v>
      </c>
      <c r="EW175" t="s">
        <v>38</v>
      </c>
      <c r="EX175" t="s">
        <v>38</v>
      </c>
      <c r="EY175" t="s">
        <v>38</v>
      </c>
      <c r="EZ175" t="s">
        <v>38</v>
      </c>
      <c r="FA175" t="s">
        <v>38</v>
      </c>
    </row>
    <row r="176" spans="1:157" x14ac:dyDescent="0.4">
      <c r="A176" t="s">
        <v>7172</v>
      </c>
      <c r="B176" t="s">
        <v>7154</v>
      </c>
      <c r="C176">
        <v>0.59743000000000002</v>
      </c>
      <c r="D176">
        <v>56.069740000000003</v>
      </c>
      <c r="E176">
        <v>44.662080000000003</v>
      </c>
      <c r="F176">
        <v>80.550380000000004</v>
      </c>
      <c r="G176">
        <v>89.858360000000005</v>
      </c>
      <c r="H176">
        <v>44.662080000000003</v>
      </c>
      <c r="I176">
        <v>35.289760000000001</v>
      </c>
      <c r="J176">
        <v>20.011330000000001</v>
      </c>
      <c r="K176">
        <v>75.047210000000007</v>
      </c>
      <c r="L176">
        <v>11.77013</v>
      </c>
      <c r="M176">
        <v>87.439899999999994</v>
      </c>
      <c r="N176" t="s">
        <v>38</v>
      </c>
      <c r="O176">
        <v>0.58428999999999998</v>
      </c>
      <c r="P176">
        <v>54.44914</v>
      </c>
      <c r="Q176">
        <v>42.831200000000003</v>
      </c>
      <c r="R176">
        <v>80.042060000000006</v>
      </c>
      <c r="S176">
        <v>90.451160000000002</v>
      </c>
      <c r="T176">
        <v>42.831200000000003</v>
      </c>
      <c r="U176">
        <v>32.730840000000001</v>
      </c>
      <c r="V176">
        <v>20.238959999999999</v>
      </c>
      <c r="W176">
        <v>74.173199999999994</v>
      </c>
      <c r="X176">
        <v>12.077999999999999</v>
      </c>
      <c r="Y176">
        <v>87.943190000000001</v>
      </c>
      <c r="Z176" t="s">
        <v>38</v>
      </c>
      <c r="AA176" t="s">
        <v>38</v>
      </c>
      <c r="AB176" t="s">
        <v>38</v>
      </c>
      <c r="AC176" t="s">
        <v>38</v>
      </c>
      <c r="AD176" t="s">
        <v>38</v>
      </c>
      <c r="AE176" t="s">
        <v>38</v>
      </c>
      <c r="AF176" t="s">
        <v>38</v>
      </c>
      <c r="AG176" t="s">
        <v>38</v>
      </c>
      <c r="AH176" t="s">
        <v>38</v>
      </c>
      <c r="AI176" t="s">
        <v>38</v>
      </c>
      <c r="AJ176" t="s">
        <v>38</v>
      </c>
      <c r="AK176" t="s">
        <v>38</v>
      </c>
      <c r="AL176" t="s">
        <v>38</v>
      </c>
      <c r="AM176" t="s">
        <v>38</v>
      </c>
      <c r="AN176" t="s">
        <v>38</v>
      </c>
      <c r="AO176" t="s">
        <v>38</v>
      </c>
      <c r="AP176" t="s">
        <v>38</v>
      </c>
      <c r="AQ176" t="s">
        <v>38</v>
      </c>
      <c r="AR176" t="s">
        <v>38</v>
      </c>
      <c r="AS176" t="s">
        <v>38</v>
      </c>
      <c r="AT176" t="s">
        <v>38</v>
      </c>
      <c r="AU176" t="s">
        <v>38</v>
      </c>
      <c r="AV176">
        <v>0.69350000000000001</v>
      </c>
      <c r="AW176">
        <v>68.04392</v>
      </c>
      <c r="AX176">
        <v>58.553130000000003</v>
      </c>
      <c r="AY176">
        <v>82.667670000000001</v>
      </c>
      <c r="AZ176">
        <v>84.17483</v>
      </c>
      <c r="BA176">
        <v>58.553130000000003</v>
      </c>
      <c r="BB176">
        <v>54.36448</v>
      </c>
      <c r="BC176">
        <v>18.040690000000001</v>
      </c>
      <c r="BD176">
        <v>81.066310000000001</v>
      </c>
      <c r="BE176">
        <v>9.3217800000000004</v>
      </c>
      <c r="BF176">
        <v>83.163780000000003</v>
      </c>
      <c r="BG176" t="s">
        <v>38</v>
      </c>
      <c r="BH176" t="s">
        <v>38</v>
      </c>
      <c r="BI176" t="s">
        <v>38</v>
      </c>
      <c r="BJ176" t="s">
        <v>38</v>
      </c>
      <c r="BK176" t="s">
        <v>38</v>
      </c>
      <c r="BL176" t="s">
        <v>38</v>
      </c>
      <c r="BM176" t="s">
        <v>38</v>
      </c>
      <c r="BN176" t="s">
        <v>38</v>
      </c>
      <c r="BO176" t="s">
        <v>38</v>
      </c>
      <c r="BP176" t="s">
        <v>38</v>
      </c>
      <c r="BQ176" t="s">
        <v>38</v>
      </c>
      <c r="BR176" t="s">
        <v>38</v>
      </c>
      <c r="BS176" t="s">
        <v>38</v>
      </c>
      <c r="BT176" t="s">
        <v>38</v>
      </c>
      <c r="BU176" t="s">
        <v>38</v>
      </c>
      <c r="BV176" t="s">
        <v>38</v>
      </c>
      <c r="BW176" t="s">
        <v>38</v>
      </c>
      <c r="BX176" t="s">
        <v>38</v>
      </c>
      <c r="BY176" t="s">
        <v>38</v>
      </c>
      <c r="BZ176" t="s">
        <v>38</v>
      </c>
      <c r="CA176" t="s">
        <v>38</v>
      </c>
      <c r="CB176" t="s">
        <v>38</v>
      </c>
      <c r="CC176" t="s">
        <v>38</v>
      </c>
      <c r="CD176" t="s">
        <v>38</v>
      </c>
      <c r="CE176" t="s">
        <v>38</v>
      </c>
      <c r="CF176" t="s">
        <v>38</v>
      </c>
      <c r="CG176" t="s">
        <v>38</v>
      </c>
      <c r="CH176" t="s">
        <v>38</v>
      </c>
      <c r="CI176" t="s">
        <v>38</v>
      </c>
      <c r="CJ176" t="s">
        <v>38</v>
      </c>
      <c r="CK176" t="s">
        <v>38</v>
      </c>
      <c r="CL176" t="s">
        <v>38</v>
      </c>
      <c r="CM176" t="s">
        <v>38</v>
      </c>
      <c r="CN176">
        <v>0.61514000000000002</v>
      </c>
      <c r="CO176">
        <v>57.951309999999999</v>
      </c>
      <c r="CP176">
        <v>45.936399999999999</v>
      </c>
      <c r="CQ176">
        <v>84.982330000000005</v>
      </c>
      <c r="CR176">
        <v>92.226150000000004</v>
      </c>
      <c r="CS176">
        <v>45.936399999999999</v>
      </c>
      <c r="CT176">
        <v>37.868079999999999</v>
      </c>
      <c r="CU176">
        <v>20.424029999999998</v>
      </c>
      <c r="CV176">
        <v>77.090689999999995</v>
      </c>
      <c r="CW176">
        <v>11.819789999999999</v>
      </c>
      <c r="CX176">
        <v>88.162540000000007</v>
      </c>
      <c r="CY176" t="s">
        <v>38</v>
      </c>
      <c r="CZ176" t="s">
        <v>38</v>
      </c>
      <c r="DA176" t="s">
        <v>38</v>
      </c>
      <c r="DB176" t="s">
        <v>38</v>
      </c>
      <c r="DC176" t="s">
        <v>38</v>
      </c>
      <c r="DD176" t="s">
        <v>38</v>
      </c>
      <c r="DE176" t="s">
        <v>38</v>
      </c>
      <c r="DF176" t="s">
        <v>38</v>
      </c>
      <c r="DG176" t="s">
        <v>38</v>
      </c>
      <c r="DH176" t="s">
        <v>38</v>
      </c>
      <c r="DI176" t="s">
        <v>38</v>
      </c>
      <c r="DJ176" t="s">
        <v>38</v>
      </c>
      <c r="DK176" t="s">
        <v>38</v>
      </c>
      <c r="DL176" t="s">
        <v>38</v>
      </c>
      <c r="DM176" t="s">
        <v>38</v>
      </c>
      <c r="DN176" t="s">
        <v>38</v>
      </c>
      <c r="DO176" t="s">
        <v>38</v>
      </c>
      <c r="DP176" t="s">
        <v>38</v>
      </c>
      <c r="DQ176" t="s">
        <v>38</v>
      </c>
      <c r="DR176" t="s">
        <v>38</v>
      </c>
      <c r="DS176" t="s">
        <v>38</v>
      </c>
      <c r="DT176" t="s">
        <v>38</v>
      </c>
      <c r="DU176" t="s">
        <v>38</v>
      </c>
      <c r="DV176" t="s">
        <v>38</v>
      </c>
      <c r="DW176" t="s">
        <v>38</v>
      </c>
      <c r="DX176" t="s">
        <v>38</v>
      </c>
      <c r="DY176" t="s">
        <v>38</v>
      </c>
      <c r="DZ176" t="s">
        <v>38</v>
      </c>
      <c r="EA176" t="s">
        <v>38</v>
      </c>
      <c r="EB176" t="s">
        <v>38</v>
      </c>
      <c r="EC176" t="s">
        <v>38</v>
      </c>
      <c r="ED176" t="s">
        <v>38</v>
      </c>
      <c r="EE176" t="s">
        <v>38</v>
      </c>
      <c r="EF176" t="s">
        <v>38</v>
      </c>
      <c r="EG176" t="s">
        <v>38</v>
      </c>
      <c r="EH176" t="s">
        <v>38</v>
      </c>
      <c r="EI176" t="s">
        <v>38</v>
      </c>
      <c r="EJ176" t="s">
        <v>38</v>
      </c>
      <c r="EK176" t="s">
        <v>38</v>
      </c>
      <c r="EL176" t="s">
        <v>38</v>
      </c>
      <c r="EM176" t="s">
        <v>38</v>
      </c>
      <c r="EN176" t="s">
        <v>38</v>
      </c>
      <c r="EO176" t="s">
        <v>38</v>
      </c>
      <c r="EP176" t="s">
        <v>38</v>
      </c>
      <c r="EQ176" t="s">
        <v>38</v>
      </c>
      <c r="ER176" t="s">
        <v>38</v>
      </c>
      <c r="ES176" t="s">
        <v>38</v>
      </c>
      <c r="ET176" t="s">
        <v>38</v>
      </c>
      <c r="EU176" t="s">
        <v>38</v>
      </c>
      <c r="EV176" t="s">
        <v>38</v>
      </c>
      <c r="EW176" t="s">
        <v>38</v>
      </c>
      <c r="EX176" t="s">
        <v>38</v>
      </c>
      <c r="EY176" t="s">
        <v>38</v>
      </c>
      <c r="EZ176" t="s">
        <v>38</v>
      </c>
      <c r="FA176" t="s">
        <v>38</v>
      </c>
    </row>
    <row r="177" spans="1:157" x14ac:dyDescent="0.4">
      <c r="A177" s="18" t="s">
        <v>7156</v>
      </c>
      <c r="D177" s="9" t="s">
        <v>7155</v>
      </c>
    </row>
    <row r="178" spans="1:157" x14ac:dyDescent="0.4">
      <c r="A178" s="18" t="s">
        <v>7031</v>
      </c>
    </row>
    <row r="179" spans="1:157" x14ac:dyDescent="0.4">
      <c r="A179" s="18" t="s">
        <v>7157</v>
      </c>
    </row>
    <row r="180" spans="1:157" x14ac:dyDescent="0.4">
      <c r="A180" t="s">
        <v>7174</v>
      </c>
      <c r="B180" t="s">
        <v>6967</v>
      </c>
      <c r="C180">
        <v>0.60260000000000002</v>
      </c>
      <c r="D180">
        <v>56.614699999999999</v>
      </c>
      <c r="E180">
        <v>45.398620000000001</v>
      </c>
      <c r="F180">
        <v>80.720359999999999</v>
      </c>
      <c r="G180">
        <v>89.874539999999996</v>
      </c>
      <c r="H180">
        <v>45.398620000000001</v>
      </c>
      <c r="I180">
        <v>35.900179999999999</v>
      </c>
      <c r="J180">
        <v>20.092269999999999</v>
      </c>
      <c r="K180">
        <v>75.307159999999996</v>
      </c>
      <c r="L180">
        <v>11.787129999999999</v>
      </c>
      <c r="M180">
        <v>87.504919999999998</v>
      </c>
      <c r="N180" t="s">
        <v>38</v>
      </c>
      <c r="O180">
        <v>0.58748999999999996</v>
      </c>
      <c r="P180">
        <v>54.809289999999997</v>
      </c>
      <c r="Q180">
        <v>43.213529999999999</v>
      </c>
      <c r="R180">
        <v>80.223669999999998</v>
      </c>
      <c r="S180">
        <v>90.470269999999999</v>
      </c>
      <c r="T180">
        <v>43.213529999999999</v>
      </c>
      <c r="U180">
        <v>33.0152</v>
      </c>
      <c r="V180">
        <v>20.323070000000001</v>
      </c>
      <c r="W180">
        <v>74.461070000000007</v>
      </c>
      <c r="X180">
        <v>12.097110000000001</v>
      </c>
      <c r="Y180">
        <v>88.025549999999996</v>
      </c>
      <c r="Z180" t="s">
        <v>38</v>
      </c>
      <c r="AA180" t="s">
        <v>38</v>
      </c>
      <c r="AB180" t="s">
        <v>38</v>
      </c>
      <c r="AC180" t="s">
        <v>38</v>
      </c>
      <c r="AD180" t="s">
        <v>38</v>
      </c>
      <c r="AE180" t="s">
        <v>38</v>
      </c>
      <c r="AF180" t="s">
        <v>38</v>
      </c>
      <c r="AG180" t="s">
        <v>38</v>
      </c>
      <c r="AH180" t="s">
        <v>38</v>
      </c>
      <c r="AI180" t="s">
        <v>38</v>
      </c>
      <c r="AJ180" t="s">
        <v>38</v>
      </c>
      <c r="AK180" t="s">
        <v>38</v>
      </c>
      <c r="AL180" t="s">
        <v>38</v>
      </c>
      <c r="AM180" t="s">
        <v>38</v>
      </c>
      <c r="AN180" t="s">
        <v>38</v>
      </c>
      <c r="AO180" t="s">
        <v>38</v>
      </c>
      <c r="AP180" t="s">
        <v>38</v>
      </c>
      <c r="AQ180" t="s">
        <v>38</v>
      </c>
      <c r="AR180" t="s">
        <v>38</v>
      </c>
      <c r="AS180" t="s">
        <v>38</v>
      </c>
      <c r="AT180" t="s">
        <v>38</v>
      </c>
      <c r="AU180" t="s">
        <v>38</v>
      </c>
      <c r="AV180">
        <v>0.71142000000000005</v>
      </c>
      <c r="AW180">
        <v>69.934079999999994</v>
      </c>
      <c r="AX180">
        <v>62.019590000000001</v>
      </c>
      <c r="AY180">
        <v>82.592309999999998</v>
      </c>
      <c r="AZ180">
        <v>84.17483</v>
      </c>
      <c r="BA180">
        <v>62.019590000000001</v>
      </c>
      <c r="BB180">
        <v>57.705350000000003</v>
      </c>
      <c r="BC180">
        <v>18.07084</v>
      </c>
      <c r="BD180">
        <v>81.041200000000003</v>
      </c>
      <c r="BE180">
        <v>9.3293099999999995</v>
      </c>
      <c r="BF180">
        <v>83.18262</v>
      </c>
      <c r="BG180" t="s">
        <v>38</v>
      </c>
      <c r="BH180" t="s">
        <v>38</v>
      </c>
      <c r="BI180" t="s">
        <v>38</v>
      </c>
      <c r="BJ180" t="s">
        <v>38</v>
      </c>
      <c r="BK180" t="s">
        <v>38</v>
      </c>
      <c r="BL180" t="s">
        <v>38</v>
      </c>
      <c r="BM180" t="s">
        <v>38</v>
      </c>
      <c r="BN180" t="s">
        <v>38</v>
      </c>
      <c r="BO180" t="s">
        <v>38</v>
      </c>
      <c r="BP180" t="s">
        <v>38</v>
      </c>
      <c r="BQ180" t="s">
        <v>38</v>
      </c>
      <c r="BR180" t="s">
        <v>38</v>
      </c>
      <c r="BS180" t="s">
        <v>38</v>
      </c>
      <c r="BT180" t="s">
        <v>38</v>
      </c>
      <c r="BU180" t="s">
        <v>38</v>
      </c>
      <c r="BV180" t="s">
        <v>38</v>
      </c>
      <c r="BW180" t="s">
        <v>38</v>
      </c>
      <c r="BX180" t="s">
        <v>38</v>
      </c>
      <c r="BY180" t="s">
        <v>38</v>
      </c>
      <c r="BZ180" t="s">
        <v>38</v>
      </c>
      <c r="CA180" t="s">
        <v>38</v>
      </c>
      <c r="CB180" t="s">
        <v>38</v>
      </c>
      <c r="CC180" t="s">
        <v>38</v>
      </c>
      <c r="CD180" t="s">
        <v>38</v>
      </c>
      <c r="CE180" t="s">
        <v>38</v>
      </c>
      <c r="CF180" t="s">
        <v>38</v>
      </c>
      <c r="CG180" t="s">
        <v>38</v>
      </c>
      <c r="CH180" t="s">
        <v>38</v>
      </c>
      <c r="CI180" t="s">
        <v>38</v>
      </c>
      <c r="CJ180" t="s">
        <v>38</v>
      </c>
      <c r="CK180" t="s">
        <v>38</v>
      </c>
      <c r="CL180" t="s">
        <v>38</v>
      </c>
      <c r="CM180" t="s">
        <v>38</v>
      </c>
      <c r="CN180">
        <v>0.62690000000000001</v>
      </c>
      <c r="CO180">
        <v>58.75835</v>
      </c>
      <c r="CP180">
        <v>46.819789999999998</v>
      </c>
      <c r="CQ180">
        <v>85.512370000000004</v>
      </c>
      <c r="CR180">
        <v>92.226150000000004</v>
      </c>
      <c r="CS180">
        <v>46.819789999999998</v>
      </c>
      <c r="CT180">
        <v>38.103650000000002</v>
      </c>
      <c r="CU180">
        <v>20.565370000000001</v>
      </c>
      <c r="CV180">
        <v>77.502939999999995</v>
      </c>
      <c r="CW180">
        <v>11.819789999999999</v>
      </c>
      <c r="CX180">
        <v>88.015309999999999</v>
      </c>
      <c r="CY180" t="s">
        <v>38</v>
      </c>
      <c r="CZ180" t="s">
        <v>38</v>
      </c>
      <c r="DA180" t="s">
        <v>38</v>
      </c>
      <c r="DB180" t="s">
        <v>38</v>
      </c>
      <c r="DC180" t="s">
        <v>38</v>
      </c>
      <c r="DD180" t="s">
        <v>38</v>
      </c>
      <c r="DE180" t="s">
        <v>38</v>
      </c>
      <c r="DF180" t="s">
        <v>38</v>
      </c>
      <c r="DG180" t="s">
        <v>38</v>
      </c>
      <c r="DH180" t="s">
        <v>38</v>
      </c>
      <c r="DI180" t="s">
        <v>38</v>
      </c>
      <c r="DJ180" t="s">
        <v>38</v>
      </c>
      <c r="DK180" t="s">
        <v>38</v>
      </c>
      <c r="DL180" t="s">
        <v>38</v>
      </c>
      <c r="DM180" t="s">
        <v>38</v>
      </c>
      <c r="DN180" t="s">
        <v>38</v>
      </c>
      <c r="DO180" t="s">
        <v>38</v>
      </c>
      <c r="DP180" t="s">
        <v>38</v>
      </c>
      <c r="DQ180" t="s">
        <v>38</v>
      </c>
      <c r="DR180" t="s">
        <v>38</v>
      </c>
      <c r="DS180" t="s">
        <v>38</v>
      </c>
      <c r="DT180" t="s">
        <v>38</v>
      </c>
      <c r="DU180" t="s">
        <v>38</v>
      </c>
      <c r="DV180" t="s">
        <v>38</v>
      </c>
      <c r="DW180" t="s">
        <v>38</v>
      </c>
      <c r="DX180" t="s">
        <v>38</v>
      </c>
      <c r="DY180" t="s">
        <v>38</v>
      </c>
      <c r="DZ180" t="s">
        <v>38</v>
      </c>
      <c r="EA180" t="s">
        <v>38</v>
      </c>
      <c r="EB180" t="s">
        <v>38</v>
      </c>
      <c r="EC180" t="s">
        <v>38</v>
      </c>
      <c r="ED180" t="s">
        <v>38</v>
      </c>
      <c r="EE180" t="s">
        <v>38</v>
      </c>
      <c r="EF180" t="s">
        <v>38</v>
      </c>
      <c r="EG180" t="s">
        <v>38</v>
      </c>
      <c r="EH180" t="s">
        <v>38</v>
      </c>
      <c r="EI180" t="s">
        <v>38</v>
      </c>
      <c r="EJ180" t="s">
        <v>38</v>
      </c>
      <c r="EK180" t="s">
        <v>38</v>
      </c>
      <c r="EL180" t="s">
        <v>38</v>
      </c>
      <c r="EM180" t="s">
        <v>38</v>
      </c>
      <c r="EN180" t="s">
        <v>38</v>
      </c>
      <c r="EO180" t="s">
        <v>38</v>
      </c>
      <c r="EP180" t="s">
        <v>38</v>
      </c>
      <c r="EQ180" t="s">
        <v>38</v>
      </c>
      <c r="ER180" t="s">
        <v>38</v>
      </c>
      <c r="ES180" t="s">
        <v>38</v>
      </c>
      <c r="ET180" t="s">
        <v>38</v>
      </c>
      <c r="EU180" t="s">
        <v>38</v>
      </c>
      <c r="EV180" t="s">
        <v>38</v>
      </c>
      <c r="EW180" t="s">
        <v>38</v>
      </c>
      <c r="EX180" t="s">
        <v>38</v>
      </c>
      <c r="EY180" t="s">
        <v>38</v>
      </c>
      <c r="EZ180" t="s">
        <v>38</v>
      </c>
      <c r="FA180" t="s">
        <v>38</v>
      </c>
    </row>
    <row r="181" spans="1:157" x14ac:dyDescent="0.4">
      <c r="A181" t="s">
        <v>7173</v>
      </c>
      <c r="B181" t="s">
        <v>7159</v>
      </c>
      <c r="C181">
        <v>0.60262000000000004</v>
      </c>
      <c r="D181">
        <v>56.619059999999998</v>
      </c>
      <c r="E181">
        <v>45.398620000000001</v>
      </c>
      <c r="F181">
        <v>80.728449999999995</v>
      </c>
      <c r="G181">
        <v>89.874539999999996</v>
      </c>
      <c r="H181">
        <v>45.398620000000001</v>
      </c>
      <c r="I181">
        <v>35.904220000000002</v>
      </c>
      <c r="J181">
        <v>20.089030000000001</v>
      </c>
      <c r="K181">
        <v>75.305809999999994</v>
      </c>
      <c r="L181">
        <v>11.787129999999999</v>
      </c>
      <c r="M181">
        <v>87.504919999999998</v>
      </c>
      <c r="N181" t="s">
        <v>38</v>
      </c>
      <c r="O181">
        <v>0.58748</v>
      </c>
      <c r="P181">
        <v>54.814579999999999</v>
      </c>
      <c r="Q181">
        <v>43.213529999999999</v>
      </c>
      <c r="R181">
        <v>80.223669999999998</v>
      </c>
      <c r="S181">
        <v>90.470269999999999</v>
      </c>
      <c r="T181">
        <v>43.213529999999999</v>
      </c>
      <c r="U181">
        <v>33.019979999999997</v>
      </c>
      <c r="V181">
        <v>20.321159999999999</v>
      </c>
      <c r="W181">
        <v>74.456289999999996</v>
      </c>
      <c r="X181">
        <v>12.097110000000001</v>
      </c>
      <c r="Y181">
        <v>88.025549999999996</v>
      </c>
      <c r="Z181" t="s">
        <v>38</v>
      </c>
      <c r="AA181" t="s">
        <v>38</v>
      </c>
      <c r="AB181" t="s">
        <v>38</v>
      </c>
      <c r="AC181" t="s">
        <v>38</v>
      </c>
      <c r="AD181" t="s">
        <v>38</v>
      </c>
      <c r="AE181" t="s">
        <v>38</v>
      </c>
      <c r="AF181" t="s">
        <v>38</v>
      </c>
      <c r="AG181" t="s">
        <v>38</v>
      </c>
      <c r="AH181" t="s">
        <v>38</v>
      </c>
      <c r="AI181" t="s">
        <v>38</v>
      </c>
      <c r="AJ181" t="s">
        <v>38</v>
      </c>
      <c r="AK181" t="s">
        <v>38</v>
      </c>
      <c r="AL181" t="s">
        <v>38</v>
      </c>
      <c r="AM181" t="s">
        <v>38</v>
      </c>
      <c r="AN181" t="s">
        <v>38</v>
      </c>
      <c r="AO181" t="s">
        <v>38</v>
      </c>
      <c r="AP181" t="s">
        <v>38</v>
      </c>
      <c r="AQ181" t="s">
        <v>38</v>
      </c>
      <c r="AR181" t="s">
        <v>38</v>
      </c>
      <c r="AS181" t="s">
        <v>38</v>
      </c>
      <c r="AT181" t="s">
        <v>38</v>
      </c>
      <c r="AU181" t="s">
        <v>38</v>
      </c>
      <c r="AV181">
        <v>0.71145000000000003</v>
      </c>
      <c r="AW181">
        <v>69.919049999999999</v>
      </c>
      <c r="AX181">
        <v>62.019590000000001</v>
      </c>
      <c r="AY181">
        <v>82.592309999999998</v>
      </c>
      <c r="AZ181">
        <v>84.17483</v>
      </c>
      <c r="BA181">
        <v>62.019590000000001</v>
      </c>
      <c r="BB181">
        <v>57.705350000000003</v>
      </c>
      <c r="BC181">
        <v>18.040690000000001</v>
      </c>
      <c r="BD181">
        <v>80.990960000000001</v>
      </c>
      <c r="BE181">
        <v>9.3293099999999995</v>
      </c>
      <c r="BF181">
        <v>83.18262</v>
      </c>
      <c r="BG181" t="s">
        <v>38</v>
      </c>
      <c r="BH181" t="s">
        <v>38</v>
      </c>
      <c r="BI181" t="s">
        <v>38</v>
      </c>
      <c r="BJ181" t="s">
        <v>38</v>
      </c>
      <c r="BK181" t="s">
        <v>38</v>
      </c>
      <c r="BL181" t="s">
        <v>38</v>
      </c>
      <c r="BM181" t="s">
        <v>38</v>
      </c>
      <c r="BN181" t="s">
        <v>38</v>
      </c>
      <c r="BO181" t="s">
        <v>38</v>
      </c>
      <c r="BP181" t="s">
        <v>38</v>
      </c>
      <c r="BQ181" t="s">
        <v>38</v>
      </c>
      <c r="BR181" t="s">
        <v>38</v>
      </c>
      <c r="BS181" t="s">
        <v>38</v>
      </c>
      <c r="BT181" t="s">
        <v>38</v>
      </c>
      <c r="BU181" t="s">
        <v>38</v>
      </c>
      <c r="BV181" t="s">
        <v>38</v>
      </c>
      <c r="BW181" t="s">
        <v>38</v>
      </c>
      <c r="BX181" t="s">
        <v>38</v>
      </c>
      <c r="BY181" t="s">
        <v>38</v>
      </c>
      <c r="BZ181" t="s">
        <v>38</v>
      </c>
      <c r="CA181" t="s">
        <v>38</v>
      </c>
      <c r="CB181" t="s">
        <v>38</v>
      </c>
      <c r="CC181" t="s">
        <v>38</v>
      </c>
      <c r="CD181" t="s">
        <v>38</v>
      </c>
      <c r="CE181" t="s">
        <v>38</v>
      </c>
      <c r="CF181" t="s">
        <v>38</v>
      </c>
      <c r="CG181" t="s">
        <v>38</v>
      </c>
      <c r="CH181" t="s">
        <v>38</v>
      </c>
      <c r="CI181" t="s">
        <v>38</v>
      </c>
      <c r="CJ181" t="s">
        <v>38</v>
      </c>
      <c r="CK181" t="s">
        <v>38</v>
      </c>
      <c r="CL181" t="s">
        <v>38</v>
      </c>
      <c r="CM181" t="s">
        <v>38</v>
      </c>
      <c r="CN181">
        <v>0.62727999999999995</v>
      </c>
      <c r="CO181">
        <v>58.791260000000001</v>
      </c>
      <c r="CP181">
        <v>46.819789999999998</v>
      </c>
      <c r="CQ181">
        <v>85.689049999999995</v>
      </c>
      <c r="CR181">
        <v>92.226150000000004</v>
      </c>
      <c r="CS181">
        <v>46.819789999999998</v>
      </c>
      <c r="CT181">
        <v>38.103650000000002</v>
      </c>
      <c r="CU181">
        <v>20.600709999999999</v>
      </c>
      <c r="CV181">
        <v>77.67962</v>
      </c>
      <c r="CW181">
        <v>11.819789999999999</v>
      </c>
      <c r="CX181">
        <v>88.015309999999999</v>
      </c>
      <c r="CY181" t="s">
        <v>38</v>
      </c>
      <c r="CZ181" t="s">
        <v>38</v>
      </c>
      <c r="DA181" t="s">
        <v>38</v>
      </c>
      <c r="DB181" t="s">
        <v>38</v>
      </c>
      <c r="DC181" t="s">
        <v>38</v>
      </c>
      <c r="DD181" t="s">
        <v>38</v>
      </c>
      <c r="DE181" t="s">
        <v>38</v>
      </c>
      <c r="DF181" t="s">
        <v>38</v>
      </c>
      <c r="DG181" t="s">
        <v>38</v>
      </c>
      <c r="DH181" t="s">
        <v>38</v>
      </c>
      <c r="DI181" t="s">
        <v>38</v>
      </c>
      <c r="DJ181" t="s">
        <v>38</v>
      </c>
      <c r="DK181" t="s">
        <v>38</v>
      </c>
      <c r="DL181" t="s">
        <v>38</v>
      </c>
      <c r="DM181" t="s">
        <v>38</v>
      </c>
      <c r="DN181" t="s">
        <v>38</v>
      </c>
      <c r="DO181" t="s">
        <v>38</v>
      </c>
      <c r="DP181" t="s">
        <v>38</v>
      </c>
      <c r="DQ181" t="s">
        <v>38</v>
      </c>
      <c r="DR181" t="s">
        <v>38</v>
      </c>
      <c r="DS181" t="s">
        <v>38</v>
      </c>
      <c r="DT181" t="s">
        <v>38</v>
      </c>
      <c r="DU181" t="s">
        <v>38</v>
      </c>
      <c r="DV181" t="s">
        <v>38</v>
      </c>
      <c r="DW181" t="s">
        <v>38</v>
      </c>
      <c r="DX181" t="s">
        <v>38</v>
      </c>
      <c r="DY181" t="s">
        <v>38</v>
      </c>
      <c r="DZ181" t="s">
        <v>38</v>
      </c>
      <c r="EA181" t="s">
        <v>38</v>
      </c>
      <c r="EB181" t="s">
        <v>38</v>
      </c>
      <c r="EC181" t="s">
        <v>38</v>
      </c>
      <c r="ED181" t="s">
        <v>38</v>
      </c>
      <c r="EE181" t="s">
        <v>38</v>
      </c>
      <c r="EF181" t="s">
        <v>38</v>
      </c>
      <c r="EG181" t="s">
        <v>38</v>
      </c>
      <c r="EH181" t="s">
        <v>38</v>
      </c>
      <c r="EI181" t="s">
        <v>38</v>
      </c>
      <c r="EJ181" t="s">
        <v>38</v>
      </c>
      <c r="EK181" t="s">
        <v>38</v>
      </c>
      <c r="EL181" t="s">
        <v>38</v>
      </c>
      <c r="EM181" t="s">
        <v>38</v>
      </c>
      <c r="EN181" t="s">
        <v>38</v>
      </c>
      <c r="EO181" t="s">
        <v>38</v>
      </c>
      <c r="EP181" t="s">
        <v>38</v>
      </c>
      <c r="EQ181" t="s">
        <v>38</v>
      </c>
      <c r="ER181" t="s">
        <v>38</v>
      </c>
      <c r="ES181" t="s">
        <v>38</v>
      </c>
      <c r="ET181" t="s">
        <v>38</v>
      </c>
      <c r="EU181" t="s">
        <v>38</v>
      </c>
      <c r="EV181" t="s">
        <v>38</v>
      </c>
      <c r="EW181" t="s">
        <v>38</v>
      </c>
      <c r="EX181" t="s">
        <v>38</v>
      </c>
      <c r="EY181" t="s">
        <v>38</v>
      </c>
      <c r="EZ181" t="s">
        <v>38</v>
      </c>
      <c r="FA181" t="s">
        <v>38</v>
      </c>
    </row>
    <row r="182" spans="1:157" x14ac:dyDescent="0.4">
      <c r="A182" t="s">
        <v>7176</v>
      </c>
      <c r="B182" t="s">
        <v>7160</v>
      </c>
      <c r="C182">
        <v>0.60250000000000004</v>
      </c>
      <c r="D182">
        <v>56.608690000000003</v>
      </c>
      <c r="E182">
        <v>45.382440000000003</v>
      </c>
      <c r="F182">
        <v>80.736540000000005</v>
      </c>
      <c r="G182">
        <v>89.874539999999996</v>
      </c>
      <c r="H182">
        <v>45.382440000000003</v>
      </c>
      <c r="I182">
        <v>35.888030000000001</v>
      </c>
      <c r="J182">
        <v>20.09065</v>
      </c>
      <c r="K182">
        <v>75.313910000000007</v>
      </c>
      <c r="L182">
        <v>11.787129999999999</v>
      </c>
      <c r="M182">
        <v>87.504919999999998</v>
      </c>
      <c r="N182" t="s">
        <v>38</v>
      </c>
      <c r="O182">
        <v>0.58738999999999997</v>
      </c>
      <c r="P182">
        <v>54.806930000000001</v>
      </c>
      <c r="Q182">
        <v>43.203980000000001</v>
      </c>
      <c r="R182">
        <v>80.233230000000006</v>
      </c>
      <c r="S182">
        <v>90.470269999999999</v>
      </c>
      <c r="T182">
        <v>43.203980000000001</v>
      </c>
      <c r="U182">
        <v>33.010420000000003</v>
      </c>
      <c r="V182">
        <v>20.323070000000001</v>
      </c>
      <c r="W182">
        <v>74.46584</v>
      </c>
      <c r="X182">
        <v>12.09807</v>
      </c>
      <c r="Y182">
        <v>88.030330000000006</v>
      </c>
      <c r="Z182" t="s">
        <v>38</v>
      </c>
      <c r="AA182" t="s">
        <v>38</v>
      </c>
      <c r="AB182" t="s">
        <v>38</v>
      </c>
      <c r="AC182" t="s">
        <v>38</v>
      </c>
      <c r="AD182" t="s">
        <v>38</v>
      </c>
      <c r="AE182" t="s">
        <v>38</v>
      </c>
      <c r="AF182" t="s">
        <v>38</v>
      </c>
      <c r="AG182" t="s">
        <v>38</v>
      </c>
      <c r="AH182" t="s">
        <v>38</v>
      </c>
      <c r="AI182" t="s">
        <v>38</v>
      </c>
      <c r="AJ182" t="s">
        <v>38</v>
      </c>
      <c r="AK182" t="s">
        <v>38</v>
      </c>
      <c r="AL182" t="s">
        <v>38</v>
      </c>
      <c r="AM182" t="s">
        <v>38</v>
      </c>
      <c r="AN182" t="s">
        <v>38</v>
      </c>
      <c r="AO182" t="s">
        <v>38</v>
      </c>
      <c r="AP182" t="s">
        <v>38</v>
      </c>
      <c r="AQ182" t="s">
        <v>38</v>
      </c>
      <c r="AR182" t="s">
        <v>38</v>
      </c>
      <c r="AS182" t="s">
        <v>38</v>
      </c>
      <c r="AT182" t="s">
        <v>38</v>
      </c>
      <c r="AU182" t="s">
        <v>38</v>
      </c>
      <c r="AV182">
        <v>0.71108000000000005</v>
      </c>
      <c r="AW182">
        <v>69.880120000000005</v>
      </c>
      <c r="AX182">
        <v>61.944240000000001</v>
      </c>
      <c r="AY182">
        <v>82.592309999999998</v>
      </c>
      <c r="AZ182">
        <v>84.17483</v>
      </c>
      <c r="BA182">
        <v>61.944240000000001</v>
      </c>
      <c r="BB182">
        <v>57.629989999999999</v>
      </c>
      <c r="BC182">
        <v>18.040690000000001</v>
      </c>
      <c r="BD182">
        <v>80.990960000000001</v>
      </c>
      <c r="BE182">
        <v>9.3293099999999995</v>
      </c>
      <c r="BF182">
        <v>83.18262</v>
      </c>
      <c r="BG182" t="s">
        <v>38</v>
      </c>
      <c r="BH182" t="s">
        <v>38</v>
      </c>
      <c r="BI182" t="s">
        <v>38</v>
      </c>
      <c r="BJ182" t="s">
        <v>38</v>
      </c>
      <c r="BK182" t="s">
        <v>38</v>
      </c>
      <c r="BL182" t="s">
        <v>38</v>
      </c>
      <c r="BM182" t="s">
        <v>38</v>
      </c>
      <c r="BN182" t="s">
        <v>38</v>
      </c>
      <c r="BO182" t="s">
        <v>38</v>
      </c>
      <c r="BP182" t="s">
        <v>38</v>
      </c>
      <c r="BQ182" t="s">
        <v>38</v>
      </c>
      <c r="BR182" t="s">
        <v>38</v>
      </c>
      <c r="BS182" t="s">
        <v>38</v>
      </c>
      <c r="BT182" t="s">
        <v>38</v>
      </c>
      <c r="BU182" t="s">
        <v>38</v>
      </c>
      <c r="BV182" t="s">
        <v>38</v>
      </c>
      <c r="BW182" t="s">
        <v>38</v>
      </c>
      <c r="BX182" t="s">
        <v>38</v>
      </c>
      <c r="BY182" t="s">
        <v>38</v>
      </c>
      <c r="BZ182" t="s">
        <v>38</v>
      </c>
      <c r="CA182" t="s">
        <v>38</v>
      </c>
      <c r="CB182" t="s">
        <v>38</v>
      </c>
      <c r="CC182" t="s">
        <v>38</v>
      </c>
      <c r="CD182" t="s">
        <v>38</v>
      </c>
      <c r="CE182" t="s">
        <v>38</v>
      </c>
      <c r="CF182" t="s">
        <v>38</v>
      </c>
      <c r="CG182" t="s">
        <v>38</v>
      </c>
      <c r="CH182" t="s">
        <v>38</v>
      </c>
      <c r="CI182" t="s">
        <v>38</v>
      </c>
      <c r="CJ182" t="s">
        <v>38</v>
      </c>
      <c r="CK182" t="s">
        <v>38</v>
      </c>
      <c r="CL182" t="s">
        <v>38</v>
      </c>
      <c r="CM182" t="s">
        <v>38</v>
      </c>
      <c r="CN182">
        <v>0.62736000000000003</v>
      </c>
      <c r="CO182">
        <v>58.79739</v>
      </c>
      <c r="CP182">
        <v>46.819789999999998</v>
      </c>
      <c r="CQ182">
        <v>85.689049999999995</v>
      </c>
      <c r="CR182">
        <v>92.226150000000004</v>
      </c>
      <c r="CS182">
        <v>46.819789999999998</v>
      </c>
      <c r="CT182">
        <v>38.103650000000002</v>
      </c>
      <c r="CU182">
        <v>20.600709999999999</v>
      </c>
      <c r="CV182">
        <v>77.67962</v>
      </c>
      <c r="CW182">
        <v>11.80212</v>
      </c>
      <c r="CX182">
        <v>87.926969999999997</v>
      </c>
      <c r="CY182" t="s">
        <v>38</v>
      </c>
      <c r="CZ182" t="s">
        <v>38</v>
      </c>
      <c r="DA182" t="s">
        <v>38</v>
      </c>
      <c r="DB182" t="s">
        <v>38</v>
      </c>
      <c r="DC182" t="s">
        <v>38</v>
      </c>
      <c r="DD182" t="s">
        <v>38</v>
      </c>
      <c r="DE182" t="s">
        <v>38</v>
      </c>
      <c r="DF182" t="s">
        <v>38</v>
      </c>
      <c r="DG182" t="s">
        <v>38</v>
      </c>
      <c r="DH182" t="s">
        <v>38</v>
      </c>
      <c r="DI182" t="s">
        <v>38</v>
      </c>
      <c r="DJ182" t="s">
        <v>38</v>
      </c>
      <c r="DK182" t="s">
        <v>38</v>
      </c>
      <c r="DL182" t="s">
        <v>38</v>
      </c>
      <c r="DM182" t="s">
        <v>38</v>
      </c>
      <c r="DN182" t="s">
        <v>38</v>
      </c>
      <c r="DO182" t="s">
        <v>38</v>
      </c>
      <c r="DP182" t="s">
        <v>38</v>
      </c>
      <c r="DQ182" t="s">
        <v>38</v>
      </c>
      <c r="DR182" t="s">
        <v>38</v>
      </c>
      <c r="DS182" t="s">
        <v>38</v>
      </c>
      <c r="DT182" t="s">
        <v>38</v>
      </c>
      <c r="DU182" t="s">
        <v>38</v>
      </c>
      <c r="DV182" t="s">
        <v>38</v>
      </c>
      <c r="DW182" t="s">
        <v>38</v>
      </c>
      <c r="DX182" t="s">
        <v>38</v>
      </c>
      <c r="DY182" t="s">
        <v>38</v>
      </c>
      <c r="DZ182" t="s">
        <v>38</v>
      </c>
      <c r="EA182" t="s">
        <v>38</v>
      </c>
      <c r="EB182" t="s">
        <v>38</v>
      </c>
      <c r="EC182" t="s">
        <v>38</v>
      </c>
      <c r="ED182" t="s">
        <v>38</v>
      </c>
      <c r="EE182" t="s">
        <v>38</v>
      </c>
      <c r="EF182" t="s">
        <v>38</v>
      </c>
      <c r="EG182" t="s">
        <v>38</v>
      </c>
      <c r="EH182" t="s">
        <v>38</v>
      </c>
      <c r="EI182" t="s">
        <v>38</v>
      </c>
      <c r="EJ182" t="s">
        <v>38</v>
      </c>
      <c r="EK182" t="s">
        <v>38</v>
      </c>
      <c r="EL182" t="s">
        <v>38</v>
      </c>
      <c r="EM182" t="s">
        <v>38</v>
      </c>
      <c r="EN182" t="s">
        <v>38</v>
      </c>
      <c r="EO182" t="s">
        <v>38</v>
      </c>
      <c r="EP182" t="s">
        <v>38</v>
      </c>
      <c r="EQ182" t="s">
        <v>38</v>
      </c>
      <c r="ER182" t="s">
        <v>38</v>
      </c>
      <c r="ES182" t="s">
        <v>38</v>
      </c>
      <c r="ET182" t="s">
        <v>38</v>
      </c>
      <c r="EU182" t="s">
        <v>38</v>
      </c>
      <c r="EV182" t="s">
        <v>38</v>
      </c>
      <c r="EW182" t="s">
        <v>38</v>
      </c>
      <c r="EX182" t="s">
        <v>38</v>
      </c>
      <c r="EY182" t="s">
        <v>38</v>
      </c>
      <c r="EZ182" t="s">
        <v>38</v>
      </c>
      <c r="FA182" t="s">
        <v>38</v>
      </c>
    </row>
    <row r="183" spans="1:157" x14ac:dyDescent="0.4">
      <c r="A183" t="s">
        <v>7175</v>
      </c>
      <c r="B183" t="s">
        <v>793</v>
      </c>
      <c r="C183">
        <v>0.60265000000000002</v>
      </c>
      <c r="D183" s="9">
        <v>56.622509999999998</v>
      </c>
      <c r="E183">
        <v>45.398620000000001</v>
      </c>
      <c r="F183">
        <v>80.744640000000004</v>
      </c>
      <c r="G183">
        <v>89.882639999999995</v>
      </c>
      <c r="H183">
        <v>45.398620000000001</v>
      </c>
      <c r="I183">
        <v>35.905569999999997</v>
      </c>
      <c r="J183">
        <v>20.092269999999999</v>
      </c>
      <c r="K183">
        <v>75.322000000000003</v>
      </c>
      <c r="L183">
        <v>11.78875</v>
      </c>
      <c r="M183">
        <v>87.517060000000001</v>
      </c>
      <c r="N183" t="s">
        <v>38</v>
      </c>
      <c r="O183">
        <v>0.58757000000000004</v>
      </c>
      <c r="P183">
        <v>54.822850000000003</v>
      </c>
      <c r="Q183">
        <v>43.223089999999999</v>
      </c>
      <c r="R183">
        <v>80.233230000000006</v>
      </c>
      <c r="S183">
        <v>90.470269999999999</v>
      </c>
      <c r="T183">
        <v>43.223089999999999</v>
      </c>
      <c r="U183">
        <v>33.031129999999997</v>
      </c>
      <c r="V183">
        <v>20.323070000000001</v>
      </c>
      <c r="W183">
        <v>74.46584</v>
      </c>
      <c r="X183">
        <v>12.09807</v>
      </c>
      <c r="Y183">
        <v>88.030330000000006</v>
      </c>
      <c r="Z183" t="s">
        <v>38</v>
      </c>
      <c r="AA183" t="s">
        <v>38</v>
      </c>
      <c r="AB183" t="s">
        <v>38</v>
      </c>
      <c r="AC183" t="s">
        <v>38</v>
      </c>
      <c r="AD183" t="s">
        <v>38</v>
      </c>
      <c r="AE183" t="s">
        <v>38</v>
      </c>
      <c r="AF183" t="s">
        <v>38</v>
      </c>
      <c r="AG183" t="s">
        <v>38</v>
      </c>
      <c r="AH183" t="s">
        <v>38</v>
      </c>
      <c r="AI183" t="s">
        <v>38</v>
      </c>
      <c r="AJ183" t="s">
        <v>38</v>
      </c>
      <c r="AK183" t="s">
        <v>38</v>
      </c>
      <c r="AL183" t="s">
        <v>38</v>
      </c>
      <c r="AM183" t="s">
        <v>38</v>
      </c>
      <c r="AN183" t="s">
        <v>38</v>
      </c>
      <c r="AO183" t="s">
        <v>38</v>
      </c>
      <c r="AP183" t="s">
        <v>38</v>
      </c>
      <c r="AQ183" t="s">
        <v>38</v>
      </c>
      <c r="AR183" t="s">
        <v>38</v>
      </c>
      <c r="AS183" t="s">
        <v>38</v>
      </c>
      <c r="AT183" t="s">
        <v>38</v>
      </c>
      <c r="AU183" t="s">
        <v>38</v>
      </c>
      <c r="AV183">
        <v>0.71104999999999996</v>
      </c>
      <c r="AW183">
        <v>69.876130000000003</v>
      </c>
      <c r="AX183">
        <v>61.944240000000001</v>
      </c>
      <c r="AY183">
        <v>82.667670000000001</v>
      </c>
      <c r="AZ183">
        <v>84.17483</v>
      </c>
      <c r="BA183">
        <v>61.944240000000001</v>
      </c>
      <c r="BB183">
        <v>57.629989999999999</v>
      </c>
      <c r="BC183">
        <v>18.055759999999999</v>
      </c>
      <c r="BD183">
        <v>81.066310000000001</v>
      </c>
      <c r="BE183">
        <v>9.3293099999999995</v>
      </c>
      <c r="BF183">
        <v>83.18262</v>
      </c>
      <c r="BG183" t="s">
        <v>38</v>
      </c>
      <c r="BH183" t="s">
        <v>38</v>
      </c>
      <c r="BI183" t="s">
        <v>38</v>
      </c>
      <c r="BJ183" t="s">
        <v>38</v>
      </c>
      <c r="BK183" t="s">
        <v>38</v>
      </c>
      <c r="BL183" t="s">
        <v>38</v>
      </c>
      <c r="BM183" t="s">
        <v>38</v>
      </c>
      <c r="BN183" t="s">
        <v>38</v>
      </c>
      <c r="BO183" t="s">
        <v>38</v>
      </c>
      <c r="BP183" t="s">
        <v>38</v>
      </c>
      <c r="BQ183" t="s">
        <v>38</v>
      </c>
      <c r="BR183" t="s">
        <v>38</v>
      </c>
      <c r="BS183" t="s">
        <v>38</v>
      </c>
      <c r="BT183" t="s">
        <v>38</v>
      </c>
      <c r="BU183" t="s">
        <v>38</v>
      </c>
      <c r="BV183" t="s">
        <v>38</v>
      </c>
      <c r="BW183" t="s">
        <v>38</v>
      </c>
      <c r="BX183" t="s">
        <v>38</v>
      </c>
      <c r="BY183" t="s">
        <v>38</v>
      </c>
      <c r="BZ183" t="s">
        <v>38</v>
      </c>
      <c r="CA183" t="s">
        <v>38</v>
      </c>
      <c r="CB183" t="s">
        <v>38</v>
      </c>
      <c r="CC183" t="s">
        <v>38</v>
      </c>
      <c r="CD183" t="s">
        <v>38</v>
      </c>
      <c r="CE183" t="s">
        <v>38</v>
      </c>
      <c r="CF183" t="s">
        <v>38</v>
      </c>
      <c r="CG183" t="s">
        <v>38</v>
      </c>
      <c r="CH183" t="s">
        <v>38</v>
      </c>
      <c r="CI183" t="s">
        <v>38</v>
      </c>
      <c r="CJ183" t="s">
        <v>38</v>
      </c>
      <c r="CK183" t="s">
        <v>38</v>
      </c>
      <c r="CL183" t="s">
        <v>38</v>
      </c>
      <c r="CM183" t="s">
        <v>38</v>
      </c>
      <c r="CN183">
        <v>0.62729999999999997</v>
      </c>
      <c r="CO183">
        <v>58.814079999999997</v>
      </c>
      <c r="CP183">
        <v>46.819789999999998</v>
      </c>
      <c r="CQ183">
        <v>85.689049999999995</v>
      </c>
      <c r="CR183">
        <v>92.402829999999994</v>
      </c>
      <c r="CS183">
        <v>46.819789999999998</v>
      </c>
      <c r="CT183">
        <v>38.103650000000002</v>
      </c>
      <c r="CU183">
        <v>20.600709999999999</v>
      </c>
      <c r="CV183">
        <v>77.67962</v>
      </c>
      <c r="CW183">
        <v>11.83746</v>
      </c>
      <c r="CX183">
        <v>88.191990000000004</v>
      </c>
      <c r="CY183" t="s">
        <v>38</v>
      </c>
      <c r="CZ183" t="s">
        <v>38</v>
      </c>
      <c r="DA183" t="s">
        <v>38</v>
      </c>
      <c r="DB183" t="s">
        <v>38</v>
      </c>
      <c r="DC183" t="s">
        <v>38</v>
      </c>
      <c r="DD183" t="s">
        <v>38</v>
      </c>
      <c r="DE183" t="s">
        <v>38</v>
      </c>
      <c r="DF183" t="s">
        <v>38</v>
      </c>
      <c r="DG183" t="s">
        <v>38</v>
      </c>
      <c r="DH183" t="s">
        <v>38</v>
      </c>
      <c r="DI183" t="s">
        <v>38</v>
      </c>
      <c r="DJ183" t="s">
        <v>38</v>
      </c>
      <c r="DK183" t="s">
        <v>38</v>
      </c>
      <c r="DL183" t="s">
        <v>38</v>
      </c>
      <c r="DM183" t="s">
        <v>38</v>
      </c>
      <c r="DN183" t="s">
        <v>38</v>
      </c>
      <c r="DO183" t="s">
        <v>38</v>
      </c>
      <c r="DP183" t="s">
        <v>38</v>
      </c>
      <c r="DQ183" t="s">
        <v>38</v>
      </c>
      <c r="DR183" t="s">
        <v>38</v>
      </c>
      <c r="DS183" t="s">
        <v>38</v>
      </c>
      <c r="DT183" t="s">
        <v>38</v>
      </c>
      <c r="DU183" t="s">
        <v>38</v>
      </c>
      <c r="DV183" t="s">
        <v>38</v>
      </c>
      <c r="DW183" t="s">
        <v>38</v>
      </c>
      <c r="DX183" t="s">
        <v>38</v>
      </c>
      <c r="DY183" t="s">
        <v>38</v>
      </c>
      <c r="DZ183" t="s">
        <v>38</v>
      </c>
      <c r="EA183" t="s">
        <v>38</v>
      </c>
      <c r="EB183" t="s">
        <v>38</v>
      </c>
      <c r="EC183" t="s">
        <v>38</v>
      </c>
      <c r="ED183" t="s">
        <v>38</v>
      </c>
      <c r="EE183" t="s">
        <v>38</v>
      </c>
      <c r="EF183" t="s">
        <v>38</v>
      </c>
      <c r="EG183" t="s">
        <v>38</v>
      </c>
      <c r="EH183" t="s">
        <v>38</v>
      </c>
      <c r="EI183" t="s">
        <v>38</v>
      </c>
      <c r="EJ183" t="s">
        <v>38</v>
      </c>
      <c r="EK183" t="s">
        <v>38</v>
      </c>
      <c r="EL183" t="s">
        <v>38</v>
      </c>
      <c r="EM183" t="s">
        <v>38</v>
      </c>
      <c r="EN183" t="s">
        <v>38</v>
      </c>
      <c r="EO183" t="s">
        <v>38</v>
      </c>
      <c r="EP183" t="s">
        <v>38</v>
      </c>
      <c r="EQ183" t="s">
        <v>38</v>
      </c>
      <c r="ER183" t="s">
        <v>38</v>
      </c>
      <c r="ES183" t="s">
        <v>38</v>
      </c>
      <c r="ET183" t="s">
        <v>38</v>
      </c>
      <c r="EU183" t="s">
        <v>38</v>
      </c>
      <c r="EV183" t="s">
        <v>38</v>
      </c>
      <c r="EW183" t="s">
        <v>38</v>
      </c>
      <c r="EX183" t="s">
        <v>38</v>
      </c>
      <c r="EY183" t="s">
        <v>38</v>
      </c>
      <c r="EZ183" t="s">
        <v>38</v>
      </c>
      <c r="FA183" t="s">
        <v>38</v>
      </c>
    </row>
    <row r="184" spans="1:157" x14ac:dyDescent="0.4">
      <c r="A184" t="s">
        <v>7177</v>
      </c>
      <c r="B184" t="s">
        <v>7161</v>
      </c>
      <c r="C184">
        <v>0.60257000000000005</v>
      </c>
      <c r="D184">
        <v>56.614159999999998</v>
      </c>
      <c r="E184">
        <v>45.382440000000003</v>
      </c>
      <c r="F184">
        <v>80.744640000000004</v>
      </c>
      <c r="G184">
        <v>89.882639999999995</v>
      </c>
      <c r="H184">
        <v>45.382440000000003</v>
      </c>
      <c r="I184">
        <v>35.889380000000003</v>
      </c>
      <c r="J184">
        <v>20.093889999999998</v>
      </c>
      <c r="K184">
        <v>75.328749999999999</v>
      </c>
      <c r="L184">
        <v>11.787940000000001</v>
      </c>
      <c r="M184">
        <v>87.513019999999997</v>
      </c>
      <c r="N184" t="s">
        <v>38</v>
      </c>
      <c r="O184">
        <v>0.58750999999999998</v>
      </c>
      <c r="P184">
        <v>54.816369999999999</v>
      </c>
      <c r="Q184">
        <v>43.213529999999999</v>
      </c>
      <c r="R184">
        <v>80.233230000000006</v>
      </c>
      <c r="S184">
        <v>90.470269999999999</v>
      </c>
      <c r="T184">
        <v>43.213529999999999</v>
      </c>
      <c r="U184">
        <v>33.021569999999997</v>
      </c>
      <c r="V184">
        <v>20.32499</v>
      </c>
      <c r="W184">
        <v>74.47381</v>
      </c>
      <c r="X184">
        <v>12.09807</v>
      </c>
      <c r="Y184">
        <v>88.030330000000006</v>
      </c>
      <c r="Z184" t="s">
        <v>38</v>
      </c>
      <c r="AA184" t="s">
        <v>38</v>
      </c>
      <c r="AB184" t="s">
        <v>38</v>
      </c>
      <c r="AC184" t="s">
        <v>38</v>
      </c>
      <c r="AD184" t="s">
        <v>38</v>
      </c>
      <c r="AE184" t="s">
        <v>38</v>
      </c>
      <c r="AF184" t="s">
        <v>38</v>
      </c>
      <c r="AG184" t="s">
        <v>38</v>
      </c>
      <c r="AH184" t="s">
        <v>38</v>
      </c>
      <c r="AI184" t="s">
        <v>38</v>
      </c>
      <c r="AJ184" t="s">
        <v>38</v>
      </c>
      <c r="AK184" t="s">
        <v>38</v>
      </c>
      <c r="AL184" t="s">
        <v>38</v>
      </c>
      <c r="AM184" t="s">
        <v>38</v>
      </c>
      <c r="AN184" t="s">
        <v>38</v>
      </c>
      <c r="AO184" t="s">
        <v>38</v>
      </c>
      <c r="AP184" t="s">
        <v>38</v>
      </c>
      <c r="AQ184" t="s">
        <v>38</v>
      </c>
      <c r="AR184" t="s">
        <v>38</v>
      </c>
      <c r="AS184" t="s">
        <v>38</v>
      </c>
      <c r="AT184" t="s">
        <v>38</v>
      </c>
      <c r="AU184" t="s">
        <v>38</v>
      </c>
      <c r="AV184">
        <v>0.71120000000000005</v>
      </c>
      <c r="AW184">
        <v>69.892200000000003</v>
      </c>
      <c r="AX184">
        <v>61.944240000000001</v>
      </c>
      <c r="AY184">
        <v>82.667670000000001</v>
      </c>
      <c r="AZ184">
        <v>84.17483</v>
      </c>
      <c r="BA184">
        <v>61.944240000000001</v>
      </c>
      <c r="BB184">
        <v>57.629989999999999</v>
      </c>
      <c r="BC184">
        <v>18.055759999999999</v>
      </c>
      <c r="BD184">
        <v>81.066310000000001</v>
      </c>
      <c r="BE184">
        <v>9.3293099999999995</v>
      </c>
      <c r="BF184">
        <v>83.18262</v>
      </c>
      <c r="BG184" t="s">
        <v>38</v>
      </c>
      <c r="BH184" t="s">
        <v>38</v>
      </c>
      <c r="BI184" t="s">
        <v>38</v>
      </c>
      <c r="BJ184" t="s">
        <v>38</v>
      </c>
      <c r="BK184" t="s">
        <v>38</v>
      </c>
      <c r="BL184" t="s">
        <v>38</v>
      </c>
      <c r="BM184" t="s">
        <v>38</v>
      </c>
      <c r="BN184" t="s">
        <v>38</v>
      </c>
      <c r="BO184" t="s">
        <v>38</v>
      </c>
      <c r="BP184" t="s">
        <v>38</v>
      </c>
      <c r="BQ184" t="s">
        <v>38</v>
      </c>
      <c r="BR184" t="s">
        <v>38</v>
      </c>
      <c r="BS184" t="s">
        <v>38</v>
      </c>
      <c r="BT184" t="s">
        <v>38</v>
      </c>
      <c r="BU184" t="s">
        <v>38</v>
      </c>
      <c r="BV184" t="s">
        <v>38</v>
      </c>
      <c r="BW184" t="s">
        <v>38</v>
      </c>
      <c r="BX184" t="s">
        <v>38</v>
      </c>
      <c r="BY184" t="s">
        <v>38</v>
      </c>
      <c r="BZ184" t="s">
        <v>38</v>
      </c>
      <c r="CA184" t="s">
        <v>38</v>
      </c>
      <c r="CB184" t="s">
        <v>38</v>
      </c>
      <c r="CC184" t="s">
        <v>38</v>
      </c>
      <c r="CD184" t="s">
        <v>38</v>
      </c>
      <c r="CE184" t="s">
        <v>38</v>
      </c>
      <c r="CF184" t="s">
        <v>38</v>
      </c>
      <c r="CG184" t="s">
        <v>38</v>
      </c>
      <c r="CH184" t="s">
        <v>38</v>
      </c>
      <c r="CI184" t="s">
        <v>38</v>
      </c>
      <c r="CJ184" t="s">
        <v>38</v>
      </c>
      <c r="CK184" t="s">
        <v>38</v>
      </c>
      <c r="CL184" t="s">
        <v>38</v>
      </c>
      <c r="CM184" t="s">
        <v>38</v>
      </c>
      <c r="CN184">
        <v>0.62617</v>
      </c>
      <c r="CO184">
        <v>58.713900000000002</v>
      </c>
      <c r="CP184">
        <v>46.64311</v>
      </c>
      <c r="CQ184">
        <v>85.689049999999995</v>
      </c>
      <c r="CR184">
        <v>92.402829999999994</v>
      </c>
      <c r="CS184">
        <v>46.64311</v>
      </c>
      <c r="CT184">
        <v>37.926969999999997</v>
      </c>
      <c r="CU184">
        <v>20.600709999999999</v>
      </c>
      <c r="CV184">
        <v>77.67962</v>
      </c>
      <c r="CW184">
        <v>11.819789999999999</v>
      </c>
      <c r="CX184">
        <v>88.103650000000002</v>
      </c>
      <c r="CY184" t="s">
        <v>38</v>
      </c>
      <c r="CZ184" t="s">
        <v>38</v>
      </c>
      <c r="DA184" t="s">
        <v>38</v>
      </c>
      <c r="DB184" t="s">
        <v>38</v>
      </c>
      <c r="DC184" t="s">
        <v>38</v>
      </c>
      <c r="DD184" t="s">
        <v>38</v>
      </c>
      <c r="DE184" t="s">
        <v>38</v>
      </c>
      <c r="DF184" t="s">
        <v>38</v>
      </c>
      <c r="DG184" t="s">
        <v>38</v>
      </c>
      <c r="DH184" t="s">
        <v>38</v>
      </c>
      <c r="DI184" t="s">
        <v>38</v>
      </c>
      <c r="DJ184" t="s">
        <v>38</v>
      </c>
      <c r="DK184" t="s">
        <v>38</v>
      </c>
      <c r="DL184" t="s">
        <v>38</v>
      </c>
      <c r="DM184" t="s">
        <v>38</v>
      </c>
      <c r="DN184" t="s">
        <v>38</v>
      </c>
      <c r="DO184" t="s">
        <v>38</v>
      </c>
      <c r="DP184" t="s">
        <v>38</v>
      </c>
      <c r="DQ184" t="s">
        <v>38</v>
      </c>
      <c r="DR184" t="s">
        <v>38</v>
      </c>
      <c r="DS184" t="s">
        <v>38</v>
      </c>
      <c r="DT184" t="s">
        <v>38</v>
      </c>
      <c r="DU184" t="s">
        <v>38</v>
      </c>
      <c r="DV184" t="s">
        <v>38</v>
      </c>
      <c r="DW184" t="s">
        <v>38</v>
      </c>
      <c r="DX184" t="s">
        <v>38</v>
      </c>
      <c r="DY184" t="s">
        <v>38</v>
      </c>
      <c r="DZ184" t="s">
        <v>38</v>
      </c>
      <c r="EA184" t="s">
        <v>38</v>
      </c>
      <c r="EB184" t="s">
        <v>38</v>
      </c>
      <c r="EC184" t="s">
        <v>38</v>
      </c>
      <c r="ED184" t="s">
        <v>38</v>
      </c>
      <c r="EE184" t="s">
        <v>38</v>
      </c>
      <c r="EF184" t="s">
        <v>38</v>
      </c>
      <c r="EG184" t="s">
        <v>38</v>
      </c>
      <c r="EH184" t="s">
        <v>38</v>
      </c>
      <c r="EI184" t="s">
        <v>38</v>
      </c>
      <c r="EJ184" t="s">
        <v>38</v>
      </c>
      <c r="EK184" t="s">
        <v>38</v>
      </c>
      <c r="EL184" t="s">
        <v>38</v>
      </c>
      <c r="EM184" t="s">
        <v>38</v>
      </c>
      <c r="EN184" t="s">
        <v>38</v>
      </c>
      <c r="EO184" t="s">
        <v>38</v>
      </c>
      <c r="EP184" t="s">
        <v>38</v>
      </c>
      <c r="EQ184" t="s">
        <v>38</v>
      </c>
      <c r="ER184" t="s">
        <v>38</v>
      </c>
      <c r="ES184" t="s">
        <v>38</v>
      </c>
      <c r="ET184" t="s">
        <v>38</v>
      </c>
      <c r="EU184" t="s">
        <v>38</v>
      </c>
      <c r="EV184" t="s">
        <v>38</v>
      </c>
      <c r="EW184" t="s">
        <v>38</v>
      </c>
      <c r="EX184" t="s">
        <v>38</v>
      </c>
      <c r="EY184" t="s">
        <v>38</v>
      </c>
      <c r="EZ184" t="s">
        <v>38</v>
      </c>
      <c r="FA184" t="s">
        <v>38</v>
      </c>
    </row>
    <row r="185" spans="1:157" x14ac:dyDescent="0.4">
      <c r="A185" t="s">
        <v>7178</v>
      </c>
      <c r="B185" t="s">
        <v>7068</v>
      </c>
      <c r="C185">
        <v>0.60258999999999996</v>
      </c>
      <c r="D185">
        <v>56.61656</v>
      </c>
      <c r="E185">
        <v>45.390529999999998</v>
      </c>
      <c r="F185">
        <v>80.768919999999994</v>
      </c>
      <c r="G185">
        <v>89.874539999999996</v>
      </c>
      <c r="H185">
        <v>45.390529999999998</v>
      </c>
      <c r="I185">
        <v>35.893430000000002</v>
      </c>
      <c r="J185">
        <v>20.101980000000001</v>
      </c>
      <c r="K185">
        <v>75.353030000000004</v>
      </c>
      <c r="L185">
        <v>11.787129999999999</v>
      </c>
      <c r="M185">
        <v>87.504919999999998</v>
      </c>
      <c r="N185" t="s">
        <v>38</v>
      </c>
      <c r="O185">
        <v>0.58753999999999995</v>
      </c>
      <c r="P185">
        <v>54.818959999999997</v>
      </c>
      <c r="Q185">
        <v>43.223089999999999</v>
      </c>
      <c r="R185">
        <v>80.252340000000004</v>
      </c>
      <c r="S185">
        <v>90.460710000000006</v>
      </c>
      <c r="T185">
        <v>43.223089999999999</v>
      </c>
      <c r="U185">
        <v>33.026350000000001</v>
      </c>
      <c r="V185">
        <v>20.332630000000002</v>
      </c>
      <c r="W185">
        <v>74.492930000000001</v>
      </c>
      <c r="X185">
        <v>12.097110000000001</v>
      </c>
      <c r="Y185">
        <v>88.020769999999999</v>
      </c>
      <c r="Z185" t="s">
        <v>38</v>
      </c>
      <c r="AA185" t="s">
        <v>38</v>
      </c>
      <c r="AB185" t="s">
        <v>38</v>
      </c>
      <c r="AC185" t="s">
        <v>38</v>
      </c>
      <c r="AD185" t="s">
        <v>38</v>
      </c>
      <c r="AE185" t="s">
        <v>38</v>
      </c>
      <c r="AF185" t="s">
        <v>38</v>
      </c>
      <c r="AG185" t="s">
        <v>38</v>
      </c>
      <c r="AH185" t="s">
        <v>38</v>
      </c>
      <c r="AI185" t="s">
        <v>38</v>
      </c>
      <c r="AJ185" t="s">
        <v>38</v>
      </c>
      <c r="AK185" t="s">
        <v>38</v>
      </c>
      <c r="AL185" t="s">
        <v>38</v>
      </c>
      <c r="AM185" t="s">
        <v>38</v>
      </c>
      <c r="AN185" t="s">
        <v>38</v>
      </c>
      <c r="AO185" t="s">
        <v>38</v>
      </c>
      <c r="AP185" t="s">
        <v>38</v>
      </c>
      <c r="AQ185" t="s">
        <v>38</v>
      </c>
      <c r="AR185" t="s">
        <v>38</v>
      </c>
      <c r="AS185" t="s">
        <v>38</v>
      </c>
      <c r="AT185" t="s">
        <v>38</v>
      </c>
      <c r="AU185" t="s">
        <v>38</v>
      </c>
      <c r="AV185">
        <v>0.71130000000000004</v>
      </c>
      <c r="AW185">
        <v>69.902690000000007</v>
      </c>
      <c r="AX185">
        <v>61.944240000000001</v>
      </c>
      <c r="AY185">
        <v>82.667670000000001</v>
      </c>
      <c r="AZ185">
        <v>84.17483</v>
      </c>
      <c r="BA185">
        <v>61.944240000000001</v>
      </c>
      <c r="BB185">
        <v>57.629989999999999</v>
      </c>
      <c r="BC185">
        <v>18.055759999999999</v>
      </c>
      <c r="BD185">
        <v>81.066310000000001</v>
      </c>
      <c r="BE185">
        <v>9.3293099999999995</v>
      </c>
      <c r="BF185">
        <v>83.18262</v>
      </c>
      <c r="BG185" t="s">
        <v>38</v>
      </c>
      <c r="BH185" t="s">
        <v>38</v>
      </c>
      <c r="BI185" t="s">
        <v>38</v>
      </c>
      <c r="BJ185" t="s">
        <v>38</v>
      </c>
      <c r="BK185" t="s">
        <v>38</v>
      </c>
      <c r="BL185" t="s">
        <v>38</v>
      </c>
      <c r="BM185" t="s">
        <v>38</v>
      </c>
      <c r="BN185" t="s">
        <v>38</v>
      </c>
      <c r="BO185" t="s">
        <v>38</v>
      </c>
      <c r="BP185" t="s">
        <v>38</v>
      </c>
      <c r="BQ185" t="s">
        <v>38</v>
      </c>
      <c r="BR185" t="s">
        <v>38</v>
      </c>
      <c r="BS185" t="s">
        <v>38</v>
      </c>
      <c r="BT185" t="s">
        <v>38</v>
      </c>
      <c r="BU185" t="s">
        <v>38</v>
      </c>
      <c r="BV185" t="s">
        <v>38</v>
      </c>
      <c r="BW185" t="s">
        <v>38</v>
      </c>
      <c r="BX185" t="s">
        <v>38</v>
      </c>
      <c r="BY185" t="s">
        <v>38</v>
      </c>
      <c r="BZ185" t="s">
        <v>38</v>
      </c>
      <c r="CA185" t="s">
        <v>38</v>
      </c>
      <c r="CB185" t="s">
        <v>38</v>
      </c>
      <c r="CC185" t="s">
        <v>38</v>
      </c>
      <c r="CD185" t="s">
        <v>38</v>
      </c>
      <c r="CE185" t="s">
        <v>38</v>
      </c>
      <c r="CF185" t="s">
        <v>38</v>
      </c>
      <c r="CG185" t="s">
        <v>38</v>
      </c>
      <c r="CH185" t="s">
        <v>38</v>
      </c>
      <c r="CI185" t="s">
        <v>38</v>
      </c>
      <c r="CJ185" t="s">
        <v>38</v>
      </c>
      <c r="CK185" t="s">
        <v>38</v>
      </c>
      <c r="CL185" t="s">
        <v>38</v>
      </c>
      <c r="CM185" t="s">
        <v>38</v>
      </c>
      <c r="CN185">
        <v>0.62582000000000004</v>
      </c>
      <c r="CO185">
        <v>58.693910000000002</v>
      </c>
      <c r="CP185">
        <v>46.64311</v>
      </c>
      <c r="CQ185">
        <v>85.865719999999996</v>
      </c>
      <c r="CR185">
        <v>92.402829999999994</v>
      </c>
      <c r="CS185">
        <v>46.64311</v>
      </c>
      <c r="CT185">
        <v>37.926969999999997</v>
      </c>
      <c r="CU185">
        <v>20.636040000000001</v>
      </c>
      <c r="CV185">
        <v>77.856300000000005</v>
      </c>
      <c r="CW185">
        <v>11.819789999999999</v>
      </c>
      <c r="CX185">
        <v>88.103650000000002</v>
      </c>
      <c r="CY185" t="s">
        <v>38</v>
      </c>
      <c r="CZ185" t="s">
        <v>38</v>
      </c>
      <c r="DA185" t="s">
        <v>38</v>
      </c>
      <c r="DB185" t="s">
        <v>38</v>
      </c>
      <c r="DC185" t="s">
        <v>38</v>
      </c>
      <c r="DD185" t="s">
        <v>38</v>
      </c>
      <c r="DE185" t="s">
        <v>38</v>
      </c>
      <c r="DF185" t="s">
        <v>38</v>
      </c>
      <c r="DG185" t="s">
        <v>38</v>
      </c>
      <c r="DH185" t="s">
        <v>38</v>
      </c>
      <c r="DI185" t="s">
        <v>38</v>
      </c>
      <c r="DJ185" t="s">
        <v>38</v>
      </c>
      <c r="DK185" t="s">
        <v>38</v>
      </c>
      <c r="DL185" t="s">
        <v>38</v>
      </c>
      <c r="DM185" t="s">
        <v>38</v>
      </c>
      <c r="DN185" t="s">
        <v>38</v>
      </c>
      <c r="DO185" t="s">
        <v>38</v>
      </c>
      <c r="DP185" t="s">
        <v>38</v>
      </c>
      <c r="DQ185" t="s">
        <v>38</v>
      </c>
      <c r="DR185" t="s">
        <v>38</v>
      </c>
      <c r="DS185" t="s">
        <v>38</v>
      </c>
      <c r="DT185" t="s">
        <v>38</v>
      </c>
      <c r="DU185" t="s">
        <v>38</v>
      </c>
      <c r="DV185" t="s">
        <v>38</v>
      </c>
      <c r="DW185" t="s">
        <v>38</v>
      </c>
      <c r="DX185" t="s">
        <v>38</v>
      </c>
      <c r="DY185" t="s">
        <v>38</v>
      </c>
      <c r="DZ185" t="s">
        <v>38</v>
      </c>
      <c r="EA185" t="s">
        <v>38</v>
      </c>
      <c r="EB185" t="s">
        <v>38</v>
      </c>
      <c r="EC185" t="s">
        <v>38</v>
      </c>
      <c r="ED185" t="s">
        <v>38</v>
      </c>
      <c r="EE185" t="s">
        <v>38</v>
      </c>
      <c r="EF185" t="s">
        <v>38</v>
      </c>
      <c r="EG185" t="s">
        <v>38</v>
      </c>
      <c r="EH185" t="s">
        <v>38</v>
      </c>
      <c r="EI185" t="s">
        <v>38</v>
      </c>
      <c r="EJ185" t="s">
        <v>38</v>
      </c>
      <c r="EK185" t="s">
        <v>38</v>
      </c>
      <c r="EL185" t="s">
        <v>38</v>
      </c>
      <c r="EM185" t="s">
        <v>38</v>
      </c>
      <c r="EN185" t="s">
        <v>38</v>
      </c>
      <c r="EO185" t="s">
        <v>38</v>
      </c>
      <c r="EP185" t="s">
        <v>38</v>
      </c>
      <c r="EQ185" t="s">
        <v>38</v>
      </c>
      <c r="ER185" t="s">
        <v>38</v>
      </c>
      <c r="ES185" t="s">
        <v>38</v>
      </c>
      <c r="ET185" t="s">
        <v>38</v>
      </c>
      <c r="EU185" t="s">
        <v>38</v>
      </c>
      <c r="EV185" t="s">
        <v>38</v>
      </c>
      <c r="EW185" t="s">
        <v>38</v>
      </c>
      <c r="EX185" t="s">
        <v>38</v>
      </c>
      <c r="EY185" t="s">
        <v>38</v>
      </c>
      <c r="EZ185" t="s">
        <v>38</v>
      </c>
      <c r="FA185" t="s">
        <v>38</v>
      </c>
    </row>
    <row r="186" spans="1:157" x14ac:dyDescent="0.4">
      <c r="A186" t="s">
        <v>7179</v>
      </c>
      <c r="B186" t="s">
        <v>7154</v>
      </c>
      <c r="C186">
        <v>0.60253000000000001</v>
      </c>
      <c r="D186">
        <v>56.609639999999999</v>
      </c>
      <c r="E186">
        <v>45.382440000000003</v>
      </c>
      <c r="F186">
        <v>80.768919999999994</v>
      </c>
      <c r="G186">
        <v>89.874539999999996</v>
      </c>
      <c r="H186">
        <v>45.382440000000003</v>
      </c>
      <c r="I186">
        <v>35.885339999999999</v>
      </c>
      <c r="J186">
        <v>20.098749999999999</v>
      </c>
      <c r="K186">
        <v>75.344930000000005</v>
      </c>
      <c r="L186">
        <v>11.787129999999999</v>
      </c>
      <c r="M186">
        <v>87.504919999999998</v>
      </c>
      <c r="N186" t="s">
        <v>38</v>
      </c>
      <c r="O186">
        <v>0.58745999999999998</v>
      </c>
      <c r="P186">
        <v>54.809100000000001</v>
      </c>
      <c r="Q186">
        <v>43.213529999999999</v>
      </c>
      <c r="R186">
        <v>80.261899999999997</v>
      </c>
      <c r="S186">
        <v>90.460710000000006</v>
      </c>
      <c r="T186">
        <v>43.213529999999999</v>
      </c>
      <c r="U186">
        <v>33.01679</v>
      </c>
      <c r="V186">
        <v>20.330719999999999</v>
      </c>
      <c r="W186">
        <v>74.492930000000001</v>
      </c>
      <c r="X186">
        <v>12.097110000000001</v>
      </c>
      <c r="Y186">
        <v>88.020769999999999</v>
      </c>
      <c r="Z186" t="s">
        <v>38</v>
      </c>
      <c r="AA186" t="s">
        <v>38</v>
      </c>
      <c r="AB186" t="s">
        <v>38</v>
      </c>
      <c r="AC186" t="s">
        <v>38</v>
      </c>
      <c r="AD186" t="s">
        <v>38</v>
      </c>
      <c r="AE186" t="s">
        <v>38</v>
      </c>
      <c r="AF186" t="s">
        <v>38</v>
      </c>
      <c r="AG186" t="s">
        <v>38</v>
      </c>
      <c r="AH186" t="s">
        <v>38</v>
      </c>
      <c r="AI186" t="s">
        <v>38</v>
      </c>
      <c r="AJ186" t="s">
        <v>38</v>
      </c>
      <c r="AK186" t="s">
        <v>38</v>
      </c>
      <c r="AL186" t="s">
        <v>38</v>
      </c>
      <c r="AM186" t="s">
        <v>38</v>
      </c>
      <c r="AN186" t="s">
        <v>38</v>
      </c>
      <c r="AO186" t="s">
        <v>38</v>
      </c>
      <c r="AP186" t="s">
        <v>38</v>
      </c>
      <c r="AQ186" t="s">
        <v>38</v>
      </c>
      <c r="AR186" t="s">
        <v>38</v>
      </c>
      <c r="AS186" t="s">
        <v>38</v>
      </c>
      <c r="AT186" t="s">
        <v>38</v>
      </c>
      <c r="AU186" t="s">
        <v>38</v>
      </c>
      <c r="AV186">
        <v>0.71128000000000002</v>
      </c>
      <c r="AW186">
        <v>69.901629999999997</v>
      </c>
      <c r="AX186">
        <v>61.944240000000001</v>
      </c>
      <c r="AY186">
        <v>82.592309999999998</v>
      </c>
      <c r="AZ186">
        <v>84.17483</v>
      </c>
      <c r="BA186">
        <v>61.944240000000001</v>
      </c>
      <c r="BB186">
        <v>57.629989999999999</v>
      </c>
      <c r="BC186">
        <v>18.040690000000001</v>
      </c>
      <c r="BD186">
        <v>80.990960000000001</v>
      </c>
      <c r="BE186">
        <v>9.3293099999999995</v>
      </c>
      <c r="BF186">
        <v>83.18262</v>
      </c>
      <c r="BG186" t="s">
        <v>38</v>
      </c>
      <c r="BH186" t="s">
        <v>38</v>
      </c>
      <c r="BI186" t="s">
        <v>38</v>
      </c>
      <c r="BJ186" t="s">
        <v>38</v>
      </c>
      <c r="BK186" t="s">
        <v>38</v>
      </c>
      <c r="BL186" t="s">
        <v>38</v>
      </c>
      <c r="BM186" t="s">
        <v>38</v>
      </c>
      <c r="BN186" t="s">
        <v>38</v>
      </c>
      <c r="BO186" t="s">
        <v>38</v>
      </c>
      <c r="BP186" t="s">
        <v>38</v>
      </c>
      <c r="BQ186" t="s">
        <v>38</v>
      </c>
      <c r="BR186" t="s">
        <v>38</v>
      </c>
      <c r="BS186" t="s">
        <v>38</v>
      </c>
      <c r="BT186" t="s">
        <v>38</v>
      </c>
      <c r="BU186" t="s">
        <v>38</v>
      </c>
      <c r="BV186" t="s">
        <v>38</v>
      </c>
      <c r="BW186" t="s">
        <v>38</v>
      </c>
      <c r="BX186" t="s">
        <v>38</v>
      </c>
      <c r="BY186" t="s">
        <v>38</v>
      </c>
      <c r="BZ186" t="s">
        <v>38</v>
      </c>
      <c r="CA186" t="s">
        <v>38</v>
      </c>
      <c r="CB186" t="s">
        <v>38</v>
      </c>
      <c r="CC186" t="s">
        <v>38</v>
      </c>
      <c r="CD186" t="s">
        <v>38</v>
      </c>
      <c r="CE186" t="s">
        <v>38</v>
      </c>
      <c r="CF186" t="s">
        <v>38</v>
      </c>
      <c r="CG186" t="s">
        <v>38</v>
      </c>
      <c r="CH186" t="s">
        <v>38</v>
      </c>
      <c r="CI186" t="s">
        <v>38</v>
      </c>
      <c r="CJ186" t="s">
        <v>38</v>
      </c>
      <c r="CK186" t="s">
        <v>38</v>
      </c>
      <c r="CL186" t="s">
        <v>38</v>
      </c>
      <c r="CM186" t="s">
        <v>38</v>
      </c>
      <c r="CN186">
        <v>0.62616000000000005</v>
      </c>
      <c r="CO186">
        <v>58.72757</v>
      </c>
      <c r="CP186">
        <v>46.64311</v>
      </c>
      <c r="CQ186">
        <v>85.865719999999996</v>
      </c>
      <c r="CR186">
        <v>92.402829999999994</v>
      </c>
      <c r="CS186">
        <v>46.64311</v>
      </c>
      <c r="CT186">
        <v>37.926969999999997</v>
      </c>
      <c r="CU186">
        <v>20.636040000000001</v>
      </c>
      <c r="CV186">
        <v>77.856300000000005</v>
      </c>
      <c r="CW186">
        <v>11.819789999999999</v>
      </c>
      <c r="CX186">
        <v>88.103650000000002</v>
      </c>
      <c r="CY186" t="s">
        <v>38</v>
      </c>
      <c r="CZ186" t="s">
        <v>38</v>
      </c>
      <c r="DA186" t="s">
        <v>38</v>
      </c>
      <c r="DB186" t="s">
        <v>38</v>
      </c>
      <c r="DC186" t="s">
        <v>38</v>
      </c>
      <c r="DD186" t="s">
        <v>38</v>
      </c>
      <c r="DE186" t="s">
        <v>38</v>
      </c>
      <c r="DF186" t="s">
        <v>38</v>
      </c>
      <c r="DG186" t="s">
        <v>38</v>
      </c>
      <c r="DH186" t="s">
        <v>38</v>
      </c>
      <c r="DI186" t="s">
        <v>38</v>
      </c>
      <c r="DJ186" t="s">
        <v>38</v>
      </c>
      <c r="DK186" t="s">
        <v>38</v>
      </c>
      <c r="DL186" t="s">
        <v>38</v>
      </c>
      <c r="DM186" t="s">
        <v>38</v>
      </c>
      <c r="DN186" t="s">
        <v>38</v>
      </c>
      <c r="DO186" t="s">
        <v>38</v>
      </c>
      <c r="DP186" t="s">
        <v>38</v>
      </c>
      <c r="DQ186" t="s">
        <v>38</v>
      </c>
      <c r="DR186" t="s">
        <v>38</v>
      </c>
      <c r="DS186" t="s">
        <v>38</v>
      </c>
      <c r="DT186" t="s">
        <v>38</v>
      </c>
      <c r="DU186" t="s">
        <v>38</v>
      </c>
      <c r="DV186" t="s">
        <v>38</v>
      </c>
      <c r="DW186" t="s">
        <v>38</v>
      </c>
      <c r="DX186" t="s">
        <v>38</v>
      </c>
      <c r="DY186" t="s">
        <v>38</v>
      </c>
      <c r="DZ186" t="s">
        <v>38</v>
      </c>
      <c r="EA186" t="s">
        <v>38</v>
      </c>
      <c r="EB186" t="s">
        <v>38</v>
      </c>
      <c r="EC186" t="s">
        <v>38</v>
      </c>
      <c r="ED186" t="s">
        <v>38</v>
      </c>
      <c r="EE186" t="s">
        <v>38</v>
      </c>
      <c r="EF186" t="s">
        <v>38</v>
      </c>
      <c r="EG186" t="s">
        <v>38</v>
      </c>
      <c r="EH186" t="s">
        <v>38</v>
      </c>
      <c r="EI186" t="s">
        <v>38</v>
      </c>
      <c r="EJ186" t="s">
        <v>38</v>
      </c>
      <c r="EK186" t="s">
        <v>38</v>
      </c>
      <c r="EL186" t="s">
        <v>38</v>
      </c>
      <c r="EM186" t="s">
        <v>38</v>
      </c>
      <c r="EN186" t="s">
        <v>38</v>
      </c>
      <c r="EO186" t="s">
        <v>38</v>
      </c>
      <c r="EP186" t="s">
        <v>38</v>
      </c>
      <c r="EQ186" t="s">
        <v>38</v>
      </c>
      <c r="ER186" t="s">
        <v>38</v>
      </c>
      <c r="ES186" t="s">
        <v>38</v>
      </c>
      <c r="ET186" t="s">
        <v>38</v>
      </c>
      <c r="EU186" t="s">
        <v>38</v>
      </c>
      <c r="EV186" t="s">
        <v>38</v>
      </c>
      <c r="EW186" t="s">
        <v>38</v>
      </c>
      <c r="EX186" t="s">
        <v>38</v>
      </c>
      <c r="EY186" t="s">
        <v>38</v>
      </c>
      <c r="EZ186" t="s">
        <v>38</v>
      </c>
      <c r="FA186" t="s">
        <v>38</v>
      </c>
    </row>
    <row r="187" spans="1:157" x14ac:dyDescent="0.4">
      <c r="A187" t="s">
        <v>7180</v>
      </c>
      <c r="B187" t="s">
        <v>6983</v>
      </c>
      <c r="C187">
        <v>0.60255999999999998</v>
      </c>
      <c r="D187">
        <v>56.613819999999997</v>
      </c>
      <c r="E187">
        <v>45.398620000000001</v>
      </c>
      <c r="F187">
        <v>80.768919999999994</v>
      </c>
      <c r="G187">
        <v>89.882639999999995</v>
      </c>
      <c r="H187">
        <v>45.398620000000001</v>
      </c>
      <c r="I187">
        <v>35.901519999999998</v>
      </c>
      <c r="J187">
        <v>20.098749999999999</v>
      </c>
      <c r="K187">
        <v>75.344930000000005</v>
      </c>
      <c r="L187">
        <v>11.78956</v>
      </c>
      <c r="M187">
        <v>87.521109999999993</v>
      </c>
      <c r="N187" t="s">
        <v>38</v>
      </c>
      <c r="O187">
        <v>0.58747000000000005</v>
      </c>
      <c r="P187">
        <v>54.81024</v>
      </c>
      <c r="Q187">
        <v>43.223089999999999</v>
      </c>
      <c r="R187">
        <v>80.261899999999997</v>
      </c>
      <c r="S187">
        <v>90.460710000000006</v>
      </c>
      <c r="T187">
        <v>43.223089999999999</v>
      </c>
      <c r="U187">
        <v>33.026350000000001</v>
      </c>
      <c r="V187">
        <v>20.330719999999999</v>
      </c>
      <c r="W187">
        <v>74.492930000000001</v>
      </c>
      <c r="X187">
        <v>12.097110000000001</v>
      </c>
      <c r="Y187">
        <v>88.020769999999999</v>
      </c>
      <c r="Z187" t="s">
        <v>38</v>
      </c>
      <c r="AA187" t="s">
        <v>38</v>
      </c>
      <c r="AB187" t="s">
        <v>38</v>
      </c>
      <c r="AC187" t="s">
        <v>38</v>
      </c>
      <c r="AD187" t="s">
        <v>38</v>
      </c>
      <c r="AE187" t="s">
        <v>38</v>
      </c>
      <c r="AF187" t="s">
        <v>38</v>
      </c>
      <c r="AG187" t="s">
        <v>38</v>
      </c>
      <c r="AH187" t="s">
        <v>38</v>
      </c>
      <c r="AI187" t="s">
        <v>38</v>
      </c>
      <c r="AJ187" t="s">
        <v>38</v>
      </c>
      <c r="AK187" t="s">
        <v>38</v>
      </c>
      <c r="AL187" t="s">
        <v>38</v>
      </c>
      <c r="AM187" t="s">
        <v>38</v>
      </c>
      <c r="AN187" t="s">
        <v>38</v>
      </c>
      <c r="AO187" t="s">
        <v>38</v>
      </c>
      <c r="AP187" t="s">
        <v>38</v>
      </c>
      <c r="AQ187" t="s">
        <v>38</v>
      </c>
      <c r="AR187" t="s">
        <v>38</v>
      </c>
      <c r="AS187" t="s">
        <v>38</v>
      </c>
      <c r="AT187" t="s">
        <v>38</v>
      </c>
      <c r="AU187" t="s">
        <v>38</v>
      </c>
      <c r="AV187">
        <v>0.71135000000000004</v>
      </c>
      <c r="AW187">
        <v>69.909090000000006</v>
      </c>
      <c r="AX187">
        <v>61.944240000000001</v>
      </c>
      <c r="AY187">
        <v>82.592309999999998</v>
      </c>
      <c r="AZ187">
        <v>84.250190000000003</v>
      </c>
      <c r="BA187">
        <v>61.944240000000001</v>
      </c>
      <c r="BB187">
        <v>57.629989999999999</v>
      </c>
      <c r="BC187">
        <v>18.040690000000001</v>
      </c>
      <c r="BD187">
        <v>80.990960000000001</v>
      </c>
      <c r="BE187">
        <v>9.3368500000000001</v>
      </c>
      <c r="BF187">
        <v>83.257980000000003</v>
      </c>
      <c r="BG187" t="s">
        <v>38</v>
      </c>
      <c r="BH187" t="s">
        <v>38</v>
      </c>
      <c r="BI187" t="s">
        <v>38</v>
      </c>
      <c r="BJ187" t="s">
        <v>38</v>
      </c>
      <c r="BK187" t="s">
        <v>38</v>
      </c>
      <c r="BL187" t="s">
        <v>38</v>
      </c>
      <c r="BM187" t="s">
        <v>38</v>
      </c>
      <c r="BN187" t="s">
        <v>38</v>
      </c>
      <c r="BO187" t="s">
        <v>38</v>
      </c>
      <c r="BP187" t="s">
        <v>38</v>
      </c>
      <c r="BQ187" t="s">
        <v>38</v>
      </c>
      <c r="BR187" t="s">
        <v>38</v>
      </c>
      <c r="BS187" t="s">
        <v>38</v>
      </c>
      <c r="BT187" t="s">
        <v>38</v>
      </c>
      <c r="BU187" t="s">
        <v>38</v>
      </c>
      <c r="BV187" t="s">
        <v>38</v>
      </c>
      <c r="BW187" t="s">
        <v>38</v>
      </c>
      <c r="BX187" t="s">
        <v>38</v>
      </c>
      <c r="BY187" t="s">
        <v>38</v>
      </c>
      <c r="BZ187" t="s">
        <v>38</v>
      </c>
      <c r="CA187" t="s">
        <v>38</v>
      </c>
      <c r="CB187" t="s">
        <v>38</v>
      </c>
      <c r="CC187" t="s">
        <v>38</v>
      </c>
      <c r="CD187" t="s">
        <v>38</v>
      </c>
      <c r="CE187" t="s">
        <v>38</v>
      </c>
      <c r="CF187" t="s">
        <v>38</v>
      </c>
      <c r="CG187" t="s">
        <v>38</v>
      </c>
      <c r="CH187" t="s">
        <v>38</v>
      </c>
      <c r="CI187" t="s">
        <v>38</v>
      </c>
      <c r="CJ187" t="s">
        <v>38</v>
      </c>
      <c r="CK187" t="s">
        <v>38</v>
      </c>
      <c r="CL187" t="s">
        <v>38</v>
      </c>
      <c r="CM187" t="s">
        <v>38</v>
      </c>
      <c r="CN187">
        <v>0.62651999999999997</v>
      </c>
      <c r="CO187">
        <v>58.780230000000003</v>
      </c>
      <c r="CP187">
        <v>46.819789999999998</v>
      </c>
      <c r="CQ187">
        <v>85.865719999999996</v>
      </c>
      <c r="CR187">
        <v>92.402829999999994</v>
      </c>
      <c r="CS187">
        <v>46.819789999999998</v>
      </c>
      <c r="CT187">
        <v>38.103650000000002</v>
      </c>
      <c r="CU187">
        <v>20.636040000000001</v>
      </c>
      <c r="CV187">
        <v>77.856300000000005</v>
      </c>
      <c r="CW187">
        <v>11.855119999999999</v>
      </c>
      <c r="CX187">
        <v>88.280330000000006</v>
      </c>
      <c r="CY187" t="s">
        <v>38</v>
      </c>
      <c r="CZ187" t="s">
        <v>38</v>
      </c>
      <c r="DA187" t="s">
        <v>38</v>
      </c>
      <c r="DB187" t="s">
        <v>38</v>
      </c>
      <c r="DC187" t="s">
        <v>38</v>
      </c>
      <c r="DD187" t="s">
        <v>38</v>
      </c>
      <c r="DE187" t="s">
        <v>38</v>
      </c>
      <c r="DF187" t="s">
        <v>38</v>
      </c>
      <c r="DG187" t="s">
        <v>38</v>
      </c>
      <c r="DH187" t="s">
        <v>38</v>
      </c>
      <c r="DI187" t="s">
        <v>38</v>
      </c>
      <c r="DJ187" t="s">
        <v>38</v>
      </c>
      <c r="DK187" t="s">
        <v>38</v>
      </c>
      <c r="DL187" t="s">
        <v>38</v>
      </c>
      <c r="DM187" t="s">
        <v>38</v>
      </c>
      <c r="DN187" t="s">
        <v>38</v>
      </c>
      <c r="DO187" t="s">
        <v>38</v>
      </c>
      <c r="DP187" t="s">
        <v>38</v>
      </c>
      <c r="DQ187" t="s">
        <v>38</v>
      </c>
      <c r="DR187" t="s">
        <v>38</v>
      </c>
      <c r="DS187" t="s">
        <v>38</v>
      </c>
      <c r="DT187" t="s">
        <v>38</v>
      </c>
      <c r="DU187" t="s">
        <v>38</v>
      </c>
      <c r="DV187" t="s">
        <v>38</v>
      </c>
      <c r="DW187" t="s">
        <v>38</v>
      </c>
      <c r="DX187" t="s">
        <v>38</v>
      </c>
      <c r="DY187" t="s">
        <v>38</v>
      </c>
      <c r="DZ187" t="s">
        <v>38</v>
      </c>
      <c r="EA187" t="s">
        <v>38</v>
      </c>
      <c r="EB187" t="s">
        <v>38</v>
      </c>
      <c r="EC187" t="s">
        <v>38</v>
      </c>
      <c r="ED187" t="s">
        <v>38</v>
      </c>
      <c r="EE187" t="s">
        <v>38</v>
      </c>
      <c r="EF187" t="s">
        <v>38</v>
      </c>
      <c r="EG187" t="s">
        <v>38</v>
      </c>
      <c r="EH187" t="s">
        <v>38</v>
      </c>
      <c r="EI187" t="s">
        <v>38</v>
      </c>
      <c r="EJ187" t="s">
        <v>38</v>
      </c>
      <c r="EK187" t="s">
        <v>38</v>
      </c>
      <c r="EL187" t="s">
        <v>38</v>
      </c>
      <c r="EM187" t="s">
        <v>38</v>
      </c>
      <c r="EN187" t="s">
        <v>38</v>
      </c>
      <c r="EO187" t="s">
        <v>38</v>
      </c>
      <c r="EP187" t="s">
        <v>38</v>
      </c>
      <c r="EQ187" t="s">
        <v>38</v>
      </c>
      <c r="ER187" t="s">
        <v>38</v>
      </c>
      <c r="ES187" t="s">
        <v>38</v>
      </c>
      <c r="ET187" t="s">
        <v>38</v>
      </c>
      <c r="EU187" t="s">
        <v>38</v>
      </c>
      <c r="EV187" t="s">
        <v>38</v>
      </c>
      <c r="EW187" t="s">
        <v>38</v>
      </c>
      <c r="EX187" t="s">
        <v>38</v>
      </c>
      <c r="EY187" t="s">
        <v>38</v>
      </c>
      <c r="EZ187" t="s">
        <v>38</v>
      </c>
      <c r="FA187" t="s">
        <v>38</v>
      </c>
    </row>
    <row r="188" spans="1:157" x14ac:dyDescent="0.4">
      <c r="A188" t="s">
        <v>7181</v>
      </c>
      <c r="B188" t="s">
        <v>7162</v>
      </c>
      <c r="C188">
        <v>0.60248000000000002</v>
      </c>
      <c r="D188">
        <v>56.60998</v>
      </c>
      <c r="E188">
        <v>45.382440000000003</v>
      </c>
      <c r="F188">
        <v>80.768919999999994</v>
      </c>
      <c r="G188">
        <v>89.882639999999995</v>
      </c>
      <c r="H188">
        <v>45.382440000000003</v>
      </c>
      <c r="I188">
        <v>35.894779999999997</v>
      </c>
      <c r="J188">
        <v>20.098749999999999</v>
      </c>
      <c r="K188">
        <v>75.344930000000005</v>
      </c>
      <c r="L188">
        <v>11.78956</v>
      </c>
      <c r="M188">
        <v>87.521109999999993</v>
      </c>
      <c r="N188" t="s">
        <v>38</v>
      </c>
      <c r="O188">
        <v>0.58743000000000001</v>
      </c>
      <c r="P188">
        <v>54.807319999999997</v>
      </c>
      <c r="Q188">
        <v>43.213529999999999</v>
      </c>
      <c r="R188">
        <v>80.261899999999997</v>
      </c>
      <c r="S188">
        <v>90.460710000000006</v>
      </c>
      <c r="T188">
        <v>43.213529999999999</v>
      </c>
      <c r="U188">
        <v>33.021569999999997</v>
      </c>
      <c r="V188">
        <v>20.330719999999999</v>
      </c>
      <c r="W188">
        <v>74.492930000000001</v>
      </c>
      <c r="X188">
        <v>12.097110000000001</v>
      </c>
      <c r="Y188">
        <v>88.020769999999999</v>
      </c>
      <c r="Z188" t="s">
        <v>38</v>
      </c>
      <c r="AA188" t="s">
        <v>38</v>
      </c>
      <c r="AB188" t="s">
        <v>38</v>
      </c>
      <c r="AC188" t="s">
        <v>38</v>
      </c>
      <c r="AD188" t="s">
        <v>38</v>
      </c>
      <c r="AE188" t="s">
        <v>38</v>
      </c>
      <c r="AF188" t="s">
        <v>38</v>
      </c>
      <c r="AG188" t="s">
        <v>38</v>
      </c>
      <c r="AH188" t="s">
        <v>38</v>
      </c>
      <c r="AI188" t="s">
        <v>38</v>
      </c>
      <c r="AJ188" t="s">
        <v>38</v>
      </c>
      <c r="AK188" t="s">
        <v>38</v>
      </c>
      <c r="AL188" t="s">
        <v>38</v>
      </c>
      <c r="AM188" t="s">
        <v>38</v>
      </c>
      <c r="AN188" t="s">
        <v>38</v>
      </c>
      <c r="AO188" t="s">
        <v>38</v>
      </c>
      <c r="AP188" t="s">
        <v>38</v>
      </c>
      <c r="AQ188" t="s">
        <v>38</v>
      </c>
      <c r="AR188" t="s">
        <v>38</v>
      </c>
      <c r="AS188" t="s">
        <v>38</v>
      </c>
      <c r="AT188" t="s">
        <v>38</v>
      </c>
      <c r="AU188" t="s">
        <v>38</v>
      </c>
      <c r="AV188">
        <v>0.71133999999999997</v>
      </c>
      <c r="AW188">
        <v>69.907340000000005</v>
      </c>
      <c r="AX188">
        <v>61.944240000000001</v>
      </c>
      <c r="AY188">
        <v>82.592309999999998</v>
      </c>
      <c r="AZ188">
        <v>84.250190000000003</v>
      </c>
      <c r="BA188">
        <v>61.944240000000001</v>
      </c>
      <c r="BB188">
        <v>57.629989999999999</v>
      </c>
      <c r="BC188">
        <v>18.040690000000001</v>
      </c>
      <c r="BD188">
        <v>80.990960000000001</v>
      </c>
      <c r="BE188">
        <v>9.3368500000000001</v>
      </c>
      <c r="BF188">
        <v>83.257980000000003</v>
      </c>
      <c r="BG188" t="s">
        <v>38</v>
      </c>
      <c r="BH188" t="s">
        <v>38</v>
      </c>
      <c r="BI188" t="s">
        <v>38</v>
      </c>
      <c r="BJ188" t="s">
        <v>38</v>
      </c>
      <c r="BK188" t="s">
        <v>38</v>
      </c>
      <c r="BL188" t="s">
        <v>38</v>
      </c>
      <c r="BM188" t="s">
        <v>38</v>
      </c>
      <c r="BN188" t="s">
        <v>38</v>
      </c>
      <c r="BO188" t="s">
        <v>38</v>
      </c>
      <c r="BP188" t="s">
        <v>38</v>
      </c>
      <c r="BQ188" t="s">
        <v>38</v>
      </c>
      <c r="BR188" t="s">
        <v>38</v>
      </c>
      <c r="BS188" t="s">
        <v>38</v>
      </c>
      <c r="BT188" t="s">
        <v>38</v>
      </c>
      <c r="BU188" t="s">
        <v>38</v>
      </c>
      <c r="BV188" t="s">
        <v>38</v>
      </c>
      <c r="BW188" t="s">
        <v>38</v>
      </c>
      <c r="BX188" t="s">
        <v>38</v>
      </c>
      <c r="BY188" t="s">
        <v>38</v>
      </c>
      <c r="BZ188" t="s">
        <v>38</v>
      </c>
      <c r="CA188" t="s">
        <v>38</v>
      </c>
      <c r="CB188" t="s">
        <v>38</v>
      </c>
      <c r="CC188" t="s">
        <v>38</v>
      </c>
      <c r="CD188" t="s">
        <v>38</v>
      </c>
      <c r="CE188" t="s">
        <v>38</v>
      </c>
      <c r="CF188" t="s">
        <v>38</v>
      </c>
      <c r="CG188" t="s">
        <v>38</v>
      </c>
      <c r="CH188" t="s">
        <v>38</v>
      </c>
      <c r="CI188" t="s">
        <v>38</v>
      </c>
      <c r="CJ188" t="s">
        <v>38</v>
      </c>
      <c r="CK188" t="s">
        <v>38</v>
      </c>
      <c r="CL188" t="s">
        <v>38</v>
      </c>
      <c r="CM188" t="s">
        <v>38</v>
      </c>
      <c r="CN188">
        <v>0.62560000000000004</v>
      </c>
      <c r="CO188">
        <v>58.754550000000002</v>
      </c>
      <c r="CP188">
        <v>46.64311</v>
      </c>
      <c r="CQ188">
        <v>85.865719999999996</v>
      </c>
      <c r="CR188">
        <v>92.402829999999994</v>
      </c>
      <c r="CS188">
        <v>46.64311</v>
      </c>
      <c r="CT188">
        <v>38.044759999999997</v>
      </c>
      <c r="CU188">
        <v>20.636040000000001</v>
      </c>
      <c r="CV188">
        <v>77.856300000000005</v>
      </c>
      <c r="CW188">
        <v>11.855119999999999</v>
      </c>
      <c r="CX188">
        <v>88.280330000000006</v>
      </c>
      <c r="CY188" t="s">
        <v>38</v>
      </c>
      <c r="CZ188" t="s">
        <v>38</v>
      </c>
      <c r="DA188" t="s">
        <v>38</v>
      </c>
      <c r="DB188" t="s">
        <v>38</v>
      </c>
      <c r="DC188" t="s">
        <v>38</v>
      </c>
      <c r="DD188" t="s">
        <v>38</v>
      </c>
      <c r="DE188" t="s">
        <v>38</v>
      </c>
      <c r="DF188" t="s">
        <v>38</v>
      </c>
      <c r="DG188" t="s">
        <v>38</v>
      </c>
      <c r="DH188" t="s">
        <v>38</v>
      </c>
      <c r="DI188" t="s">
        <v>38</v>
      </c>
      <c r="DJ188" t="s">
        <v>38</v>
      </c>
      <c r="DK188" t="s">
        <v>38</v>
      </c>
      <c r="DL188" t="s">
        <v>38</v>
      </c>
      <c r="DM188" t="s">
        <v>38</v>
      </c>
      <c r="DN188" t="s">
        <v>38</v>
      </c>
      <c r="DO188" t="s">
        <v>38</v>
      </c>
      <c r="DP188" t="s">
        <v>38</v>
      </c>
      <c r="DQ188" t="s">
        <v>38</v>
      </c>
      <c r="DR188" t="s">
        <v>38</v>
      </c>
      <c r="DS188" t="s">
        <v>38</v>
      </c>
      <c r="DT188" t="s">
        <v>38</v>
      </c>
      <c r="DU188" t="s">
        <v>38</v>
      </c>
      <c r="DV188" t="s">
        <v>38</v>
      </c>
      <c r="DW188" t="s">
        <v>38</v>
      </c>
      <c r="DX188" t="s">
        <v>38</v>
      </c>
      <c r="DY188" t="s">
        <v>38</v>
      </c>
      <c r="DZ188" t="s">
        <v>38</v>
      </c>
      <c r="EA188" t="s">
        <v>38</v>
      </c>
      <c r="EB188" t="s">
        <v>38</v>
      </c>
      <c r="EC188" t="s">
        <v>38</v>
      </c>
      <c r="ED188" t="s">
        <v>38</v>
      </c>
      <c r="EE188" t="s">
        <v>38</v>
      </c>
      <c r="EF188" t="s">
        <v>38</v>
      </c>
      <c r="EG188" t="s">
        <v>38</v>
      </c>
      <c r="EH188" t="s">
        <v>38</v>
      </c>
      <c r="EI188" t="s">
        <v>38</v>
      </c>
      <c r="EJ188" t="s">
        <v>38</v>
      </c>
      <c r="EK188" t="s">
        <v>38</v>
      </c>
      <c r="EL188" t="s">
        <v>38</v>
      </c>
      <c r="EM188" t="s">
        <v>38</v>
      </c>
      <c r="EN188" t="s">
        <v>38</v>
      </c>
      <c r="EO188" t="s">
        <v>38</v>
      </c>
      <c r="EP188" t="s">
        <v>38</v>
      </c>
      <c r="EQ188" t="s">
        <v>38</v>
      </c>
      <c r="ER188" t="s">
        <v>38</v>
      </c>
      <c r="ES188" t="s">
        <v>38</v>
      </c>
      <c r="ET188" t="s">
        <v>38</v>
      </c>
      <c r="EU188" t="s">
        <v>38</v>
      </c>
      <c r="EV188" t="s">
        <v>38</v>
      </c>
      <c r="EW188" t="s">
        <v>38</v>
      </c>
      <c r="EX188" t="s">
        <v>38</v>
      </c>
      <c r="EY188" t="s">
        <v>38</v>
      </c>
      <c r="EZ188" t="s">
        <v>38</v>
      </c>
      <c r="FA188" t="s">
        <v>38</v>
      </c>
    </row>
    <row r="189" spans="1:157" x14ac:dyDescent="0.4">
      <c r="A189" t="s">
        <v>7182</v>
      </c>
      <c r="B189" t="s">
        <v>6931</v>
      </c>
      <c r="C189">
        <v>0.60248000000000002</v>
      </c>
      <c r="D189">
        <v>56.609400000000001</v>
      </c>
      <c r="E189">
        <v>45.390529999999998</v>
      </c>
      <c r="F189">
        <v>80.768919999999994</v>
      </c>
      <c r="G189">
        <v>89.882639999999995</v>
      </c>
      <c r="H189">
        <v>45.390529999999998</v>
      </c>
      <c r="I189">
        <v>35.898829999999997</v>
      </c>
      <c r="J189">
        <v>20.09713</v>
      </c>
      <c r="K189">
        <v>75.340890000000002</v>
      </c>
      <c r="L189">
        <v>11.78956</v>
      </c>
      <c r="M189">
        <v>87.521109999999993</v>
      </c>
      <c r="N189" t="s">
        <v>38</v>
      </c>
      <c r="O189">
        <v>0.58745000000000003</v>
      </c>
      <c r="P189">
        <v>54.807839999999999</v>
      </c>
      <c r="Q189">
        <v>43.223089999999999</v>
      </c>
      <c r="R189">
        <v>80.252340000000004</v>
      </c>
      <c r="S189">
        <v>90.460710000000006</v>
      </c>
      <c r="T189">
        <v>43.223089999999999</v>
      </c>
      <c r="U189">
        <v>33.026350000000001</v>
      </c>
      <c r="V189">
        <v>20.326899999999998</v>
      </c>
      <c r="W189">
        <v>74.478589999999997</v>
      </c>
      <c r="X189">
        <v>12.097110000000001</v>
      </c>
      <c r="Y189">
        <v>88.020769999999999</v>
      </c>
      <c r="Z189" t="s">
        <v>38</v>
      </c>
      <c r="AA189" t="s">
        <v>38</v>
      </c>
      <c r="AB189" t="s">
        <v>38</v>
      </c>
      <c r="AC189" t="s">
        <v>38</v>
      </c>
      <c r="AD189" t="s">
        <v>38</v>
      </c>
      <c r="AE189" t="s">
        <v>38</v>
      </c>
      <c r="AF189" t="s">
        <v>38</v>
      </c>
      <c r="AG189" t="s">
        <v>38</v>
      </c>
      <c r="AH189" t="s">
        <v>38</v>
      </c>
      <c r="AI189" t="s">
        <v>38</v>
      </c>
      <c r="AJ189" t="s">
        <v>38</v>
      </c>
      <c r="AK189" t="s">
        <v>38</v>
      </c>
      <c r="AL189" t="s">
        <v>38</v>
      </c>
      <c r="AM189" t="s">
        <v>38</v>
      </c>
      <c r="AN189" t="s">
        <v>38</v>
      </c>
      <c r="AO189" t="s">
        <v>38</v>
      </c>
      <c r="AP189" t="s">
        <v>38</v>
      </c>
      <c r="AQ189" t="s">
        <v>38</v>
      </c>
      <c r="AR189" t="s">
        <v>38</v>
      </c>
      <c r="AS189" t="s">
        <v>38</v>
      </c>
      <c r="AT189" t="s">
        <v>38</v>
      </c>
      <c r="AU189" t="s">
        <v>38</v>
      </c>
      <c r="AV189">
        <v>0.71133999999999997</v>
      </c>
      <c r="AW189">
        <v>69.908159999999995</v>
      </c>
      <c r="AX189">
        <v>61.944240000000001</v>
      </c>
      <c r="AY189">
        <v>82.667670000000001</v>
      </c>
      <c r="AZ189">
        <v>84.250190000000003</v>
      </c>
      <c r="BA189">
        <v>61.944240000000001</v>
      </c>
      <c r="BB189">
        <v>57.629989999999999</v>
      </c>
      <c r="BC189">
        <v>18.055759999999999</v>
      </c>
      <c r="BD189">
        <v>81.066310000000001</v>
      </c>
      <c r="BE189">
        <v>9.3368500000000001</v>
      </c>
      <c r="BF189">
        <v>83.257980000000003</v>
      </c>
      <c r="BG189" t="s">
        <v>38</v>
      </c>
      <c r="BH189" t="s">
        <v>38</v>
      </c>
      <c r="BI189" t="s">
        <v>38</v>
      </c>
      <c r="BJ189" t="s">
        <v>38</v>
      </c>
      <c r="BK189" t="s">
        <v>38</v>
      </c>
      <c r="BL189" t="s">
        <v>38</v>
      </c>
      <c r="BM189" t="s">
        <v>38</v>
      </c>
      <c r="BN189" t="s">
        <v>38</v>
      </c>
      <c r="BO189" t="s">
        <v>38</v>
      </c>
      <c r="BP189" t="s">
        <v>38</v>
      </c>
      <c r="BQ189" t="s">
        <v>38</v>
      </c>
      <c r="BR189" t="s">
        <v>38</v>
      </c>
      <c r="BS189" t="s">
        <v>38</v>
      </c>
      <c r="BT189" t="s">
        <v>38</v>
      </c>
      <c r="BU189" t="s">
        <v>38</v>
      </c>
      <c r="BV189" t="s">
        <v>38</v>
      </c>
      <c r="BW189" t="s">
        <v>38</v>
      </c>
      <c r="BX189" t="s">
        <v>38</v>
      </c>
      <c r="BY189" t="s">
        <v>38</v>
      </c>
      <c r="BZ189" t="s">
        <v>38</v>
      </c>
      <c r="CA189" t="s">
        <v>38</v>
      </c>
      <c r="CB189" t="s">
        <v>38</v>
      </c>
      <c r="CC189" t="s">
        <v>38</v>
      </c>
      <c r="CD189" t="s">
        <v>38</v>
      </c>
      <c r="CE189" t="s">
        <v>38</v>
      </c>
      <c r="CF189" t="s">
        <v>38</v>
      </c>
      <c r="CG189" t="s">
        <v>38</v>
      </c>
      <c r="CH189" t="s">
        <v>38</v>
      </c>
      <c r="CI189" t="s">
        <v>38</v>
      </c>
      <c r="CJ189" t="s">
        <v>38</v>
      </c>
      <c r="CK189" t="s">
        <v>38</v>
      </c>
      <c r="CL189" t="s">
        <v>38</v>
      </c>
      <c r="CM189" t="s">
        <v>38</v>
      </c>
      <c r="CN189">
        <v>0.62499000000000005</v>
      </c>
      <c r="CO189">
        <v>58.730400000000003</v>
      </c>
      <c r="CP189">
        <v>46.64311</v>
      </c>
      <c r="CQ189">
        <v>85.865719999999996</v>
      </c>
      <c r="CR189">
        <v>92.402829999999994</v>
      </c>
      <c r="CS189">
        <v>46.64311</v>
      </c>
      <c r="CT189">
        <v>38.044759999999997</v>
      </c>
      <c r="CU189">
        <v>20.636040000000001</v>
      </c>
      <c r="CV189">
        <v>77.856300000000005</v>
      </c>
      <c r="CW189">
        <v>11.855119999999999</v>
      </c>
      <c r="CX189">
        <v>88.280330000000006</v>
      </c>
      <c r="CY189" t="s">
        <v>38</v>
      </c>
      <c r="CZ189" t="s">
        <v>38</v>
      </c>
      <c r="DA189" t="s">
        <v>38</v>
      </c>
      <c r="DB189" t="s">
        <v>38</v>
      </c>
      <c r="DC189" t="s">
        <v>38</v>
      </c>
      <c r="DD189" t="s">
        <v>38</v>
      </c>
      <c r="DE189" t="s">
        <v>38</v>
      </c>
      <c r="DF189" t="s">
        <v>38</v>
      </c>
      <c r="DG189" t="s">
        <v>38</v>
      </c>
      <c r="DH189" t="s">
        <v>38</v>
      </c>
      <c r="DI189" t="s">
        <v>38</v>
      </c>
      <c r="DJ189" t="s">
        <v>38</v>
      </c>
      <c r="DK189" t="s">
        <v>38</v>
      </c>
      <c r="DL189" t="s">
        <v>38</v>
      </c>
      <c r="DM189" t="s">
        <v>38</v>
      </c>
      <c r="DN189" t="s">
        <v>38</v>
      </c>
      <c r="DO189" t="s">
        <v>38</v>
      </c>
      <c r="DP189" t="s">
        <v>38</v>
      </c>
      <c r="DQ189" t="s">
        <v>38</v>
      </c>
      <c r="DR189" t="s">
        <v>38</v>
      </c>
      <c r="DS189" t="s">
        <v>38</v>
      </c>
      <c r="DT189" t="s">
        <v>38</v>
      </c>
      <c r="DU189" t="s">
        <v>38</v>
      </c>
      <c r="DV189" t="s">
        <v>38</v>
      </c>
      <c r="DW189" t="s">
        <v>38</v>
      </c>
      <c r="DX189" t="s">
        <v>38</v>
      </c>
      <c r="DY189" t="s">
        <v>38</v>
      </c>
      <c r="DZ189" t="s">
        <v>38</v>
      </c>
      <c r="EA189" t="s">
        <v>38</v>
      </c>
      <c r="EB189" t="s">
        <v>38</v>
      </c>
      <c r="EC189" t="s">
        <v>38</v>
      </c>
      <c r="ED189" t="s">
        <v>38</v>
      </c>
      <c r="EE189" t="s">
        <v>38</v>
      </c>
      <c r="EF189" t="s">
        <v>38</v>
      </c>
      <c r="EG189" t="s">
        <v>38</v>
      </c>
      <c r="EH189" t="s">
        <v>38</v>
      </c>
      <c r="EI189" t="s">
        <v>38</v>
      </c>
      <c r="EJ189" t="s">
        <v>38</v>
      </c>
      <c r="EK189" t="s">
        <v>38</v>
      </c>
      <c r="EL189" t="s">
        <v>38</v>
      </c>
      <c r="EM189" t="s">
        <v>38</v>
      </c>
      <c r="EN189" t="s">
        <v>38</v>
      </c>
      <c r="EO189" t="s">
        <v>38</v>
      </c>
      <c r="EP189" t="s">
        <v>38</v>
      </c>
      <c r="EQ189" t="s">
        <v>38</v>
      </c>
      <c r="ER189" t="s">
        <v>38</v>
      </c>
      <c r="ES189" t="s">
        <v>38</v>
      </c>
      <c r="ET189" t="s">
        <v>38</v>
      </c>
      <c r="EU189" t="s">
        <v>38</v>
      </c>
      <c r="EV189" t="s">
        <v>38</v>
      </c>
      <c r="EW189" t="s">
        <v>38</v>
      </c>
      <c r="EX189" t="s">
        <v>38</v>
      </c>
      <c r="EY189" t="s">
        <v>38</v>
      </c>
      <c r="EZ189" t="s">
        <v>38</v>
      </c>
      <c r="FA189" t="s">
        <v>38</v>
      </c>
    </row>
    <row r="190" spans="1:157" x14ac:dyDescent="0.4">
      <c r="A190" s="18" t="s">
        <v>7183</v>
      </c>
    </row>
    <row r="191" spans="1:157" x14ac:dyDescent="0.4">
      <c r="A191" s="18" t="s">
        <v>7031</v>
      </c>
    </row>
    <row r="192" spans="1:157" x14ac:dyDescent="0.4">
      <c r="A192" s="18" t="s">
        <v>7192</v>
      </c>
    </row>
    <row r="193" spans="1:157" x14ac:dyDescent="0.4">
      <c r="A193" s="18" t="s">
        <v>7193</v>
      </c>
    </row>
    <row r="194" spans="1:157" x14ac:dyDescent="0.4">
      <c r="A194" s="18" t="s">
        <v>7194</v>
      </c>
    </row>
    <row r="195" spans="1:157" x14ac:dyDescent="0.4">
      <c r="A195" t="s">
        <v>7196</v>
      </c>
      <c r="B195" t="s">
        <v>7197</v>
      </c>
      <c r="C195">
        <v>0.60572999999999999</v>
      </c>
      <c r="D195">
        <v>56.929479999999998</v>
      </c>
      <c r="E195">
        <v>45.730469999999997</v>
      </c>
      <c r="F195">
        <v>81.060299999999998</v>
      </c>
      <c r="G195">
        <v>90.036420000000007</v>
      </c>
      <c r="H195">
        <v>45.730469999999997</v>
      </c>
      <c r="I195">
        <v>36.074190000000002</v>
      </c>
      <c r="J195">
        <v>20.203970000000002</v>
      </c>
      <c r="K195">
        <v>75.725350000000006</v>
      </c>
      <c r="L195">
        <v>11.819509999999999</v>
      </c>
      <c r="M195">
        <v>87.732900000000001</v>
      </c>
      <c r="N195" t="s">
        <v>38</v>
      </c>
      <c r="O195">
        <v>0.59143000000000001</v>
      </c>
      <c r="P195">
        <v>55.210419999999999</v>
      </c>
      <c r="Q195">
        <v>43.653219999999997</v>
      </c>
      <c r="R195">
        <v>80.567769999999996</v>
      </c>
      <c r="S195">
        <v>90.642319999999998</v>
      </c>
      <c r="T195">
        <v>43.653219999999997</v>
      </c>
      <c r="U195">
        <v>33.27805</v>
      </c>
      <c r="V195">
        <v>20.447330000000001</v>
      </c>
      <c r="W195">
        <v>74.903940000000006</v>
      </c>
      <c r="X195">
        <v>12.13344</v>
      </c>
      <c r="Y195">
        <v>88.275660000000002</v>
      </c>
      <c r="Z195" t="s">
        <v>38</v>
      </c>
      <c r="AA195" t="s">
        <v>38</v>
      </c>
      <c r="AB195" t="s">
        <v>38</v>
      </c>
      <c r="AC195" t="s">
        <v>38</v>
      </c>
      <c r="AD195" t="s">
        <v>38</v>
      </c>
      <c r="AE195" t="s">
        <v>38</v>
      </c>
      <c r="AF195" t="s">
        <v>38</v>
      </c>
      <c r="AG195" t="s">
        <v>38</v>
      </c>
      <c r="AH195" t="s">
        <v>38</v>
      </c>
      <c r="AI195" t="s">
        <v>38</v>
      </c>
      <c r="AJ195" t="s">
        <v>38</v>
      </c>
      <c r="AK195" t="s">
        <v>38</v>
      </c>
      <c r="AL195" t="s">
        <v>38</v>
      </c>
      <c r="AM195" t="s">
        <v>38</v>
      </c>
      <c r="AN195" t="s">
        <v>38</v>
      </c>
      <c r="AO195" t="s">
        <v>38</v>
      </c>
      <c r="AP195" t="s">
        <v>38</v>
      </c>
      <c r="AQ195" t="s">
        <v>38</v>
      </c>
      <c r="AR195" t="s">
        <v>38</v>
      </c>
      <c r="AS195" t="s">
        <v>38</v>
      </c>
      <c r="AT195" t="s">
        <v>38</v>
      </c>
      <c r="AU195" t="s">
        <v>38</v>
      </c>
      <c r="AV195">
        <v>0.70923999999999998</v>
      </c>
      <c r="AW195">
        <v>69.679000000000002</v>
      </c>
      <c r="AX195">
        <v>61.642800000000001</v>
      </c>
      <c r="AY195">
        <v>82.969099999999997</v>
      </c>
      <c r="AZ195">
        <v>84.250190000000003</v>
      </c>
      <c r="BA195">
        <v>61.642800000000001</v>
      </c>
      <c r="BB195">
        <v>57.2532</v>
      </c>
      <c r="BC195">
        <v>18.116050000000001</v>
      </c>
      <c r="BD195">
        <v>81.367750000000001</v>
      </c>
      <c r="BE195">
        <v>9.3368500000000001</v>
      </c>
      <c r="BF195">
        <v>83.257980000000003</v>
      </c>
      <c r="BG195" t="s">
        <v>38</v>
      </c>
      <c r="BH195" t="s">
        <v>38</v>
      </c>
      <c r="BI195" t="s">
        <v>38</v>
      </c>
      <c r="BJ195" t="s">
        <v>38</v>
      </c>
      <c r="BK195" t="s">
        <v>38</v>
      </c>
      <c r="BL195" t="s">
        <v>38</v>
      </c>
      <c r="BM195" t="s">
        <v>38</v>
      </c>
      <c r="BN195" t="s">
        <v>38</v>
      </c>
      <c r="BO195" t="s">
        <v>38</v>
      </c>
      <c r="BP195" t="s">
        <v>38</v>
      </c>
      <c r="BQ195" t="s">
        <v>38</v>
      </c>
      <c r="BR195" t="s">
        <v>38</v>
      </c>
      <c r="BS195" t="s">
        <v>38</v>
      </c>
      <c r="BT195" t="s">
        <v>38</v>
      </c>
      <c r="BU195" t="s">
        <v>38</v>
      </c>
      <c r="BV195" t="s">
        <v>38</v>
      </c>
      <c r="BW195" t="s">
        <v>38</v>
      </c>
      <c r="BX195" t="s">
        <v>38</v>
      </c>
      <c r="BY195" t="s">
        <v>38</v>
      </c>
      <c r="BZ195" t="s">
        <v>38</v>
      </c>
      <c r="CA195" t="s">
        <v>38</v>
      </c>
      <c r="CB195" t="s">
        <v>38</v>
      </c>
      <c r="CC195" t="s">
        <v>38</v>
      </c>
      <c r="CD195" t="s">
        <v>38</v>
      </c>
      <c r="CE195" t="s">
        <v>38</v>
      </c>
      <c r="CF195" t="s">
        <v>38</v>
      </c>
      <c r="CG195" t="s">
        <v>38</v>
      </c>
      <c r="CH195" t="s">
        <v>38</v>
      </c>
      <c r="CI195" t="s">
        <v>38</v>
      </c>
      <c r="CJ195" t="s">
        <v>38</v>
      </c>
      <c r="CK195" t="s">
        <v>38</v>
      </c>
      <c r="CL195" t="s">
        <v>38</v>
      </c>
      <c r="CM195" t="s">
        <v>38</v>
      </c>
      <c r="CN195">
        <v>0.62731000000000003</v>
      </c>
      <c r="CO195">
        <v>58.813189999999999</v>
      </c>
      <c r="CP195">
        <v>46.819789999999998</v>
      </c>
      <c r="CQ195">
        <v>85.689049999999995</v>
      </c>
      <c r="CR195">
        <v>92.402829999999994</v>
      </c>
      <c r="CS195">
        <v>46.819789999999998</v>
      </c>
      <c r="CT195">
        <v>38.103650000000002</v>
      </c>
      <c r="CU195">
        <v>20.600709999999999</v>
      </c>
      <c r="CV195">
        <v>77.67962</v>
      </c>
      <c r="CW195">
        <v>11.83746</v>
      </c>
      <c r="CX195">
        <v>88.191990000000004</v>
      </c>
      <c r="CY195" t="s">
        <v>38</v>
      </c>
      <c r="CZ195" t="s">
        <v>38</v>
      </c>
      <c r="DA195" t="s">
        <v>38</v>
      </c>
      <c r="DB195" t="s">
        <v>38</v>
      </c>
      <c r="DC195" t="s">
        <v>38</v>
      </c>
      <c r="DD195" t="s">
        <v>38</v>
      </c>
      <c r="DE195" t="s">
        <v>38</v>
      </c>
      <c r="DF195" t="s">
        <v>38</v>
      </c>
      <c r="DG195" t="s">
        <v>38</v>
      </c>
      <c r="DH195" t="s">
        <v>38</v>
      </c>
      <c r="DI195" t="s">
        <v>38</v>
      </c>
      <c r="DJ195" t="s">
        <v>38</v>
      </c>
      <c r="DK195" t="s">
        <v>38</v>
      </c>
      <c r="DL195" t="s">
        <v>38</v>
      </c>
      <c r="DM195" t="s">
        <v>38</v>
      </c>
      <c r="DN195" t="s">
        <v>38</v>
      </c>
      <c r="DO195" t="s">
        <v>38</v>
      </c>
      <c r="DP195" t="s">
        <v>38</v>
      </c>
      <c r="DQ195" t="s">
        <v>38</v>
      </c>
      <c r="DR195" t="s">
        <v>38</v>
      </c>
      <c r="DS195" t="s">
        <v>38</v>
      </c>
      <c r="DT195" t="s">
        <v>38</v>
      </c>
      <c r="DU195" t="s">
        <v>38</v>
      </c>
      <c r="DV195" t="s">
        <v>38</v>
      </c>
      <c r="DW195" t="s">
        <v>38</v>
      </c>
      <c r="DX195" t="s">
        <v>38</v>
      </c>
      <c r="DY195" t="s">
        <v>38</v>
      </c>
      <c r="DZ195" t="s">
        <v>38</v>
      </c>
      <c r="EA195" t="s">
        <v>38</v>
      </c>
      <c r="EB195" t="s">
        <v>38</v>
      </c>
      <c r="EC195" t="s">
        <v>38</v>
      </c>
      <c r="ED195" t="s">
        <v>38</v>
      </c>
      <c r="EE195" t="s">
        <v>38</v>
      </c>
      <c r="EF195" t="s">
        <v>38</v>
      </c>
      <c r="EG195" t="s">
        <v>38</v>
      </c>
      <c r="EH195" t="s">
        <v>38</v>
      </c>
      <c r="EI195" t="s">
        <v>38</v>
      </c>
      <c r="EJ195" t="s">
        <v>38</v>
      </c>
      <c r="EK195" t="s">
        <v>38</v>
      </c>
      <c r="EL195" t="s">
        <v>38</v>
      </c>
      <c r="EM195" t="s">
        <v>38</v>
      </c>
      <c r="EN195" t="s">
        <v>38</v>
      </c>
      <c r="EO195" t="s">
        <v>38</v>
      </c>
      <c r="EP195" t="s">
        <v>38</v>
      </c>
      <c r="EQ195" t="s">
        <v>38</v>
      </c>
      <c r="ER195" t="s">
        <v>38</v>
      </c>
      <c r="ES195" t="s">
        <v>38</v>
      </c>
      <c r="ET195" t="s">
        <v>38</v>
      </c>
      <c r="EU195" t="s">
        <v>38</v>
      </c>
      <c r="EV195" t="s">
        <v>38</v>
      </c>
      <c r="EW195" t="s">
        <v>38</v>
      </c>
      <c r="EX195" t="s">
        <v>38</v>
      </c>
      <c r="EY195" t="s">
        <v>38</v>
      </c>
      <c r="EZ195" t="s">
        <v>38</v>
      </c>
      <c r="FA195" t="s">
        <v>38</v>
      </c>
    </row>
    <row r="196" spans="1:157" x14ac:dyDescent="0.4">
      <c r="A196" s="18" t="s">
        <v>7200</v>
      </c>
    </row>
    <row r="197" spans="1:157" x14ac:dyDescent="0.4">
      <c r="A197" t="s">
        <v>7198</v>
      </c>
      <c r="B197" t="s">
        <v>7199</v>
      </c>
      <c r="C197">
        <v>0.66817000000000004</v>
      </c>
      <c r="D197" s="9">
        <v>63.486379999999997</v>
      </c>
      <c r="E197">
        <v>52.812629999999999</v>
      </c>
      <c r="F197">
        <v>85.779039999999995</v>
      </c>
      <c r="G197">
        <v>92.934030000000007</v>
      </c>
      <c r="H197">
        <v>52.812629999999999</v>
      </c>
      <c r="I197">
        <v>40.921619999999997</v>
      </c>
      <c r="J197">
        <v>22.136790000000001</v>
      </c>
      <c r="K197">
        <v>82.150139999999993</v>
      </c>
      <c r="L197">
        <v>12.33347</v>
      </c>
      <c r="M197">
        <v>91.548360000000002</v>
      </c>
      <c r="N197" t="s">
        <v>38</v>
      </c>
      <c r="O197">
        <v>0.66507000000000005</v>
      </c>
      <c r="P197">
        <v>62.922550000000001</v>
      </c>
      <c r="Q197">
        <v>52.475630000000002</v>
      </c>
      <c r="R197">
        <v>85.519019999999998</v>
      </c>
      <c r="S197">
        <v>93.462050000000005</v>
      </c>
      <c r="T197">
        <v>52.475630000000002</v>
      </c>
      <c r="U197">
        <v>39.50121</v>
      </c>
      <c r="V197">
        <v>22.571210000000001</v>
      </c>
      <c r="W197">
        <v>81.796660000000003</v>
      </c>
      <c r="X197">
        <v>12.671569999999999</v>
      </c>
      <c r="Y197">
        <v>92.137900000000002</v>
      </c>
      <c r="Z197" t="s">
        <v>38</v>
      </c>
      <c r="AA197" t="s">
        <v>38</v>
      </c>
      <c r="AB197" t="s">
        <v>38</v>
      </c>
      <c r="AC197" t="s">
        <v>38</v>
      </c>
      <c r="AD197" t="s">
        <v>38</v>
      </c>
      <c r="AE197" t="s">
        <v>38</v>
      </c>
      <c r="AF197" t="s">
        <v>38</v>
      </c>
      <c r="AG197" t="s">
        <v>38</v>
      </c>
      <c r="AH197" t="s">
        <v>38</v>
      </c>
      <c r="AI197" t="s">
        <v>38</v>
      </c>
      <c r="AJ197" t="s">
        <v>38</v>
      </c>
      <c r="AK197" t="s">
        <v>38</v>
      </c>
      <c r="AL197" t="s">
        <v>38</v>
      </c>
      <c r="AM197" t="s">
        <v>38</v>
      </c>
      <c r="AN197" t="s">
        <v>38</v>
      </c>
      <c r="AO197" t="s">
        <v>38</v>
      </c>
      <c r="AP197" t="s">
        <v>38</v>
      </c>
      <c r="AQ197" t="s">
        <v>38</v>
      </c>
      <c r="AR197" t="s">
        <v>38</v>
      </c>
      <c r="AS197" t="s">
        <v>38</v>
      </c>
      <c r="AT197" t="s">
        <v>38</v>
      </c>
      <c r="AU197" t="s">
        <v>38</v>
      </c>
      <c r="AV197">
        <v>0.70774999999999999</v>
      </c>
      <c r="AW197">
        <v>69.722049999999996</v>
      </c>
      <c r="AX197">
        <v>57.648829999999997</v>
      </c>
      <c r="AY197">
        <v>87.792010000000005</v>
      </c>
      <c r="AZ197">
        <v>88.997739999999993</v>
      </c>
      <c r="BA197">
        <v>57.648829999999997</v>
      </c>
      <c r="BB197">
        <v>53.158749999999998</v>
      </c>
      <c r="BC197">
        <v>19.291640000000001</v>
      </c>
      <c r="BD197">
        <v>86.630240000000001</v>
      </c>
      <c r="BE197">
        <v>9.8643599999999996</v>
      </c>
      <c r="BF197">
        <v>88.269279999999995</v>
      </c>
      <c r="BG197" t="s">
        <v>38</v>
      </c>
      <c r="BH197" t="s">
        <v>38</v>
      </c>
      <c r="BI197" t="s">
        <v>38</v>
      </c>
      <c r="BJ197" t="s">
        <v>38</v>
      </c>
      <c r="BK197" t="s">
        <v>38</v>
      </c>
      <c r="BL197" t="s">
        <v>38</v>
      </c>
      <c r="BM197" t="s">
        <v>38</v>
      </c>
      <c r="BN197" t="s">
        <v>38</v>
      </c>
      <c r="BO197" t="s">
        <v>38</v>
      </c>
      <c r="BP197" t="s">
        <v>38</v>
      </c>
      <c r="BQ197" t="s">
        <v>38</v>
      </c>
      <c r="BR197" t="s">
        <v>38</v>
      </c>
      <c r="BS197" t="s">
        <v>38</v>
      </c>
      <c r="BT197" t="s">
        <v>38</v>
      </c>
      <c r="BU197" t="s">
        <v>38</v>
      </c>
      <c r="BV197" t="s">
        <v>38</v>
      </c>
      <c r="BW197" t="s">
        <v>38</v>
      </c>
      <c r="BX197" t="s">
        <v>38</v>
      </c>
      <c r="BY197" t="s">
        <v>38</v>
      </c>
      <c r="BZ197" t="s">
        <v>38</v>
      </c>
      <c r="CA197" t="s">
        <v>38</v>
      </c>
      <c r="CB197" t="s">
        <v>38</v>
      </c>
      <c r="CC197" t="s">
        <v>38</v>
      </c>
      <c r="CD197" t="s">
        <v>38</v>
      </c>
      <c r="CE197" t="s">
        <v>38</v>
      </c>
      <c r="CF197" t="s">
        <v>38</v>
      </c>
      <c r="CG197" t="s">
        <v>38</v>
      </c>
      <c r="CH197" t="s">
        <v>38</v>
      </c>
      <c r="CI197" t="s">
        <v>38</v>
      </c>
      <c r="CJ197" t="s">
        <v>38</v>
      </c>
      <c r="CK197" t="s">
        <v>38</v>
      </c>
      <c r="CL197" t="s">
        <v>38</v>
      </c>
      <c r="CM197" t="s">
        <v>38</v>
      </c>
      <c r="CN197">
        <v>0.63278999999999996</v>
      </c>
      <c r="CO197">
        <v>59.288559999999997</v>
      </c>
      <c r="CP197">
        <v>47.703180000000003</v>
      </c>
      <c r="CQ197">
        <v>85.865719999999996</v>
      </c>
      <c r="CR197">
        <v>92.402829999999994</v>
      </c>
      <c r="CS197">
        <v>47.703180000000003</v>
      </c>
      <c r="CT197">
        <v>38.486449999999998</v>
      </c>
      <c r="CU197">
        <v>20.77739</v>
      </c>
      <c r="CV197">
        <v>78.180210000000002</v>
      </c>
      <c r="CW197">
        <v>11.87279</v>
      </c>
      <c r="CX197">
        <v>88.339219999999997</v>
      </c>
      <c r="CY197" t="s">
        <v>38</v>
      </c>
      <c r="CZ197" t="s">
        <v>38</v>
      </c>
      <c r="DA197" t="s">
        <v>38</v>
      </c>
      <c r="DB197" t="s">
        <v>38</v>
      </c>
      <c r="DC197" t="s">
        <v>38</v>
      </c>
      <c r="DD197" t="s">
        <v>38</v>
      </c>
      <c r="DE197" t="s">
        <v>38</v>
      </c>
      <c r="DF197" t="s">
        <v>38</v>
      </c>
      <c r="DG197" t="s">
        <v>38</v>
      </c>
      <c r="DH197" t="s">
        <v>38</v>
      </c>
      <c r="DI197" t="s">
        <v>38</v>
      </c>
      <c r="DJ197" t="s">
        <v>38</v>
      </c>
      <c r="DK197" t="s">
        <v>38</v>
      </c>
      <c r="DL197" t="s">
        <v>38</v>
      </c>
      <c r="DM197" t="s">
        <v>38</v>
      </c>
      <c r="DN197" t="s">
        <v>38</v>
      </c>
      <c r="DO197" t="s">
        <v>38</v>
      </c>
      <c r="DP197" t="s">
        <v>38</v>
      </c>
      <c r="DQ197" t="s">
        <v>38</v>
      </c>
      <c r="DR197" t="s">
        <v>38</v>
      </c>
      <c r="DS197" t="s">
        <v>38</v>
      </c>
      <c r="DT197" t="s">
        <v>38</v>
      </c>
      <c r="DU197" t="s">
        <v>38</v>
      </c>
      <c r="DV197" t="s">
        <v>38</v>
      </c>
      <c r="DW197" t="s">
        <v>38</v>
      </c>
      <c r="DX197" t="s">
        <v>38</v>
      </c>
      <c r="DY197" t="s">
        <v>38</v>
      </c>
      <c r="DZ197" t="s">
        <v>38</v>
      </c>
      <c r="EA197" t="s">
        <v>38</v>
      </c>
      <c r="EB197" t="s">
        <v>38</v>
      </c>
      <c r="EC197" t="s">
        <v>38</v>
      </c>
      <c r="ED197" t="s">
        <v>38</v>
      </c>
      <c r="EE197" t="s">
        <v>38</v>
      </c>
      <c r="EF197" t="s">
        <v>38</v>
      </c>
      <c r="EG197" t="s">
        <v>38</v>
      </c>
      <c r="EH197" t="s">
        <v>38</v>
      </c>
      <c r="EI197" t="s">
        <v>38</v>
      </c>
      <c r="EJ197" t="s">
        <v>38</v>
      </c>
      <c r="EK197" t="s">
        <v>38</v>
      </c>
      <c r="EL197" t="s">
        <v>38</v>
      </c>
      <c r="EM197" t="s">
        <v>38</v>
      </c>
      <c r="EN197" t="s">
        <v>38</v>
      </c>
      <c r="EO197" t="s">
        <v>38</v>
      </c>
      <c r="EP197" t="s">
        <v>38</v>
      </c>
      <c r="EQ197" t="s">
        <v>38</v>
      </c>
      <c r="ER197" t="s">
        <v>38</v>
      </c>
      <c r="ES197" t="s">
        <v>38</v>
      </c>
      <c r="ET197" t="s">
        <v>38</v>
      </c>
      <c r="EU197" t="s">
        <v>38</v>
      </c>
      <c r="EV197" t="s">
        <v>38</v>
      </c>
      <c r="EW197" t="s">
        <v>38</v>
      </c>
      <c r="EX197" t="s">
        <v>38</v>
      </c>
      <c r="EY197" t="s">
        <v>38</v>
      </c>
      <c r="EZ197" t="s">
        <v>38</v>
      </c>
      <c r="FA197" t="s">
        <v>38</v>
      </c>
    </row>
    <row r="198" spans="1:157" x14ac:dyDescent="0.4">
      <c r="A198" s="18" t="s">
        <v>7201</v>
      </c>
    </row>
    <row r="199" spans="1:157" x14ac:dyDescent="0.4">
      <c r="A199" t="s">
        <v>7202</v>
      </c>
      <c r="B199" t="s">
        <v>6946</v>
      </c>
      <c r="C199">
        <v>0.60275999999999996</v>
      </c>
      <c r="D199">
        <v>56.629829999999998</v>
      </c>
      <c r="E199">
        <v>45.414810000000003</v>
      </c>
      <c r="F199">
        <v>80.744640000000004</v>
      </c>
      <c r="G199">
        <v>89.882639999999995</v>
      </c>
      <c r="H199">
        <v>45.414810000000003</v>
      </c>
      <c r="I199">
        <v>35.912320000000001</v>
      </c>
      <c r="J199">
        <v>20.095510000000001</v>
      </c>
      <c r="K199">
        <v>75.328749999999999</v>
      </c>
      <c r="L199">
        <v>11.78956</v>
      </c>
      <c r="M199">
        <v>87.519760000000005</v>
      </c>
      <c r="N199" t="s">
        <v>38</v>
      </c>
      <c r="O199">
        <v>0.58757000000000004</v>
      </c>
      <c r="P199">
        <v>54.823360000000001</v>
      </c>
      <c r="Q199">
        <v>43.223089999999999</v>
      </c>
      <c r="R199">
        <v>80.233230000000006</v>
      </c>
      <c r="S199">
        <v>90.470269999999999</v>
      </c>
      <c r="T199">
        <v>43.223089999999999</v>
      </c>
      <c r="U199">
        <v>33.031129999999997</v>
      </c>
      <c r="V199">
        <v>20.323070000000001</v>
      </c>
      <c r="W199">
        <v>74.46584</v>
      </c>
      <c r="X199">
        <v>12.09807</v>
      </c>
      <c r="Y199">
        <v>88.030330000000006</v>
      </c>
      <c r="Z199" t="s">
        <v>38</v>
      </c>
      <c r="AA199" t="s">
        <v>38</v>
      </c>
      <c r="AB199" t="s">
        <v>38</v>
      </c>
      <c r="AC199" t="s">
        <v>38</v>
      </c>
      <c r="AD199" t="s">
        <v>38</v>
      </c>
      <c r="AE199" t="s">
        <v>38</v>
      </c>
      <c r="AF199" t="s">
        <v>38</v>
      </c>
      <c r="AG199" t="s">
        <v>38</v>
      </c>
      <c r="AH199" t="s">
        <v>38</v>
      </c>
      <c r="AI199" t="s">
        <v>38</v>
      </c>
      <c r="AJ199" t="s">
        <v>38</v>
      </c>
      <c r="AK199" t="s">
        <v>38</v>
      </c>
      <c r="AL199" t="s">
        <v>38</v>
      </c>
      <c r="AM199" t="s">
        <v>38</v>
      </c>
      <c r="AN199" t="s">
        <v>38</v>
      </c>
      <c r="AO199" t="s">
        <v>38</v>
      </c>
      <c r="AP199" t="s">
        <v>38</v>
      </c>
      <c r="AQ199" t="s">
        <v>38</v>
      </c>
      <c r="AR199" t="s">
        <v>38</v>
      </c>
      <c r="AS199" t="s">
        <v>38</v>
      </c>
      <c r="AT199" t="s">
        <v>38</v>
      </c>
      <c r="AU199" t="s">
        <v>38</v>
      </c>
      <c r="AV199">
        <v>0.71104999999999996</v>
      </c>
      <c r="AW199">
        <v>69.875450000000001</v>
      </c>
      <c r="AX199">
        <v>61.944240000000001</v>
      </c>
      <c r="AY199">
        <v>82.667670000000001</v>
      </c>
      <c r="AZ199">
        <v>84.17483</v>
      </c>
      <c r="BA199">
        <v>61.944240000000001</v>
      </c>
      <c r="BB199">
        <v>57.629989999999999</v>
      </c>
      <c r="BC199">
        <v>18.055759999999999</v>
      </c>
      <c r="BD199">
        <v>81.066310000000001</v>
      </c>
      <c r="BE199">
        <v>9.3293099999999995</v>
      </c>
      <c r="BF199">
        <v>83.18262</v>
      </c>
      <c r="BG199" t="s">
        <v>38</v>
      </c>
      <c r="BH199" t="s">
        <v>38</v>
      </c>
      <c r="BI199" t="s">
        <v>38</v>
      </c>
      <c r="BJ199" t="s">
        <v>38</v>
      </c>
      <c r="BK199" t="s">
        <v>38</v>
      </c>
      <c r="BL199" t="s">
        <v>38</v>
      </c>
      <c r="BM199" t="s">
        <v>38</v>
      </c>
      <c r="BN199" t="s">
        <v>38</v>
      </c>
      <c r="BO199" t="s">
        <v>38</v>
      </c>
      <c r="BP199" t="s">
        <v>38</v>
      </c>
      <c r="BQ199" t="s">
        <v>38</v>
      </c>
      <c r="BR199" t="s">
        <v>38</v>
      </c>
      <c r="BS199" t="s">
        <v>38</v>
      </c>
      <c r="BT199" t="s">
        <v>38</v>
      </c>
      <c r="BU199" t="s">
        <v>38</v>
      </c>
      <c r="BV199" t="s">
        <v>38</v>
      </c>
      <c r="BW199" t="s">
        <v>38</v>
      </c>
      <c r="BX199" t="s">
        <v>38</v>
      </c>
      <c r="BY199" t="s">
        <v>38</v>
      </c>
      <c r="BZ199" t="s">
        <v>38</v>
      </c>
      <c r="CA199" t="s">
        <v>38</v>
      </c>
      <c r="CB199" t="s">
        <v>38</v>
      </c>
      <c r="CC199" t="s">
        <v>38</v>
      </c>
      <c r="CD199" t="s">
        <v>38</v>
      </c>
      <c r="CE199" t="s">
        <v>38</v>
      </c>
      <c r="CF199" t="s">
        <v>38</v>
      </c>
      <c r="CG199" t="s">
        <v>38</v>
      </c>
      <c r="CH199" t="s">
        <v>38</v>
      </c>
      <c r="CI199" t="s">
        <v>38</v>
      </c>
      <c r="CJ199" t="s">
        <v>38</v>
      </c>
      <c r="CK199" t="s">
        <v>38</v>
      </c>
      <c r="CL199" t="s">
        <v>38</v>
      </c>
      <c r="CM199" t="s">
        <v>38</v>
      </c>
      <c r="CN199">
        <v>0.62961999999999996</v>
      </c>
      <c r="CO199">
        <v>58.966180000000001</v>
      </c>
      <c r="CP199">
        <v>47.173139999999997</v>
      </c>
      <c r="CQ199">
        <v>85.689049999999995</v>
      </c>
      <c r="CR199">
        <v>92.402829999999994</v>
      </c>
      <c r="CS199">
        <v>47.173139999999997</v>
      </c>
      <c r="CT199">
        <v>38.250880000000002</v>
      </c>
      <c r="CU199">
        <v>20.671379999999999</v>
      </c>
      <c r="CV199">
        <v>77.826859999999996</v>
      </c>
      <c r="CW199">
        <v>11.855119999999999</v>
      </c>
      <c r="CX199">
        <v>88.250879999999995</v>
      </c>
      <c r="CY199" t="s">
        <v>38</v>
      </c>
      <c r="CZ199" t="s">
        <v>38</v>
      </c>
      <c r="DA199" t="s">
        <v>38</v>
      </c>
      <c r="DB199" t="s">
        <v>38</v>
      </c>
      <c r="DC199" t="s">
        <v>38</v>
      </c>
      <c r="DD199" t="s">
        <v>38</v>
      </c>
      <c r="DE199" t="s">
        <v>38</v>
      </c>
      <c r="DF199" t="s">
        <v>38</v>
      </c>
      <c r="DG199" t="s">
        <v>38</v>
      </c>
      <c r="DH199" t="s">
        <v>38</v>
      </c>
      <c r="DI199" t="s">
        <v>38</v>
      </c>
      <c r="DJ199" t="s">
        <v>38</v>
      </c>
      <c r="DK199" t="s">
        <v>38</v>
      </c>
      <c r="DL199" t="s">
        <v>38</v>
      </c>
      <c r="DM199" t="s">
        <v>38</v>
      </c>
      <c r="DN199" t="s">
        <v>38</v>
      </c>
      <c r="DO199" t="s">
        <v>38</v>
      </c>
      <c r="DP199" t="s">
        <v>38</v>
      </c>
      <c r="DQ199" t="s">
        <v>38</v>
      </c>
      <c r="DR199" t="s">
        <v>38</v>
      </c>
      <c r="DS199" t="s">
        <v>38</v>
      </c>
      <c r="DT199" t="s">
        <v>38</v>
      </c>
      <c r="DU199" t="s">
        <v>38</v>
      </c>
      <c r="DV199" t="s">
        <v>38</v>
      </c>
      <c r="DW199" t="s">
        <v>38</v>
      </c>
      <c r="DX199" t="s">
        <v>38</v>
      </c>
      <c r="DY199" t="s">
        <v>38</v>
      </c>
      <c r="DZ199" t="s">
        <v>38</v>
      </c>
      <c r="EA199" t="s">
        <v>38</v>
      </c>
      <c r="EB199" t="s">
        <v>38</v>
      </c>
      <c r="EC199" t="s">
        <v>38</v>
      </c>
      <c r="ED199" t="s">
        <v>38</v>
      </c>
      <c r="EE199" t="s">
        <v>38</v>
      </c>
      <c r="EF199" t="s">
        <v>38</v>
      </c>
      <c r="EG199" t="s">
        <v>38</v>
      </c>
      <c r="EH199" t="s">
        <v>38</v>
      </c>
      <c r="EI199" t="s">
        <v>38</v>
      </c>
      <c r="EJ199" t="s">
        <v>38</v>
      </c>
      <c r="EK199" t="s">
        <v>38</v>
      </c>
      <c r="EL199" t="s">
        <v>38</v>
      </c>
      <c r="EM199" t="s">
        <v>38</v>
      </c>
      <c r="EN199" t="s">
        <v>38</v>
      </c>
      <c r="EO199" t="s">
        <v>38</v>
      </c>
      <c r="EP199" t="s">
        <v>38</v>
      </c>
      <c r="EQ199" t="s">
        <v>38</v>
      </c>
      <c r="ER199" t="s">
        <v>38</v>
      </c>
      <c r="ES199" t="s">
        <v>38</v>
      </c>
      <c r="ET199" t="s">
        <v>38</v>
      </c>
      <c r="EU199" t="s">
        <v>38</v>
      </c>
      <c r="EV199" t="s">
        <v>38</v>
      </c>
      <c r="EW199" t="s">
        <v>38</v>
      </c>
      <c r="EX199" t="s">
        <v>38</v>
      </c>
      <c r="EY199" t="s">
        <v>38</v>
      </c>
      <c r="EZ199" t="s">
        <v>38</v>
      </c>
      <c r="FA199" t="s">
        <v>38</v>
      </c>
    </row>
    <row r="200" spans="1:157" x14ac:dyDescent="0.4">
      <c r="A200" s="18" t="s">
        <v>7195</v>
      </c>
    </row>
    <row r="201" spans="1:157" x14ac:dyDescent="0.4">
      <c r="A201" t="s">
        <v>7203</v>
      </c>
      <c r="B201" t="s">
        <v>7204</v>
      </c>
      <c r="C201">
        <v>0.60265000000000002</v>
      </c>
      <c r="D201">
        <v>56.623339999999999</v>
      </c>
      <c r="E201">
        <v>45.398620000000001</v>
      </c>
      <c r="F201">
        <v>80.744640000000004</v>
      </c>
      <c r="G201">
        <v>89.882639999999995</v>
      </c>
      <c r="H201">
        <v>45.398620000000001</v>
      </c>
      <c r="I201">
        <v>35.905569999999997</v>
      </c>
      <c r="J201">
        <v>20.092269999999999</v>
      </c>
      <c r="K201">
        <v>75.322000000000003</v>
      </c>
      <c r="L201">
        <v>11.78956</v>
      </c>
      <c r="M201">
        <v>87.521109999999993</v>
      </c>
      <c r="N201" t="s">
        <v>38</v>
      </c>
      <c r="O201">
        <v>0.58755999999999997</v>
      </c>
      <c r="P201">
        <v>54.823399999999999</v>
      </c>
      <c r="Q201">
        <v>43.223089999999999</v>
      </c>
      <c r="R201">
        <v>80.233230000000006</v>
      </c>
      <c r="S201">
        <v>90.470269999999999</v>
      </c>
      <c r="T201">
        <v>43.223089999999999</v>
      </c>
      <c r="U201">
        <v>33.031129999999997</v>
      </c>
      <c r="V201">
        <v>20.323070000000001</v>
      </c>
      <c r="W201">
        <v>74.46584</v>
      </c>
      <c r="X201">
        <v>12.099030000000001</v>
      </c>
      <c r="Y201">
        <v>88.035110000000003</v>
      </c>
      <c r="Z201" t="s">
        <v>38</v>
      </c>
      <c r="AA201" t="s">
        <v>38</v>
      </c>
      <c r="AB201" t="s">
        <v>38</v>
      </c>
      <c r="AC201" t="s">
        <v>38</v>
      </c>
      <c r="AD201" t="s">
        <v>38</v>
      </c>
      <c r="AE201" t="s">
        <v>38</v>
      </c>
      <c r="AF201" t="s">
        <v>38</v>
      </c>
      <c r="AG201" t="s">
        <v>38</v>
      </c>
      <c r="AH201" t="s">
        <v>38</v>
      </c>
      <c r="AI201" t="s">
        <v>38</v>
      </c>
      <c r="AJ201" t="s">
        <v>38</v>
      </c>
      <c r="AK201" t="s">
        <v>38</v>
      </c>
      <c r="AL201" t="s">
        <v>38</v>
      </c>
      <c r="AM201" t="s">
        <v>38</v>
      </c>
      <c r="AN201" t="s">
        <v>38</v>
      </c>
      <c r="AO201" t="s">
        <v>38</v>
      </c>
      <c r="AP201" t="s">
        <v>38</v>
      </c>
      <c r="AQ201" t="s">
        <v>38</v>
      </c>
      <c r="AR201" t="s">
        <v>38</v>
      </c>
      <c r="AS201" t="s">
        <v>38</v>
      </c>
      <c r="AT201" t="s">
        <v>38</v>
      </c>
      <c r="AU201" t="s">
        <v>38</v>
      </c>
      <c r="AV201">
        <v>0.71104999999999996</v>
      </c>
      <c r="AW201">
        <v>69.876109999999997</v>
      </c>
      <c r="AX201">
        <v>61.944240000000001</v>
      </c>
      <c r="AY201">
        <v>82.667670000000001</v>
      </c>
      <c r="AZ201">
        <v>84.17483</v>
      </c>
      <c r="BA201">
        <v>61.944240000000001</v>
      </c>
      <c r="BB201">
        <v>57.629989999999999</v>
      </c>
      <c r="BC201">
        <v>18.055759999999999</v>
      </c>
      <c r="BD201">
        <v>81.066310000000001</v>
      </c>
      <c r="BE201">
        <v>9.3293099999999995</v>
      </c>
      <c r="BF201">
        <v>83.18262</v>
      </c>
      <c r="BG201" t="s">
        <v>38</v>
      </c>
      <c r="BH201" t="s">
        <v>38</v>
      </c>
      <c r="BI201" t="s">
        <v>38</v>
      </c>
      <c r="BJ201" t="s">
        <v>38</v>
      </c>
      <c r="BK201" t="s">
        <v>38</v>
      </c>
      <c r="BL201" t="s">
        <v>38</v>
      </c>
      <c r="BM201" t="s">
        <v>38</v>
      </c>
      <c r="BN201" t="s">
        <v>38</v>
      </c>
      <c r="BO201" t="s">
        <v>38</v>
      </c>
      <c r="BP201" t="s">
        <v>38</v>
      </c>
      <c r="BQ201" t="s">
        <v>38</v>
      </c>
      <c r="BR201" t="s">
        <v>38</v>
      </c>
      <c r="BS201" t="s">
        <v>38</v>
      </c>
      <c r="BT201" t="s">
        <v>38</v>
      </c>
      <c r="BU201" t="s">
        <v>38</v>
      </c>
      <c r="BV201" t="s">
        <v>38</v>
      </c>
      <c r="BW201" t="s">
        <v>38</v>
      </c>
      <c r="BX201" t="s">
        <v>38</v>
      </c>
      <c r="BY201" t="s">
        <v>38</v>
      </c>
      <c r="BZ201" t="s">
        <v>38</v>
      </c>
      <c r="CA201" t="s">
        <v>38</v>
      </c>
      <c r="CB201" t="s">
        <v>38</v>
      </c>
      <c r="CC201" t="s">
        <v>38</v>
      </c>
      <c r="CD201" t="s">
        <v>38</v>
      </c>
      <c r="CE201" t="s">
        <v>38</v>
      </c>
      <c r="CF201" t="s">
        <v>38</v>
      </c>
      <c r="CG201" t="s">
        <v>38</v>
      </c>
      <c r="CH201" t="s">
        <v>38</v>
      </c>
      <c r="CI201" t="s">
        <v>38</v>
      </c>
      <c r="CJ201" t="s">
        <v>38</v>
      </c>
      <c r="CK201" t="s">
        <v>38</v>
      </c>
      <c r="CL201" t="s">
        <v>38</v>
      </c>
      <c r="CM201" t="s">
        <v>38</v>
      </c>
      <c r="CN201">
        <v>0.62738000000000005</v>
      </c>
      <c r="CO201">
        <v>58.822159999999997</v>
      </c>
      <c r="CP201">
        <v>46.819789999999998</v>
      </c>
      <c r="CQ201">
        <v>85.689049999999995</v>
      </c>
      <c r="CR201">
        <v>92.402829999999994</v>
      </c>
      <c r="CS201">
        <v>46.819789999999998</v>
      </c>
      <c r="CT201">
        <v>38.103650000000002</v>
      </c>
      <c r="CU201">
        <v>20.600709999999999</v>
      </c>
      <c r="CV201">
        <v>77.67962</v>
      </c>
      <c r="CW201">
        <v>11.83746</v>
      </c>
      <c r="CX201">
        <v>88.191990000000004</v>
      </c>
      <c r="CY201" t="s">
        <v>38</v>
      </c>
      <c r="CZ201" t="s">
        <v>38</v>
      </c>
      <c r="DA201" t="s">
        <v>38</v>
      </c>
      <c r="DB201" t="s">
        <v>38</v>
      </c>
      <c r="DC201" t="s">
        <v>38</v>
      </c>
      <c r="DD201" t="s">
        <v>38</v>
      </c>
      <c r="DE201" t="s">
        <v>38</v>
      </c>
      <c r="DF201" t="s">
        <v>38</v>
      </c>
      <c r="DG201" t="s">
        <v>38</v>
      </c>
      <c r="DH201" t="s">
        <v>38</v>
      </c>
      <c r="DI201" t="s">
        <v>38</v>
      </c>
      <c r="DJ201" t="s">
        <v>38</v>
      </c>
      <c r="DK201" t="s">
        <v>38</v>
      </c>
      <c r="DL201" t="s">
        <v>38</v>
      </c>
      <c r="DM201" t="s">
        <v>38</v>
      </c>
      <c r="DN201" t="s">
        <v>38</v>
      </c>
      <c r="DO201" t="s">
        <v>38</v>
      </c>
      <c r="DP201" t="s">
        <v>38</v>
      </c>
      <c r="DQ201" t="s">
        <v>38</v>
      </c>
      <c r="DR201" t="s">
        <v>38</v>
      </c>
      <c r="DS201" t="s">
        <v>38</v>
      </c>
      <c r="DT201" t="s">
        <v>38</v>
      </c>
      <c r="DU201" t="s">
        <v>38</v>
      </c>
      <c r="DV201" t="s">
        <v>38</v>
      </c>
      <c r="DW201" t="s">
        <v>38</v>
      </c>
      <c r="DX201" t="s">
        <v>38</v>
      </c>
      <c r="DY201" t="s">
        <v>38</v>
      </c>
      <c r="DZ201" t="s">
        <v>38</v>
      </c>
      <c r="EA201" t="s">
        <v>38</v>
      </c>
      <c r="EB201" t="s">
        <v>38</v>
      </c>
      <c r="EC201" t="s">
        <v>38</v>
      </c>
      <c r="ED201" t="s">
        <v>38</v>
      </c>
      <c r="EE201" t="s">
        <v>38</v>
      </c>
      <c r="EF201" t="s">
        <v>38</v>
      </c>
      <c r="EG201" t="s">
        <v>38</v>
      </c>
      <c r="EH201" t="s">
        <v>38</v>
      </c>
      <c r="EI201" t="s">
        <v>38</v>
      </c>
      <c r="EJ201" t="s">
        <v>38</v>
      </c>
      <c r="EK201" t="s">
        <v>38</v>
      </c>
      <c r="EL201" t="s">
        <v>38</v>
      </c>
      <c r="EM201" t="s">
        <v>38</v>
      </c>
      <c r="EN201" t="s">
        <v>38</v>
      </c>
      <c r="EO201" t="s">
        <v>38</v>
      </c>
      <c r="EP201" t="s">
        <v>38</v>
      </c>
      <c r="EQ201" t="s">
        <v>38</v>
      </c>
      <c r="ER201" t="s">
        <v>38</v>
      </c>
      <c r="ES201" t="s">
        <v>38</v>
      </c>
      <c r="ET201" t="s">
        <v>38</v>
      </c>
      <c r="EU201" t="s">
        <v>38</v>
      </c>
      <c r="EV201" t="s">
        <v>38</v>
      </c>
      <c r="EW201" t="s">
        <v>38</v>
      </c>
      <c r="EX201" t="s">
        <v>38</v>
      </c>
      <c r="EY201" t="s">
        <v>38</v>
      </c>
      <c r="EZ201" t="s">
        <v>38</v>
      </c>
      <c r="FA201" t="s">
        <v>38</v>
      </c>
    </row>
    <row r="202" spans="1:157" x14ac:dyDescent="0.4">
      <c r="A202" s="18" t="s">
        <v>7031</v>
      </c>
    </row>
    <row r="203" spans="1:157" x14ac:dyDescent="0.4">
      <c r="A203" s="18" t="s">
        <v>7205</v>
      </c>
    </row>
    <row r="204" spans="1:157" x14ac:dyDescent="0.4">
      <c r="A204" t="s">
        <v>7208</v>
      </c>
    </row>
    <row r="205" spans="1:157" x14ac:dyDescent="0.4">
      <c r="A205" t="s">
        <v>7206</v>
      </c>
      <c r="B205" t="s">
        <v>7207</v>
      </c>
      <c r="C205">
        <v>0.67047000000000001</v>
      </c>
      <c r="D205" s="9">
        <v>63.739220000000003</v>
      </c>
      <c r="E205">
        <v>53.071629999999999</v>
      </c>
      <c r="F205">
        <v>86.013760000000005</v>
      </c>
      <c r="G205">
        <v>93.047349999999994</v>
      </c>
      <c r="H205">
        <v>53.071629999999999</v>
      </c>
      <c r="I205">
        <v>41.0916</v>
      </c>
      <c r="J205">
        <v>22.21611</v>
      </c>
      <c r="K205">
        <v>82.446920000000006</v>
      </c>
      <c r="L205">
        <v>12.3537</v>
      </c>
      <c r="M205">
        <v>91.699449999999999</v>
      </c>
      <c r="N205" t="s">
        <v>38</v>
      </c>
      <c r="O205">
        <v>0.66805999999999999</v>
      </c>
      <c r="P205">
        <v>63.254359999999998</v>
      </c>
      <c r="Q205">
        <v>52.838850000000001</v>
      </c>
      <c r="R205">
        <v>85.786659999999998</v>
      </c>
      <c r="S205">
        <v>93.595870000000005</v>
      </c>
      <c r="T205">
        <v>52.838850000000001</v>
      </c>
      <c r="U205">
        <v>39.76885</v>
      </c>
      <c r="V205">
        <v>22.662970000000001</v>
      </c>
      <c r="W205">
        <v>82.13758</v>
      </c>
      <c r="X205">
        <v>12.69547</v>
      </c>
      <c r="Y205">
        <v>92.316320000000005</v>
      </c>
      <c r="Z205" t="s">
        <v>38</v>
      </c>
      <c r="AA205" t="s">
        <v>38</v>
      </c>
      <c r="AB205" t="s">
        <v>38</v>
      </c>
      <c r="AC205" t="s">
        <v>38</v>
      </c>
      <c r="AD205" t="s">
        <v>38</v>
      </c>
      <c r="AE205" t="s">
        <v>38</v>
      </c>
      <c r="AF205" t="s">
        <v>38</v>
      </c>
      <c r="AG205" t="s">
        <v>38</v>
      </c>
      <c r="AH205" t="s">
        <v>38</v>
      </c>
      <c r="AI205" t="s">
        <v>38</v>
      </c>
      <c r="AJ205" t="s">
        <v>38</v>
      </c>
      <c r="AK205" t="s">
        <v>38</v>
      </c>
      <c r="AL205" t="s">
        <v>38</v>
      </c>
      <c r="AM205" t="s">
        <v>38</v>
      </c>
      <c r="AN205" t="s">
        <v>38</v>
      </c>
      <c r="AO205" t="s">
        <v>38</v>
      </c>
      <c r="AP205" t="s">
        <v>38</v>
      </c>
      <c r="AQ205" t="s">
        <v>38</v>
      </c>
      <c r="AR205" t="s">
        <v>38</v>
      </c>
      <c r="AS205" t="s">
        <v>38</v>
      </c>
      <c r="AT205" t="s">
        <v>38</v>
      </c>
      <c r="AU205" t="s">
        <v>38</v>
      </c>
      <c r="AV205">
        <v>0.70548999999999995</v>
      </c>
      <c r="AW205">
        <v>69.458079999999995</v>
      </c>
      <c r="AX205">
        <v>57.196680000000001</v>
      </c>
      <c r="AY205">
        <v>87.867369999999994</v>
      </c>
      <c r="AZ205">
        <v>88.997739999999993</v>
      </c>
      <c r="BA205">
        <v>57.196680000000001</v>
      </c>
      <c r="BB205">
        <v>52.631250000000001</v>
      </c>
      <c r="BC205">
        <v>19.306709999999999</v>
      </c>
      <c r="BD205">
        <v>86.705600000000004</v>
      </c>
      <c r="BE205">
        <v>9.8643599999999996</v>
      </c>
      <c r="BF205">
        <v>88.269279999999995</v>
      </c>
      <c r="BG205" t="s">
        <v>38</v>
      </c>
      <c r="BH205" t="s">
        <v>38</v>
      </c>
      <c r="BI205" t="s">
        <v>38</v>
      </c>
      <c r="BJ205" t="s">
        <v>38</v>
      </c>
      <c r="BK205" t="s">
        <v>38</v>
      </c>
      <c r="BL205" t="s">
        <v>38</v>
      </c>
      <c r="BM205" t="s">
        <v>38</v>
      </c>
      <c r="BN205" t="s">
        <v>38</v>
      </c>
      <c r="BO205" t="s">
        <v>38</v>
      </c>
      <c r="BP205" t="s">
        <v>38</v>
      </c>
      <c r="BQ205" t="s">
        <v>38</v>
      </c>
      <c r="BR205" t="s">
        <v>38</v>
      </c>
      <c r="BS205" t="s">
        <v>38</v>
      </c>
      <c r="BT205" t="s">
        <v>38</v>
      </c>
      <c r="BU205" t="s">
        <v>38</v>
      </c>
      <c r="BV205" t="s">
        <v>38</v>
      </c>
      <c r="BW205" t="s">
        <v>38</v>
      </c>
      <c r="BX205" t="s">
        <v>38</v>
      </c>
      <c r="BY205" t="s">
        <v>38</v>
      </c>
      <c r="BZ205" t="s">
        <v>38</v>
      </c>
      <c r="CA205" t="s">
        <v>38</v>
      </c>
      <c r="CB205" t="s">
        <v>38</v>
      </c>
      <c r="CC205" t="s">
        <v>38</v>
      </c>
      <c r="CD205" t="s">
        <v>38</v>
      </c>
      <c r="CE205" t="s">
        <v>38</v>
      </c>
      <c r="CF205" t="s">
        <v>38</v>
      </c>
      <c r="CG205" t="s">
        <v>38</v>
      </c>
      <c r="CH205" t="s">
        <v>38</v>
      </c>
      <c r="CI205" t="s">
        <v>38</v>
      </c>
      <c r="CJ205" t="s">
        <v>38</v>
      </c>
      <c r="CK205" t="s">
        <v>38</v>
      </c>
      <c r="CL205" t="s">
        <v>38</v>
      </c>
      <c r="CM205" t="s">
        <v>38</v>
      </c>
      <c r="CN205">
        <v>0.63283</v>
      </c>
      <c r="CO205">
        <v>59.293399999999998</v>
      </c>
      <c r="CP205">
        <v>47.703180000000003</v>
      </c>
      <c r="CQ205">
        <v>85.865719999999996</v>
      </c>
      <c r="CR205">
        <v>92.402829999999994</v>
      </c>
      <c r="CS205">
        <v>47.703180000000003</v>
      </c>
      <c r="CT205">
        <v>38.486449999999998</v>
      </c>
      <c r="CU205">
        <v>20.77739</v>
      </c>
      <c r="CV205">
        <v>78.180210000000002</v>
      </c>
      <c r="CW205">
        <v>11.87279</v>
      </c>
      <c r="CX205">
        <v>88.339219999999997</v>
      </c>
      <c r="CY205" t="s">
        <v>38</v>
      </c>
      <c r="CZ205" t="s">
        <v>38</v>
      </c>
      <c r="DA205" t="s">
        <v>38</v>
      </c>
      <c r="DB205" t="s">
        <v>38</v>
      </c>
      <c r="DC205" t="s">
        <v>38</v>
      </c>
      <c r="DD205" t="s">
        <v>38</v>
      </c>
      <c r="DE205" t="s">
        <v>38</v>
      </c>
      <c r="DF205" t="s">
        <v>38</v>
      </c>
      <c r="DG205" t="s">
        <v>38</v>
      </c>
      <c r="DH205" t="s">
        <v>38</v>
      </c>
      <c r="DI205" t="s">
        <v>38</v>
      </c>
      <c r="DJ205" t="s">
        <v>38</v>
      </c>
      <c r="DK205" t="s">
        <v>38</v>
      </c>
      <c r="DL205" t="s">
        <v>38</v>
      </c>
      <c r="DM205" t="s">
        <v>38</v>
      </c>
      <c r="DN205" t="s">
        <v>38</v>
      </c>
      <c r="DO205" t="s">
        <v>38</v>
      </c>
      <c r="DP205" t="s">
        <v>38</v>
      </c>
      <c r="DQ205" t="s">
        <v>38</v>
      </c>
      <c r="DR205" t="s">
        <v>38</v>
      </c>
      <c r="DS205" t="s">
        <v>38</v>
      </c>
      <c r="DT205" t="s">
        <v>38</v>
      </c>
      <c r="DU205" t="s">
        <v>38</v>
      </c>
      <c r="DV205" t="s">
        <v>38</v>
      </c>
      <c r="DW205" t="s">
        <v>38</v>
      </c>
      <c r="DX205" t="s">
        <v>38</v>
      </c>
      <c r="DY205" t="s">
        <v>38</v>
      </c>
      <c r="DZ205" t="s">
        <v>38</v>
      </c>
      <c r="EA205" t="s">
        <v>38</v>
      </c>
      <c r="EB205" t="s">
        <v>38</v>
      </c>
      <c r="EC205" t="s">
        <v>38</v>
      </c>
      <c r="ED205" t="s">
        <v>38</v>
      </c>
      <c r="EE205" t="s">
        <v>38</v>
      </c>
      <c r="EF205" t="s">
        <v>38</v>
      </c>
      <c r="EG205" t="s">
        <v>38</v>
      </c>
      <c r="EH205" t="s">
        <v>38</v>
      </c>
      <c r="EI205" t="s">
        <v>38</v>
      </c>
      <c r="EJ205" t="s">
        <v>38</v>
      </c>
      <c r="EK205" t="s">
        <v>38</v>
      </c>
      <c r="EL205" t="s">
        <v>38</v>
      </c>
      <c r="EM205" t="s">
        <v>38</v>
      </c>
      <c r="EN205" t="s">
        <v>38</v>
      </c>
      <c r="EO205" t="s">
        <v>38</v>
      </c>
      <c r="EP205" t="s">
        <v>38</v>
      </c>
      <c r="EQ205" t="s">
        <v>38</v>
      </c>
      <c r="ER205" t="s">
        <v>38</v>
      </c>
      <c r="ES205" t="s">
        <v>38</v>
      </c>
      <c r="ET205" t="s">
        <v>38</v>
      </c>
      <c r="EU205" t="s">
        <v>38</v>
      </c>
      <c r="EV205" t="s">
        <v>38</v>
      </c>
      <c r="EW205" t="s">
        <v>38</v>
      </c>
      <c r="EX205" t="s">
        <v>38</v>
      </c>
      <c r="EY205" t="s">
        <v>38</v>
      </c>
      <c r="EZ205" t="s">
        <v>38</v>
      </c>
      <c r="FA205" t="s">
        <v>38</v>
      </c>
    </row>
    <row r="206" spans="1:157" x14ac:dyDescent="0.4">
      <c r="A206" t="s">
        <v>7209</v>
      </c>
    </row>
    <row r="207" spans="1:157" x14ac:dyDescent="0.4">
      <c r="A207" t="s">
        <v>7211</v>
      </c>
      <c r="B207" t="s">
        <v>7212</v>
      </c>
      <c r="C207">
        <v>0.67045999999999994</v>
      </c>
      <c r="D207" s="9">
        <v>63.738320000000002</v>
      </c>
      <c r="E207">
        <v>53.071629999999999</v>
      </c>
      <c r="F207">
        <v>86.013760000000005</v>
      </c>
      <c r="G207">
        <v>93.047349999999994</v>
      </c>
      <c r="H207">
        <v>53.071629999999999</v>
      </c>
      <c r="I207">
        <v>41.0916</v>
      </c>
      <c r="J207">
        <v>22.21611</v>
      </c>
      <c r="K207">
        <v>82.446920000000006</v>
      </c>
      <c r="L207">
        <v>12.3537</v>
      </c>
      <c r="M207">
        <v>91.699449999999999</v>
      </c>
      <c r="N207" t="s">
        <v>38</v>
      </c>
      <c r="O207">
        <v>0.66805999999999999</v>
      </c>
      <c r="P207">
        <v>63.254060000000003</v>
      </c>
      <c r="Q207">
        <v>52.838850000000001</v>
      </c>
      <c r="R207">
        <v>85.786659999999998</v>
      </c>
      <c r="S207">
        <v>93.595870000000005</v>
      </c>
      <c r="T207">
        <v>52.838850000000001</v>
      </c>
      <c r="U207">
        <v>39.76885</v>
      </c>
      <c r="V207">
        <v>22.662970000000001</v>
      </c>
      <c r="W207">
        <v>82.13758</v>
      </c>
      <c r="X207">
        <v>12.69547</v>
      </c>
      <c r="Y207">
        <v>92.316320000000005</v>
      </c>
      <c r="Z207" t="s">
        <v>38</v>
      </c>
      <c r="AA207" t="s">
        <v>38</v>
      </c>
      <c r="AB207" t="s">
        <v>38</v>
      </c>
      <c r="AC207" t="s">
        <v>38</v>
      </c>
      <c r="AD207" t="s">
        <v>38</v>
      </c>
      <c r="AE207" t="s">
        <v>38</v>
      </c>
      <c r="AF207" t="s">
        <v>38</v>
      </c>
      <c r="AG207" t="s">
        <v>38</v>
      </c>
      <c r="AH207" t="s">
        <v>38</v>
      </c>
      <c r="AI207" t="s">
        <v>38</v>
      </c>
      <c r="AJ207" t="s">
        <v>38</v>
      </c>
      <c r="AK207" t="s">
        <v>38</v>
      </c>
      <c r="AL207" t="s">
        <v>38</v>
      </c>
      <c r="AM207" t="s">
        <v>38</v>
      </c>
      <c r="AN207" t="s">
        <v>38</v>
      </c>
      <c r="AO207" t="s">
        <v>38</v>
      </c>
      <c r="AP207" t="s">
        <v>38</v>
      </c>
      <c r="AQ207" t="s">
        <v>38</v>
      </c>
      <c r="AR207" t="s">
        <v>38</v>
      </c>
      <c r="AS207" t="s">
        <v>38</v>
      </c>
      <c r="AT207" t="s">
        <v>38</v>
      </c>
      <c r="AU207" t="s">
        <v>38</v>
      </c>
      <c r="AV207">
        <v>0.70547000000000004</v>
      </c>
      <c r="AW207">
        <v>69.45675</v>
      </c>
      <c r="AX207">
        <v>57.196680000000001</v>
      </c>
      <c r="AY207">
        <v>87.867369999999994</v>
      </c>
      <c r="AZ207">
        <v>88.997739999999993</v>
      </c>
      <c r="BA207">
        <v>57.196680000000001</v>
      </c>
      <c r="BB207">
        <v>52.631250000000001</v>
      </c>
      <c r="BC207">
        <v>19.306709999999999</v>
      </c>
      <c r="BD207">
        <v>86.705600000000004</v>
      </c>
      <c r="BE207">
        <v>9.8643599999999996</v>
      </c>
      <c r="BF207">
        <v>88.269279999999995</v>
      </c>
      <c r="BG207" t="s">
        <v>38</v>
      </c>
      <c r="BH207" t="s">
        <v>38</v>
      </c>
      <c r="BI207" t="s">
        <v>38</v>
      </c>
      <c r="BJ207" t="s">
        <v>38</v>
      </c>
      <c r="BK207" t="s">
        <v>38</v>
      </c>
      <c r="BL207" t="s">
        <v>38</v>
      </c>
      <c r="BM207" t="s">
        <v>38</v>
      </c>
      <c r="BN207" t="s">
        <v>38</v>
      </c>
      <c r="BO207" t="s">
        <v>38</v>
      </c>
      <c r="BP207" t="s">
        <v>38</v>
      </c>
      <c r="BQ207" t="s">
        <v>38</v>
      </c>
      <c r="BR207" t="s">
        <v>38</v>
      </c>
      <c r="BS207" t="s">
        <v>38</v>
      </c>
      <c r="BT207" t="s">
        <v>38</v>
      </c>
      <c r="BU207" t="s">
        <v>38</v>
      </c>
      <c r="BV207" t="s">
        <v>38</v>
      </c>
      <c r="BW207" t="s">
        <v>38</v>
      </c>
      <c r="BX207" t="s">
        <v>38</v>
      </c>
      <c r="BY207" t="s">
        <v>38</v>
      </c>
      <c r="BZ207" t="s">
        <v>38</v>
      </c>
      <c r="CA207" t="s">
        <v>38</v>
      </c>
      <c r="CB207" t="s">
        <v>38</v>
      </c>
      <c r="CC207" t="s">
        <v>38</v>
      </c>
      <c r="CD207" t="s">
        <v>38</v>
      </c>
      <c r="CE207" t="s">
        <v>38</v>
      </c>
      <c r="CF207" t="s">
        <v>38</v>
      </c>
      <c r="CG207" t="s">
        <v>38</v>
      </c>
      <c r="CH207" t="s">
        <v>38</v>
      </c>
      <c r="CI207" t="s">
        <v>38</v>
      </c>
      <c r="CJ207" t="s">
        <v>38</v>
      </c>
      <c r="CK207" t="s">
        <v>38</v>
      </c>
      <c r="CL207" t="s">
        <v>38</v>
      </c>
      <c r="CM207" t="s">
        <v>38</v>
      </c>
      <c r="CN207">
        <v>0.63271999999999995</v>
      </c>
      <c r="CO207">
        <v>59.282449999999997</v>
      </c>
      <c r="CP207">
        <v>47.703180000000003</v>
      </c>
      <c r="CQ207">
        <v>85.865719999999996</v>
      </c>
      <c r="CR207">
        <v>92.402829999999994</v>
      </c>
      <c r="CS207">
        <v>47.703180000000003</v>
      </c>
      <c r="CT207">
        <v>38.486449999999998</v>
      </c>
      <c r="CU207">
        <v>20.77739</v>
      </c>
      <c r="CV207">
        <v>78.180210000000002</v>
      </c>
      <c r="CW207">
        <v>11.87279</v>
      </c>
      <c r="CX207">
        <v>88.339219999999997</v>
      </c>
      <c r="CY207" t="s">
        <v>38</v>
      </c>
      <c r="CZ207" t="s">
        <v>38</v>
      </c>
      <c r="DA207" t="s">
        <v>38</v>
      </c>
      <c r="DB207" t="s">
        <v>38</v>
      </c>
      <c r="DC207" t="s">
        <v>38</v>
      </c>
      <c r="DD207" t="s">
        <v>38</v>
      </c>
      <c r="DE207" t="s">
        <v>38</v>
      </c>
      <c r="DF207" t="s">
        <v>38</v>
      </c>
      <c r="DG207" t="s">
        <v>38</v>
      </c>
      <c r="DH207" t="s">
        <v>38</v>
      </c>
      <c r="DI207" t="s">
        <v>38</v>
      </c>
      <c r="DJ207" t="s">
        <v>38</v>
      </c>
      <c r="DK207" t="s">
        <v>38</v>
      </c>
      <c r="DL207" t="s">
        <v>38</v>
      </c>
      <c r="DM207" t="s">
        <v>38</v>
      </c>
      <c r="DN207" t="s">
        <v>38</v>
      </c>
      <c r="DO207" t="s">
        <v>38</v>
      </c>
      <c r="DP207" t="s">
        <v>38</v>
      </c>
      <c r="DQ207" t="s">
        <v>38</v>
      </c>
      <c r="DR207" t="s">
        <v>38</v>
      </c>
      <c r="DS207" t="s">
        <v>38</v>
      </c>
      <c r="DT207" t="s">
        <v>38</v>
      </c>
      <c r="DU207" t="s">
        <v>38</v>
      </c>
      <c r="DV207" t="s">
        <v>38</v>
      </c>
      <c r="DW207" t="s">
        <v>38</v>
      </c>
      <c r="DX207" t="s">
        <v>38</v>
      </c>
      <c r="DY207" t="s">
        <v>38</v>
      </c>
      <c r="DZ207" t="s">
        <v>38</v>
      </c>
      <c r="EA207" t="s">
        <v>38</v>
      </c>
      <c r="EB207" t="s">
        <v>38</v>
      </c>
      <c r="EC207" t="s">
        <v>38</v>
      </c>
      <c r="ED207" t="s">
        <v>38</v>
      </c>
      <c r="EE207" t="s">
        <v>38</v>
      </c>
      <c r="EF207" t="s">
        <v>38</v>
      </c>
      <c r="EG207" t="s">
        <v>38</v>
      </c>
      <c r="EH207" t="s">
        <v>38</v>
      </c>
      <c r="EI207" t="s">
        <v>38</v>
      </c>
      <c r="EJ207" t="s">
        <v>38</v>
      </c>
      <c r="EK207" t="s">
        <v>38</v>
      </c>
      <c r="EL207" t="s">
        <v>38</v>
      </c>
      <c r="EM207" t="s">
        <v>38</v>
      </c>
      <c r="EN207" t="s">
        <v>38</v>
      </c>
      <c r="EO207" t="s">
        <v>38</v>
      </c>
      <c r="EP207" t="s">
        <v>38</v>
      </c>
      <c r="EQ207" t="s">
        <v>38</v>
      </c>
      <c r="ER207" t="s">
        <v>38</v>
      </c>
      <c r="ES207" t="s">
        <v>38</v>
      </c>
      <c r="ET207" t="s">
        <v>38</v>
      </c>
      <c r="EU207" t="s">
        <v>38</v>
      </c>
      <c r="EV207" t="s">
        <v>38</v>
      </c>
      <c r="EW207" t="s">
        <v>38</v>
      </c>
      <c r="EX207" t="s">
        <v>38</v>
      </c>
      <c r="EY207" t="s">
        <v>38</v>
      </c>
      <c r="EZ207" t="s">
        <v>38</v>
      </c>
      <c r="FA207" t="s">
        <v>38</v>
      </c>
    </row>
    <row r="208" spans="1:157" x14ac:dyDescent="0.4">
      <c r="A208" t="s">
        <v>7210</v>
      </c>
    </row>
    <row r="209" spans="1:157" x14ac:dyDescent="0.4">
      <c r="A209" t="s">
        <v>7213</v>
      </c>
      <c r="B209" t="s">
        <v>7214</v>
      </c>
      <c r="C209">
        <v>0.67047000000000001</v>
      </c>
      <c r="D209">
        <v>63.739190000000001</v>
      </c>
      <c r="E209">
        <v>53.071629999999999</v>
      </c>
      <c r="F209">
        <v>86.013760000000005</v>
      </c>
      <c r="G209">
        <v>93.047349999999994</v>
      </c>
      <c r="H209">
        <v>53.071629999999999</v>
      </c>
      <c r="I209">
        <v>41.0916</v>
      </c>
      <c r="J209">
        <v>22.21611</v>
      </c>
      <c r="K209">
        <v>82.446920000000006</v>
      </c>
      <c r="L209">
        <v>12.3537</v>
      </c>
      <c r="M209">
        <v>91.699449999999999</v>
      </c>
      <c r="N209" t="s">
        <v>38</v>
      </c>
      <c r="O209">
        <v>0.66805999999999999</v>
      </c>
      <c r="P209">
        <v>63.254390000000001</v>
      </c>
      <c r="Q209">
        <v>52.838850000000001</v>
      </c>
      <c r="R209">
        <v>85.786659999999998</v>
      </c>
      <c r="S209">
        <v>93.595870000000005</v>
      </c>
      <c r="T209">
        <v>52.838850000000001</v>
      </c>
      <c r="U209">
        <v>39.76885</v>
      </c>
      <c r="V209">
        <v>22.662970000000001</v>
      </c>
      <c r="W209">
        <v>82.13758</v>
      </c>
      <c r="X209">
        <v>12.69547</v>
      </c>
      <c r="Y209">
        <v>92.316320000000005</v>
      </c>
      <c r="Z209" t="s">
        <v>38</v>
      </c>
      <c r="AA209" t="s">
        <v>38</v>
      </c>
      <c r="AB209" t="s">
        <v>38</v>
      </c>
      <c r="AC209" t="s">
        <v>38</v>
      </c>
      <c r="AD209" t="s">
        <v>38</v>
      </c>
      <c r="AE209" t="s">
        <v>38</v>
      </c>
      <c r="AF209" t="s">
        <v>38</v>
      </c>
      <c r="AG209" t="s">
        <v>38</v>
      </c>
      <c r="AH209" t="s">
        <v>38</v>
      </c>
      <c r="AI209" t="s">
        <v>38</v>
      </c>
      <c r="AJ209" t="s">
        <v>38</v>
      </c>
      <c r="AK209" t="s">
        <v>38</v>
      </c>
      <c r="AL209" t="s">
        <v>38</v>
      </c>
      <c r="AM209" t="s">
        <v>38</v>
      </c>
      <c r="AN209" t="s">
        <v>38</v>
      </c>
      <c r="AO209" t="s">
        <v>38</v>
      </c>
      <c r="AP209" t="s">
        <v>38</v>
      </c>
      <c r="AQ209" t="s">
        <v>38</v>
      </c>
      <c r="AR209" t="s">
        <v>38</v>
      </c>
      <c r="AS209" t="s">
        <v>38</v>
      </c>
      <c r="AT209" t="s">
        <v>38</v>
      </c>
      <c r="AU209" t="s">
        <v>38</v>
      </c>
      <c r="AV209">
        <v>0.70547000000000004</v>
      </c>
      <c r="AW209">
        <v>69.456090000000003</v>
      </c>
      <c r="AX209">
        <v>57.196680000000001</v>
      </c>
      <c r="AY209">
        <v>87.867369999999994</v>
      </c>
      <c r="AZ209">
        <v>88.997739999999993</v>
      </c>
      <c r="BA209">
        <v>57.196680000000001</v>
      </c>
      <c r="BB209">
        <v>52.631250000000001</v>
      </c>
      <c r="BC209">
        <v>19.306709999999999</v>
      </c>
      <c r="BD209">
        <v>86.705600000000004</v>
      </c>
      <c r="BE209">
        <v>9.8643599999999996</v>
      </c>
      <c r="BF209">
        <v>88.269279999999995</v>
      </c>
      <c r="BG209" t="s">
        <v>38</v>
      </c>
      <c r="BH209" t="s">
        <v>38</v>
      </c>
      <c r="BI209" t="s">
        <v>38</v>
      </c>
      <c r="BJ209" t="s">
        <v>38</v>
      </c>
      <c r="BK209" t="s">
        <v>38</v>
      </c>
      <c r="BL209" t="s">
        <v>38</v>
      </c>
      <c r="BM209" t="s">
        <v>38</v>
      </c>
      <c r="BN209" t="s">
        <v>38</v>
      </c>
      <c r="BO209" t="s">
        <v>38</v>
      </c>
      <c r="BP209" t="s">
        <v>38</v>
      </c>
      <c r="BQ209" t="s">
        <v>38</v>
      </c>
      <c r="BR209" t="s">
        <v>38</v>
      </c>
      <c r="BS209" t="s">
        <v>38</v>
      </c>
      <c r="BT209" t="s">
        <v>38</v>
      </c>
      <c r="BU209" t="s">
        <v>38</v>
      </c>
      <c r="BV209" t="s">
        <v>38</v>
      </c>
      <c r="BW209" t="s">
        <v>38</v>
      </c>
      <c r="BX209" t="s">
        <v>38</v>
      </c>
      <c r="BY209" t="s">
        <v>38</v>
      </c>
      <c r="BZ209" t="s">
        <v>38</v>
      </c>
      <c r="CA209" t="s">
        <v>38</v>
      </c>
      <c r="CB209" t="s">
        <v>38</v>
      </c>
      <c r="CC209" t="s">
        <v>38</v>
      </c>
      <c r="CD209" t="s">
        <v>38</v>
      </c>
      <c r="CE209" t="s">
        <v>38</v>
      </c>
      <c r="CF209" t="s">
        <v>38</v>
      </c>
      <c r="CG209" t="s">
        <v>38</v>
      </c>
      <c r="CH209" t="s">
        <v>38</v>
      </c>
      <c r="CI209" t="s">
        <v>38</v>
      </c>
      <c r="CJ209" t="s">
        <v>38</v>
      </c>
      <c r="CK209" t="s">
        <v>38</v>
      </c>
      <c r="CL209" t="s">
        <v>38</v>
      </c>
      <c r="CM209" t="s">
        <v>38</v>
      </c>
      <c r="CN209">
        <v>0.63288</v>
      </c>
      <c r="CO209">
        <v>59.296880000000002</v>
      </c>
      <c r="CP209">
        <v>47.703180000000003</v>
      </c>
      <c r="CQ209">
        <v>85.865719999999996</v>
      </c>
      <c r="CR209">
        <v>92.402829999999994</v>
      </c>
      <c r="CS209">
        <v>47.703180000000003</v>
      </c>
      <c r="CT209">
        <v>38.486449999999998</v>
      </c>
      <c r="CU209">
        <v>20.77739</v>
      </c>
      <c r="CV209">
        <v>78.180210000000002</v>
      </c>
      <c r="CW209">
        <v>11.87279</v>
      </c>
      <c r="CX209">
        <v>88.339219999999997</v>
      </c>
      <c r="CY209" t="s">
        <v>38</v>
      </c>
      <c r="CZ209" t="s">
        <v>38</v>
      </c>
      <c r="DA209" t="s">
        <v>38</v>
      </c>
      <c r="DB209" t="s">
        <v>38</v>
      </c>
      <c r="DC209" t="s">
        <v>38</v>
      </c>
      <c r="DD209" t="s">
        <v>38</v>
      </c>
      <c r="DE209" t="s">
        <v>38</v>
      </c>
      <c r="DF209" t="s">
        <v>38</v>
      </c>
      <c r="DG209" t="s">
        <v>38</v>
      </c>
      <c r="DH209" t="s">
        <v>38</v>
      </c>
      <c r="DI209" t="s">
        <v>38</v>
      </c>
      <c r="DJ209" t="s">
        <v>38</v>
      </c>
      <c r="DK209" t="s">
        <v>38</v>
      </c>
      <c r="DL209" t="s">
        <v>38</v>
      </c>
      <c r="DM209" t="s">
        <v>38</v>
      </c>
      <c r="DN209" t="s">
        <v>38</v>
      </c>
      <c r="DO209" t="s">
        <v>38</v>
      </c>
      <c r="DP209" t="s">
        <v>38</v>
      </c>
      <c r="DQ209" t="s">
        <v>38</v>
      </c>
      <c r="DR209" t="s">
        <v>38</v>
      </c>
      <c r="DS209" t="s">
        <v>38</v>
      </c>
      <c r="DT209" t="s">
        <v>38</v>
      </c>
      <c r="DU209" t="s">
        <v>38</v>
      </c>
      <c r="DV209" t="s">
        <v>38</v>
      </c>
      <c r="DW209" t="s">
        <v>38</v>
      </c>
      <c r="DX209" t="s">
        <v>38</v>
      </c>
      <c r="DY209" t="s">
        <v>38</v>
      </c>
      <c r="DZ209" t="s">
        <v>38</v>
      </c>
      <c r="EA209" t="s">
        <v>38</v>
      </c>
      <c r="EB209" t="s">
        <v>38</v>
      </c>
      <c r="EC209" t="s">
        <v>38</v>
      </c>
      <c r="ED209" t="s">
        <v>38</v>
      </c>
      <c r="EE209" t="s">
        <v>38</v>
      </c>
      <c r="EF209" t="s">
        <v>38</v>
      </c>
      <c r="EG209" t="s">
        <v>38</v>
      </c>
      <c r="EH209" t="s">
        <v>38</v>
      </c>
      <c r="EI209" t="s">
        <v>38</v>
      </c>
      <c r="EJ209" t="s">
        <v>38</v>
      </c>
      <c r="EK209" t="s">
        <v>38</v>
      </c>
      <c r="EL209" t="s">
        <v>38</v>
      </c>
      <c r="EM209" t="s">
        <v>38</v>
      </c>
      <c r="EN209" t="s">
        <v>38</v>
      </c>
      <c r="EO209" t="s">
        <v>38</v>
      </c>
      <c r="EP209" t="s">
        <v>38</v>
      </c>
      <c r="EQ209" t="s">
        <v>38</v>
      </c>
      <c r="ER209" t="s">
        <v>38</v>
      </c>
      <c r="ES209" t="s">
        <v>38</v>
      </c>
      <c r="ET209" t="s">
        <v>38</v>
      </c>
      <c r="EU209" t="s">
        <v>38</v>
      </c>
      <c r="EV209" t="s">
        <v>38</v>
      </c>
      <c r="EW209" t="s">
        <v>38</v>
      </c>
      <c r="EX209" t="s">
        <v>38</v>
      </c>
      <c r="EY209" t="s">
        <v>38</v>
      </c>
      <c r="EZ209" t="s">
        <v>38</v>
      </c>
      <c r="FA209" t="s">
        <v>38</v>
      </c>
    </row>
    <row r="210" spans="1:157" x14ac:dyDescent="0.4">
      <c r="A210" t="s">
        <v>7219</v>
      </c>
    </row>
    <row r="211" spans="1:157" x14ac:dyDescent="0.4">
      <c r="A211" t="s">
        <v>7220</v>
      </c>
      <c r="B211" t="s">
        <v>74</v>
      </c>
      <c r="C211">
        <v>0.67049999999999998</v>
      </c>
      <c r="D211" s="9">
        <v>63.742789999999999</v>
      </c>
      <c r="E211">
        <v>53.079720000000002</v>
      </c>
      <c r="F211">
        <v>86.013760000000005</v>
      </c>
      <c r="G211">
        <v>93.047349999999994</v>
      </c>
      <c r="H211">
        <v>53.079720000000002</v>
      </c>
      <c r="I211">
        <v>41.099690000000002</v>
      </c>
      <c r="J211">
        <v>22.21611</v>
      </c>
      <c r="K211">
        <v>82.446920000000006</v>
      </c>
      <c r="L211">
        <v>12.3537</v>
      </c>
      <c r="M211">
        <v>91.699449999999999</v>
      </c>
      <c r="N211" t="s">
        <v>38</v>
      </c>
      <c r="O211">
        <v>0.66810999999999998</v>
      </c>
      <c r="P211">
        <v>63.258690000000001</v>
      </c>
      <c r="Q211">
        <v>52.848399999999998</v>
      </c>
      <c r="R211">
        <v>85.786659999999998</v>
      </c>
      <c r="S211">
        <v>93.595870000000005</v>
      </c>
      <c r="T211">
        <v>52.848399999999998</v>
      </c>
      <c r="U211">
        <v>39.778399999999998</v>
      </c>
      <c r="V211">
        <v>22.662970000000001</v>
      </c>
      <c r="W211">
        <v>82.13758</v>
      </c>
      <c r="X211">
        <v>12.69547</v>
      </c>
      <c r="Y211">
        <v>92.316320000000005</v>
      </c>
      <c r="Z211" t="s">
        <v>38</v>
      </c>
      <c r="AA211" t="s">
        <v>38</v>
      </c>
      <c r="AB211" t="s">
        <v>38</v>
      </c>
      <c r="AC211" t="s">
        <v>38</v>
      </c>
      <c r="AD211" t="s">
        <v>38</v>
      </c>
      <c r="AE211" t="s">
        <v>38</v>
      </c>
      <c r="AF211" t="s">
        <v>38</v>
      </c>
      <c r="AG211" t="s">
        <v>38</v>
      </c>
      <c r="AH211" t="s">
        <v>38</v>
      </c>
      <c r="AI211" t="s">
        <v>38</v>
      </c>
      <c r="AJ211" t="s">
        <v>38</v>
      </c>
      <c r="AK211" t="s">
        <v>38</v>
      </c>
      <c r="AL211" t="s">
        <v>38</v>
      </c>
      <c r="AM211" t="s">
        <v>38</v>
      </c>
      <c r="AN211" t="s">
        <v>38</v>
      </c>
      <c r="AO211" t="s">
        <v>38</v>
      </c>
      <c r="AP211" t="s">
        <v>38</v>
      </c>
      <c r="AQ211" t="s">
        <v>38</v>
      </c>
      <c r="AR211" t="s">
        <v>38</v>
      </c>
      <c r="AS211" t="s">
        <v>38</v>
      </c>
      <c r="AT211" t="s">
        <v>38</v>
      </c>
      <c r="AU211" t="s">
        <v>38</v>
      </c>
      <c r="AV211">
        <v>0.70548</v>
      </c>
      <c r="AW211">
        <v>69.457880000000003</v>
      </c>
      <c r="AX211">
        <v>57.196680000000001</v>
      </c>
      <c r="AY211">
        <v>87.867369999999994</v>
      </c>
      <c r="AZ211">
        <v>88.997739999999993</v>
      </c>
      <c r="BA211">
        <v>57.196680000000001</v>
      </c>
      <c r="BB211">
        <v>52.631250000000001</v>
      </c>
      <c r="BC211">
        <v>19.306709999999999</v>
      </c>
      <c r="BD211">
        <v>86.705600000000004</v>
      </c>
      <c r="BE211">
        <v>9.8643599999999996</v>
      </c>
      <c r="BF211">
        <v>88.269279999999995</v>
      </c>
      <c r="BG211" t="s">
        <v>38</v>
      </c>
      <c r="BH211" t="s">
        <v>38</v>
      </c>
      <c r="BI211" t="s">
        <v>38</v>
      </c>
      <c r="BJ211" t="s">
        <v>38</v>
      </c>
      <c r="BK211" t="s">
        <v>38</v>
      </c>
      <c r="BL211" t="s">
        <v>38</v>
      </c>
      <c r="BM211" t="s">
        <v>38</v>
      </c>
      <c r="BN211" t="s">
        <v>38</v>
      </c>
      <c r="BO211" t="s">
        <v>38</v>
      </c>
      <c r="BP211" t="s">
        <v>38</v>
      </c>
      <c r="BQ211" t="s">
        <v>38</v>
      </c>
      <c r="BR211" t="s">
        <v>38</v>
      </c>
      <c r="BS211" t="s">
        <v>38</v>
      </c>
      <c r="BT211" t="s">
        <v>38</v>
      </c>
      <c r="BU211" t="s">
        <v>38</v>
      </c>
      <c r="BV211" t="s">
        <v>38</v>
      </c>
      <c r="BW211" t="s">
        <v>38</v>
      </c>
      <c r="BX211" t="s">
        <v>38</v>
      </c>
      <c r="BY211" t="s">
        <v>38</v>
      </c>
      <c r="BZ211" t="s">
        <v>38</v>
      </c>
      <c r="CA211" t="s">
        <v>38</v>
      </c>
      <c r="CB211" t="s">
        <v>38</v>
      </c>
      <c r="CC211" t="s">
        <v>38</v>
      </c>
      <c r="CD211" t="s">
        <v>38</v>
      </c>
      <c r="CE211" t="s">
        <v>38</v>
      </c>
      <c r="CF211" t="s">
        <v>38</v>
      </c>
      <c r="CG211" t="s">
        <v>38</v>
      </c>
      <c r="CH211" t="s">
        <v>38</v>
      </c>
      <c r="CI211" t="s">
        <v>38</v>
      </c>
      <c r="CJ211" t="s">
        <v>38</v>
      </c>
      <c r="CK211" t="s">
        <v>38</v>
      </c>
      <c r="CL211" t="s">
        <v>38</v>
      </c>
      <c r="CM211" t="s">
        <v>38</v>
      </c>
      <c r="CN211">
        <v>0.63280999999999998</v>
      </c>
      <c r="CO211">
        <v>59.291780000000003</v>
      </c>
      <c r="CP211">
        <v>47.703180000000003</v>
      </c>
      <c r="CQ211">
        <v>85.865719999999996</v>
      </c>
      <c r="CR211">
        <v>92.402829999999994</v>
      </c>
      <c r="CS211">
        <v>47.703180000000003</v>
      </c>
      <c r="CT211">
        <v>38.486449999999998</v>
      </c>
      <c r="CU211">
        <v>20.77739</v>
      </c>
      <c r="CV211">
        <v>78.180210000000002</v>
      </c>
      <c r="CW211">
        <v>11.87279</v>
      </c>
      <c r="CX211">
        <v>88.339219999999997</v>
      </c>
      <c r="CY211" t="s">
        <v>38</v>
      </c>
      <c r="CZ211" t="s">
        <v>38</v>
      </c>
      <c r="DA211" t="s">
        <v>38</v>
      </c>
      <c r="DB211" t="s">
        <v>38</v>
      </c>
      <c r="DC211" t="s">
        <v>38</v>
      </c>
      <c r="DD211" t="s">
        <v>38</v>
      </c>
      <c r="DE211" t="s">
        <v>38</v>
      </c>
      <c r="DF211" t="s">
        <v>38</v>
      </c>
      <c r="DG211" t="s">
        <v>38</v>
      </c>
      <c r="DH211" t="s">
        <v>38</v>
      </c>
      <c r="DI211" t="s">
        <v>38</v>
      </c>
      <c r="DJ211" t="s">
        <v>38</v>
      </c>
      <c r="DK211" t="s">
        <v>38</v>
      </c>
      <c r="DL211" t="s">
        <v>38</v>
      </c>
      <c r="DM211" t="s">
        <v>38</v>
      </c>
      <c r="DN211" t="s">
        <v>38</v>
      </c>
      <c r="DO211" t="s">
        <v>38</v>
      </c>
      <c r="DP211" t="s">
        <v>38</v>
      </c>
      <c r="DQ211" t="s">
        <v>38</v>
      </c>
      <c r="DR211" t="s">
        <v>38</v>
      </c>
      <c r="DS211" t="s">
        <v>38</v>
      </c>
      <c r="DT211" t="s">
        <v>38</v>
      </c>
      <c r="DU211" t="s">
        <v>38</v>
      </c>
      <c r="DV211" t="s">
        <v>38</v>
      </c>
      <c r="DW211" t="s">
        <v>38</v>
      </c>
      <c r="DX211" t="s">
        <v>38</v>
      </c>
      <c r="DY211" t="s">
        <v>38</v>
      </c>
      <c r="DZ211" t="s">
        <v>38</v>
      </c>
      <c r="EA211" t="s">
        <v>38</v>
      </c>
      <c r="EB211" t="s">
        <v>38</v>
      </c>
      <c r="EC211" t="s">
        <v>38</v>
      </c>
      <c r="ED211" t="s">
        <v>38</v>
      </c>
      <c r="EE211" t="s">
        <v>38</v>
      </c>
      <c r="EF211" t="s">
        <v>38</v>
      </c>
      <c r="EG211" t="s">
        <v>38</v>
      </c>
      <c r="EH211" t="s">
        <v>38</v>
      </c>
      <c r="EI211" t="s">
        <v>38</v>
      </c>
      <c r="EJ211" t="s">
        <v>38</v>
      </c>
      <c r="EK211" t="s">
        <v>38</v>
      </c>
      <c r="EL211" t="s">
        <v>38</v>
      </c>
      <c r="EM211" t="s">
        <v>38</v>
      </c>
      <c r="EN211" t="s">
        <v>38</v>
      </c>
      <c r="EO211" t="s">
        <v>38</v>
      </c>
      <c r="EP211" t="s">
        <v>38</v>
      </c>
      <c r="EQ211" t="s">
        <v>38</v>
      </c>
      <c r="ER211" t="s">
        <v>38</v>
      </c>
      <c r="ES211" t="s">
        <v>38</v>
      </c>
      <c r="ET211" t="s">
        <v>38</v>
      </c>
      <c r="EU211" t="s">
        <v>38</v>
      </c>
      <c r="EV211" t="s">
        <v>38</v>
      </c>
      <c r="EW211" t="s">
        <v>38</v>
      </c>
      <c r="EX211" t="s">
        <v>38</v>
      </c>
      <c r="EY211" t="s">
        <v>38</v>
      </c>
      <c r="EZ211" t="s">
        <v>38</v>
      </c>
      <c r="FA211" t="s">
        <v>38</v>
      </c>
    </row>
    <row r="212" spans="1:157" x14ac:dyDescent="0.4">
      <c r="A212" s="18" t="s">
        <v>7226</v>
      </c>
    </row>
    <row r="213" spans="1:157" s="9" customFormat="1" x14ac:dyDescent="0.4">
      <c r="A213" s="9" t="s">
        <v>7224</v>
      </c>
      <c r="B213" s="9" t="s">
        <v>7225</v>
      </c>
      <c r="C213" s="9">
        <v>0.63261000000000001</v>
      </c>
      <c r="D213" s="9">
        <v>60.921030000000002</v>
      </c>
      <c r="E213" s="9">
        <v>49.815089999999998</v>
      </c>
      <c r="F213" s="9">
        <v>81.112930000000006</v>
      </c>
      <c r="G213" s="9">
        <v>88.118170000000006</v>
      </c>
      <c r="H213" s="9">
        <v>49.815089999999998</v>
      </c>
      <c r="I213" s="9">
        <v>43.145589999999999</v>
      </c>
      <c r="J213" s="9">
        <v>18.72409</v>
      </c>
      <c r="K213" s="9">
        <v>78.34075</v>
      </c>
      <c r="L213" s="9">
        <v>10.37649</v>
      </c>
      <c r="M213" s="9">
        <v>86.618970000000004</v>
      </c>
      <c r="N213" s="9" t="s">
        <v>38</v>
      </c>
      <c r="O213" s="9">
        <v>0.66810999999999998</v>
      </c>
      <c r="P213" s="9">
        <v>63.258749999999999</v>
      </c>
      <c r="Q213" s="9">
        <v>52.848399999999998</v>
      </c>
      <c r="R213" s="9">
        <v>85.786659999999998</v>
      </c>
      <c r="S213" s="9">
        <v>93.595870000000005</v>
      </c>
      <c r="T213" s="9">
        <v>52.848399999999998</v>
      </c>
      <c r="U213" s="9">
        <v>39.778399999999998</v>
      </c>
      <c r="V213" s="9">
        <v>22.662970000000001</v>
      </c>
      <c r="W213" s="9">
        <v>82.13758</v>
      </c>
      <c r="X213" s="9">
        <v>12.69547</v>
      </c>
      <c r="Y213" s="9">
        <v>92.316320000000005</v>
      </c>
      <c r="Z213" s="9">
        <v>0.62790000000000001</v>
      </c>
      <c r="AA213" s="9">
        <v>60.918550000000003</v>
      </c>
      <c r="AB213" s="9">
        <v>47.98095</v>
      </c>
      <c r="AC213" s="9">
        <v>83.050319999999999</v>
      </c>
      <c r="AD213" s="9">
        <v>88.703670000000002</v>
      </c>
      <c r="AE213" s="9">
        <v>47.98095</v>
      </c>
      <c r="AF213" s="9">
        <v>43.746980000000001</v>
      </c>
      <c r="AG213" s="9">
        <v>18.177679999999999</v>
      </c>
      <c r="AH213" s="9">
        <v>80.588629999999995</v>
      </c>
      <c r="AI213" s="9">
        <v>9.9358000000000004</v>
      </c>
      <c r="AJ213" s="9">
        <v>87.396460000000005</v>
      </c>
      <c r="AK213" s="9">
        <v>0.64612999999999998</v>
      </c>
      <c r="AL213" s="9">
        <v>62.476889999999997</v>
      </c>
      <c r="AM213" s="9">
        <v>52.329459999999997</v>
      </c>
      <c r="AN213" s="9">
        <v>80.34478</v>
      </c>
      <c r="AO213" s="9">
        <v>88.945869999999999</v>
      </c>
      <c r="AP213" s="9">
        <v>52.329459999999997</v>
      </c>
      <c r="AQ213" s="9">
        <v>48.207590000000003</v>
      </c>
      <c r="AR213" s="9">
        <v>17.163869999999999</v>
      </c>
      <c r="AS213" s="9">
        <v>77.660030000000006</v>
      </c>
      <c r="AT213" s="9">
        <v>9.6354399999999991</v>
      </c>
      <c r="AU213" s="9">
        <v>87.000540000000001</v>
      </c>
      <c r="AV213" s="9">
        <v>0.70547000000000004</v>
      </c>
      <c r="AW213" s="9">
        <v>69.457220000000007</v>
      </c>
      <c r="AX213" s="9">
        <v>57.196680000000001</v>
      </c>
      <c r="AY213" s="9">
        <v>87.867369999999994</v>
      </c>
      <c r="AZ213" s="9">
        <v>88.997739999999993</v>
      </c>
      <c r="BA213" s="9">
        <v>57.196680000000001</v>
      </c>
      <c r="BB213" s="9">
        <v>52.631250000000001</v>
      </c>
      <c r="BC213" s="9">
        <v>19.306709999999999</v>
      </c>
      <c r="BD213" s="9">
        <v>86.705600000000004</v>
      </c>
      <c r="BE213" s="9">
        <v>9.8643599999999996</v>
      </c>
      <c r="BF213" s="9">
        <v>88.269279999999995</v>
      </c>
      <c r="BG213" s="9">
        <v>0.77344000000000002</v>
      </c>
      <c r="BH213" s="9">
        <v>74.079890000000006</v>
      </c>
      <c r="BI213" s="9">
        <v>66.633269999999996</v>
      </c>
      <c r="BJ213" s="9">
        <v>90.88176</v>
      </c>
      <c r="BK213" s="9">
        <v>95.190380000000005</v>
      </c>
      <c r="BL213" s="9">
        <v>66.633269999999996</v>
      </c>
      <c r="BM213" s="9">
        <v>56.546430000000001</v>
      </c>
      <c r="BN213" s="9">
        <v>21.803609999999999</v>
      </c>
      <c r="BO213" s="9">
        <v>87.608549999999994</v>
      </c>
      <c r="BP213" s="9">
        <v>11.81363</v>
      </c>
      <c r="BQ213" s="9">
        <v>94.104879999999994</v>
      </c>
      <c r="BR213" s="9">
        <v>0.60596000000000005</v>
      </c>
      <c r="BS213" s="9">
        <v>58.70234</v>
      </c>
      <c r="BT213" s="9">
        <v>46.783810000000003</v>
      </c>
      <c r="BU213" s="9">
        <v>78.365229999999997</v>
      </c>
      <c r="BV213" s="9">
        <v>86.782240000000002</v>
      </c>
      <c r="BW213" s="9">
        <v>46.783810000000003</v>
      </c>
      <c r="BX213" s="9">
        <v>41.456829999999997</v>
      </c>
      <c r="BY213" s="9">
        <v>17.62002</v>
      </c>
      <c r="BZ213" s="9">
        <v>76.086439999999996</v>
      </c>
      <c r="CA213" s="9">
        <v>9.8995899999999999</v>
      </c>
      <c r="CB213" s="9">
        <v>85.506879999999995</v>
      </c>
      <c r="CC213" s="9">
        <v>0.69315000000000004</v>
      </c>
      <c r="CD213" s="9">
        <v>67.954260000000005</v>
      </c>
      <c r="CE213" s="9">
        <v>56.826140000000002</v>
      </c>
      <c r="CF213" s="9">
        <v>86.231039999999993</v>
      </c>
      <c r="CG213" s="9">
        <v>89.96499</v>
      </c>
      <c r="CH213" s="9">
        <v>56.826140000000002</v>
      </c>
      <c r="CI213" s="9">
        <v>51.283549999999998</v>
      </c>
      <c r="CJ213" s="9">
        <v>19.813300000000002</v>
      </c>
      <c r="CK213" s="9">
        <v>85.39479</v>
      </c>
      <c r="CL213" s="9">
        <v>10.350059999999999</v>
      </c>
      <c r="CM213" s="9">
        <v>89.459350000000001</v>
      </c>
      <c r="CN213" s="9">
        <v>0.63292000000000004</v>
      </c>
      <c r="CO213" s="9">
        <v>59.302549999999997</v>
      </c>
      <c r="CP213" s="9">
        <v>47.703180000000003</v>
      </c>
      <c r="CQ213" s="9">
        <v>85.865719999999996</v>
      </c>
      <c r="CR213" s="9">
        <v>92.402829999999994</v>
      </c>
      <c r="CS213" s="9">
        <v>47.703180000000003</v>
      </c>
      <c r="CT213" s="9">
        <v>38.486449999999998</v>
      </c>
      <c r="CU213" s="9">
        <v>20.77739</v>
      </c>
      <c r="CV213" s="9">
        <v>78.180210000000002</v>
      </c>
      <c r="CW213" s="9">
        <v>11.87279</v>
      </c>
      <c r="CX213" s="9">
        <v>88.339219999999997</v>
      </c>
      <c r="CY213" s="9">
        <v>0.57869000000000004</v>
      </c>
      <c r="CZ213" s="9">
        <v>55.205080000000002</v>
      </c>
      <c r="DA213" s="9">
        <v>44.679349999999999</v>
      </c>
      <c r="DB213" s="9">
        <v>75.479879999999994</v>
      </c>
      <c r="DC213" s="9">
        <v>83.042900000000003</v>
      </c>
      <c r="DD213" s="9">
        <v>44.679349999999999</v>
      </c>
      <c r="DE213" s="9">
        <v>38.966830000000002</v>
      </c>
      <c r="DF213" s="9">
        <v>16.934100000000001</v>
      </c>
      <c r="DG213" s="9">
        <v>72.151560000000003</v>
      </c>
      <c r="DH213" s="9">
        <v>9.5064100000000007</v>
      </c>
      <c r="DI213" s="9">
        <v>80.823229999999995</v>
      </c>
      <c r="DJ213" s="9">
        <v>0.59628999999999999</v>
      </c>
      <c r="DK213" s="9">
        <v>56.937710000000003</v>
      </c>
      <c r="DL213" s="9">
        <v>44.782080000000001</v>
      </c>
      <c r="DM213" s="9">
        <v>79.521019999999993</v>
      </c>
      <c r="DN213" s="9">
        <v>86.892420000000001</v>
      </c>
      <c r="DO213" s="9">
        <v>44.782080000000001</v>
      </c>
      <c r="DP213" s="9">
        <v>37.235030000000002</v>
      </c>
      <c r="DQ213" s="9">
        <v>18.78839</v>
      </c>
      <c r="DR213" s="9">
        <v>76.120620000000002</v>
      </c>
      <c r="DS213" s="9">
        <v>10.55688</v>
      </c>
      <c r="DT213" s="9">
        <v>85.206980000000001</v>
      </c>
      <c r="DU213" s="9">
        <v>0.66461999999999999</v>
      </c>
      <c r="DV213" s="9">
        <v>65.598820000000003</v>
      </c>
      <c r="DW213" s="9">
        <v>56.204610000000002</v>
      </c>
      <c r="DX213" s="9">
        <v>80.059989999999999</v>
      </c>
      <c r="DY213" s="9">
        <v>82.886009999999999</v>
      </c>
      <c r="DZ213" s="9">
        <v>56.204610000000002</v>
      </c>
      <c r="EA213" s="9">
        <v>53.866700000000002</v>
      </c>
      <c r="EB213" s="9">
        <v>16.90559</v>
      </c>
      <c r="EC213" s="9">
        <v>79.192980000000006</v>
      </c>
      <c r="ED213" s="9">
        <v>8.8032800000000009</v>
      </c>
      <c r="EE213" s="9">
        <v>82.297920000000005</v>
      </c>
      <c r="EF213" s="9">
        <v>0.70955000000000001</v>
      </c>
      <c r="EG213" s="9">
        <v>68.358689999999996</v>
      </c>
      <c r="EH213" s="9">
        <v>57.521979999999999</v>
      </c>
      <c r="EI213" s="9">
        <v>89.400850000000005</v>
      </c>
      <c r="EJ213" s="9">
        <v>94.49691</v>
      </c>
      <c r="EK213" s="9">
        <v>57.521979999999999</v>
      </c>
      <c r="EL213" s="9">
        <v>44.461359999999999</v>
      </c>
      <c r="EM213" s="9">
        <v>23.48095</v>
      </c>
      <c r="EN213" s="9">
        <v>86.995549999999994</v>
      </c>
      <c r="EO213" s="9">
        <v>12.640829999999999</v>
      </c>
      <c r="EP213" s="9">
        <v>93.796270000000007</v>
      </c>
      <c r="EQ213" s="9">
        <v>0.63751000000000002</v>
      </c>
      <c r="ER213" s="9">
        <v>61.231050000000003</v>
      </c>
      <c r="ES213" s="9">
        <v>50.886920000000003</v>
      </c>
      <c r="ET213" s="9">
        <v>79.157430000000005</v>
      </c>
      <c r="EU213" s="9">
        <v>86.807100000000005</v>
      </c>
      <c r="EV213" s="9">
        <v>50.886920000000003</v>
      </c>
      <c r="EW213" s="9">
        <v>45.12565</v>
      </c>
      <c r="EX213" s="9">
        <v>17.605319999999999</v>
      </c>
      <c r="EY213" s="9">
        <v>76.031040000000004</v>
      </c>
      <c r="EZ213" s="9">
        <v>9.9113100000000003</v>
      </c>
      <c r="FA213" s="9">
        <v>85.020330000000001</v>
      </c>
    </row>
    <row r="214" spans="1:157" x14ac:dyDescent="0.4">
      <c r="A214" s="18" t="s">
        <v>7227</v>
      </c>
    </row>
    <row r="215" spans="1:157" x14ac:dyDescent="0.4">
      <c r="A215" s="37" t="s">
        <v>7228</v>
      </c>
      <c r="B215" t="s">
        <v>7229</v>
      </c>
      <c r="C215">
        <v>0.60136999999999996</v>
      </c>
      <c r="D215" s="37">
        <v>57.838180000000001</v>
      </c>
      <c r="E215">
        <v>46.200449999999996</v>
      </c>
      <c r="F215">
        <v>78.967709999999997</v>
      </c>
      <c r="G215">
        <v>85.650909999999996</v>
      </c>
      <c r="H215">
        <v>46.200449999999996</v>
      </c>
      <c r="I215">
        <v>41.169119999999999</v>
      </c>
      <c r="J215">
        <v>17.50704</v>
      </c>
      <c r="K215">
        <v>76.038659999999993</v>
      </c>
      <c r="L215">
        <v>9.7042400000000004</v>
      </c>
      <c r="M215">
        <v>83.85163</v>
      </c>
      <c r="N215" t="s">
        <v>38</v>
      </c>
      <c r="O215" t="s">
        <v>38</v>
      </c>
      <c r="P215" t="s">
        <v>38</v>
      </c>
      <c r="Q215" t="s">
        <v>38</v>
      </c>
      <c r="R215" t="s">
        <v>38</v>
      </c>
      <c r="S215" t="s">
        <v>38</v>
      </c>
      <c r="T215" t="s">
        <v>38</v>
      </c>
      <c r="U215" t="s">
        <v>38</v>
      </c>
      <c r="V215" t="s">
        <v>38</v>
      </c>
      <c r="W215" t="s">
        <v>38</v>
      </c>
      <c r="X215" t="s">
        <v>38</v>
      </c>
      <c r="Y215" t="s">
        <v>38</v>
      </c>
      <c r="Z215">
        <v>0.62790000000000001</v>
      </c>
      <c r="AA215">
        <v>60.918559999999999</v>
      </c>
      <c r="AB215">
        <v>47.98095</v>
      </c>
      <c r="AC215">
        <v>83.050319999999999</v>
      </c>
      <c r="AD215">
        <v>88.703670000000002</v>
      </c>
      <c r="AE215">
        <v>47.98095</v>
      </c>
      <c r="AF215">
        <v>43.746980000000001</v>
      </c>
      <c r="AG215">
        <v>18.177679999999999</v>
      </c>
      <c r="AH215">
        <v>80.588629999999995</v>
      </c>
      <c r="AI215">
        <v>9.9358000000000004</v>
      </c>
      <c r="AJ215">
        <v>87.396460000000005</v>
      </c>
      <c r="AK215" t="s">
        <v>38</v>
      </c>
      <c r="AL215" t="s">
        <v>38</v>
      </c>
      <c r="AM215" t="s">
        <v>38</v>
      </c>
      <c r="AN215" t="s">
        <v>38</v>
      </c>
      <c r="AO215" t="s">
        <v>38</v>
      </c>
      <c r="AP215" t="s">
        <v>38</v>
      </c>
      <c r="AQ215" t="s">
        <v>38</v>
      </c>
      <c r="AR215" t="s">
        <v>38</v>
      </c>
      <c r="AS215" t="s">
        <v>38</v>
      </c>
      <c r="AT215" t="s">
        <v>38</v>
      </c>
      <c r="AU215" t="s">
        <v>38</v>
      </c>
      <c r="AV215" t="s">
        <v>38</v>
      </c>
      <c r="AW215" t="s">
        <v>38</v>
      </c>
      <c r="AX215" t="s">
        <v>38</v>
      </c>
      <c r="AY215" t="s">
        <v>38</v>
      </c>
      <c r="AZ215" t="s">
        <v>38</v>
      </c>
      <c r="BA215" t="s">
        <v>38</v>
      </c>
      <c r="BB215" t="s">
        <v>38</v>
      </c>
      <c r="BC215" t="s">
        <v>38</v>
      </c>
      <c r="BD215" t="s">
        <v>38</v>
      </c>
      <c r="BE215" t="s">
        <v>38</v>
      </c>
      <c r="BF215" t="s">
        <v>38</v>
      </c>
      <c r="BG215" t="s">
        <v>38</v>
      </c>
      <c r="BH215" t="s">
        <v>38</v>
      </c>
      <c r="BI215" t="s">
        <v>38</v>
      </c>
      <c r="BJ215" t="s">
        <v>38</v>
      </c>
      <c r="BK215" t="s">
        <v>38</v>
      </c>
      <c r="BL215" t="s">
        <v>38</v>
      </c>
      <c r="BM215" t="s">
        <v>38</v>
      </c>
      <c r="BN215" t="s">
        <v>38</v>
      </c>
      <c r="BO215" t="s">
        <v>38</v>
      </c>
      <c r="BP215" t="s">
        <v>38</v>
      </c>
      <c r="BQ215" t="s">
        <v>38</v>
      </c>
      <c r="BR215" t="s">
        <v>38</v>
      </c>
      <c r="BS215" t="s">
        <v>38</v>
      </c>
      <c r="BT215" t="s">
        <v>38</v>
      </c>
      <c r="BU215" t="s">
        <v>38</v>
      </c>
      <c r="BV215" t="s">
        <v>38</v>
      </c>
      <c r="BW215" t="s">
        <v>38</v>
      </c>
      <c r="BX215" t="s">
        <v>38</v>
      </c>
      <c r="BY215" t="s">
        <v>38</v>
      </c>
      <c r="BZ215" t="s">
        <v>38</v>
      </c>
      <c r="CA215" t="s">
        <v>38</v>
      </c>
      <c r="CB215" t="s">
        <v>38</v>
      </c>
      <c r="CC215" t="s">
        <v>38</v>
      </c>
      <c r="CD215" t="s">
        <v>38</v>
      </c>
      <c r="CE215" t="s">
        <v>38</v>
      </c>
      <c r="CF215" t="s">
        <v>38</v>
      </c>
      <c r="CG215" t="s">
        <v>38</v>
      </c>
      <c r="CH215" t="s">
        <v>38</v>
      </c>
      <c r="CI215" t="s">
        <v>38</v>
      </c>
      <c r="CJ215" t="s">
        <v>38</v>
      </c>
      <c r="CK215" t="s">
        <v>38</v>
      </c>
      <c r="CL215" t="s">
        <v>38</v>
      </c>
      <c r="CM215" t="s">
        <v>38</v>
      </c>
      <c r="CN215" t="s">
        <v>38</v>
      </c>
      <c r="CO215" t="s">
        <v>38</v>
      </c>
      <c r="CP215" t="s">
        <v>38</v>
      </c>
      <c r="CQ215" t="s">
        <v>38</v>
      </c>
      <c r="CR215" t="s">
        <v>38</v>
      </c>
      <c r="CS215" t="s">
        <v>38</v>
      </c>
      <c r="CT215" t="s">
        <v>38</v>
      </c>
      <c r="CU215" t="s">
        <v>38</v>
      </c>
      <c r="CV215" t="s">
        <v>38</v>
      </c>
      <c r="CW215" t="s">
        <v>38</v>
      </c>
      <c r="CX215" t="s">
        <v>38</v>
      </c>
      <c r="CY215">
        <v>0.57870999999999995</v>
      </c>
      <c r="CZ215">
        <v>55.206569999999999</v>
      </c>
      <c r="DA215">
        <v>44.679349999999999</v>
      </c>
      <c r="DB215">
        <v>75.479879999999994</v>
      </c>
      <c r="DC215">
        <v>83.042900000000003</v>
      </c>
      <c r="DD215">
        <v>44.679349999999999</v>
      </c>
      <c r="DE215">
        <v>38.966830000000002</v>
      </c>
      <c r="DF215">
        <v>16.934100000000001</v>
      </c>
      <c r="DG215">
        <v>72.151560000000003</v>
      </c>
      <c r="DH215">
        <v>9.5064100000000007</v>
      </c>
      <c r="DI215">
        <v>80.823229999999995</v>
      </c>
      <c r="DJ215" t="s">
        <v>38</v>
      </c>
      <c r="DK215" t="s">
        <v>38</v>
      </c>
      <c r="DL215" t="s">
        <v>38</v>
      </c>
      <c r="DM215" t="s">
        <v>38</v>
      </c>
      <c r="DN215" t="s">
        <v>38</v>
      </c>
      <c r="DO215" t="s">
        <v>38</v>
      </c>
      <c r="DP215" t="s">
        <v>38</v>
      </c>
      <c r="DQ215" t="s">
        <v>38</v>
      </c>
      <c r="DR215" t="s">
        <v>38</v>
      </c>
      <c r="DS215" t="s">
        <v>38</v>
      </c>
      <c r="DT215" t="s">
        <v>38</v>
      </c>
      <c r="DU215" t="s">
        <v>38</v>
      </c>
      <c r="DV215" t="s">
        <v>38</v>
      </c>
      <c r="DW215" t="s">
        <v>38</v>
      </c>
      <c r="DX215" t="s">
        <v>38</v>
      </c>
      <c r="DY215" t="s">
        <v>38</v>
      </c>
      <c r="DZ215" t="s">
        <v>38</v>
      </c>
      <c r="EA215" t="s">
        <v>38</v>
      </c>
      <c r="EB215" t="s">
        <v>38</v>
      </c>
      <c r="EC215" t="s">
        <v>38</v>
      </c>
      <c r="ED215" t="s">
        <v>38</v>
      </c>
      <c r="EE215" t="s">
        <v>38</v>
      </c>
      <c r="EF215" t="s">
        <v>38</v>
      </c>
      <c r="EG215" t="s">
        <v>38</v>
      </c>
      <c r="EH215" t="s">
        <v>38</v>
      </c>
      <c r="EI215" t="s">
        <v>38</v>
      </c>
      <c r="EJ215" t="s">
        <v>38</v>
      </c>
      <c r="EK215" t="s">
        <v>38</v>
      </c>
      <c r="EL215" t="s">
        <v>38</v>
      </c>
      <c r="EM215" t="s">
        <v>38</v>
      </c>
      <c r="EN215" t="s">
        <v>38</v>
      </c>
      <c r="EO215" t="s">
        <v>38</v>
      </c>
      <c r="EP215" t="s">
        <v>38</v>
      </c>
      <c r="EQ215" t="s">
        <v>38</v>
      </c>
      <c r="ER215" t="s">
        <v>38</v>
      </c>
      <c r="ES215" t="s">
        <v>38</v>
      </c>
      <c r="ET215" t="s">
        <v>38</v>
      </c>
      <c r="EU215" t="s">
        <v>38</v>
      </c>
      <c r="EV215" t="s">
        <v>38</v>
      </c>
      <c r="EW215" t="s">
        <v>38</v>
      </c>
      <c r="EX215" t="s">
        <v>38</v>
      </c>
      <c r="EY215" t="s">
        <v>38</v>
      </c>
      <c r="EZ215" t="s">
        <v>38</v>
      </c>
      <c r="FA215" t="s">
        <v>38</v>
      </c>
    </row>
    <row r="216" spans="1:157" x14ac:dyDescent="0.4">
      <c r="A216" s="18" t="s">
        <v>7233</v>
      </c>
    </row>
    <row r="217" spans="1:157" x14ac:dyDescent="0.4">
      <c r="A217" t="s">
        <v>7236</v>
      </c>
      <c r="B217" t="s">
        <v>7235</v>
      </c>
      <c r="C217">
        <v>0.62790000000000001</v>
      </c>
      <c r="D217">
        <v>60.91872</v>
      </c>
      <c r="E217">
        <v>47.98095</v>
      </c>
      <c r="F217">
        <v>83.050319999999999</v>
      </c>
      <c r="G217">
        <v>88.703670000000002</v>
      </c>
      <c r="H217">
        <v>47.98095</v>
      </c>
      <c r="I217">
        <v>43.746980000000001</v>
      </c>
      <c r="J217">
        <v>18.177679999999999</v>
      </c>
      <c r="K217">
        <v>80.588629999999995</v>
      </c>
      <c r="L217">
        <v>9.9358000000000004</v>
      </c>
      <c r="M217">
        <v>87.396460000000005</v>
      </c>
      <c r="N217" t="s">
        <v>38</v>
      </c>
      <c r="O217">
        <v>0.62790000000000001</v>
      </c>
      <c r="P217">
        <v>60.91872</v>
      </c>
      <c r="Q217">
        <v>47.98095</v>
      </c>
      <c r="R217">
        <v>83.050319999999999</v>
      </c>
      <c r="S217">
        <v>88.703670000000002</v>
      </c>
      <c r="T217">
        <v>47.98095</v>
      </c>
      <c r="U217">
        <v>43.746980000000001</v>
      </c>
      <c r="V217">
        <v>18.177679999999999</v>
      </c>
      <c r="W217">
        <v>80.588629999999995</v>
      </c>
      <c r="X217">
        <v>9.9358000000000004</v>
      </c>
      <c r="Y217">
        <v>87.396460000000005</v>
      </c>
      <c r="Z217" t="s">
        <v>38</v>
      </c>
      <c r="AA217" t="s">
        <v>38</v>
      </c>
      <c r="AB217" t="s">
        <v>38</v>
      </c>
      <c r="AC217" t="s">
        <v>38</v>
      </c>
      <c r="AD217" t="s">
        <v>38</v>
      </c>
      <c r="AE217" t="s">
        <v>38</v>
      </c>
      <c r="AF217" t="s">
        <v>38</v>
      </c>
      <c r="AG217" t="s">
        <v>38</v>
      </c>
      <c r="AH217" t="s">
        <v>38</v>
      </c>
      <c r="AI217" t="s">
        <v>38</v>
      </c>
      <c r="AJ217" t="s">
        <v>38</v>
      </c>
    </row>
    <row r="218" spans="1:157" x14ac:dyDescent="0.4">
      <c r="A218" s="18" t="s">
        <v>7230</v>
      </c>
    </row>
    <row r="219" spans="1:157" x14ac:dyDescent="0.4">
      <c r="A219" t="s">
        <v>7238</v>
      </c>
    </row>
    <row r="220" spans="1:157" x14ac:dyDescent="0.4">
      <c r="A220" t="s">
        <v>7237</v>
      </c>
      <c r="B220" t="s">
        <v>7231</v>
      </c>
      <c r="C220">
        <v>0.58209</v>
      </c>
      <c r="D220">
        <v>55.85792</v>
      </c>
      <c r="E220">
        <v>43.934550000000002</v>
      </c>
      <c r="F220">
        <v>77.6511</v>
      </c>
      <c r="G220">
        <v>85.345609999999994</v>
      </c>
      <c r="H220">
        <v>43.934550000000002</v>
      </c>
      <c r="I220">
        <v>38.987099999999998</v>
      </c>
      <c r="J220">
        <v>17.18552</v>
      </c>
      <c r="K220">
        <v>74.608760000000004</v>
      </c>
      <c r="L220">
        <v>9.6426999999999996</v>
      </c>
      <c r="M220">
        <v>83.399240000000006</v>
      </c>
      <c r="N220" t="s">
        <v>38</v>
      </c>
      <c r="O220">
        <v>0.58892999999999995</v>
      </c>
      <c r="P220">
        <v>56.953670000000002</v>
      </c>
      <c r="Q220">
        <v>43.228409999999997</v>
      </c>
      <c r="R220">
        <v>80.730999999999995</v>
      </c>
      <c r="S220">
        <v>88.361980000000003</v>
      </c>
      <c r="T220">
        <v>43.228409999999997</v>
      </c>
      <c r="U220">
        <v>39.179949999999998</v>
      </c>
      <c r="V220">
        <v>17.61027</v>
      </c>
      <c r="W220">
        <v>78.047560000000004</v>
      </c>
      <c r="X220">
        <v>9.8550400000000007</v>
      </c>
      <c r="Y220">
        <v>86.83475</v>
      </c>
      <c r="Z220">
        <v>0.57625000000000004</v>
      </c>
      <c r="AA220">
        <v>54.921810000000001</v>
      </c>
      <c r="AB220">
        <v>44.537820000000004</v>
      </c>
      <c r="AC220">
        <v>75.019900000000007</v>
      </c>
      <c r="AD220">
        <v>82.768690000000007</v>
      </c>
      <c r="AE220">
        <v>44.537820000000004</v>
      </c>
      <c r="AF220">
        <v>38.82235</v>
      </c>
      <c r="AG220">
        <v>16.82264</v>
      </c>
      <c r="AH220">
        <v>71.670940000000002</v>
      </c>
      <c r="AI220">
        <v>9.4612999999999996</v>
      </c>
      <c r="AJ220">
        <v>80.464250000000007</v>
      </c>
    </row>
    <row r="221" spans="1:157" x14ac:dyDescent="0.4">
      <c r="A221" s="18" t="s">
        <v>7232</v>
      </c>
    </row>
    <row r="222" spans="1:157" x14ac:dyDescent="0.4">
      <c r="A222" s="18" t="s">
        <v>7234</v>
      </c>
    </row>
    <row r="223" spans="1:157" x14ac:dyDescent="0.4">
      <c r="A223" s="18" t="s">
        <v>7239</v>
      </c>
    </row>
    <row r="224" spans="1:157" x14ac:dyDescent="0.4">
      <c r="A224" t="s">
        <v>7245</v>
      </c>
      <c r="B224" t="s">
        <v>7246</v>
      </c>
      <c r="C224">
        <v>0.62743000000000004</v>
      </c>
      <c r="D224">
        <v>60.855600000000003</v>
      </c>
      <c r="E224">
        <v>47.949890000000003</v>
      </c>
      <c r="F224">
        <v>82.946780000000004</v>
      </c>
      <c r="G224">
        <v>88.693309999999997</v>
      </c>
      <c r="H224">
        <v>47.949890000000003</v>
      </c>
      <c r="I224">
        <v>43.715919999999997</v>
      </c>
      <c r="J224">
        <v>18.150759999999998</v>
      </c>
      <c r="K224">
        <v>80.469560000000001</v>
      </c>
      <c r="L224">
        <v>9.92441</v>
      </c>
      <c r="M224">
        <v>87.336060000000003</v>
      </c>
      <c r="N224" t="s">
        <v>38</v>
      </c>
      <c r="O224">
        <v>0.62743000000000004</v>
      </c>
      <c r="P224">
        <v>60.855600000000003</v>
      </c>
      <c r="Q224">
        <v>47.949890000000003</v>
      </c>
      <c r="R224">
        <v>82.946780000000004</v>
      </c>
      <c r="S224">
        <v>88.693309999999997</v>
      </c>
      <c r="T224">
        <v>47.949890000000003</v>
      </c>
      <c r="U224">
        <v>43.715919999999997</v>
      </c>
      <c r="V224">
        <v>18.150759999999998</v>
      </c>
      <c r="W224">
        <v>80.469560000000001</v>
      </c>
      <c r="X224">
        <v>9.92441</v>
      </c>
      <c r="Y224">
        <v>87.336060000000003</v>
      </c>
      <c r="Z224" t="s">
        <v>38</v>
      </c>
      <c r="AA224" t="s">
        <v>38</v>
      </c>
      <c r="AB224" t="s">
        <v>38</v>
      </c>
      <c r="AC224" t="s">
        <v>38</v>
      </c>
      <c r="AD224" t="s">
        <v>38</v>
      </c>
      <c r="AE224" t="s">
        <v>38</v>
      </c>
      <c r="AF224" t="s">
        <v>38</v>
      </c>
      <c r="AG224" t="s">
        <v>38</v>
      </c>
      <c r="AH224" t="s">
        <v>38</v>
      </c>
      <c r="AI224" t="s">
        <v>38</v>
      </c>
      <c r="AJ224" t="s">
        <v>38</v>
      </c>
    </row>
    <row r="225" spans="1:36" x14ac:dyDescent="0.4">
      <c r="A225" t="s">
        <v>7247</v>
      </c>
      <c r="B225" t="s">
        <v>7248</v>
      </c>
      <c r="C225">
        <v>0.62595999999999996</v>
      </c>
      <c r="D225">
        <v>60.703679999999999</v>
      </c>
      <c r="E225">
        <v>47.846339999999998</v>
      </c>
      <c r="F225">
        <v>82.750050000000002</v>
      </c>
      <c r="G225">
        <v>88.672600000000003</v>
      </c>
      <c r="H225">
        <v>47.846339999999998</v>
      </c>
      <c r="I225">
        <v>43.612380000000002</v>
      </c>
      <c r="J225">
        <v>18.10934</v>
      </c>
      <c r="K225">
        <v>80.262479999999996</v>
      </c>
      <c r="L225">
        <v>9.9161300000000008</v>
      </c>
      <c r="M225">
        <v>87.284289999999999</v>
      </c>
      <c r="N225" t="s">
        <v>38</v>
      </c>
      <c r="O225">
        <v>0.62595999999999996</v>
      </c>
      <c r="P225">
        <v>60.703679999999999</v>
      </c>
      <c r="Q225">
        <v>47.846339999999998</v>
      </c>
      <c r="R225">
        <v>82.750050000000002</v>
      </c>
      <c r="S225">
        <v>88.672600000000003</v>
      </c>
      <c r="T225">
        <v>47.846339999999998</v>
      </c>
      <c r="U225">
        <v>43.612380000000002</v>
      </c>
      <c r="V225">
        <v>18.10934</v>
      </c>
      <c r="W225">
        <v>80.262479999999996</v>
      </c>
      <c r="X225">
        <v>9.9161300000000008</v>
      </c>
      <c r="Y225">
        <v>87.284289999999999</v>
      </c>
      <c r="Z225" t="s">
        <v>38</v>
      </c>
      <c r="AA225" t="s">
        <v>38</v>
      </c>
      <c r="AB225" t="s">
        <v>38</v>
      </c>
      <c r="AC225" t="s">
        <v>38</v>
      </c>
      <c r="AD225" t="s">
        <v>38</v>
      </c>
      <c r="AE225" t="s">
        <v>38</v>
      </c>
      <c r="AF225" t="s">
        <v>38</v>
      </c>
      <c r="AG225" t="s">
        <v>38</v>
      </c>
      <c r="AH225" t="s">
        <v>38</v>
      </c>
      <c r="AI225" t="s">
        <v>38</v>
      </c>
      <c r="AJ225" t="s">
        <v>38</v>
      </c>
    </row>
    <row r="226" spans="1:36" x14ac:dyDescent="0.4">
      <c r="A226" t="s">
        <v>7249</v>
      </c>
      <c r="B226" t="s">
        <v>7250</v>
      </c>
      <c r="C226">
        <v>0.62321000000000004</v>
      </c>
      <c r="D226">
        <v>60.421169999999996</v>
      </c>
      <c r="E226">
        <v>47.546080000000003</v>
      </c>
      <c r="F226">
        <v>82.542969999999997</v>
      </c>
      <c r="G226">
        <v>88.631190000000004</v>
      </c>
      <c r="H226">
        <v>47.546080000000003</v>
      </c>
      <c r="I226">
        <v>43.327640000000002</v>
      </c>
      <c r="J226">
        <v>18.04307</v>
      </c>
      <c r="K226">
        <v>79.998450000000005</v>
      </c>
      <c r="L226">
        <v>9.9078499999999998</v>
      </c>
      <c r="M226">
        <v>87.222160000000002</v>
      </c>
      <c r="N226" t="s">
        <v>38</v>
      </c>
      <c r="O226">
        <v>0.62321000000000004</v>
      </c>
      <c r="P226">
        <v>60.421169999999996</v>
      </c>
      <c r="Q226">
        <v>47.546080000000003</v>
      </c>
      <c r="R226">
        <v>82.542969999999997</v>
      </c>
      <c r="S226">
        <v>88.631190000000004</v>
      </c>
      <c r="T226">
        <v>47.546080000000003</v>
      </c>
      <c r="U226">
        <v>43.327640000000002</v>
      </c>
      <c r="V226">
        <v>18.04307</v>
      </c>
      <c r="W226">
        <v>79.998450000000005</v>
      </c>
      <c r="X226">
        <v>9.9078499999999998</v>
      </c>
      <c r="Y226">
        <v>87.222160000000002</v>
      </c>
      <c r="Z226" t="s">
        <v>38</v>
      </c>
      <c r="AA226" t="s">
        <v>38</v>
      </c>
      <c r="AB226" t="s">
        <v>38</v>
      </c>
      <c r="AC226" t="s">
        <v>38</v>
      </c>
      <c r="AD226" t="s">
        <v>38</v>
      </c>
      <c r="AE226" t="s">
        <v>38</v>
      </c>
      <c r="AF226" t="s">
        <v>38</v>
      </c>
      <c r="AG226" t="s">
        <v>38</v>
      </c>
      <c r="AH226" t="s">
        <v>38</v>
      </c>
      <c r="AI226" t="s">
        <v>38</v>
      </c>
      <c r="AJ226" t="s">
        <v>38</v>
      </c>
    </row>
    <row r="227" spans="1:36" x14ac:dyDescent="0.4">
      <c r="A227" t="s">
        <v>7251</v>
      </c>
      <c r="B227" t="s">
        <v>6952</v>
      </c>
      <c r="C227">
        <v>0.61978999999999995</v>
      </c>
      <c r="D227">
        <v>60.077120000000001</v>
      </c>
      <c r="E227">
        <v>47.162970000000001</v>
      </c>
      <c r="F227">
        <v>82.346239999999995</v>
      </c>
      <c r="G227">
        <v>88.548349999999999</v>
      </c>
      <c r="H227">
        <v>47.162970000000001</v>
      </c>
      <c r="I227">
        <v>42.970419999999997</v>
      </c>
      <c r="J227">
        <v>17.999590000000001</v>
      </c>
      <c r="K227">
        <v>79.798270000000002</v>
      </c>
      <c r="L227">
        <v>9.8964599999999994</v>
      </c>
      <c r="M227">
        <v>87.130700000000004</v>
      </c>
      <c r="N227" t="s">
        <v>38</v>
      </c>
      <c r="O227">
        <v>0.61978999999999995</v>
      </c>
      <c r="P227">
        <v>60.077120000000001</v>
      </c>
      <c r="Q227">
        <v>47.162970000000001</v>
      </c>
      <c r="R227">
        <v>82.346239999999995</v>
      </c>
      <c r="S227">
        <v>88.548349999999999</v>
      </c>
      <c r="T227">
        <v>47.162970000000001</v>
      </c>
      <c r="U227">
        <v>42.970419999999997</v>
      </c>
      <c r="V227">
        <v>17.999590000000001</v>
      </c>
      <c r="W227">
        <v>79.798270000000002</v>
      </c>
      <c r="X227">
        <v>9.8964599999999994</v>
      </c>
      <c r="Y227">
        <v>87.130700000000004</v>
      </c>
      <c r="Z227" t="s">
        <v>38</v>
      </c>
      <c r="AA227" t="s">
        <v>38</v>
      </c>
      <c r="AB227" t="s">
        <v>38</v>
      </c>
      <c r="AC227" t="s">
        <v>38</v>
      </c>
      <c r="AD227" t="s">
        <v>38</v>
      </c>
      <c r="AE227" t="s">
        <v>38</v>
      </c>
      <c r="AF227" t="s">
        <v>38</v>
      </c>
      <c r="AG227" t="s">
        <v>38</v>
      </c>
      <c r="AH227" t="s">
        <v>38</v>
      </c>
      <c r="AI227" t="s">
        <v>38</v>
      </c>
      <c r="AJ227" t="s">
        <v>38</v>
      </c>
    </row>
    <row r="228" spans="1:36" x14ac:dyDescent="0.4">
      <c r="A228" t="s">
        <v>7252</v>
      </c>
      <c r="B228" t="s">
        <v>7253</v>
      </c>
      <c r="C228">
        <v>0.61687999999999998</v>
      </c>
      <c r="D228">
        <v>59.775280000000002</v>
      </c>
      <c r="E228">
        <v>46.852350000000001</v>
      </c>
      <c r="F228">
        <v>82.159869999999998</v>
      </c>
      <c r="G228">
        <v>88.50694</v>
      </c>
      <c r="H228">
        <v>46.852350000000001</v>
      </c>
      <c r="I228">
        <v>42.680509999999998</v>
      </c>
      <c r="J228">
        <v>17.958169999999999</v>
      </c>
      <c r="K228">
        <v>79.60154</v>
      </c>
      <c r="L228">
        <v>9.8912800000000001</v>
      </c>
      <c r="M228">
        <v>87.084109999999995</v>
      </c>
      <c r="N228" t="s">
        <v>38</v>
      </c>
      <c r="O228">
        <v>0.61687999999999998</v>
      </c>
      <c r="P228">
        <v>59.775280000000002</v>
      </c>
      <c r="Q228">
        <v>46.852350000000001</v>
      </c>
      <c r="R228">
        <v>82.159869999999998</v>
      </c>
      <c r="S228">
        <v>88.50694</v>
      </c>
      <c r="T228">
        <v>46.852350000000001</v>
      </c>
      <c r="U228">
        <v>42.680509999999998</v>
      </c>
      <c r="V228">
        <v>17.958169999999999</v>
      </c>
      <c r="W228">
        <v>79.60154</v>
      </c>
      <c r="X228">
        <v>9.8912800000000001</v>
      </c>
      <c r="Y228">
        <v>87.084109999999995</v>
      </c>
      <c r="Z228" t="s">
        <v>38</v>
      </c>
      <c r="AA228" t="s">
        <v>38</v>
      </c>
      <c r="AB228" t="s">
        <v>38</v>
      </c>
      <c r="AC228" t="s">
        <v>38</v>
      </c>
      <c r="AD228" t="s">
        <v>38</v>
      </c>
      <c r="AE228" t="s">
        <v>38</v>
      </c>
      <c r="AF228" t="s">
        <v>38</v>
      </c>
      <c r="AG228" t="s">
        <v>38</v>
      </c>
      <c r="AH228" t="s">
        <v>38</v>
      </c>
      <c r="AI228" t="s">
        <v>38</v>
      </c>
      <c r="AJ228" t="s">
        <v>38</v>
      </c>
    </row>
    <row r="229" spans="1:36" x14ac:dyDescent="0.4">
      <c r="A229" t="s">
        <v>7254</v>
      </c>
      <c r="B229" t="s">
        <v>7255</v>
      </c>
      <c r="C229">
        <v>0.61312999999999995</v>
      </c>
      <c r="D229">
        <v>59.39893</v>
      </c>
      <c r="E229">
        <v>46.36571</v>
      </c>
      <c r="F229">
        <v>81.983850000000004</v>
      </c>
      <c r="G229">
        <v>88.496579999999994</v>
      </c>
      <c r="H229">
        <v>46.36571</v>
      </c>
      <c r="I229">
        <v>42.214570000000002</v>
      </c>
      <c r="J229">
        <v>17.912610000000001</v>
      </c>
      <c r="K229">
        <v>79.406540000000007</v>
      </c>
      <c r="L229">
        <v>9.8850700000000007</v>
      </c>
      <c r="M229">
        <v>87.050460000000001</v>
      </c>
      <c r="N229" t="s">
        <v>38</v>
      </c>
      <c r="O229">
        <v>0.61312999999999995</v>
      </c>
      <c r="P229">
        <v>59.39893</v>
      </c>
      <c r="Q229">
        <v>46.36571</v>
      </c>
      <c r="R229">
        <v>81.983850000000004</v>
      </c>
      <c r="S229">
        <v>88.496579999999994</v>
      </c>
      <c r="T229">
        <v>46.36571</v>
      </c>
      <c r="U229">
        <v>42.214570000000002</v>
      </c>
      <c r="V229">
        <v>17.912610000000001</v>
      </c>
      <c r="W229">
        <v>79.406540000000007</v>
      </c>
      <c r="X229">
        <v>9.8850700000000007</v>
      </c>
      <c r="Y229">
        <v>87.050460000000001</v>
      </c>
      <c r="Z229" t="s">
        <v>38</v>
      </c>
      <c r="AA229" t="s">
        <v>38</v>
      </c>
      <c r="AB229" t="s">
        <v>38</v>
      </c>
      <c r="AC229" t="s">
        <v>38</v>
      </c>
      <c r="AD229" t="s">
        <v>38</v>
      </c>
      <c r="AE229" t="s">
        <v>38</v>
      </c>
      <c r="AF229" t="s">
        <v>38</v>
      </c>
      <c r="AG229" t="s">
        <v>38</v>
      </c>
      <c r="AH229" t="s">
        <v>38</v>
      </c>
      <c r="AI229" t="s">
        <v>38</v>
      </c>
      <c r="AJ229" t="s">
        <v>38</v>
      </c>
    </row>
    <row r="230" spans="1:36" x14ac:dyDescent="0.4">
      <c r="A230" t="s">
        <v>7256</v>
      </c>
      <c r="B230" t="s">
        <v>7257</v>
      </c>
      <c r="C230">
        <v>0.60948999999999998</v>
      </c>
      <c r="D230">
        <v>59.032319999999999</v>
      </c>
      <c r="E230">
        <v>45.899769999999997</v>
      </c>
      <c r="F230">
        <v>81.807829999999996</v>
      </c>
      <c r="G230">
        <v>88.455169999999995</v>
      </c>
      <c r="H230">
        <v>45.899769999999997</v>
      </c>
      <c r="I230">
        <v>41.76934</v>
      </c>
      <c r="J230">
        <v>17.875340000000001</v>
      </c>
      <c r="K230">
        <v>79.225340000000003</v>
      </c>
      <c r="L230">
        <v>9.8798899999999996</v>
      </c>
      <c r="M230">
        <v>87.003870000000006</v>
      </c>
      <c r="N230" t="s">
        <v>38</v>
      </c>
      <c r="O230">
        <v>0.60948999999999998</v>
      </c>
      <c r="P230">
        <v>59.032319999999999</v>
      </c>
      <c r="Q230">
        <v>45.899769999999997</v>
      </c>
      <c r="R230">
        <v>81.807829999999996</v>
      </c>
      <c r="S230">
        <v>88.455169999999995</v>
      </c>
      <c r="T230">
        <v>45.899769999999997</v>
      </c>
      <c r="U230">
        <v>41.76934</v>
      </c>
      <c r="V230">
        <v>17.875340000000001</v>
      </c>
      <c r="W230">
        <v>79.225340000000003</v>
      </c>
      <c r="X230">
        <v>9.8798899999999996</v>
      </c>
      <c r="Y230">
        <v>87.003870000000006</v>
      </c>
      <c r="Z230" t="s">
        <v>38</v>
      </c>
      <c r="AA230" t="s">
        <v>38</v>
      </c>
      <c r="AB230" t="s">
        <v>38</v>
      </c>
      <c r="AC230" t="s">
        <v>38</v>
      </c>
      <c r="AD230" t="s">
        <v>38</v>
      </c>
      <c r="AE230" t="s">
        <v>38</v>
      </c>
      <c r="AF230" t="s">
        <v>38</v>
      </c>
      <c r="AG230" t="s">
        <v>38</v>
      </c>
      <c r="AH230" t="s">
        <v>38</v>
      </c>
      <c r="AI230" t="s">
        <v>38</v>
      </c>
      <c r="AJ230" t="s">
        <v>38</v>
      </c>
    </row>
    <row r="231" spans="1:36" x14ac:dyDescent="0.4">
      <c r="A231" t="s">
        <v>7258</v>
      </c>
      <c r="B231" t="s">
        <v>7257</v>
      </c>
      <c r="C231">
        <v>0.60629999999999995</v>
      </c>
      <c r="D231">
        <v>58.710590000000003</v>
      </c>
      <c r="E231">
        <v>45.506320000000002</v>
      </c>
      <c r="F231">
        <v>81.600750000000005</v>
      </c>
      <c r="G231">
        <v>88.444810000000004</v>
      </c>
      <c r="H231">
        <v>45.506320000000002</v>
      </c>
      <c r="I231">
        <v>41.393149999999999</v>
      </c>
      <c r="J231">
        <v>17.82771</v>
      </c>
      <c r="K231">
        <v>79.004450000000006</v>
      </c>
      <c r="L231">
        <v>9.8767899999999997</v>
      </c>
      <c r="M231">
        <v>86.983159999999998</v>
      </c>
      <c r="N231" t="s">
        <v>38</v>
      </c>
      <c r="O231">
        <v>0.60629999999999995</v>
      </c>
      <c r="P231">
        <v>58.710590000000003</v>
      </c>
      <c r="Q231">
        <v>45.506320000000002</v>
      </c>
      <c r="R231">
        <v>81.600750000000005</v>
      </c>
      <c r="S231">
        <v>88.444810000000004</v>
      </c>
      <c r="T231">
        <v>45.506320000000002</v>
      </c>
      <c r="U231">
        <v>41.393149999999999</v>
      </c>
      <c r="V231">
        <v>17.82771</v>
      </c>
      <c r="W231">
        <v>79.004450000000006</v>
      </c>
      <c r="X231">
        <v>9.8767899999999997</v>
      </c>
      <c r="Y231">
        <v>86.983159999999998</v>
      </c>
      <c r="Z231" t="s">
        <v>38</v>
      </c>
      <c r="AA231" t="s">
        <v>38</v>
      </c>
      <c r="AB231" t="s">
        <v>38</v>
      </c>
      <c r="AC231" t="s">
        <v>38</v>
      </c>
      <c r="AD231" t="s">
        <v>38</v>
      </c>
      <c r="AE231" t="s">
        <v>38</v>
      </c>
      <c r="AF231" t="s">
        <v>38</v>
      </c>
      <c r="AG231" t="s">
        <v>38</v>
      </c>
      <c r="AH231" t="s">
        <v>38</v>
      </c>
      <c r="AI231" t="s">
        <v>38</v>
      </c>
      <c r="AJ231" t="s">
        <v>38</v>
      </c>
    </row>
    <row r="232" spans="1:36" x14ac:dyDescent="0.4">
      <c r="A232" t="s">
        <v>7259</v>
      </c>
      <c r="B232" t="s">
        <v>7253</v>
      </c>
      <c r="C232">
        <v>0.60221999999999998</v>
      </c>
      <c r="D232">
        <v>58.306699999999999</v>
      </c>
      <c r="E232">
        <v>44.936839999999997</v>
      </c>
      <c r="F232">
        <v>81.486850000000004</v>
      </c>
      <c r="G232">
        <v>88.434460000000001</v>
      </c>
      <c r="H232">
        <v>44.936839999999997</v>
      </c>
      <c r="I232">
        <v>40.84093</v>
      </c>
      <c r="J232">
        <v>17.800789999999999</v>
      </c>
      <c r="K232">
        <v>78.885379999999998</v>
      </c>
      <c r="L232">
        <v>9.87575</v>
      </c>
      <c r="M232">
        <v>86.972800000000007</v>
      </c>
      <c r="N232" t="s">
        <v>38</v>
      </c>
      <c r="O232">
        <v>0.60221999999999998</v>
      </c>
      <c r="P232">
        <v>58.306699999999999</v>
      </c>
      <c r="Q232">
        <v>44.936839999999997</v>
      </c>
      <c r="R232">
        <v>81.486850000000004</v>
      </c>
      <c r="S232">
        <v>88.434460000000001</v>
      </c>
      <c r="T232">
        <v>44.936839999999997</v>
      </c>
      <c r="U232">
        <v>40.84093</v>
      </c>
      <c r="V232">
        <v>17.800789999999999</v>
      </c>
      <c r="W232">
        <v>78.885379999999998</v>
      </c>
      <c r="X232">
        <v>9.87575</v>
      </c>
      <c r="Y232">
        <v>86.972800000000007</v>
      </c>
      <c r="Z232" t="s">
        <v>38</v>
      </c>
      <c r="AA232" t="s">
        <v>38</v>
      </c>
      <c r="AB232" t="s">
        <v>38</v>
      </c>
      <c r="AC232" t="s">
        <v>38</v>
      </c>
      <c r="AD232" t="s">
        <v>38</v>
      </c>
      <c r="AE232" t="s">
        <v>38</v>
      </c>
      <c r="AF232" t="s">
        <v>38</v>
      </c>
      <c r="AG232" t="s">
        <v>38</v>
      </c>
      <c r="AH232" t="s">
        <v>38</v>
      </c>
      <c r="AI232" t="s">
        <v>38</v>
      </c>
      <c r="AJ232" t="s">
        <v>38</v>
      </c>
    </row>
    <row r="233" spans="1:36" x14ac:dyDescent="0.4">
      <c r="A233" t="s">
        <v>7260</v>
      </c>
      <c r="B233" t="s">
        <v>7242</v>
      </c>
      <c r="C233">
        <v>0.59860000000000002</v>
      </c>
      <c r="D233">
        <v>57.940829999999998</v>
      </c>
      <c r="E233">
        <v>44.450200000000002</v>
      </c>
      <c r="F233">
        <v>81.393659999999997</v>
      </c>
      <c r="G233">
        <v>88.434460000000001</v>
      </c>
      <c r="H233">
        <v>44.450200000000002</v>
      </c>
      <c r="I233">
        <v>40.38017</v>
      </c>
      <c r="J233">
        <v>17.780080000000002</v>
      </c>
      <c r="K233">
        <v>78.787019999999998</v>
      </c>
      <c r="L233">
        <v>9.8747199999999999</v>
      </c>
      <c r="M233">
        <v>86.96763</v>
      </c>
      <c r="N233" t="s">
        <v>38</v>
      </c>
      <c r="O233">
        <v>0.59860000000000002</v>
      </c>
      <c r="P233">
        <v>57.940829999999998</v>
      </c>
      <c r="Q233">
        <v>44.450200000000002</v>
      </c>
      <c r="R233">
        <v>81.393659999999997</v>
      </c>
      <c r="S233">
        <v>88.434460000000001</v>
      </c>
      <c r="T233">
        <v>44.450200000000002</v>
      </c>
      <c r="U233">
        <v>40.38017</v>
      </c>
      <c r="V233">
        <v>17.780080000000002</v>
      </c>
      <c r="W233">
        <v>78.787019999999998</v>
      </c>
      <c r="X233">
        <v>9.8747199999999999</v>
      </c>
      <c r="Y233">
        <v>86.96763</v>
      </c>
      <c r="Z233" t="s">
        <v>38</v>
      </c>
      <c r="AA233" t="s">
        <v>38</v>
      </c>
      <c r="AB233" t="s">
        <v>38</v>
      </c>
      <c r="AC233" t="s">
        <v>38</v>
      </c>
      <c r="AD233" t="s">
        <v>38</v>
      </c>
      <c r="AE233" t="s">
        <v>38</v>
      </c>
      <c r="AF233" t="s">
        <v>38</v>
      </c>
      <c r="AG233" t="s">
        <v>38</v>
      </c>
      <c r="AH233" t="s">
        <v>38</v>
      </c>
      <c r="AI233" t="s">
        <v>38</v>
      </c>
      <c r="AJ233" t="s">
        <v>38</v>
      </c>
    </row>
    <row r="234" spans="1:36" x14ac:dyDescent="0.4">
      <c r="A234" s="18" t="s">
        <v>7262</v>
      </c>
    </row>
    <row r="235" spans="1:36" x14ac:dyDescent="0.4">
      <c r="A235" s="18" t="s">
        <v>7261</v>
      </c>
    </row>
    <row r="236" spans="1:36" x14ac:dyDescent="0.4">
      <c r="A236" t="s">
        <v>7263</v>
      </c>
      <c r="B236" t="s">
        <v>7264</v>
      </c>
      <c r="C236">
        <v>0.62787000000000004</v>
      </c>
      <c r="D236">
        <v>60.916620000000002</v>
      </c>
      <c r="E236">
        <v>47.991300000000003</v>
      </c>
      <c r="F236">
        <v>83.029610000000005</v>
      </c>
      <c r="G236">
        <v>88.703670000000002</v>
      </c>
      <c r="H236">
        <v>47.991300000000003</v>
      </c>
      <c r="I236">
        <v>43.762509999999999</v>
      </c>
      <c r="J236">
        <v>18.175609999999999</v>
      </c>
      <c r="K236">
        <v>80.567920000000001</v>
      </c>
      <c r="L236">
        <v>9.9327000000000005</v>
      </c>
      <c r="M236">
        <v>87.380930000000006</v>
      </c>
      <c r="N236" t="s">
        <v>38</v>
      </c>
      <c r="O236">
        <v>0.62787000000000004</v>
      </c>
      <c r="P236">
        <v>60.916620000000002</v>
      </c>
      <c r="Q236">
        <v>47.991300000000003</v>
      </c>
      <c r="R236">
        <v>83.029610000000005</v>
      </c>
      <c r="S236">
        <v>88.703670000000002</v>
      </c>
      <c r="T236">
        <v>47.991300000000003</v>
      </c>
      <c r="U236">
        <v>43.762509999999999</v>
      </c>
      <c r="V236">
        <v>18.175609999999999</v>
      </c>
      <c r="W236">
        <v>80.567920000000001</v>
      </c>
      <c r="X236">
        <v>9.9327000000000005</v>
      </c>
      <c r="Y236">
        <v>87.380930000000006</v>
      </c>
      <c r="Z236" t="s">
        <v>38</v>
      </c>
      <c r="AA236" t="s">
        <v>38</v>
      </c>
      <c r="AB236" t="s">
        <v>38</v>
      </c>
      <c r="AC236" t="s">
        <v>38</v>
      </c>
      <c r="AD236" t="s">
        <v>38</v>
      </c>
      <c r="AE236" t="s">
        <v>38</v>
      </c>
      <c r="AF236" t="s">
        <v>38</v>
      </c>
      <c r="AG236" t="s">
        <v>38</v>
      </c>
      <c r="AH236" t="s">
        <v>38</v>
      </c>
      <c r="AI236" t="s">
        <v>38</v>
      </c>
      <c r="AJ236" t="s">
        <v>38</v>
      </c>
    </row>
    <row r="237" spans="1:36" x14ac:dyDescent="0.4">
      <c r="A237" t="s">
        <v>7265</v>
      </c>
      <c r="B237" t="s">
        <v>7266</v>
      </c>
      <c r="C237">
        <v>0.62733000000000005</v>
      </c>
      <c r="D237">
        <v>60.859290000000001</v>
      </c>
      <c r="E237">
        <v>47.908470000000001</v>
      </c>
      <c r="F237">
        <v>82.967489999999998</v>
      </c>
      <c r="G237">
        <v>88.703670000000002</v>
      </c>
      <c r="H237">
        <v>47.908470000000001</v>
      </c>
      <c r="I237">
        <v>43.681399999999996</v>
      </c>
      <c r="J237">
        <v>18.156970000000001</v>
      </c>
      <c r="K237">
        <v>80.48509</v>
      </c>
      <c r="L237">
        <v>9.9275199999999995</v>
      </c>
      <c r="M237">
        <v>87.355040000000002</v>
      </c>
      <c r="N237" t="s">
        <v>38</v>
      </c>
      <c r="O237">
        <v>0.62733000000000005</v>
      </c>
      <c r="P237">
        <v>60.859290000000001</v>
      </c>
      <c r="Q237">
        <v>47.908470000000001</v>
      </c>
      <c r="R237">
        <v>82.967489999999998</v>
      </c>
      <c r="S237">
        <v>88.703670000000002</v>
      </c>
      <c r="T237">
        <v>47.908470000000001</v>
      </c>
      <c r="U237">
        <v>43.681399999999996</v>
      </c>
      <c r="V237">
        <v>18.156970000000001</v>
      </c>
      <c r="W237">
        <v>80.48509</v>
      </c>
      <c r="X237">
        <v>9.9275199999999995</v>
      </c>
      <c r="Y237">
        <v>87.355040000000002</v>
      </c>
      <c r="Z237" t="s">
        <v>38</v>
      </c>
      <c r="AA237" t="s">
        <v>38</v>
      </c>
      <c r="AB237" t="s">
        <v>38</v>
      </c>
      <c r="AC237" t="s">
        <v>38</v>
      </c>
      <c r="AD237" t="s">
        <v>38</v>
      </c>
      <c r="AE237" t="s">
        <v>38</v>
      </c>
      <c r="AF237" t="s">
        <v>38</v>
      </c>
      <c r="AG237" t="s">
        <v>38</v>
      </c>
      <c r="AH237" t="s">
        <v>38</v>
      </c>
      <c r="AI237" t="s">
        <v>38</v>
      </c>
      <c r="AJ237" t="s">
        <v>38</v>
      </c>
    </row>
    <row r="238" spans="1:36" x14ac:dyDescent="0.4">
      <c r="A238" t="s">
        <v>7267</v>
      </c>
      <c r="B238" t="s">
        <v>7268</v>
      </c>
      <c r="C238">
        <v>0.627</v>
      </c>
      <c r="D238">
        <v>60.820830000000001</v>
      </c>
      <c r="E238">
        <v>47.898119999999999</v>
      </c>
      <c r="F238">
        <v>82.832880000000003</v>
      </c>
      <c r="G238">
        <v>88.66225</v>
      </c>
      <c r="H238">
        <v>47.898119999999999</v>
      </c>
      <c r="I238">
        <v>43.671050000000001</v>
      </c>
      <c r="J238">
        <v>18.127980000000001</v>
      </c>
      <c r="K238">
        <v>80.345309999999998</v>
      </c>
      <c r="L238">
        <v>9.9171700000000005</v>
      </c>
      <c r="M238">
        <v>87.289469999999994</v>
      </c>
      <c r="N238" t="s">
        <v>38</v>
      </c>
      <c r="O238">
        <v>0.627</v>
      </c>
      <c r="P238">
        <v>60.820830000000001</v>
      </c>
      <c r="Q238">
        <v>47.898119999999999</v>
      </c>
      <c r="R238">
        <v>82.832880000000003</v>
      </c>
      <c r="S238">
        <v>88.66225</v>
      </c>
      <c r="T238">
        <v>47.898119999999999</v>
      </c>
      <c r="U238">
        <v>43.671050000000001</v>
      </c>
      <c r="V238">
        <v>18.127980000000001</v>
      </c>
      <c r="W238">
        <v>80.345309999999998</v>
      </c>
      <c r="X238">
        <v>9.9171700000000005</v>
      </c>
      <c r="Y238">
        <v>87.289469999999994</v>
      </c>
      <c r="Z238" t="s">
        <v>38</v>
      </c>
      <c r="AA238" t="s">
        <v>38</v>
      </c>
      <c r="AB238" t="s">
        <v>38</v>
      </c>
      <c r="AC238" t="s">
        <v>38</v>
      </c>
      <c r="AD238" t="s">
        <v>38</v>
      </c>
      <c r="AE238" t="s">
        <v>38</v>
      </c>
      <c r="AF238" t="s">
        <v>38</v>
      </c>
      <c r="AG238" t="s">
        <v>38</v>
      </c>
      <c r="AH238" t="s">
        <v>38</v>
      </c>
      <c r="AI238" t="s">
        <v>38</v>
      </c>
      <c r="AJ238" t="s">
        <v>38</v>
      </c>
    </row>
    <row r="239" spans="1:36" x14ac:dyDescent="0.4">
      <c r="A239" t="s">
        <v>7269</v>
      </c>
      <c r="B239" t="s">
        <v>7270</v>
      </c>
      <c r="C239">
        <v>0.62649999999999995</v>
      </c>
      <c r="D239">
        <v>60.763210000000001</v>
      </c>
      <c r="E239">
        <v>47.867049999999999</v>
      </c>
      <c r="F239">
        <v>82.791470000000004</v>
      </c>
      <c r="G239">
        <v>88.600120000000004</v>
      </c>
      <c r="H239">
        <v>47.867049999999999</v>
      </c>
      <c r="I239">
        <v>43.634810000000002</v>
      </c>
      <c r="J239">
        <v>18.111409999999999</v>
      </c>
      <c r="K239">
        <v>80.283180000000002</v>
      </c>
      <c r="L239">
        <v>9.9099199999999996</v>
      </c>
      <c r="M239">
        <v>87.222160000000002</v>
      </c>
      <c r="N239" t="s">
        <v>38</v>
      </c>
      <c r="O239">
        <v>0.62649999999999995</v>
      </c>
      <c r="P239">
        <v>60.763210000000001</v>
      </c>
      <c r="Q239">
        <v>47.867049999999999</v>
      </c>
      <c r="R239">
        <v>82.791470000000004</v>
      </c>
      <c r="S239">
        <v>88.600120000000004</v>
      </c>
      <c r="T239">
        <v>47.867049999999999</v>
      </c>
      <c r="U239">
        <v>43.634810000000002</v>
      </c>
      <c r="V239">
        <v>18.111409999999999</v>
      </c>
      <c r="W239">
        <v>80.283180000000002</v>
      </c>
      <c r="X239">
        <v>9.9099199999999996</v>
      </c>
      <c r="Y239">
        <v>87.222160000000002</v>
      </c>
      <c r="Z239" t="s">
        <v>38</v>
      </c>
      <c r="AA239" t="s">
        <v>38</v>
      </c>
      <c r="AB239" t="s">
        <v>38</v>
      </c>
      <c r="AC239" t="s">
        <v>38</v>
      </c>
      <c r="AD239" t="s">
        <v>38</v>
      </c>
      <c r="AE239" t="s">
        <v>38</v>
      </c>
      <c r="AF239" t="s">
        <v>38</v>
      </c>
      <c r="AG239" t="s">
        <v>38</v>
      </c>
      <c r="AH239" t="s">
        <v>38</v>
      </c>
      <c r="AI239" t="s">
        <v>38</v>
      </c>
      <c r="AJ239" t="s">
        <v>38</v>
      </c>
    </row>
    <row r="240" spans="1:36" x14ac:dyDescent="0.4">
      <c r="A240" t="s">
        <v>7271</v>
      </c>
      <c r="B240" t="s">
        <v>7243</v>
      </c>
      <c r="C240">
        <v>0.62582000000000004</v>
      </c>
      <c r="D240">
        <v>60.689570000000003</v>
      </c>
      <c r="E240">
        <v>47.815280000000001</v>
      </c>
      <c r="F240">
        <v>82.718990000000005</v>
      </c>
      <c r="G240">
        <v>88.537999999999997</v>
      </c>
      <c r="H240">
        <v>47.815280000000001</v>
      </c>
      <c r="I240">
        <v>43.58822</v>
      </c>
      <c r="J240">
        <v>18.090699999999998</v>
      </c>
      <c r="K240">
        <v>80.195170000000005</v>
      </c>
      <c r="L240">
        <v>9.8964599999999994</v>
      </c>
      <c r="M240">
        <v>87.125529999999998</v>
      </c>
      <c r="N240" t="s">
        <v>38</v>
      </c>
      <c r="O240">
        <v>0.62582000000000004</v>
      </c>
      <c r="P240">
        <v>60.689570000000003</v>
      </c>
      <c r="Q240">
        <v>47.815280000000001</v>
      </c>
      <c r="R240">
        <v>82.718990000000005</v>
      </c>
      <c r="S240">
        <v>88.537999999999997</v>
      </c>
      <c r="T240">
        <v>47.815280000000001</v>
      </c>
      <c r="U240">
        <v>43.58822</v>
      </c>
      <c r="V240">
        <v>18.090699999999998</v>
      </c>
      <c r="W240">
        <v>80.195170000000005</v>
      </c>
      <c r="X240">
        <v>9.8964599999999994</v>
      </c>
      <c r="Y240">
        <v>87.125529999999998</v>
      </c>
      <c r="Z240" t="s">
        <v>38</v>
      </c>
      <c r="AA240" t="s">
        <v>38</v>
      </c>
      <c r="AB240" t="s">
        <v>38</v>
      </c>
      <c r="AC240" t="s">
        <v>38</v>
      </c>
      <c r="AD240" t="s">
        <v>38</v>
      </c>
      <c r="AE240" t="s">
        <v>38</v>
      </c>
      <c r="AF240" t="s">
        <v>38</v>
      </c>
      <c r="AG240" t="s">
        <v>38</v>
      </c>
      <c r="AH240" t="s">
        <v>38</v>
      </c>
      <c r="AI240" t="s">
        <v>38</v>
      </c>
      <c r="AJ240" t="s">
        <v>38</v>
      </c>
    </row>
    <row r="241" spans="1:36" x14ac:dyDescent="0.4">
      <c r="A241" t="s">
        <v>7272</v>
      </c>
      <c r="B241" t="s">
        <v>7273</v>
      </c>
      <c r="C241">
        <v>0.62451000000000001</v>
      </c>
      <c r="D241">
        <v>60.555010000000003</v>
      </c>
      <c r="E241">
        <v>47.680680000000002</v>
      </c>
      <c r="F241">
        <v>82.615449999999996</v>
      </c>
      <c r="G241">
        <v>88.50694</v>
      </c>
      <c r="H241">
        <v>47.680680000000002</v>
      </c>
      <c r="I241">
        <v>43.45879</v>
      </c>
      <c r="J241">
        <v>18.065850000000001</v>
      </c>
      <c r="K241">
        <v>80.081280000000007</v>
      </c>
      <c r="L241">
        <v>9.89025</v>
      </c>
      <c r="M241">
        <v>87.076340000000002</v>
      </c>
      <c r="N241" t="s">
        <v>38</v>
      </c>
      <c r="O241">
        <v>0.62451000000000001</v>
      </c>
      <c r="P241">
        <v>60.555010000000003</v>
      </c>
      <c r="Q241">
        <v>47.680680000000002</v>
      </c>
      <c r="R241">
        <v>82.615449999999996</v>
      </c>
      <c r="S241">
        <v>88.50694</v>
      </c>
      <c r="T241">
        <v>47.680680000000002</v>
      </c>
      <c r="U241">
        <v>43.45879</v>
      </c>
      <c r="V241">
        <v>18.065850000000001</v>
      </c>
      <c r="W241">
        <v>80.081280000000007</v>
      </c>
      <c r="X241">
        <v>9.89025</v>
      </c>
      <c r="Y241">
        <v>87.076340000000002</v>
      </c>
      <c r="Z241" t="s">
        <v>38</v>
      </c>
      <c r="AA241" t="s">
        <v>38</v>
      </c>
      <c r="AB241" t="s">
        <v>38</v>
      </c>
      <c r="AC241" t="s">
        <v>38</v>
      </c>
      <c r="AD241" t="s">
        <v>38</v>
      </c>
      <c r="AE241" t="s">
        <v>38</v>
      </c>
      <c r="AF241" t="s">
        <v>38</v>
      </c>
      <c r="AG241" t="s">
        <v>38</v>
      </c>
      <c r="AH241" t="s">
        <v>38</v>
      </c>
      <c r="AI241" t="s">
        <v>38</v>
      </c>
      <c r="AJ241" t="s">
        <v>38</v>
      </c>
    </row>
    <row r="242" spans="1:36" x14ac:dyDescent="0.4">
      <c r="A242" t="s">
        <v>7274</v>
      </c>
      <c r="B242" t="s">
        <v>7275</v>
      </c>
      <c r="C242">
        <v>0.62361999999999995</v>
      </c>
      <c r="D242">
        <v>60.468220000000002</v>
      </c>
      <c r="E242">
        <v>47.608199999999997</v>
      </c>
      <c r="F242">
        <v>82.480840000000001</v>
      </c>
      <c r="G242">
        <v>88.47587</v>
      </c>
      <c r="H242">
        <v>47.608199999999997</v>
      </c>
      <c r="I242">
        <v>43.407020000000003</v>
      </c>
      <c r="J242">
        <v>18.036860000000001</v>
      </c>
      <c r="K242">
        <v>79.944090000000003</v>
      </c>
      <c r="L242">
        <v>9.8840299999999992</v>
      </c>
      <c r="M242">
        <v>87.032340000000005</v>
      </c>
      <c r="N242" t="s">
        <v>38</v>
      </c>
      <c r="O242">
        <v>0.62361999999999995</v>
      </c>
      <c r="P242">
        <v>60.468220000000002</v>
      </c>
      <c r="Q242">
        <v>47.608199999999997</v>
      </c>
      <c r="R242">
        <v>82.480840000000001</v>
      </c>
      <c r="S242">
        <v>88.47587</v>
      </c>
      <c r="T242">
        <v>47.608199999999997</v>
      </c>
      <c r="U242">
        <v>43.407020000000003</v>
      </c>
      <c r="V242">
        <v>18.036860000000001</v>
      </c>
      <c r="W242">
        <v>79.944090000000003</v>
      </c>
      <c r="X242">
        <v>9.8840299999999992</v>
      </c>
      <c r="Y242">
        <v>87.032340000000005</v>
      </c>
      <c r="Z242" t="s">
        <v>38</v>
      </c>
      <c r="AA242" t="s">
        <v>38</v>
      </c>
      <c r="AB242" t="s">
        <v>38</v>
      </c>
      <c r="AC242" t="s">
        <v>38</v>
      </c>
      <c r="AD242" t="s">
        <v>38</v>
      </c>
      <c r="AE242" t="s">
        <v>38</v>
      </c>
      <c r="AF242" t="s">
        <v>38</v>
      </c>
      <c r="AG242" t="s">
        <v>38</v>
      </c>
      <c r="AH242" t="s">
        <v>38</v>
      </c>
      <c r="AI242" t="s">
        <v>38</v>
      </c>
      <c r="AJ242" t="s">
        <v>38</v>
      </c>
    </row>
    <row r="243" spans="1:36" x14ac:dyDescent="0.4">
      <c r="A243" t="s">
        <v>7276</v>
      </c>
      <c r="B243" t="s">
        <v>7270</v>
      </c>
      <c r="C243">
        <v>0.62248000000000003</v>
      </c>
      <c r="D243">
        <v>60.34684</v>
      </c>
      <c r="E243">
        <v>47.515009999999997</v>
      </c>
      <c r="F243">
        <v>82.253050000000002</v>
      </c>
      <c r="G243">
        <v>88.444810000000004</v>
      </c>
      <c r="H243">
        <v>47.515009999999997</v>
      </c>
      <c r="I243">
        <v>43.324190000000002</v>
      </c>
      <c r="J243">
        <v>17.98302</v>
      </c>
      <c r="K243">
        <v>79.695589999999996</v>
      </c>
      <c r="L243">
        <v>9.8778199999999998</v>
      </c>
      <c r="M243">
        <v>86.992649999999998</v>
      </c>
      <c r="N243" t="s">
        <v>38</v>
      </c>
      <c r="O243">
        <v>0.62248000000000003</v>
      </c>
      <c r="P243">
        <v>60.34684</v>
      </c>
      <c r="Q243">
        <v>47.515009999999997</v>
      </c>
      <c r="R243">
        <v>82.253050000000002</v>
      </c>
      <c r="S243">
        <v>88.444810000000004</v>
      </c>
      <c r="T243">
        <v>47.515009999999997</v>
      </c>
      <c r="U243">
        <v>43.324190000000002</v>
      </c>
      <c r="V243">
        <v>17.98302</v>
      </c>
      <c r="W243">
        <v>79.695589999999996</v>
      </c>
      <c r="X243">
        <v>9.8778199999999998</v>
      </c>
      <c r="Y243">
        <v>86.992649999999998</v>
      </c>
      <c r="Z243" t="s">
        <v>38</v>
      </c>
      <c r="AA243" t="s">
        <v>38</v>
      </c>
      <c r="AB243" t="s">
        <v>38</v>
      </c>
      <c r="AC243" t="s">
        <v>38</v>
      </c>
      <c r="AD243" t="s">
        <v>38</v>
      </c>
      <c r="AE243" t="s">
        <v>38</v>
      </c>
      <c r="AF243" t="s">
        <v>38</v>
      </c>
      <c r="AG243" t="s">
        <v>38</v>
      </c>
      <c r="AH243" t="s">
        <v>38</v>
      </c>
      <c r="AI243" t="s">
        <v>38</v>
      </c>
      <c r="AJ243" t="s">
        <v>38</v>
      </c>
    </row>
    <row r="244" spans="1:36" x14ac:dyDescent="0.4">
      <c r="A244" t="s">
        <v>7277</v>
      </c>
      <c r="B244" t="s">
        <v>7270</v>
      </c>
      <c r="C244">
        <v>0.62136000000000002</v>
      </c>
      <c r="D244">
        <v>60.227960000000003</v>
      </c>
      <c r="E244">
        <v>47.42183</v>
      </c>
      <c r="F244">
        <v>82.128810000000001</v>
      </c>
      <c r="G244">
        <v>88.424099999999996</v>
      </c>
      <c r="H244">
        <v>47.42183</v>
      </c>
      <c r="I244">
        <v>43.231000000000002</v>
      </c>
      <c r="J244">
        <v>17.945740000000001</v>
      </c>
      <c r="K244">
        <v>79.538550000000001</v>
      </c>
      <c r="L244">
        <v>9.87575</v>
      </c>
      <c r="M244">
        <v>86.971940000000004</v>
      </c>
      <c r="N244" t="s">
        <v>38</v>
      </c>
      <c r="O244">
        <v>0.62136000000000002</v>
      </c>
      <c r="P244">
        <v>60.227960000000003</v>
      </c>
      <c r="Q244">
        <v>47.42183</v>
      </c>
      <c r="R244">
        <v>82.128810000000001</v>
      </c>
      <c r="S244">
        <v>88.424099999999996</v>
      </c>
      <c r="T244">
        <v>47.42183</v>
      </c>
      <c r="U244">
        <v>43.231000000000002</v>
      </c>
      <c r="V244">
        <v>17.945740000000001</v>
      </c>
      <c r="W244">
        <v>79.538550000000001</v>
      </c>
      <c r="X244">
        <v>9.87575</v>
      </c>
      <c r="Y244">
        <v>86.971940000000004</v>
      </c>
      <c r="Z244" t="s">
        <v>38</v>
      </c>
      <c r="AA244" t="s">
        <v>38</v>
      </c>
      <c r="AB244" t="s">
        <v>38</v>
      </c>
      <c r="AC244" t="s">
        <v>38</v>
      </c>
      <c r="AD244" t="s">
        <v>38</v>
      </c>
      <c r="AE244" t="s">
        <v>38</v>
      </c>
      <c r="AF244" t="s">
        <v>38</v>
      </c>
      <c r="AG244" t="s">
        <v>38</v>
      </c>
      <c r="AH244" t="s">
        <v>38</v>
      </c>
      <c r="AI244" t="s">
        <v>38</v>
      </c>
      <c r="AJ244" t="s">
        <v>38</v>
      </c>
    </row>
    <row r="245" spans="1:36" x14ac:dyDescent="0.4">
      <c r="A245" t="s">
        <v>7278</v>
      </c>
      <c r="B245" t="s">
        <v>7240</v>
      </c>
      <c r="C245">
        <v>0.61982999999999999</v>
      </c>
      <c r="D245">
        <v>60.067360000000001</v>
      </c>
      <c r="E245">
        <v>47.287219999999998</v>
      </c>
      <c r="F245">
        <v>81.932079999999999</v>
      </c>
      <c r="G245">
        <v>88.393039999999999</v>
      </c>
      <c r="H245">
        <v>47.287219999999998</v>
      </c>
      <c r="I245">
        <v>43.096400000000003</v>
      </c>
      <c r="J245">
        <v>17.896039999999999</v>
      </c>
      <c r="K245">
        <v>79.314210000000003</v>
      </c>
      <c r="L245">
        <v>9.8716100000000004</v>
      </c>
      <c r="M245">
        <v>86.935699999999997</v>
      </c>
      <c r="N245" t="s">
        <v>38</v>
      </c>
      <c r="O245">
        <v>0.61982999999999999</v>
      </c>
      <c r="P245">
        <v>60.067360000000001</v>
      </c>
      <c r="Q245">
        <v>47.287219999999998</v>
      </c>
      <c r="R245">
        <v>81.932079999999999</v>
      </c>
      <c r="S245">
        <v>88.393039999999999</v>
      </c>
      <c r="T245">
        <v>47.287219999999998</v>
      </c>
      <c r="U245">
        <v>43.096400000000003</v>
      </c>
      <c r="V245">
        <v>17.896039999999999</v>
      </c>
      <c r="W245">
        <v>79.314210000000003</v>
      </c>
      <c r="X245">
        <v>9.8716100000000004</v>
      </c>
      <c r="Y245">
        <v>86.935699999999997</v>
      </c>
      <c r="Z245" t="s">
        <v>38</v>
      </c>
      <c r="AA245" t="s">
        <v>38</v>
      </c>
      <c r="AB245" t="s">
        <v>38</v>
      </c>
      <c r="AC245" t="s">
        <v>38</v>
      </c>
      <c r="AD245" t="s">
        <v>38</v>
      </c>
      <c r="AE245" t="s">
        <v>38</v>
      </c>
      <c r="AF245" t="s">
        <v>38</v>
      </c>
      <c r="AG245" t="s">
        <v>38</v>
      </c>
      <c r="AH245" t="s">
        <v>38</v>
      </c>
      <c r="AI245" t="s">
        <v>38</v>
      </c>
      <c r="AJ245" t="s">
        <v>38</v>
      </c>
    </row>
    <row r="246" spans="1:36" x14ac:dyDescent="0.4">
      <c r="A246" t="s">
        <v>7279</v>
      </c>
    </row>
    <row r="247" spans="1:36" x14ac:dyDescent="0.4">
      <c r="A247" t="s">
        <v>7280</v>
      </c>
    </row>
    <row r="248" spans="1:36" x14ac:dyDescent="0.4">
      <c r="A248" t="s">
        <v>7281</v>
      </c>
      <c r="B248" t="s">
        <v>7282</v>
      </c>
      <c r="C248">
        <v>0.62785000000000002</v>
      </c>
      <c r="D248">
        <v>60.916319999999999</v>
      </c>
      <c r="E248">
        <v>47.98095</v>
      </c>
      <c r="F248">
        <v>83.039969999999997</v>
      </c>
      <c r="G248">
        <v>88.714020000000005</v>
      </c>
      <c r="H248">
        <v>47.98095</v>
      </c>
      <c r="I248">
        <v>43.752160000000003</v>
      </c>
      <c r="J248">
        <v>18.177679999999999</v>
      </c>
      <c r="K248">
        <v>80.583449999999999</v>
      </c>
      <c r="L248">
        <v>9.9368400000000001</v>
      </c>
      <c r="M248">
        <v>87.406809999999993</v>
      </c>
      <c r="N248" t="s">
        <v>38</v>
      </c>
      <c r="O248">
        <v>0.62785000000000002</v>
      </c>
      <c r="P248">
        <v>60.916319999999999</v>
      </c>
      <c r="Q248">
        <v>47.98095</v>
      </c>
      <c r="R248">
        <v>83.039969999999997</v>
      </c>
      <c r="S248">
        <v>88.714020000000005</v>
      </c>
      <c r="T248">
        <v>47.98095</v>
      </c>
      <c r="U248">
        <v>43.752160000000003</v>
      </c>
      <c r="V248">
        <v>18.177679999999999</v>
      </c>
      <c r="W248">
        <v>80.583449999999999</v>
      </c>
      <c r="X248">
        <v>9.9368400000000001</v>
      </c>
      <c r="Y248">
        <v>87.406809999999993</v>
      </c>
      <c r="Z248" t="s">
        <v>38</v>
      </c>
      <c r="AA248" t="s">
        <v>38</v>
      </c>
      <c r="AB248" t="s">
        <v>38</v>
      </c>
      <c r="AC248" t="s">
        <v>38</v>
      </c>
      <c r="AD248" t="s">
        <v>38</v>
      </c>
      <c r="AE248" t="s">
        <v>38</v>
      </c>
      <c r="AF248" t="s">
        <v>38</v>
      </c>
      <c r="AG248" t="s">
        <v>38</v>
      </c>
      <c r="AH248" t="s">
        <v>38</v>
      </c>
      <c r="AI248" t="s">
        <v>38</v>
      </c>
      <c r="AJ248" t="s">
        <v>38</v>
      </c>
    </row>
    <row r="249" spans="1:36" x14ac:dyDescent="0.4">
      <c r="A249" t="s">
        <v>7283</v>
      </c>
      <c r="B249" t="s">
        <v>7284</v>
      </c>
      <c r="C249">
        <v>0.62783</v>
      </c>
      <c r="D249">
        <v>60.912739999999999</v>
      </c>
      <c r="E249">
        <v>47.98095</v>
      </c>
      <c r="F249">
        <v>83.050319999999999</v>
      </c>
      <c r="G249">
        <v>88.714020000000005</v>
      </c>
      <c r="H249">
        <v>47.98095</v>
      </c>
      <c r="I249">
        <v>43.752160000000003</v>
      </c>
      <c r="J249">
        <v>18.179749999999999</v>
      </c>
      <c r="K249">
        <v>80.593810000000005</v>
      </c>
      <c r="L249">
        <v>9.9368400000000001</v>
      </c>
      <c r="M249">
        <v>87.406809999999993</v>
      </c>
      <c r="N249" t="s">
        <v>38</v>
      </c>
      <c r="O249">
        <v>0.62783</v>
      </c>
      <c r="P249">
        <v>60.912739999999999</v>
      </c>
      <c r="Q249">
        <v>47.98095</v>
      </c>
      <c r="R249">
        <v>83.050319999999999</v>
      </c>
      <c r="S249">
        <v>88.714020000000005</v>
      </c>
      <c r="T249">
        <v>47.98095</v>
      </c>
      <c r="U249">
        <v>43.752160000000003</v>
      </c>
      <c r="V249">
        <v>18.179749999999999</v>
      </c>
      <c r="W249">
        <v>80.593810000000005</v>
      </c>
      <c r="X249">
        <v>9.9368400000000001</v>
      </c>
      <c r="Y249">
        <v>87.406809999999993</v>
      </c>
      <c r="Z249" t="s">
        <v>38</v>
      </c>
      <c r="AA249" t="s">
        <v>38</v>
      </c>
      <c r="AB249" t="s">
        <v>38</v>
      </c>
      <c r="AC249" t="s">
        <v>38</v>
      </c>
      <c r="AD249" t="s">
        <v>38</v>
      </c>
      <c r="AE249" t="s">
        <v>38</v>
      </c>
      <c r="AF249" t="s">
        <v>38</v>
      </c>
      <c r="AG249" t="s">
        <v>38</v>
      </c>
      <c r="AH249" t="s">
        <v>38</v>
      </c>
      <c r="AI249" t="s">
        <v>38</v>
      </c>
      <c r="AJ249" t="s">
        <v>38</v>
      </c>
    </row>
    <row r="250" spans="1:36" x14ac:dyDescent="0.4">
      <c r="A250" t="s">
        <v>7285</v>
      </c>
      <c r="B250" t="s">
        <v>7270</v>
      </c>
      <c r="C250">
        <v>0.62765000000000004</v>
      </c>
      <c r="D250">
        <v>60.894750000000002</v>
      </c>
      <c r="E250">
        <v>47.939529999999998</v>
      </c>
      <c r="F250">
        <v>83.060680000000005</v>
      </c>
      <c r="G250">
        <v>88.714020000000005</v>
      </c>
      <c r="H250">
        <v>47.939529999999998</v>
      </c>
      <c r="I250">
        <v>43.710740000000001</v>
      </c>
      <c r="J250">
        <v>18.179749999999999</v>
      </c>
      <c r="K250">
        <v>80.598990000000001</v>
      </c>
      <c r="L250">
        <v>9.9368400000000001</v>
      </c>
      <c r="M250">
        <v>87.406809999999993</v>
      </c>
      <c r="N250" t="s">
        <v>38</v>
      </c>
      <c r="O250">
        <v>0.62765000000000004</v>
      </c>
      <c r="P250">
        <v>60.894750000000002</v>
      </c>
      <c r="Q250">
        <v>47.939529999999998</v>
      </c>
      <c r="R250">
        <v>83.060680000000005</v>
      </c>
      <c r="S250">
        <v>88.714020000000005</v>
      </c>
      <c r="T250">
        <v>47.939529999999998</v>
      </c>
      <c r="U250">
        <v>43.710740000000001</v>
      </c>
      <c r="V250">
        <v>18.179749999999999</v>
      </c>
      <c r="W250">
        <v>80.598990000000001</v>
      </c>
      <c r="X250">
        <v>9.9368400000000001</v>
      </c>
      <c r="Y250">
        <v>87.406809999999993</v>
      </c>
      <c r="Z250" t="s">
        <v>38</v>
      </c>
      <c r="AA250" t="s">
        <v>38</v>
      </c>
      <c r="AB250" t="s">
        <v>38</v>
      </c>
      <c r="AC250" t="s">
        <v>38</v>
      </c>
      <c r="AD250" t="s">
        <v>38</v>
      </c>
      <c r="AE250" t="s">
        <v>38</v>
      </c>
      <c r="AF250" t="s">
        <v>38</v>
      </c>
      <c r="AG250" t="s">
        <v>38</v>
      </c>
      <c r="AH250" t="s">
        <v>38</v>
      </c>
      <c r="AI250" t="s">
        <v>38</v>
      </c>
      <c r="AJ250" t="s">
        <v>38</v>
      </c>
    </row>
    <row r="251" spans="1:36" x14ac:dyDescent="0.4">
      <c r="A251" t="s">
        <v>7286</v>
      </c>
      <c r="B251" t="s">
        <v>7287</v>
      </c>
      <c r="C251">
        <v>0.62770000000000004</v>
      </c>
      <c r="D251">
        <v>60.891350000000003</v>
      </c>
      <c r="E251">
        <v>47.939529999999998</v>
      </c>
      <c r="F251">
        <v>83.060680000000005</v>
      </c>
      <c r="G251">
        <v>88.724369999999993</v>
      </c>
      <c r="H251">
        <v>47.939529999999998</v>
      </c>
      <c r="I251">
        <v>43.698659999999997</v>
      </c>
      <c r="J251">
        <v>18.177679999999999</v>
      </c>
      <c r="K251">
        <v>80.593810000000005</v>
      </c>
      <c r="L251">
        <v>9.9378799999999998</v>
      </c>
      <c r="M251">
        <v>87.417169999999999</v>
      </c>
      <c r="N251" t="s">
        <v>38</v>
      </c>
      <c r="O251">
        <v>0.62770000000000004</v>
      </c>
      <c r="P251">
        <v>60.891350000000003</v>
      </c>
      <c r="Q251">
        <v>47.939529999999998</v>
      </c>
      <c r="R251">
        <v>83.060680000000005</v>
      </c>
      <c r="S251">
        <v>88.724369999999993</v>
      </c>
      <c r="T251">
        <v>47.939529999999998</v>
      </c>
      <c r="U251">
        <v>43.698659999999997</v>
      </c>
      <c r="V251">
        <v>18.177679999999999</v>
      </c>
      <c r="W251">
        <v>80.593810000000005</v>
      </c>
      <c r="X251">
        <v>9.9378799999999998</v>
      </c>
      <c r="Y251">
        <v>87.417169999999999</v>
      </c>
      <c r="Z251" t="s">
        <v>38</v>
      </c>
      <c r="AA251" t="s">
        <v>38</v>
      </c>
      <c r="AB251" t="s">
        <v>38</v>
      </c>
      <c r="AC251" t="s">
        <v>38</v>
      </c>
      <c r="AD251" t="s">
        <v>38</v>
      </c>
      <c r="AE251" t="s">
        <v>38</v>
      </c>
      <c r="AF251" t="s">
        <v>38</v>
      </c>
      <c r="AG251" t="s">
        <v>38</v>
      </c>
      <c r="AH251" t="s">
        <v>38</v>
      </c>
      <c r="AI251" t="s">
        <v>38</v>
      </c>
      <c r="AJ251" t="s">
        <v>38</v>
      </c>
    </row>
    <row r="252" spans="1:36" x14ac:dyDescent="0.4">
      <c r="A252" t="s">
        <v>7288</v>
      </c>
      <c r="B252" t="s">
        <v>7289</v>
      </c>
      <c r="C252">
        <v>0.62761999999999996</v>
      </c>
      <c r="D252">
        <v>60.881900000000002</v>
      </c>
      <c r="E252">
        <v>47.929180000000002</v>
      </c>
      <c r="F252">
        <v>83.050319999999999</v>
      </c>
      <c r="G252">
        <v>88.734729999999999</v>
      </c>
      <c r="H252">
        <v>47.929180000000002</v>
      </c>
      <c r="I252">
        <v>43.688310000000001</v>
      </c>
      <c r="J252">
        <v>18.175609999999999</v>
      </c>
      <c r="K252">
        <v>80.578280000000007</v>
      </c>
      <c r="L252">
        <v>9.9389099999999999</v>
      </c>
      <c r="M252">
        <v>87.427520000000001</v>
      </c>
      <c r="N252" t="s">
        <v>38</v>
      </c>
      <c r="O252">
        <v>0.62761999999999996</v>
      </c>
      <c r="P252">
        <v>60.881900000000002</v>
      </c>
      <c r="Q252">
        <v>47.929180000000002</v>
      </c>
      <c r="R252">
        <v>83.050319999999999</v>
      </c>
      <c r="S252">
        <v>88.734729999999999</v>
      </c>
      <c r="T252">
        <v>47.929180000000002</v>
      </c>
      <c r="U252">
        <v>43.688310000000001</v>
      </c>
      <c r="V252">
        <v>18.175609999999999</v>
      </c>
      <c r="W252">
        <v>80.578280000000007</v>
      </c>
      <c r="X252">
        <v>9.9389099999999999</v>
      </c>
      <c r="Y252">
        <v>87.427520000000001</v>
      </c>
      <c r="Z252" t="s">
        <v>38</v>
      </c>
      <c r="AA252" t="s">
        <v>38</v>
      </c>
      <c r="AB252" t="s">
        <v>38</v>
      </c>
      <c r="AC252" t="s">
        <v>38</v>
      </c>
      <c r="AD252" t="s">
        <v>38</v>
      </c>
      <c r="AE252" t="s">
        <v>38</v>
      </c>
      <c r="AF252" t="s">
        <v>38</v>
      </c>
      <c r="AG252" t="s">
        <v>38</v>
      </c>
      <c r="AH252" t="s">
        <v>38</v>
      </c>
      <c r="AI252" t="s">
        <v>38</v>
      </c>
      <c r="AJ252" t="s">
        <v>38</v>
      </c>
    </row>
    <row r="253" spans="1:36" x14ac:dyDescent="0.4">
      <c r="A253" t="s">
        <v>7290</v>
      </c>
      <c r="B253" t="s">
        <v>7291</v>
      </c>
      <c r="C253">
        <v>0.62746000000000002</v>
      </c>
      <c r="D253">
        <v>60.865090000000002</v>
      </c>
      <c r="E253">
        <v>47.908470000000001</v>
      </c>
      <c r="F253">
        <v>83.039969999999997</v>
      </c>
      <c r="G253">
        <v>88.745080000000002</v>
      </c>
      <c r="H253">
        <v>47.908470000000001</v>
      </c>
      <c r="I253">
        <v>43.6676</v>
      </c>
      <c r="J253">
        <v>18.17146</v>
      </c>
      <c r="K253">
        <v>80.562749999999994</v>
      </c>
      <c r="L253">
        <v>9.9389099999999999</v>
      </c>
      <c r="M253">
        <v>87.432699999999997</v>
      </c>
      <c r="N253" t="s">
        <v>38</v>
      </c>
      <c r="O253">
        <v>0.62746000000000002</v>
      </c>
      <c r="P253">
        <v>60.865090000000002</v>
      </c>
      <c r="Q253">
        <v>47.908470000000001</v>
      </c>
      <c r="R253">
        <v>83.039969999999997</v>
      </c>
      <c r="S253">
        <v>88.745080000000002</v>
      </c>
      <c r="T253">
        <v>47.908470000000001</v>
      </c>
      <c r="U253">
        <v>43.6676</v>
      </c>
      <c r="V253">
        <v>18.17146</v>
      </c>
      <c r="W253">
        <v>80.562749999999994</v>
      </c>
      <c r="X253">
        <v>9.9389099999999999</v>
      </c>
      <c r="Y253">
        <v>87.432699999999997</v>
      </c>
      <c r="Z253" t="s">
        <v>38</v>
      </c>
      <c r="AA253" t="s">
        <v>38</v>
      </c>
      <c r="AB253" t="s">
        <v>38</v>
      </c>
      <c r="AC253" t="s">
        <v>38</v>
      </c>
      <c r="AD253" t="s">
        <v>38</v>
      </c>
      <c r="AE253" t="s">
        <v>38</v>
      </c>
      <c r="AF253" t="s">
        <v>38</v>
      </c>
      <c r="AG253" t="s">
        <v>38</v>
      </c>
      <c r="AH253" t="s">
        <v>38</v>
      </c>
      <c r="AI253" t="s">
        <v>38</v>
      </c>
      <c r="AJ253" t="s">
        <v>38</v>
      </c>
    </row>
    <row r="254" spans="1:36" x14ac:dyDescent="0.4">
      <c r="A254" t="s">
        <v>7292</v>
      </c>
      <c r="B254" t="s">
        <v>7293</v>
      </c>
      <c r="C254">
        <v>0.62749999999999995</v>
      </c>
      <c r="D254">
        <v>60.872689999999999</v>
      </c>
      <c r="E254">
        <v>47.929180000000002</v>
      </c>
      <c r="F254">
        <v>82.988200000000006</v>
      </c>
      <c r="G254">
        <v>88.734729999999999</v>
      </c>
      <c r="H254">
        <v>47.929180000000002</v>
      </c>
      <c r="I254">
        <v>43.695210000000003</v>
      </c>
      <c r="J254">
        <v>18.159040000000001</v>
      </c>
      <c r="K254">
        <v>80.505799999999994</v>
      </c>
      <c r="L254">
        <v>9.9378799999999998</v>
      </c>
      <c r="M254">
        <v>87.422340000000005</v>
      </c>
      <c r="N254" t="s">
        <v>38</v>
      </c>
      <c r="O254">
        <v>0.62749999999999995</v>
      </c>
      <c r="P254">
        <v>60.872689999999999</v>
      </c>
      <c r="Q254">
        <v>47.929180000000002</v>
      </c>
      <c r="R254">
        <v>82.988200000000006</v>
      </c>
      <c r="S254">
        <v>88.734729999999999</v>
      </c>
      <c r="T254">
        <v>47.929180000000002</v>
      </c>
      <c r="U254">
        <v>43.695210000000003</v>
      </c>
      <c r="V254">
        <v>18.159040000000001</v>
      </c>
      <c r="W254">
        <v>80.505799999999994</v>
      </c>
      <c r="X254">
        <v>9.9378799999999998</v>
      </c>
      <c r="Y254">
        <v>87.422340000000005</v>
      </c>
      <c r="Z254" t="s">
        <v>38</v>
      </c>
      <c r="AA254" t="s">
        <v>38</v>
      </c>
      <c r="AB254" t="s">
        <v>38</v>
      </c>
      <c r="AC254" t="s">
        <v>38</v>
      </c>
      <c r="AD254" t="s">
        <v>38</v>
      </c>
      <c r="AE254" t="s">
        <v>38</v>
      </c>
      <c r="AF254" t="s">
        <v>38</v>
      </c>
      <c r="AG254" t="s">
        <v>38</v>
      </c>
      <c r="AH254" t="s">
        <v>38</v>
      </c>
      <c r="AI254" t="s">
        <v>38</v>
      </c>
      <c r="AJ254" t="s">
        <v>38</v>
      </c>
    </row>
    <row r="255" spans="1:36" x14ac:dyDescent="0.4">
      <c r="A255" t="s">
        <v>7294</v>
      </c>
      <c r="B255" t="s">
        <v>7243</v>
      </c>
      <c r="C255">
        <v>0.62724000000000002</v>
      </c>
      <c r="D255">
        <v>60.850459999999998</v>
      </c>
      <c r="E255">
        <v>47.898119999999999</v>
      </c>
      <c r="F255">
        <v>82.97784</v>
      </c>
      <c r="G255">
        <v>88.703670000000002</v>
      </c>
      <c r="H255">
        <v>47.898119999999999</v>
      </c>
      <c r="I255">
        <v>43.669319999999999</v>
      </c>
      <c r="J255">
        <v>18.156970000000001</v>
      </c>
      <c r="K255">
        <v>80.495440000000002</v>
      </c>
      <c r="L255">
        <v>9.9337300000000006</v>
      </c>
      <c r="M255">
        <v>87.391279999999995</v>
      </c>
      <c r="N255" t="s">
        <v>38</v>
      </c>
      <c r="O255">
        <v>0.62724000000000002</v>
      </c>
      <c r="P255">
        <v>60.850459999999998</v>
      </c>
      <c r="Q255">
        <v>47.898119999999999</v>
      </c>
      <c r="R255">
        <v>82.97784</v>
      </c>
      <c r="S255">
        <v>88.703670000000002</v>
      </c>
      <c r="T255">
        <v>47.898119999999999</v>
      </c>
      <c r="U255">
        <v>43.669319999999999</v>
      </c>
      <c r="V255">
        <v>18.156970000000001</v>
      </c>
      <c r="W255">
        <v>80.495440000000002</v>
      </c>
      <c r="X255">
        <v>9.9337300000000006</v>
      </c>
      <c r="Y255">
        <v>87.391279999999995</v>
      </c>
      <c r="Z255" t="s">
        <v>38</v>
      </c>
      <c r="AA255" t="s">
        <v>38</v>
      </c>
      <c r="AB255" t="s">
        <v>38</v>
      </c>
      <c r="AC255" t="s">
        <v>38</v>
      </c>
      <c r="AD255" t="s">
        <v>38</v>
      </c>
      <c r="AE255" t="s">
        <v>38</v>
      </c>
      <c r="AF255" t="s">
        <v>38</v>
      </c>
      <c r="AG255" t="s">
        <v>38</v>
      </c>
      <c r="AH255" t="s">
        <v>38</v>
      </c>
      <c r="AI255" t="s">
        <v>38</v>
      </c>
      <c r="AJ255" t="s">
        <v>38</v>
      </c>
    </row>
    <row r="256" spans="1:36" x14ac:dyDescent="0.4">
      <c r="A256" t="s">
        <v>7295</v>
      </c>
      <c r="B256" t="s">
        <v>7296</v>
      </c>
      <c r="C256">
        <v>0.62719000000000003</v>
      </c>
      <c r="D256">
        <v>60.847050000000003</v>
      </c>
      <c r="E256">
        <v>47.88776</v>
      </c>
      <c r="F256">
        <v>82.97784</v>
      </c>
      <c r="G256">
        <v>88.693309999999997</v>
      </c>
      <c r="H256">
        <v>47.88776</v>
      </c>
      <c r="I256">
        <v>43.664149999999999</v>
      </c>
      <c r="J256">
        <v>18.156970000000001</v>
      </c>
      <c r="K256">
        <v>80.495440000000002</v>
      </c>
      <c r="L256">
        <v>9.9316600000000008</v>
      </c>
      <c r="M256">
        <v>87.375749999999996</v>
      </c>
      <c r="N256" t="s">
        <v>38</v>
      </c>
      <c r="O256">
        <v>0.62719000000000003</v>
      </c>
      <c r="P256">
        <v>60.847050000000003</v>
      </c>
      <c r="Q256">
        <v>47.88776</v>
      </c>
      <c r="R256">
        <v>82.97784</v>
      </c>
      <c r="S256">
        <v>88.693309999999997</v>
      </c>
      <c r="T256">
        <v>47.88776</v>
      </c>
      <c r="U256">
        <v>43.664149999999999</v>
      </c>
      <c r="V256">
        <v>18.156970000000001</v>
      </c>
      <c r="W256">
        <v>80.495440000000002</v>
      </c>
      <c r="X256">
        <v>9.9316600000000008</v>
      </c>
      <c r="Y256">
        <v>87.375749999999996</v>
      </c>
      <c r="Z256" t="s">
        <v>38</v>
      </c>
      <c r="AA256" t="s">
        <v>38</v>
      </c>
      <c r="AB256" t="s">
        <v>38</v>
      </c>
      <c r="AC256" t="s">
        <v>38</v>
      </c>
      <c r="AD256" t="s">
        <v>38</v>
      </c>
      <c r="AE256" t="s">
        <v>38</v>
      </c>
      <c r="AF256" t="s">
        <v>38</v>
      </c>
      <c r="AG256" t="s">
        <v>38</v>
      </c>
      <c r="AH256" t="s">
        <v>38</v>
      </c>
      <c r="AI256" t="s">
        <v>38</v>
      </c>
      <c r="AJ256" t="s">
        <v>38</v>
      </c>
    </row>
    <row r="257" spans="1:36" x14ac:dyDescent="0.4">
      <c r="A257" t="s">
        <v>7297</v>
      </c>
      <c r="B257" t="s">
        <v>7204</v>
      </c>
      <c r="C257">
        <v>0.62729999999999997</v>
      </c>
      <c r="D257">
        <v>60.85304</v>
      </c>
      <c r="E257">
        <v>47.908470000000001</v>
      </c>
      <c r="F257">
        <v>82.97784</v>
      </c>
      <c r="G257">
        <v>88.693309999999997</v>
      </c>
      <c r="H257">
        <v>47.908470000000001</v>
      </c>
      <c r="I257">
        <v>43.679679999999998</v>
      </c>
      <c r="J257">
        <v>18.154900000000001</v>
      </c>
      <c r="K257">
        <v>80.491990000000001</v>
      </c>
      <c r="L257">
        <v>9.9316600000000008</v>
      </c>
      <c r="M257">
        <v>87.375749999999996</v>
      </c>
      <c r="N257" t="s">
        <v>38</v>
      </c>
      <c r="O257">
        <v>0.62729999999999997</v>
      </c>
      <c r="P257">
        <v>60.85304</v>
      </c>
      <c r="Q257">
        <v>47.908470000000001</v>
      </c>
      <c r="R257">
        <v>82.97784</v>
      </c>
      <c r="S257">
        <v>88.693309999999997</v>
      </c>
      <c r="T257">
        <v>47.908470000000001</v>
      </c>
      <c r="U257">
        <v>43.679679999999998</v>
      </c>
      <c r="V257">
        <v>18.154900000000001</v>
      </c>
      <c r="W257">
        <v>80.491990000000001</v>
      </c>
      <c r="X257">
        <v>9.9316600000000008</v>
      </c>
      <c r="Y257">
        <v>87.375749999999996</v>
      </c>
      <c r="Z257" t="s">
        <v>38</v>
      </c>
      <c r="AA257" t="s">
        <v>38</v>
      </c>
      <c r="AB257" t="s">
        <v>38</v>
      </c>
      <c r="AC257" t="s">
        <v>38</v>
      </c>
      <c r="AD257" t="s">
        <v>38</v>
      </c>
      <c r="AE257" t="s">
        <v>38</v>
      </c>
      <c r="AF257" t="s">
        <v>38</v>
      </c>
      <c r="AG257" t="s">
        <v>38</v>
      </c>
      <c r="AH257" t="s">
        <v>38</v>
      </c>
      <c r="AI257" t="s">
        <v>38</v>
      </c>
      <c r="AJ257" t="s">
        <v>38</v>
      </c>
    </row>
    <row r="258" spans="1:36" x14ac:dyDescent="0.4">
      <c r="A258" t="s">
        <v>7298</v>
      </c>
    </row>
    <row r="259" spans="1:36" x14ac:dyDescent="0.4">
      <c r="A259" t="s">
        <v>7299</v>
      </c>
    </row>
    <row r="260" spans="1:36" x14ac:dyDescent="0.4">
      <c r="A260" t="s">
        <v>7300</v>
      </c>
      <c r="B260" t="s">
        <v>7301</v>
      </c>
      <c r="C260">
        <v>0.62788999999999995</v>
      </c>
      <c r="D260">
        <v>60.920279999999998</v>
      </c>
      <c r="E260">
        <v>47.98095</v>
      </c>
      <c r="F260">
        <v>83.039969999999997</v>
      </c>
      <c r="G260">
        <v>88.703670000000002</v>
      </c>
      <c r="H260">
        <v>47.98095</v>
      </c>
      <c r="I260">
        <v>43.752160000000003</v>
      </c>
      <c r="J260">
        <v>18.175609999999999</v>
      </c>
      <c r="K260">
        <v>80.578280000000007</v>
      </c>
      <c r="L260">
        <v>9.9368400000000001</v>
      </c>
      <c r="M260">
        <v>87.40164</v>
      </c>
      <c r="N260" t="s">
        <v>38</v>
      </c>
      <c r="O260">
        <v>0.62788999999999995</v>
      </c>
      <c r="P260">
        <v>60.920279999999998</v>
      </c>
      <c r="Q260">
        <v>47.98095</v>
      </c>
      <c r="R260">
        <v>83.039969999999997</v>
      </c>
      <c r="S260">
        <v>88.703670000000002</v>
      </c>
      <c r="T260">
        <v>47.98095</v>
      </c>
      <c r="U260">
        <v>43.752160000000003</v>
      </c>
      <c r="V260">
        <v>18.175609999999999</v>
      </c>
      <c r="W260">
        <v>80.578280000000007</v>
      </c>
      <c r="X260">
        <v>9.9368400000000001</v>
      </c>
      <c r="Y260">
        <v>87.40164</v>
      </c>
      <c r="Z260" t="s">
        <v>38</v>
      </c>
      <c r="AA260" t="s">
        <v>38</v>
      </c>
      <c r="AB260" t="s">
        <v>38</v>
      </c>
      <c r="AC260" t="s">
        <v>38</v>
      </c>
      <c r="AD260" t="s">
        <v>38</v>
      </c>
      <c r="AE260" t="s">
        <v>38</v>
      </c>
      <c r="AF260" t="s">
        <v>38</v>
      </c>
      <c r="AG260" t="s">
        <v>38</v>
      </c>
      <c r="AH260" t="s">
        <v>38</v>
      </c>
      <c r="AI260" t="s">
        <v>38</v>
      </c>
      <c r="AJ260" t="s">
        <v>38</v>
      </c>
    </row>
    <row r="261" spans="1:36" x14ac:dyDescent="0.4">
      <c r="A261" t="s">
        <v>7302</v>
      </c>
      <c r="B261" t="s">
        <v>7303</v>
      </c>
      <c r="C261">
        <v>0.62788999999999995</v>
      </c>
      <c r="D261" s="9">
        <v>60.920369999999998</v>
      </c>
      <c r="E261">
        <v>47.98095</v>
      </c>
      <c r="F261">
        <v>83.039969999999997</v>
      </c>
      <c r="G261">
        <v>88.714020000000005</v>
      </c>
      <c r="H261">
        <v>47.98095</v>
      </c>
      <c r="I261">
        <v>43.752160000000003</v>
      </c>
      <c r="J261">
        <v>18.175609999999999</v>
      </c>
      <c r="K261">
        <v>80.578280000000007</v>
      </c>
      <c r="L261">
        <v>9.9368400000000001</v>
      </c>
      <c r="M261">
        <v>87.406809999999993</v>
      </c>
      <c r="N261" t="s">
        <v>38</v>
      </c>
      <c r="O261">
        <v>0.62788999999999995</v>
      </c>
      <c r="P261">
        <v>60.920369999999998</v>
      </c>
      <c r="Q261">
        <v>47.98095</v>
      </c>
      <c r="R261">
        <v>83.039969999999997</v>
      </c>
      <c r="S261">
        <v>88.714020000000005</v>
      </c>
      <c r="T261">
        <v>47.98095</v>
      </c>
      <c r="U261">
        <v>43.752160000000003</v>
      </c>
      <c r="V261">
        <v>18.175609999999999</v>
      </c>
      <c r="W261">
        <v>80.578280000000007</v>
      </c>
      <c r="X261">
        <v>9.9368400000000001</v>
      </c>
      <c r="Y261">
        <v>87.406809999999993</v>
      </c>
      <c r="Z261" t="s">
        <v>38</v>
      </c>
      <c r="AA261" t="s">
        <v>38</v>
      </c>
      <c r="AB261" t="s">
        <v>38</v>
      </c>
      <c r="AC261" t="s">
        <v>38</v>
      </c>
      <c r="AD261" t="s">
        <v>38</v>
      </c>
      <c r="AE261" t="s">
        <v>38</v>
      </c>
      <c r="AF261" t="s">
        <v>38</v>
      </c>
      <c r="AG261" t="s">
        <v>38</v>
      </c>
      <c r="AH261" t="s">
        <v>38</v>
      </c>
      <c r="AI261" t="s">
        <v>38</v>
      </c>
      <c r="AJ261" t="s">
        <v>38</v>
      </c>
    </row>
    <row r="262" spans="1:36" x14ac:dyDescent="0.4">
      <c r="A262" t="s">
        <v>7304</v>
      </c>
      <c r="B262" t="s">
        <v>7242</v>
      </c>
      <c r="C262">
        <v>0.62778</v>
      </c>
      <c r="D262">
        <v>60.909370000000003</v>
      </c>
      <c r="E262">
        <v>47.960239999999999</v>
      </c>
      <c r="F262">
        <v>83.050319999999999</v>
      </c>
      <c r="G262">
        <v>88.714020000000005</v>
      </c>
      <c r="H262">
        <v>47.960239999999999</v>
      </c>
      <c r="I262">
        <v>43.731450000000002</v>
      </c>
      <c r="J262">
        <v>18.177679999999999</v>
      </c>
      <c r="K262">
        <v>80.588629999999995</v>
      </c>
      <c r="L262">
        <v>9.9368400000000001</v>
      </c>
      <c r="M262">
        <v>87.406809999999993</v>
      </c>
      <c r="N262" t="s">
        <v>38</v>
      </c>
      <c r="O262">
        <v>0.62778</v>
      </c>
      <c r="P262">
        <v>60.909370000000003</v>
      </c>
      <c r="Q262">
        <v>47.960239999999999</v>
      </c>
      <c r="R262">
        <v>83.050319999999999</v>
      </c>
      <c r="S262">
        <v>88.714020000000005</v>
      </c>
      <c r="T262">
        <v>47.960239999999999</v>
      </c>
      <c r="U262">
        <v>43.731450000000002</v>
      </c>
      <c r="V262">
        <v>18.177679999999999</v>
      </c>
      <c r="W262">
        <v>80.588629999999995</v>
      </c>
      <c r="X262">
        <v>9.9368400000000001</v>
      </c>
      <c r="Y262">
        <v>87.406809999999993</v>
      </c>
      <c r="Z262" t="s">
        <v>38</v>
      </c>
      <c r="AA262" t="s">
        <v>38</v>
      </c>
      <c r="AB262" t="s">
        <v>38</v>
      </c>
      <c r="AC262" t="s">
        <v>38</v>
      </c>
      <c r="AD262" t="s">
        <v>38</v>
      </c>
      <c r="AE262" t="s">
        <v>38</v>
      </c>
      <c r="AF262" t="s">
        <v>38</v>
      </c>
      <c r="AG262" t="s">
        <v>38</v>
      </c>
      <c r="AH262" t="s">
        <v>38</v>
      </c>
      <c r="AI262" t="s">
        <v>38</v>
      </c>
      <c r="AJ262" t="s">
        <v>38</v>
      </c>
    </row>
    <row r="263" spans="1:36" x14ac:dyDescent="0.4">
      <c r="A263" t="s">
        <v>7305</v>
      </c>
      <c r="B263" t="s">
        <v>7306</v>
      </c>
      <c r="C263">
        <v>0.62782000000000004</v>
      </c>
      <c r="D263">
        <v>60.913060000000002</v>
      </c>
      <c r="E263">
        <v>47.960239999999999</v>
      </c>
      <c r="F263">
        <v>83.060680000000005</v>
      </c>
      <c r="G263">
        <v>88.724369999999993</v>
      </c>
      <c r="H263">
        <v>47.960239999999999</v>
      </c>
      <c r="I263">
        <v>43.731450000000002</v>
      </c>
      <c r="J263">
        <v>18.179749999999999</v>
      </c>
      <c r="K263">
        <v>80.598990000000001</v>
      </c>
      <c r="L263">
        <v>9.9378799999999998</v>
      </c>
      <c r="M263">
        <v>87.417169999999999</v>
      </c>
      <c r="N263" t="s">
        <v>38</v>
      </c>
      <c r="O263">
        <v>0.62782000000000004</v>
      </c>
      <c r="P263">
        <v>60.913060000000002</v>
      </c>
      <c r="Q263">
        <v>47.960239999999999</v>
      </c>
      <c r="R263">
        <v>83.060680000000005</v>
      </c>
      <c r="S263">
        <v>88.724369999999993</v>
      </c>
      <c r="T263">
        <v>47.960239999999999</v>
      </c>
      <c r="U263">
        <v>43.731450000000002</v>
      </c>
      <c r="V263">
        <v>18.179749999999999</v>
      </c>
      <c r="W263">
        <v>80.598990000000001</v>
      </c>
      <c r="X263">
        <v>9.9378799999999998</v>
      </c>
      <c r="Y263">
        <v>87.417169999999999</v>
      </c>
      <c r="Z263" t="s">
        <v>38</v>
      </c>
      <c r="AA263" t="s">
        <v>38</v>
      </c>
      <c r="AB263" t="s">
        <v>38</v>
      </c>
      <c r="AC263" t="s">
        <v>38</v>
      </c>
      <c r="AD263" t="s">
        <v>38</v>
      </c>
      <c r="AE263" t="s">
        <v>38</v>
      </c>
      <c r="AF263" t="s">
        <v>38</v>
      </c>
      <c r="AG263" t="s">
        <v>38</v>
      </c>
      <c r="AH263" t="s">
        <v>38</v>
      </c>
      <c r="AI263" t="s">
        <v>38</v>
      </c>
      <c r="AJ263" t="s">
        <v>38</v>
      </c>
    </row>
    <row r="264" spans="1:36" x14ac:dyDescent="0.4">
      <c r="A264" t="s">
        <v>7307</v>
      </c>
      <c r="B264" t="s">
        <v>7241</v>
      </c>
      <c r="C264">
        <v>0.62778999999999996</v>
      </c>
      <c r="D264">
        <v>60.909959999999998</v>
      </c>
      <c r="E264">
        <v>47.949890000000003</v>
      </c>
      <c r="F264">
        <v>83.050319999999999</v>
      </c>
      <c r="G264">
        <v>88.724369999999993</v>
      </c>
      <c r="H264">
        <v>47.949890000000003</v>
      </c>
      <c r="I264">
        <v>43.721089999999997</v>
      </c>
      <c r="J264">
        <v>18.179749999999999</v>
      </c>
      <c r="K264">
        <v>80.593810000000005</v>
      </c>
      <c r="L264">
        <v>9.9378799999999998</v>
      </c>
      <c r="M264">
        <v>87.417169999999999</v>
      </c>
      <c r="N264" t="s">
        <v>38</v>
      </c>
      <c r="O264">
        <v>0.62778999999999996</v>
      </c>
      <c r="P264">
        <v>60.909959999999998</v>
      </c>
      <c r="Q264">
        <v>47.949890000000003</v>
      </c>
      <c r="R264">
        <v>83.050319999999999</v>
      </c>
      <c r="S264">
        <v>88.724369999999993</v>
      </c>
      <c r="T264">
        <v>47.949890000000003</v>
      </c>
      <c r="U264">
        <v>43.721089999999997</v>
      </c>
      <c r="V264">
        <v>18.179749999999999</v>
      </c>
      <c r="W264">
        <v>80.593810000000005</v>
      </c>
      <c r="X264">
        <v>9.9378799999999998</v>
      </c>
      <c r="Y264">
        <v>87.417169999999999</v>
      </c>
      <c r="Z264" t="s">
        <v>38</v>
      </c>
      <c r="AA264" t="s">
        <v>38</v>
      </c>
      <c r="AB264" t="s">
        <v>38</v>
      </c>
      <c r="AC264" t="s">
        <v>38</v>
      </c>
      <c r="AD264" t="s">
        <v>38</v>
      </c>
      <c r="AE264" t="s">
        <v>38</v>
      </c>
      <c r="AF264" t="s">
        <v>38</v>
      </c>
      <c r="AG264" t="s">
        <v>38</v>
      </c>
      <c r="AH264" t="s">
        <v>38</v>
      </c>
      <c r="AI264" t="s">
        <v>38</v>
      </c>
      <c r="AJ264" t="s">
        <v>38</v>
      </c>
    </row>
    <row r="265" spans="1:36" x14ac:dyDescent="0.4">
      <c r="A265" t="s">
        <v>7308</v>
      </c>
      <c r="B265" t="s">
        <v>6985</v>
      </c>
      <c r="C265">
        <v>0.62773999999999996</v>
      </c>
      <c r="D265">
        <v>60.905340000000002</v>
      </c>
      <c r="E265">
        <v>47.949890000000003</v>
      </c>
      <c r="F265">
        <v>83.039969999999997</v>
      </c>
      <c r="G265">
        <v>88.724369999999993</v>
      </c>
      <c r="H265">
        <v>47.949890000000003</v>
      </c>
      <c r="I265">
        <v>43.721089999999997</v>
      </c>
      <c r="J265">
        <v>18.177679999999999</v>
      </c>
      <c r="K265">
        <v>80.583449999999999</v>
      </c>
      <c r="L265">
        <v>9.9378799999999998</v>
      </c>
      <c r="M265">
        <v>87.417169999999999</v>
      </c>
      <c r="N265" t="s">
        <v>38</v>
      </c>
      <c r="O265">
        <v>0.62773999999999996</v>
      </c>
      <c r="P265">
        <v>60.905340000000002</v>
      </c>
      <c r="Q265">
        <v>47.949890000000003</v>
      </c>
      <c r="R265">
        <v>83.039969999999997</v>
      </c>
      <c r="S265">
        <v>88.724369999999993</v>
      </c>
      <c r="T265">
        <v>47.949890000000003</v>
      </c>
      <c r="U265">
        <v>43.721089999999997</v>
      </c>
      <c r="V265">
        <v>18.177679999999999</v>
      </c>
      <c r="W265">
        <v>80.583449999999999</v>
      </c>
      <c r="X265">
        <v>9.9378799999999998</v>
      </c>
      <c r="Y265">
        <v>87.417169999999999</v>
      </c>
      <c r="Z265" t="s">
        <v>38</v>
      </c>
      <c r="AA265" t="s">
        <v>38</v>
      </c>
      <c r="AB265" t="s">
        <v>38</v>
      </c>
      <c r="AC265" t="s">
        <v>38</v>
      </c>
      <c r="AD265" t="s">
        <v>38</v>
      </c>
      <c r="AE265" t="s">
        <v>38</v>
      </c>
      <c r="AF265" t="s">
        <v>38</v>
      </c>
      <c r="AG265" t="s">
        <v>38</v>
      </c>
      <c r="AH265" t="s">
        <v>38</v>
      </c>
      <c r="AI265" t="s">
        <v>38</v>
      </c>
      <c r="AJ265" t="s">
        <v>38</v>
      </c>
    </row>
    <row r="266" spans="1:36" x14ac:dyDescent="0.4">
      <c r="A266" t="s">
        <v>7309</v>
      </c>
      <c r="B266" t="s">
        <v>6985</v>
      </c>
      <c r="C266">
        <v>0.62773000000000001</v>
      </c>
      <c r="D266">
        <v>60.903570000000002</v>
      </c>
      <c r="E266">
        <v>47.949890000000003</v>
      </c>
      <c r="F266">
        <v>83.029610000000005</v>
      </c>
      <c r="G266">
        <v>88.714020000000005</v>
      </c>
      <c r="H266">
        <v>47.949890000000003</v>
      </c>
      <c r="I266">
        <v>43.721089999999997</v>
      </c>
      <c r="J266">
        <v>18.175609999999999</v>
      </c>
      <c r="K266">
        <v>80.573099999999997</v>
      </c>
      <c r="L266">
        <v>9.9368400000000001</v>
      </c>
      <c r="M266">
        <v>87.411990000000003</v>
      </c>
      <c r="N266" t="s">
        <v>38</v>
      </c>
      <c r="O266">
        <v>0.62773000000000001</v>
      </c>
      <c r="P266">
        <v>60.903570000000002</v>
      </c>
      <c r="Q266">
        <v>47.949890000000003</v>
      </c>
      <c r="R266">
        <v>83.029610000000005</v>
      </c>
      <c r="S266">
        <v>88.714020000000005</v>
      </c>
      <c r="T266">
        <v>47.949890000000003</v>
      </c>
      <c r="U266">
        <v>43.721089999999997</v>
      </c>
      <c r="V266">
        <v>18.175609999999999</v>
      </c>
      <c r="W266">
        <v>80.573099999999997</v>
      </c>
      <c r="X266">
        <v>9.9368400000000001</v>
      </c>
      <c r="Y266">
        <v>87.411990000000003</v>
      </c>
      <c r="Z266" t="s">
        <v>38</v>
      </c>
      <c r="AA266" t="s">
        <v>38</v>
      </c>
      <c r="AB266" t="s">
        <v>38</v>
      </c>
      <c r="AC266" t="s">
        <v>38</v>
      </c>
      <c r="AD266" t="s">
        <v>38</v>
      </c>
      <c r="AE266" t="s">
        <v>38</v>
      </c>
      <c r="AF266" t="s">
        <v>38</v>
      </c>
      <c r="AG266" t="s">
        <v>38</v>
      </c>
      <c r="AH266" t="s">
        <v>38</v>
      </c>
      <c r="AI266" t="s">
        <v>38</v>
      </c>
      <c r="AJ266" t="s">
        <v>38</v>
      </c>
    </row>
    <row r="267" spans="1:36" x14ac:dyDescent="0.4">
      <c r="A267" t="s">
        <v>7310</v>
      </c>
      <c r="B267" t="s">
        <v>7311</v>
      </c>
      <c r="C267">
        <v>0.62766999999999995</v>
      </c>
      <c r="D267">
        <v>60.90034</v>
      </c>
      <c r="E267">
        <v>47.939529999999998</v>
      </c>
      <c r="F267">
        <v>83.029610000000005</v>
      </c>
      <c r="G267">
        <v>88.714020000000005</v>
      </c>
      <c r="H267">
        <v>47.939529999999998</v>
      </c>
      <c r="I267">
        <v>43.717640000000003</v>
      </c>
      <c r="J267">
        <v>18.175609999999999</v>
      </c>
      <c r="K267">
        <v>80.573099999999997</v>
      </c>
      <c r="L267">
        <v>9.9368400000000001</v>
      </c>
      <c r="M267">
        <v>87.411990000000003</v>
      </c>
      <c r="N267" t="s">
        <v>38</v>
      </c>
      <c r="O267">
        <v>0.62766999999999995</v>
      </c>
      <c r="P267">
        <v>60.90034</v>
      </c>
      <c r="Q267">
        <v>47.939529999999998</v>
      </c>
      <c r="R267">
        <v>83.029610000000005</v>
      </c>
      <c r="S267">
        <v>88.714020000000005</v>
      </c>
      <c r="T267">
        <v>47.939529999999998</v>
      </c>
      <c r="U267">
        <v>43.717640000000003</v>
      </c>
      <c r="V267">
        <v>18.175609999999999</v>
      </c>
      <c r="W267">
        <v>80.573099999999997</v>
      </c>
      <c r="X267">
        <v>9.9368400000000001</v>
      </c>
      <c r="Y267">
        <v>87.411990000000003</v>
      </c>
      <c r="Z267" t="s">
        <v>38</v>
      </c>
      <c r="AA267" t="s">
        <v>38</v>
      </c>
      <c r="AB267" t="s">
        <v>38</v>
      </c>
      <c r="AC267" t="s">
        <v>38</v>
      </c>
      <c r="AD267" t="s">
        <v>38</v>
      </c>
      <c r="AE267" t="s">
        <v>38</v>
      </c>
      <c r="AF267" t="s">
        <v>38</v>
      </c>
      <c r="AG267" t="s">
        <v>38</v>
      </c>
      <c r="AH267" t="s">
        <v>38</v>
      </c>
      <c r="AI267" t="s">
        <v>38</v>
      </c>
      <c r="AJ267" t="s">
        <v>38</v>
      </c>
    </row>
    <row r="268" spans="1:36" x14ac:dyDescent="0.4">
      <c r="A268" t="s">
        <v>7312</v>
      </c>
      <c r="B268" t="s">
        <v>6981</v>
      </c>
      <c r="C268">
        <v>0.62765000000000004</v>
      </c>
      <c r="D268">
        <v>60.898020000000002</v>
      </c>
      <c r="E268">
        <v>47.939529999999998</v>
      </c>
      <c r="F268">
        <v>83.019260000000003</v>
      </c>
      <c r="G268">
        <v>88.714020000000005</v>
      </c>
      <c r="H268">
        <v>47.939529999999998</v>
      </c>
      <c r="I268">
        <v>43.717640000000003</v>
      </c>
      <c r="J268">
        <v>18.17353</v>
      </c>
      <c r="K268">
        <v>80.562749999999994</v>
      </c>
      <c r="L268">
        <v>9.9368400000000001</v>
      </c>
      <c r="M268">
        <v>87.411990000000003</v>
      </c>
      <c r="N268" t="s">
        <v>38</v>
      </c>
      <c r="O268">
        <v>0.62765000000000004</v>
      </c>
      <c r="P268">
        <v>60.898020000000002</v>
      </c>
      <c r="Q268">
        <v>47.939529999999998</v>
      </c>
      <c r="R268">
        <v>83.019260000000003</v>
      </c>
      <c r="S268">
        <v>88.714020000000005</v>
      </c>
      <c r="T268">
        <v>47.939529999999998</v>
      </c>
      <c r="U268">
        <v>43.717640000000003</v>
      </c>
      <c r="V268">
        <v>18.17353</v>
      </c>
      <c r="W268">
        <v>80.562749999999994</v>
      </c>
      <c r="X268">
        <v>9.9368400000000001</v>
      </c>
      <c r="Y268">
        <v>87.411990000000003</v>
      </c>
      <c r="Z268" t="s">
        <v>38</v>
      </c>
      <c r="AA268" t="s">
        <v>38</v>
      </c>
      <c r="AB268" t="s">
        <v>38</v>
      </c>
      <c r="AC268" t="s">
        <v>38</v>
      </c>
      <c r="AD268" t="s">
        <v>38</v>
      </c>
      <c r="AE268" t="s">
        <v>38</v>
      </c>
      <c r="AF268" t="s">
        <v>38</v>
      </c>
      <c r="AG268" t="s">
        <v>38</v>
      </c>
      <c r="AH268" t="s">
        <v>38</v>
      </c>
      <c r="AI268" t="s">
        <v>38</v>
      </c>
      <c r="AJ268" t="s">
        <v>38</v>
      </c>
    </row>
    <row r="269" spans="1:36" x14ac:dyDescent="0.4">
      <c r="A269" t="s">
        <v>7313</v>
      </c>
      <c r="B269" t="s">
        <v>7204</v>
      </c>
      <c r="C269">
        <v>0.62770000000000004</v>
      </c>
      <c r="D269">
        <v>60.90361</v>
      </c>
      <c r="E269">
        <v>47.949890000000003</v>
      </c>
      <c r="F269">
        <v>83.008899999999997</v>
      </c>
      <c r="G269">
        <v>88.714020000000005</v>
      </c>
      <c r="H269">
        <v>47.949890000000003</v>
      </c>
      <c r="I269">
        <v>43.728000000000002</v>
      </c>
      <c r="J269">
        <v>18.17146</v>
      </c>
      <c r="K269">
        <v>80.552390000000003</v>
      </c>
      <c r="L269">
        <v>9.9368400000000001</v>
      </c>
      <c r="M269">
        <v>87.411990000000003</v>
      </c>
      <c r="N269" t="s">
        <v>38</v>
      </c>
      <c r="O269">
        <v>0.62770000000000004</v>
      </c>
      <c r="P269">
        <v>60.90361</v>
      </c>
      <c r="Q269">
        <v>47.949890000000003</v>
      </c>
      <c r="R269">
        <v>83.008899999999997</v>
      </c>
      <c r="S269">
        <v>88.714020000000005</v>
      </c>
      <c r="T269">
        <v>47.949890000000003</v>
      </c>
      <c r="U269">
        <v>43.728000000000002</v>
      </c>
      <c r="V269">
        <v>18.17146</v>
      </c>
      <c r="W269">
        <v>80.552390000000003</v>
      </c>
      <c r="X269">
        <v>9.9368400000000001</v>
      </c>
      <c r="Y269">
        <v>87.411990000000003</v>
      </c>
      <c r="Z269" t="s">
        <v>38</v>
      </c>
      <c r="AA269" t="s">
        <v>38</v>
      </c>
      <c r="AB269" t="s">
        <v>38</v>
      </c>
      <c r="AC269" t="s">
        <v>38</v>
      </c>
      <c r="AD269" t="s">
        <v>38</v>
      </c>
      <c r="AE269" t="s">
        <v>38</v>
      </c>
      <c r="AF269" t="s">
        <v>38</v>
      </c>
      <c r="AG269" t="s">
        <v>38</v>
      </c>
      <c r="AH269" t="s">
        <v>38</v>
      </c>
      <c r="AI269" t="s">
        <v>38</v>
      </c>
      <c r="AJ269" t="s">
        <v>38</v>
      </c>
    </row>
    <row r="270" spans="1:36" x14ac:dyDescent="0.4">
      <c r="A270" t="s">
        <v>7314</v>
      </c>
    </row>
    <row r="271" spans="1:36" x14ac:dyDescent="0.4">
      <c r="A271" t="s">
        <v>7315</v>
      </c>
    </row>
    <row r="272" spans="1:36" x14ac:dyDescent="0.4">
      <c r="A272" t="s">
        <v>7317</v>
      </c>
      <c r="B272" t="s">
        <v>7318</v>
      </c>
      <c r="C272">
        <v>0.62788999999999995</v>
      </c>
      <c r="D272">
        <v>60.920540000000003</v>
      </c>
      <c r="E272">
        <v>47.98095</v>
      </c>
      <c r="F272">
        <v>83.039969999999997</v>
      </c>
      <c r="G272">
        <v>88.714020000000005</v>
      </c>
      <c r="H272">
        <v>47.98095</v>
      </c>
      <c r="I272">
        <v>43.752160000000003</v>
      </c>
      <c r="J272">
        <v>18.175609999999999</v>
      </c>
      <c r="K272">
        <v>80.578280000000007</v>
      </c>
      <c r="L272">
        <v>9.9368400000000001</v>
      </c>
      <c r="M272">
        <v>87.406809999999993</v>
      </c>
      <c r="N272" t="s">
        <v>38</v>
      </c>
      <c r="O272">
        <v>0.62788999999999995</v>
      </c>
      <c r="P272">
        <v>60.920540000000003</v>
      </c>
      <c r="Q272">
        <v>47.98095</v>
      </c>
      <c r="R272">
        <v>83.039969999999997</v>
      </c>
      <c r="S272">
        <v>88.714020000000005</v>
      </c>
      <c r="T272">
        <v>47.98095</v>
      </c>
      <c r="U272">
        <v>43.752160000000003</v>
      </c>
      <c r="V272">
        <v>18.175609999999999</v>
      </c>
      <c r="W272">
        <v>80.578280000000007</v>
      </c>
      <c r="X272">
        <v>9.9368400000000001</v>
      </c>
      <c r="Y272">
        <v>87.406809999999993</v>
      </c>
      <c r="Z272" t="s">
        <v>38</v>
      </c>
      <c r="AA272" t="s">
        <v>38</v>
      </c>
      <c r="AB272" t="s">
        <v>38</v>
      </c>
      <c r="AC272" t="s">
        <v>38</v>
      </c>
      <c r="AD272" t="s">
        <v>38</v>
      </c>
      <c r="AE272" t="s">
        <v>38</v>
      </c>
      <c r="AF272" t="s">
        <v>38</v>
      </c>
      <c r="AG272" t="s">
        <v>38</v>
      </c>
      <c r="AH272" t="s">
        <v>38</v>
      </c>
      <c r="AI272" t="s">
        <v>38</v>
      </c>
      <c r="AJ272" t="s">
        <v>38</v>
      </c>
    </row>
    <row r="273" spans="1:36" x14ac:dyDescent="0.4">
      <c r="A273" t="s">
        <v>7319</v>
      </c>
      <c r="B273" t="s">
        <v>7264</v>
      </c>
      <c r="C273">
        <v>0.62790000000000001</v>
      </c>
      <c r="D273">
        <v>60.920940000000002</v>
      </c>
      <c r="E273">
        <v>47.98095</v>
      </c>
      <c r="F273">
        <v>83.039969999999997</v>
      </c>
      <c r="G273">
        <v>88.714020000000005</v>
      </c>
      <c r="H273">
        <v>47.98095</v>
      </c>
      <c r="I273">
        <v>43.752160000000003</v>
      </c>
      <c r="J273">
        <v>18.175609999999999</v>
      </c>
      <c r="K273">
        <v>80.578280000000007</v>
      </c>
      <c r="L273">
        <v>9.9368400000000001</v>
      </c>
      <c r="M273">
        <v>87.406809999999993</v>
      </c>
      <c r="N273" t="s">
        <v>38</v>
      </c>
      <c r="O273">
        <v>0.62790000000000001</v>
      </c>
      <c r="P273">
        <v>60.920940000000002</v>
      </c>
      <c r="Q273">
        <v>47.98095</v>
      </c>
      <c r="R273">
        <v>83.039969999999997</v>
      </c>
      <c r="S273">
        <v>88.714020000000005</v>
      </c>
      <c r="T273">
        <v>47.98095</v>
      </c>
      <c r="U273">
        <v>43.752160000000003</v>
      </c>
      <c r="V273">
        <v>18.175609999999999</v>
      </c>
      <c r="W273">
        <v>80.578280000000007</v>
      </c>
      <c r="X273">
        <v>9.9368400000000001</v>
      </c>
      <c r="Y273">
        <v>87.406809999999993</v>
      </c>
      <c r="Z273" t="s">
        <v>38</v>
      </c>
      <c r="AA273" t="s">
        <v>38</v>
      </c>
      <c r="AB273" t="s">
        <v>38</v>
      </c>
      <c r="AC273" t="s">
        <v>38</v>
      </c>
      <c r="AD273" t="s">
        <v>38</v>
      </c>
      <c r="AE273" t="s">
        <v>38</v>
      </c>
      <c r="AF273" t="s">
        <v>38</v>
      </c>
      <c r="AG273" t="s">
        <v>38</v>
      </c>
      <c r="AH273" t="s">
        <v>38</v>
      </c>
      <c r="AI273" t="s">
        <v>38</v>
      </c>
      <c r="AJ273" t="s">
        <v>38</v>
      </c>
    </row>
    <row r="274" spans="1:36" x14ac:dyDescent="0.4">
      <c r="A274" t="s">
        <v>7320</v>
      </c>
      <c r="B274" t="s">
        <v>7321</v>
      </c>
      <c r="C274">
        <v>0.62790000000000001</v>
      </c>
      <c r="D274" s="9">
        <v>60.921259999999997</v>
      </c>
      <c r="E274">
        <v>47.98095</v>
      </c>
      <c r="F274">
        <v>83.039969999999997</v>
      </c>
      <c r="G274">
        <v>88.714020000000005</v>
      </c>
      <c r="H274">
        <v>47.98095</v>
      </c>
      <c r="I274">
        <v>43.752160000000003</v>
      </c>
      <c r="J274">
        <v>18.175609999999999</v>
      </c>
      <c r="K274">
        <v>80.578280000000007</v>
      </c>
      <c r="L274">
        <v>9.9368400000000001</v>
      </c>
      <c r="M274">
        <v>87.406809999999993</v>
      </c>
      <c r="N274" t="s">
        <v>38</v>
      </c>
      <c r="O274">
        <v>0.62790000000000001</v>
      </c>
      <c r="P274">
        <v>60.921259999999997</v>
      </c>
      <c r="Q274">
        <v>47.98095</v>
      </c>
      <c r="R274">
        <v>83.039969999999997</v>
      </c>
      <c r="S274">
        <v>88.714020000000005</v>
      </c>
      <c r="T274">
        <v>47.98095</v>
      </c>
      <c r="U274">
        <v>43.752160000000003</v>
      </c>
      <c r="V274">
        <v>18.175609999999999</v>
      </c>
      <c r="W274">
        <v>80.578280000000007</v>
      </c>
      <c r="X274">
        <v>9.9368400000000001</v>
      </c>
      <c r="Y274">
        <v>87.406809999999993</v>
      </c>
      <c r="Z274" t="s">
        <v>38</v>
      </c>
      <c r="AA274" t="s">
        <v>38</v>
      </c>
      <c r="AB274" t="s">
        <v>38</v>
      </c>
      <c r="AC274" t="s">
        <v>38</v>
      </c>
      <c r="AD274" t="s">
        <v>38</v>
      </c>
      <c r="AE274" t="s">
        <v>38</v>
      </c>
      <c r="AF274" t="s">
        <v>38</v>
      </c>
      <c r="AG274" t="s">
        <v>38</v>
      </c>
      <c r="AH274" t="s">
        <v>38</v>
      </c>
      <c r="AI274" t="s">
        <v>38</v>
      </c>
      <c r="AJ274" t="s">
        <v>38</v>
      </c>
    </row>
    <row r="275" spans="1:36" x14ac:dyDescent="0.4">
      <c r="A275" t="s">
        <v>7322</v>
      </c>
      <c r="B275" t="s">
        <v>6952</v>
      </c>
      <c r="C275">
        <v>0.62788999999999995</v>
      </c>
      <c r="D275">
        <v>60.920749999999998</v>
      </c>
      <c r="E275">
        <v>47.98095</v>
      </c>
      <c r="F275">
        <v>83.039969999999997</v>
      </c>
      <c r="G275">
        <v>88.714020000000005</v>
      </c>
      <c r="H275">
        <v>47.98095</v>
      </c>
      <c r="I275">
        <v>43.752160000000003</v>
      </c>
      <c r="J275">
        <v>18.175609999999999</v>
      </c>
      <c r="K275">
        <v>80.578280000000007</v>
      </c>
      <c r="L275">
        <v>9.9368400000000001</v>
      </c>
      <c r="M275">
        <v>87.406809999999993</v>
      </c>
      <c r="N275" t="s">
        <v>38</v>
      </c>
      <c r="O275">
        <v>0.62788999999999995</v>
      </c>
      <c r="P275">
        <v>60.920749999999998</v>
      </c>
      <c r="Q275">
        <v>47.98095</v>
      </c>
      <c r="R275">
        <v>83.039969999999997</v>
      </c>
      <c r="S275">
        <v>88.714020000000005</v>
      </c>
      <c r="T275">
        <v>47.98095</v>
      </c>
      <c r="U275">
        <v>43.752160000000003</v>
      </c>
      <c r="V275">
        <v>18.175609999999999</v>
      </c>
      <c r="W275">
        <v>80.578280000000007</v>
      </c>
      <c r="X275">
        <v>9.9368400000000001</v>
      </c>
      <c r="Y275">
        <v>87.406809999999993</v>
      </c>
      <c r="Z275" t="s">
        <v>38</v>
      </c>
      <c r="AA275" t="s">
        <v>38</v>
      </c>
      <c r="AB275" t="s">
        <v>38</v>
      </c>
      <c r="AC275" t="s">
        <v>38</v>
      </c>
      <c r="AD275" t="s">
        <v>38</v>
      </c>
      <c r="AE275" t="s">
        <v>38</v>
      </c>
      <c r="AF275" t="s">
        <v>38</v>
      </c>
      <c r="AG275" t="s">
        <v>38</v>
      </c>
      <c r="AH275" t="s">
        <v>38</v>
      </c>
      <c r="AI275" t="s">
        <v>38</v>
      </c>
      <c r="AJ275" t="s">
        <v>38</v>
      </c>
    </row>
    <row r="276" spans="1:36" x14ac:dyDescent="0.4">
      <c r="A276" t="s">
        <v>7323</v>
      </c>
      <c r="B276" t="s">
        <v>7324</v>
      </c>
      <c r="C276">
        <v>0.62788999999999995</v>
      </c>
      <c r="D276">
        <v>60.920740000000002</v>
      </c>
      <c r="E276">
        <v>47.98095</v>
      </c>
      <c r="F276">
        <v>83.039969999999997</v>
      </c>
      <c r="G276">
        <v>88.714020000000005</v>
      </c>
      <c r="H276">
        <v>47.98095</v>
      </c>
      <c r="I276">
        <v>43.752160000000003</v>
      </c>
      <c r="J276">
        <v>18.175609999999999</v>
      </c>
      <c r="K276">
        <v>80.578280000000007</v>
      </c>
      <c r="L276">
        <v>9.9368400000000001</v>
      </c>
      <c r="M276">
        <v>87.406809999999993</v>
      </c>
      <c r="N276" t="s">
        <v>38</v>
      </c>
      <c r="O276">
        <v>0.62788999999999995</v>
      </c>
      <c r="P276">
        <v>60.920740000000002</v>
      </c>
      <c r="Q276">
        <v>47.98095</v>
      </c>
      <c r="R276">
        <v>83.039969999999997</v>
      </c>
      <c r="S276">
        <v>88.714020000000005</v>
      </c>
      <c r="T276">
        <v>47.98095</v>
      </c>
      <c r="U276">
        <v>43.752160000000003</v>
      </c>
      <c r="V276">
        <v>18.175609999999999</v>
      </c>
      <c r="W276">
        <v>80.578280000000007</v>
      </c>
      <c r="X276">
        <v>9.9368400000000001</v>
      </c>
      <c r="Y276">
        <v>87.406809999999993</v>
      </c>
      <c r="Z276" t="s">
        <v>38</v>
      </c>
      <c r="AA276" t="s">
        <v>38</v>
      </c>
      <c r="AB276" t="s">
        <v>38</v>
      </c>
      <c r="AC276" t="s">
        <v>38</v>
      </c>
      <c r="AD276" t="s">
        <v>38</v>
      </c>
      <c r="AE276" t="s">
        <v>38</v>
      </c>
      <c r="AF276" t="s">
        <v>38</v>
      </c>
      <c r="AG276" t="s">
        <v>38</v>
      </c>
      <c r="AH276" t="s">
        <v>38</v>
      </c>
      <c r="AI276" t="s">
        <v>38</v>
      </c>
      <c r="AJ276" t="s">
        <v>38</v>
      </c>
    </row>
    <row r="277" spans="1:36" x14ac:dyDescent="0.4">
      <c r="A277" t="s">
        <v>7325</v>
      </c>
      <c r="B277" t="s">
        <v>7257</v>
      </c>
      <c r="C277">
        <v>0.62788999999999995</v>
      </c>
      <c r="D277">
        <v>60.920780000000001</v>
      </c>
      <c r="E277">
        <v>47.98095</v>
      </c>
      <c r="F277">
        <v>83.039969999999997</v>
      </c>
      <c r="G277">
        <v>88.714020000000005</v>
      </c>
      <c r="H277">
        <v>47.98095</v>
      </c>
      <c r="I277">
        <v>43.752160000000003</v>
      </c>
      <c r="J277">
        <v>18.175609999999999</v>
      </c>
      <c r="K277">
        <v>80.578280000000007</v>
      </c>
      <c r="L277">
        <v>9.9368400000000001</v>
      </c>
      <c r="M277">
        <v>87.406809999999993</v>
      </c>
      <c r="N277" t="s">
        <v>38</v>
      </c>
      <c r="O277">
        <v>0.62788999999999995</v>
      </c>
      <c r="P277">
        <v>60.920780000000001</v>
      </c>
      <c r="Q277">
        <v>47.98095</v>
      </c>
      <c r="R277">
        <v>83.039969999999997</v>
      </c>
      <c r="S277">
        <v>88.714020000000005</v>
      </c>
      <c r="T277">
        <v>47.98095</v>
      </c>
      <c r="U277">
        <v>43.752160000000003</v>
      </c>
      <c r="V277">
        <v>18.175609999999999</v>
      </c>
      <c r="W277">
        <v>80.578280000000007</v>
      </c>
      <c r="X277">
        <v>9.9368400000000001</v>
      </c>
      <c r="Y277">
        <v>87.406809999999993</v>
      </c>
      <c r="Z277" t="s">
        <v>38</v>
      </c>
      <c r="AA277" t="s">
        <v>38</v>
      </c>
      <c r="AB277" t="s">
        <v>38</v>
      </c>
      <c r="AC277" t="s">
        <v>38</v>
      </c>
      <c r="AD277" t="s">
        <v>38</v>
      </c>
      <c r="AE277" t="s">
        <v>38</v>
      </c>
      <c r="AF277" t="s">
        <v>38</v>
      </c>
      <c r="AG277" t="s">
        <v>38</v>
      </c>
      <c r="AH277" t="s">
        <v>38</v>
      </c>
      <c r="AI277" t="s">
        <v>38</v>
      </c>
      <c r="AJ277" t="s">
        <v>38</v>
      </c>
    </row>
    <row r="278" spans="1:36" x14ac:dyDescent="0.4">
      <c r="A278" t="s">
        <v>7326</v>
      </c>
      <c r="B278" t="s">
        <v>7244</v>
      </c>
      <c r="C278">
        <v>0.62790000000000001</v>
      </c>
      <c r="D278">
        <v>60.921019999999999</v>
      </c>
      <c r="E278">
        <v>47.98095</v>
      </c>
      <c r="F278">
        <v>83.039969999999997</v>
      </c>
      <c r="G278">
        <v>88.714020000000005</v>
      </c>
      <c r="H278">
        <v>47.98095</v>
      </c>
      <c r="I278">
        <v>43.752160000000003</v>
      </c>
      <c r="J278">
        <v>18.175609999999999</v>
      </c>
      <c r="K278">
        <v>80.578280000000007</v>
      </c>
      <c r="L278">
        <v>9.9368400000000001</v>
      </c>
      <c r="M278">
        <v>87.406809999999993</v>
      </c>
      <c r="N278" t="s">
        <v>38</v>
      </c>
      <c r="O278">
        <v>0.62790000000000001</v>
      </c>
      <c r="P278">
        <v>60.921019999999999</v>
      </c>
      <c r="Q278">
        <v>47.98095</v>
      </c>
      <c r="R278">
        <v>83.039969999999997</v>
      </c>
      <c r="S278">
        <v>88.714020000000005</v>
      </c>
      <c r="T278">
        <v>47.98095</v>
      </c>
      <c r="U278">
        <v>43.752160000000003</v>
      </c>
      <c r="V278">
        <v>18.175609999999999</v>
      </c>
      <c r="W278">
        <v>80.578280000000007</v>
      </c>
      <c r="X278">
        <v>9.9368400000000001</v>
      </c>
      <c r="Y278">
        <v>87.406809999999993</v>
      </c>
      <c r="Z278" t="s">
        <v>38</v>
      </c>
      <c r="AA278" t="s">
        <v>38</v>
      </c>
      <c r="AB278" t="s">
        <v>38</v>
      </c>
      <c r="AC278" t="s">
        <v>38</v>
      </c>
      <c r="AD278" t="s">
        <v>38</v>
      </c>
      <c r="AE278" t="s">
        <v>38</v>
      </c>
      <c r="AF278" t="s">
        <v>38</v>
      </c>
      <c r="AG278" t="s">
        <v>38</v>
      </c>
      <c r="AH278" t="s">
        <v>38</v>
      </c>
      <c r="AI278" t="s">
        <v>38</v>
      </c>
      <c r="AJ278" t="s">
        <v>38</v>
      </c>
    </row>
    <row r="279" spans="1:36" x14ac:dyDescent="0.4">
      <c r="A279" t="s">
        <v>7327</v>
      </c>
      <c r="B279" t="s">
        <v>7328</v>
      </c>
      <c r="C279">
        <v>0.62788999999999995</v>
      </c>
      <c r="D279">
        <v>60.9206</v>
      </c>
      <c r="E279">
        <v>47.98095</v>
      </c>
      <c r="F279">
        <v>83.039969999999997</v>
      </c>
      <c r="G279">
        <v>88.714020000000005</v>
      </c>
      <c r="H279">
        <v>47.98095</v>
      </c>
      <c r="I279">
        <v>43.752160000000003</v>
      </c>
      <c r="J279">
        <v>18.175609999999999</v>
      </c>
      <c r="K279">
        <v>80.578280000000007</v>
      </c>
      <c r="L279">
        <v>9.9368400000000001</v>
      </c>
      <c r="M279">
        <v>87.406809999999993</v>
      </c>
      <c r="N279" t="s">
        <v>38</v>
      </c>
      <c r="O279">
        <v>0.62788999999999995</v>
      </c>
      <c r="P279">
        <v>60.9206</v>
      </c>
      <c r="Q279">
        <v>47.98095</v>
      </c>
      <c r="R279">
        <v>83.039969999999997</v>
      </c>
      <c r="S279">
        <v>88.714020000000005</v>
      </c>
      <c r="T279">
        <v>47.98095</v>
      </c>
      <c r="U279">
        <v>43.752160000000003</v>
      </c>
      <c r="V279">
        <v>18.175609999999999</v>
      </c>
      <c r="W279">
        <v>80.578280000000007</v>
      </c>
      <c r="X279">
        <v>9.9368400000000001</v>
      </c>
      <c r="Y279">
        <v>87.406809999999993</v>
      </c>
      <c r="Z279" t="s">
        <v>38</v>
      </c>
      <c r="AA279" t="s">
        <v>38</v>
      </c>
      <c r="AB279" t="s">
        <v>38</v>
      </c>
      <c r="AC279" t="s">
        <v>38</v>
      </c>
      <c r="AD279" t="s">
        <v>38</v>
      </c>
      <c r="AE279" t="s">
        <v>38</v>
      </c>
      <c r="AF279" t="s">
        <v>38</v>
      </c>
      <c r="AG279" t="s">
        <v>38</v>
      </c>
      <c r="AH279" t="s">
        <v>38</v>
      </c>
      <c r="AI279" t="s">
        <v>38</v>
      </c>
      <c r="AJ279" t="s">
        <v>38</v>
      </c>
    </row>
    <row r="280" spans="1:36" x14ac:dyDescent="0.4">
      <c r="A280" t="s">
        <v>7329</v>
      </c>
      <c r="B280" t="s">
        <v>7330</v>
      </c>
      <c r="C280">
        <v>0.62788999999999995</v>
      </c>
      <c r="D280">
        <v>60.920789999999997</v>
      </c>
      <c r="E280">
        <v>47.98095</v>
      </c>
      <c r="F280">
        <v>83.039969999999997</v>
      </c>
      <c r="G280">
        <v>88.714020000000005</v>
      </c>
      <c r="H280">
        <v>47.98095</v>
      </c>
      <c r="I280">
        <v>43.752160000000003</v>
      </c>
      <c r="J280">
        <v>18.175609999999999</v>
      </c>
      <c r="K280">
        <v>80.578280000000007</v>
      </c>
      <c r="L280">
        <v>9.9368400000000001</v>
      </c>
      <c r="M280">
        <v>87.406809999999993</v>
      </c>
      <c r="N280" t="s">
        <v>38</v>
      </c>
      <c r="O280">
        <v>0.62788999999999995</v>
      </c>
      <c r="P280">
        <v>60.920789999999997</v>
      </c>
      <c r="Q280">
        <v>47.98095</v>
      </c>
      <c r="R280">
        <v>83.039969999999997</v>
      </c>
      <c r="S280">
        <v>88.714020000000005</v>
      </c>
      <c r="T280">
        <v>47.98095</v>
      </c>
      <c r="U280">
        <v>43.752160000000003</v>
      </c>
      <c r="V280">
        <v>18.175609999999999</v>
      </c>
      <c r="W280">
        <v>80.578280000000007</v>
      </c>
      <c r="X280">
        <v>9.9368400000000001</v>
      </c>
      <c r="Y280">
        <v>87.406809999999993</v>
      </c>
      <c r="Z280" t="s">
        <v>38</v>
      </c>
      <c r="AA280" t="s">
        <v>38</v>
      </c>
      <c r="AB280" t="s">
        <v>38</v>
      </c>
      <c r="AC280" t="s">
        <v>38</v>
      </c>
      <c r="AD280" t="s">
        <v>38</v>
      </c>
      <c r="AE280" t="s">
        <v>38</v>
      </c>
      <c r="AF280" t="s">
        <v>38</v>
      </c>
      <c r="AG280" t="s">
        <v>38</v>
      </c>
      <c r="AH280" t="s">
        <v>38</v>
      </c>
      <c r="AI280" t="s">
        <v>38</v>
      </c>
      <c r="AJ280" t="s">
        <v>38</v>
      </c>
    </row>
    <row r="281" spans="1:36" x14ac:dyDescent="0.4">
      <c r="A281" t="s">
        <v>7331</v>
      </c>
      <c r="B281" t="s">
        <v>7257</v>
      </c>
      <c r="C281">
        <v>0.62790000000000001</v>
      </c>
      <c r="D281">
        <v>60.921169999999996</v>
      </c>
      <c r="E281">
        <v>47.98095</v>
      </c>
      <c r="F281">
        <v>83.039969999999997</v>
      </c>
      <c r="G281">
        <v>88.714020000000005</v>
      </c>
      <c r="H281">
        <v>47.98095</v>
      </c>
      <c r="I281">
        <v>43.752160000000003</v>
      </c>
      <c r="J281">
        <v>18.175609999999999</v>
      </c>
      <c r="K281">
        <v>80.578280000000007</v>
      </c>
      <c r="L281">
        <v>9.9368400000000001</v>
      </c>
      <c r="M281">
        <v>87.406809999999993</v>
      </c>
      <c r="N281" t="s">
        <v>38</v>
      </c>
      <c r="O281">
        <v>0.62790000000000001</v>
      </c>
      <c r="P281">
        <v>60.921169999999996</v>
      </c>
      <c r="Q281">
        <v>47.98095</v>
      </c>
      <c r="R281">
        <v>83.039969999999997</v>
      </c>
      <c r="S281">
        <v>88.714020000000005</v>
      </c>
      <c r="T281">
        <v>47.98095</v>
      </c>
      <c r="U281">
        <v>43.752160000000003</v>
      </c>
      <c r="V281">
        <v>18.175609999999999</v>
      </c>
      <c r="W281">
        <v>80.578280000000007</v>
      </c>
      <c r="X281">
        <v>9.9368400000000001</v>
      </c>
      <c r="Y281">
        <v>87.406809999999993</v>
      </c>
      <c r="Z281" t="s">
        <v>38</v>
      </c>
      <c r="AA281" t="s">
        <v>38</v>
      </c>
      <c r="AB281" t="s">
        <v>38</v>
      </c>
      <c r="AC281" t="s">
        <v>38</v>
      </c>
      <c r="AD281" t="s">
        <v>38</v>
      </c>
      <c r="AE281" t="s">
        <v>38</v>
      </c>
      <c r="AF281" t="s">
        <v>38</v>
      </c>
      <c r="AG281" t="s">
        <v>38</v>
      </c>
      <c r="AH281" t="s">
        <v>38</v>
      </c>
      <c r="AI281" t="s">
        <v>38</v>
      </c>
      <c r="AJ281" t="s">
        <v>38</v>
      </c>
    </row>
    <row r="282" spans="1:36" x14ac:dyDescent="0.4">
      <c r="A282" t="s">
        <v>7332</v>
      </c>
    </row>
    <row r="283" spans="1:36" x14ac:dyDescent="0.4">
      <c r="A283" t="s">
        <v>7316</v>
      </c>
    </row>
    <row r="284" spans="1:36" x14ac:dyDescent="0.4">
      <c r="A284" t="s">
        <v>7333</v>
      </c>
      <c r="B284" t="s">
        <v>7303</v>
      </c>
      <c r="C284">
        <v>0.62775999999999998</v>
      </c>
      <c r="D284">
        <v>60.906950000000002</v>
      </c>
      <c r="E284">
        <v>47.960239999999999</v>
      </c>
      <c r="F284">
        <v>83.039969999999997</v>
      </c>
      <c r="G284">
        <v>88.714020000000005</v>
      </c>
      <c r="H284">
        <v>47.960239999999999</v>
      </c>
      <c r="I284">
        <v>43.731450000000002</v>
      </c>
      <c r="J284">
        <v>18.175609999999999</v>
      </c>
      <c r="K284">
        <v>80.578280000000007</v>
      </c>
      <c r="L284">
        <v>9.9368400000000001</v>
      </c>
      <c r="M284">
        <v>87.406809999999993</v>
      </c>
      <c r="N284" t="s">
        <v>38</v>
      </c>
      <c r="O284">
        <v>0.62775999999999998</v>
      </c>
      <c r="P284">
        <v>60.906950000000002</v>
      </c>
      <c r="Q284">
        <v>47.960239999999999</v>
      </c>
      <c r="R284">
        <v>83.039969999999997</v>
      </c>
      <c r="S284">
        <v>88.714020000000005</v>
      </c>
      <c r="T284">
        <v>47.960239999999999</v>
      </c>
      <c r="U284">
        <v>43.731450000000002</v>
      </c>
      <c r="V284">
        <v>18.175609999999999</v>
      </c>
      <c r="W284">
        <v>80.578280000000007</v>
      </c>
      <c r="X284">
        <v>9.9368400000000001</v>
      </c>
      <c r="Y284">
        <v>87.406809999999993</v>
      </c>
      <c r="Z284" t="s">
        <v>38</v>
      </c>
      <c r="AA284" t="s">
        <v>38</v>
      </c>
      <c r="AB284" t="s">
        <v>38</v>
      </c>
      <c r="AC284" t="s">
        <v>38</v>
      </c>
      <c r="AD284" t="s">
        <v>38</v>
      </c>
      <c r="AE284" t="s">
        <v>38</v>
      </c>
      <c r="AF284" t="s">
        <v>38</v>
      </c>
      <c r="AG284" t="s">
        <v>38</v>
      </c>
      <c r="AH284" t="s">
        <v>38</v>
      </c>
      <c r="AI284" t="s">
        <v>38</v>
      </c>
      <c r="AJ284" t="s">
        <v>38</v>
      </c>
    </row>
    <row r="285" spans="1:36" x14ac:dyDescent="0.4">
      <c r="A285" t="s">
        <v>7334</v>
      </c>
      <c r="B285" t="s">
        <v>7235</v>
      </c>
      <c r="C285">
        <v>0.62775000000000003</v>
      </c>
      <c r="D285">
        <v>60.906199999999998</v>
      </c>
      <c r="E285">
        <v>47.960239999999999</v>
      </c>
      <c r="F285">
        <v>83.029610000000005</v>
      </c>
      <c r="G285">
        <v>88.714020000000005</v>
      </c>
      <c r="H285">
        <v>47.960239999999999</v>
      </c>
      <c r="I285">
        <v>43.731450000000002</v>
      </c>
      <c r="J285">
        <v>18.17353</v>
      </c>
      <c r="K285">
        <v>80.567920000000001</v>
      </c>
      <c r="L285">
        <v>9.9368400000000001</v>
      </c>
      <c r="M285">
        <v>87.406809999999993</v>
      </c>
      <c r="N285" t="s">
        <v>38</v>
      </c>
      <c r="O285">
        <v>0.62775000000000003</v>
      </c>
      <c r="P285">
        <v>60.906199999999998</v>
      </c>
      <c r="Q285">
        <v>47.960239999999999</v>
      </c>
      <c r="R285">
        <v>83.029610000000005</v>
      </c>
      <c r="S285">
        <v>88.714020000000005</v>
      </c>
      <c r="T285">
        <v>47.960239999999999</v>
      </c>
      <c r="U285">
        <v>43.731450000000002</v>
      </c>
      <c r="V285">
        <v>18.17353</v>
      </c>
      <c r="W285">
        <v>80.567920000000001</v>
      </c>
      <c r="X285">
        <v>9.9368400000000001</v>
      </c>
      <c r="Y285">
        <v>87.406809999999993</v>
      </c>
      <c r="Z285" t="s">
        <v>38</v>
      </c>
      <c r="AA285" t="s">
        <v>38</v>
      </c>
      <c r="AB285" t="s">
        <v>38</v>
      </c>
      <c r="AC285" t="s">
        <v>38</v>
      </c>
      <c r="AD285" t="s">
        <v>38</v>
      </c>
      <c r="AE285" t="s">
        <v>38</v>
      </c>
      <c r="AF285" t="s">
        <v>38</v>
      </c>
      <c r="AG285" t="s">
        <v>38</v>
      </c>
      <c r="AH285" t="s">
        <v>38</v>
      </c>
      <c r="AI285" t="s">
        <v>38</v>
      </c>
      <c r="AJ285" t="s">
        <v>38</v>
      </c>
    </row>
    <row r="286" spans="1:36" x14ac:dyDescent="0.4">
      <c r="A286" t="s">
        <v>7335</v>
      </c>
      <c r="B286" t="s">
        <v>7336</v>
      </c>
      <c r="C286">
        <v>0.62773999999999996</v>
      </c>
      <c r="D286">
        <v>60.90887</v>
      </c>
      <c r="E286">
        <v>47.960239999999999</v>
      </c>
      <c r="F286">
        <v>83.029610000000005</v>
      </c>
      <c r="G286">
        <v>88.714020000000005</v>
      </c>
      <c r="H286">
        <v>47.960239999999999</v>
      </c>
      <c r="I286">
        <v>43.738349999999997</v>
      </c>
      <c r="J286">
        <v>18.17353</v>
      </c>
      <c r="K286">
        <v>80.567920000000001</v>
      </c>
      <c r="L286">
        <v>9.9368400000000001</v>
      </c>
      <c r="M286">
        <v>87.406809999999993</v>
      </c>
      <c r="N286" t="s">
        <v>38</v>
      </c>
      <c r="O286">
        <v>0.62773999999999996</v>
      </c>
      <c r="P286">
        <v>60.90887</v>
      </c>
      <c r="Q286">
        <v>47.960239999999999</v>
      </c>
      <c r="R286">
        <v>83.029610000000005</v>
      </c>
      <c r="S286">
        <v>88.714020000000005</v>
      </c>
      <c r="T286">
        <v>47.960239999999999</v>
      </c>
      <c r="U286">
        <v>43.738349999999997</v>
      </c>
      <c r="V286">
        <v>18.17353</v>
      </c>
      <c r="W286">
        <v>80.567920000000001</v>
      </c>
      <c r="X286">
        <v>9.9368400000000001</v>
      </c>
      <c r="Y286">
        <v>87.406809999999993</v>
      </c>
      <c r="Z286" t="s">
        <v>38</v>
      </c>
      <c r="AA286" t="s">
        <v>38</v>
      </c>
      <c r="AB286" t="s">
        <v>38</v>
      </c>
      <c r="AC286" t="s">
        <v>38</v>
      </c>
      <c r="AD286" t="s">
        <v>38</v>
      </c>
      <c r="AE286" t="s">
        <v>38</v>
      </c>
      <c r="AF286" t="s">
        <v>38</v>
      </c>
      <c r="AG286" t="s">
        <v>38</v>
      </c>
      <c r="AH286" t="s">
        <v>38</v>
      </c>
      <c r="AI286" t="s">
        <v>38</v>
      </c>
      <c r="AJ286" t="s">
        <v>38</v>
      </c>
    </row>
    <row r="287" spans="1:36" x14ac:dyDescent="0.4">
      <c r="A287" t="s">
        <v>7337</v>
      </c>
      <c r="B287" t="s">
        <v>7338</v>
      </c>
      <c r="C287">
        <v>0.62768000000000002</v>
      </c>
      <c r="D287">
        <v>60.902920000000002</v>
      </c>
      <c r="E287">
        <v>47.949890000000003</v>
      </c>
      <c r="F287">
        <v>83.029610000000005</v>
      </c>
      <c r="G287">
        <v>88.714020000000005</v>
      </c>
      <c r="H287">
        <v>47.949890000000003</v>
      </c>
      <c r="I287">
        <v>43.728000000000002</v>
      </c>
      <c r="J287">
        <v>18.17353</v>
      </c>
      <c r="K287">
        <v>80.567920000000001</v>
      </c>
      <c r="L287">
        <v>9.9368400000000001</v>
      </c>
      <c r="M287">
        <v>87.406809999999993</v>
      </c>
      <c r="N287" t="s">
        <v>38</v>
      </c>
      <c r="O287">
        <v>0.62768000000000002</v>
      </c>
      <c r="P287">
        <v>60.902920000000002</v>
      </c>
      <c r="Q287">
        <v>47.949890000000003</v>
      </c>
      <c r="R287">
        <v>83.029610000000005</v>
      </c>
      <c r="S287">
        <v>88.714020000000005</v>
      </c>
      <c r="T287">
        <v>47.949890000000003</v>
      </c>
      <c r="U287">
        <v>43.728000000000002</v>
      </c>
      <c r="V287">
        <v>18.17353</v>
      </c>
      <c r="W287">
        <v>80.567920000000001</v>
      </c>
      <c r="X287">
        <v>9.9368400000000001</v>
      </c>
      <c r="Y287">
        <v>87.406809999999993</v>
      </c>
      <c r="Z287" t="s">
        <v>38</v>
      </c>
      <c r="AA287" t="s">
        <v>38</v>
      </c>
      <c r="AB287" t="s">
        <v>38</v>
      </c>
      <c r="AC287" t="s">
        <v>38</v>
      </c>
      <c r="AD287" t="s">
        <v>38</v>
      </c>
      <c r="AE287" t="s">
        <v>38</v>
      </c>
      <c r="AF287" t="s">
        <v>38</v>
      </c>
      <c r="AG287" t="s">
        <v>38</v>
      </c>
      <c r="AH287" t="s">
        <v>38</v>
      </c>
      <c r="AI287" t="s">
        <v>38</v>
      </c>
      <c r="AJ287" t="s">
        <v>38</v>
      </c>
    </row>
    <row r="288" spans="1:36" x14ac:dyDescent="0.4">
      <c r="A288" t="s">
        <v>7339</v>
      </c>
      <c r="B288" t="s">
        <v>7240</v>
      </c>
      <c r="C288">
        <v>0.62766</v>
      </c>
      <c r="D288">
        <v>60.89978</v>
      </c>
      <c r="E288">
        <v>47.949890000000003</v>
      </c>
      <c r="F288">
        <v>83.029610000000005</v>
      </c>
      <c r="G288">
        <v>88.714020000000005</v>
      </c>
      <c r="H288">
        <v>47.949890000000003</v>
      </c>
      <c r="I288">
        <v>43.728000000000002</v>
      </c>
      <c r="J288">
        <v>18.17353</v>
      </c>
      <c r="K288">
        <v>80.567920000000001</v>
      </c>
      <c r="L288">
        <v>9.9368400000000001</v>
      </c>
      <c r="M288">
        <v>87.406809999999993</v>
      </c>
      <c r="N288" t="s">
        <v>38</v>
      </c>
      <c r="O288">
        <v>0.62766</v>
      </c>
      <c r="P288">
        <v>60.89978</v>
      </c>
      <c r="Q288">
        <v>47.949890000000003</v>
      </c>
      <c r="R288">
        <v>83.029610000000005</v>
      </c>
      <c r="S288">
        <v>88.714020000000005</v>
      </c>
      <c r="T288">
        <v>47.949890000000003</v>
      </c>
      <c r="U288">
        <v>43.728000000000002</v>
      </c>
      <c r="V288">
        <v>18.17353</v>
      </c>
      <c r="W288">
        <v>80.567920000000001</v>
      </c>
      <c r="X288">
        <v>9.9368400000000001</v>
      </c>
      <c r="Y288">
        <v>87.406809999999993</v>
      </c>
      <c r="Z288" t="s">
        <v>38</v>
      </c>
      <c r="AA288" t="s">
        <v>38</v>
      </c>
      <c r="AB288" t="s">
        <v>38</v>
      </c>
      <c r="AC288" t="s">
        <v>38</v>
      </c>
      <c r="AD288" t="s">
        <v>38</v>
      </c>
      <c r="AE288" t="s">
        <v>38</v>
      </c>
      <c r="AF288" t="s">
        <v>38</v>
      </c>
      <c r="AG288" t="s">
        <v>38</v>
      </c>
      <c r="AH288" t="s">
        <v>38</v>
      </c>
      <c r="AI288" t="s">
        <v>38</v>
      </c>
      <c r="AJ288" t="s">
        <v>38</v>
      </c>
    </row>
    <row r="289" spans="1:36" x14ac:dyDescent="0.4">
      <c r="A289" t="s">
        <v>7340</v>
      </c>
      <c r="B289" t="s">
        <v>7243</v>
      </c>
      <c r="C289">
        <v>0.62763000000000002</v>
      </c>
      <c r="D289">
        <v>60.897019999999998</v>
      </c>
      <c r="E289">
        <v>47.949890000000003</v>
      </c>
      <c r="F289">
        <v>83.029610000000005</v>
      </c>
      <c r="G289">
        <v>88.714020000000005</v>
      </c>
      <c r="H289">
        <v>47.949890000000003</v>
      </c>
      <c r="I289">
        <v>43.728000000000002</v>
      </c>
      <c r="J289">
        <v>18.17353</v>
      </c>
      <c r="K289">
        <v>80.567920000000001</v>
      </c>
      <c r="L289">
        <v>9.9368400000000001</v>
      </c>
      <c r="M289">
        <v>87.406809999999993</v>
      </c>
      <c r="N289" t="s">
        <v>38</v>
      </c>
      <c r="O289">
        <v>0.62763000000000002</v>
      </c>
      <c r="P289">
        <v>60.897019999999998</v>
      </c>
      <c r="Q289">
        <v>47.949890000000003</v>
      </c>
      <c r="R289">
        <v>83.029610000000005</v>
      </c>
      <c r="S289">
        <v>88.714020000000005</v>
      </c>
      <c r="T289">
        <v>47.949890000000003</v>
      </c>
      <c r="U289">
        <v>43.728000000000002</v>
      </c>
      <c r="V289">
        <v>18.17353</v>
      </c>
      <c r="W289">
        <v>80.567920000000001</v>
      </c>
      <c r="X289">
        <v>9.9368400000000001</v>
      </c>
      <c r="Y289">
        <v>87.406809999999993</v>
      </c>
      <c r="Z289" t="s">
        <v>38</v>
      </c>
      <c r="AA289" t="s">
        <v>38</v>
      </c>
      <c r="AB289" t="s">
        <v>38</v>
      </c>
      <c r="AC289" t="s">
        <v>38</v>
      </c>
      <c r="AD289" t="s">
        <v>38</v>
      </c>
      <c r="AE289" t="s">
        <v>38</v>
      </c>
      <c r="AF289" t="s">
        <v>38</v>
      </c>
      <c r="AG289" t="s">
        <v>38</v>
      </c>
      <c r="AH289" t="s">
        <v>38</v>
      </c>
      <c r="AI289" t="s">
        <v>38</v>
      </c>
      <c r="AJ289" t="s">
        <v>38</v>
      </c>
    </row>
    <row r="290" spans="1:36" x14ac:dyDescent="0.4">
      <c r="A290" t="s">
        <v>7341</v>
      </c>
      <c r="B290" t="s">
        <v>7306</v>
      </c>
      <c r="C290">
        <v>0.62765000000000004</v>
      </c>
      <c r="D290">
        <v>60.899569999999997</v>
      </c>
      <c r="E290">
        <v>47.949890000000003</v>
      </c>
      <c r="F290">
        <v>83.029610000000005</v>
      </c>
      <c r="G290">
        <v>88.703670000000002</v>
      </c>
      <c r="H290">
        <v>47.949890000000003</v>
      </c>
      <c r="I290">
        <v>43.728000000000002</v>
      </c>
      <c r="J290">
        <v>18.17353</v>
      </c>
      <c r="K290">
        <v>80.567920000000001</v>
      </c>
      <c r="L290">
        <v>9.9358000000000004</v>
      </c>
      <c r="M290">
        <v>87.396460000000005</v>
      </c>
      <c r="N290" t="s">
        <v>38</v>
      </c>
      <c r="O290">
        <v>0.62765000000000004</v>
      </c>
      <c r="P290">
        <v>60.899569999999997</v>
      </c>
      <c r="Q290">
        <v>47.949890000000003</v>
      </c>
      <c r="R290">
        <v>83.029610000000005</v>
      </c>
      <c r="S290">
        <v>88.703670000000002</v>
      </c>
      <c r="T290">
        <v>47.949890000000003</v>
      </c>
      <c r="U290">
        <v>43.728000000000002</v>
      </c>
      <c r="V290">
        <v>18.17353</v>
      </c>
      <c r="W290">
        <v>80.567920000000001</v>
      </c>
      <c r="X290">
        <v>9.9358000000000004</v>
      </c>
      <c r="Y290">
        <v>87.396460000000005</v>
      </c>
      <c r="Z290" t="s">
        <v>38</v>
      </c>
      <c r="AA290" t="s">
        <v>38</v>
      </c>
      <c r="AB290" t="s">
        <v>38</v>
      </c>
      <c r="AC290" t="s">
        <v>38</v>
      </c>
      <c r="AD290" t="s">
        <v>38</v>
      </c>
      <c r="AE290" t="s">
        <v>38</v>
      </c>
      <c r="AF290" t="s">
        <v>38</v>
      </c>
      <c r="AG290" t="s">
        <v>38</v>
      </c>
      <c r="AH290" t="s">
        <v>38</v>
      </c>
      <c r="AI290" t="s">
        <v>38</v>
      </c>
      <c r="AJ290" t="s">
        <v>38</v>
      </c>
    </row>
    <row r="291" spans="1:36" x14ac:dyDescent="0.4">
      <c r="A291" t="s">
        <v>7342</v>
      </c>
      <c r="B291" t="s">
        <v>7343</v>
      </c>
      <c r="C291">
        <v>0.62763000000000002</v>
      </c>
      <c r="D291">
        <v>60.896700000000003</v>
      </c>
      <c r="E291">
        <v>47.949890000000003</v>
      </c>
      <c r="F291">
        <v>83.019260000000003</v>
      </c>
      <c r="G291">
        <v>88.703670000000002</v>
      </c>
      <c r="H291">
        <v>47.949890000000003</v>
      </c>
      <c r="I291">
        <v>43.728000000000002</v>
      </c>
      <c r="J291">
        <v>18.17146</v>
      </c>
      <c r="K291">
        <v>80.557569999999998</v>
      </c>
      <c r="L291">
        <v>9.9358000000000004</v>
      </c>
      <c r="M291">
        <v>87.396460000000005</v>
      </c>
      <c r="N291" t="s">
        <v>38</v>
      </c>
      <c r="O291">
        <v>0.62763000000000002</v>
      </c>
      <c r="P291">
        <v>60.896700000000003</v>
      </c>
      <c r="Q291">
        <v>47.949890000000003</v>
      </c>
      <c r="R291">
        <v>83.019260000000003</v>
      </c>
      <c r="S291">
        <v>88.703670000000002</v>
      </c>
      <c r="T291">
        <v>47.949890000000003</v>
      </c>
      <c r="U291">
        <v>43.728000000000002</v>
      </c>
      <c r="V291">
        <v>18.17146</v>
      </c>
      <c r="W291">
        <v>80.557569999999998</v>
      </c>
      <c r="X291">
        <v>9.9358000000000004</v>
      </c>
      <c r="Y291">
        <v>87.396460000000005</v>
      </c>
      <c r="Z291" t="s">
        <v>38</v>
      </c>
      <c r="AA291" t="s">
        <v>38</v>
      </c>
      <c r="AB291" t="s">
        <v>38</v>
      </c>
      <c r="AC291" t="s">
        <v>38</v>
      </c>
      <c r="AD291" t="s">
        <v>38</v>
      </c>
      <c r="AE291" t="s">
        <v>38</v>
      </c>
      <c r="AF291" t="s">
        <v>38</v>
      </c>
      <c r="AG291" t="s">
        <v>38</v>
      </c>
      <c r="AH291" t="s">
        <v>38</v>
      </c>
      <c r="AI291" t="s">
        <v>38</v>
      </c>
      <c r="AJ291" t="s">
        <v>38</v>
      </c>
    </row>
    <row r="292" spans="1:36" x14ac:dyDescent="0.4">
      <c r="A292" t="s">
        <v>7344</v>
      </c>
      <c r="B292" t="s">
        <v>7242</v>
      </c>
      <c r="C292">
        <v>0.62766</v>
      </c>
      <c r="D292">
        <v>60.901519999999998</v>
      </c>
      <c r="E292">
        <v>47.960239999999999</v>
      </c>
      <c r="F292">
        <v>83.019260000000003</v>
      </c>
      <c r="G292">
        <v>88.703670000000002</v>
      </c>
      <c r="H292">
        <v>47.960239999999999</v>
      </c>
      <c r="I292">
        <v>43.738349999999997</v>
      </c>
      <c r="J292">
        <v>18.17146</v>
      </c>
      <c r="K292">
        <v>80.557569999999998</v>
      </c>
      <c r="L292">
        <v>9.9368400000000001</v>
      </c>
      <c r="M292">
        <v>87.40164</v>
      </c>
      <c r="N292" t="s">
        <v>38</v>
      </c>
      <c r="O292">
        <v>0.62766</v>
      </c>
      <c r="P292">
        <v>60.901519999999998</v>
      </c>
      <c r="Q292">
        <v>47.960239999999999</v>
      </c>
      <c r="R292">
        <v>83.019260000000003</v>
      </c>
      <c r="S292">
        <v>88.703670000000002</v>
      </c>
      <c r="T292">
        <v>47.960239999999999</v>
      </c>
      <c r="U292">
        <v>43.738349999999997</v>
      </c>
      <c r="V292">
        <v>18.17146</v>
      </c>
      <c r="W292">
        <v>80.557569999999998</v>
      </c>
      <c r="X292">
        <v>9.9368400000000001</v>
      </c>
      <c r="Y292">
        <v>87.40164</v>
      </c>
      <c r="Z292" t="s">
        <v>38</v>
      </c>
      <c r="AA292" t="s">
        <v>38</v>
      </c>
      <c r="AB292" t="s">
        <v>38</v>
      </c>
      <c r="AC292" t="s">
        <v>38</v>
      </c>
      <c r="AD292" t="s">
        <v>38</v>
      </c>
      <c r="AE292" t="s">
        <v>38</v>
      </c>
      <c r="AF292" t="s">
        <v>38</v>
      </c>
      <c r="AG292" t="s">
        <v>38</v>
      </c>
      <c r="AH292" t="s">
        <v>38</v>
      </c>
      <c r="AI292" t="s">
        <v>38</v>
      </c>
      <c r="AJ292" t="s">
        <v>38</v>
      </c>
    </row>
    <row r="293" spans="1:36" x14ac:dyDescent="0.4">
      <c r="A293" t="s">
        <v>7345</v>
      </c>
      <c r="B293" t="s">
        <v>7240</v>
      </c>
      <c r="C293">
        <v>0.62777000000000005</v>
      </c>
      <c r="D293">
        <v>60.908700000000003</v>
      </c>
      <c r="E293">
        <v>47.98095</v>
      </c>
      <c r="F293">
        <v>83.019260000000003</v>
      </c>
      <c r="G293">
        <v>88.703670000000002</v>
      </c>
      <c r="H293">
        <v>47.98095</v>
      </c>
      <c r="I293">
        <v>43.753880000000002</v>
      </c>
      <c r="J293">
        <v>18.17146</v>
      </c>
      <c r="K293">
        <v>80.557569999999998</v>
      </c>
      <c r="L293">
        <v>9.9358000000000004</v>
      </c>
      <c r="M293">
        <v>87.396460000000005</v>
      </c>
      <c r="N293" t="s">
        <v>38</v>
      </c>
      <c r="O293">
        <v>0.62777000000000005</v>
      </c>
      <c r="P293">
        <v>60.908700000000003</v>
      </c>
      <c r="Q293">
        <v>47.98095</v>
      </c>
      <c r="R293">
        <v>83.019260000000003</v>
      </c>
      <c r="S293">
        <v>88.703670000000002</v>
      </c>
      <c r="T293">
        <v>47.98095</v>
      </c>
      <c r="U293">
        <v>43.753880000000002</v>
      </c>
      <c r="V293">
        <v>18.17146</v>
      </c>
      <c r="W293">
        <v>80.557569999999998</v>
      </c>
      <c r="X293">
        <v>9.9358000000000004</v>
      </c>
      <c r="Y293">
        <v>87.396460000000005</v>
      </c>
      <c r="Z293" t="s">
        <v>38</v>
      </c>
      <c r="AA293" t="s">
        <v>38</v>
      </c>
      <c r="AB293" t="s">
        <v>38</v>
      </c>
      <c r="AC293" t="s">
        <v>38</v>
      </c>
      <c r="AD293" t="s">
        <v>38</v>
      </c>
      <c r="AE293" t="s">
        <v>38</v>
      </c>
      <c r="AF293" t="s">
        <v>38</v>
      </c>
      <c r="AG293" t="s">
        <v>38</v>
      </c>
      <c r="AH293" t="s">
        <v>38</v>
      </c>
      <c r="AI293" t="s">
        <v>38</v>
      </c>
      <c r="AJ293" t="s">
        <v>38</v>
      </c>
    </row>
    <row r="294" spans="1:36" x14ac:dyDescent="0.4">
      <c r="A294" t="s">
        <v>7346</v>
      </c>
    </row>
    <row r="295" spans="1:36" x14ac:dyDescent="0.4">
      <c r="A295" s="18" t="s">
        <v>7031</v>
      </c>
    </row>
    <row r="296" spans="1:36" x14ac:dyDescent="0.4">
      <c r="A296" s="19" t="s">
        <v>7347</v>
      </c>
    </row>
    <row r="297" spans="1:36" x14ac:dyDescent="0.4">
      <c r="A297" s="9" t="s">
        <v>7349</v>
      </c>
      <c r="B297" t="s">
        <v>7348</v>
      </c>
      <c r="C297">
        <v>0.60136000000000001</v>
      </c>
      <c r="D297">
        <v>57.83869</v>
      </c>
      <c r="E297">
        <v>46.200449999999996</v>
      </c>
      <c r="F297">
        <v>78.972480000000004</v>
      </c>
      <c r="G297">
        <v>85.655680000000004</v>
      </c>
      <c r="H297">
        <v>46.200449999999996</v>
      </c>
      <c r="I297">
        <v>41.171509999999998</v>
      </c>
      <c r="J297">
        <v>17.50704</v>
      </c>
      <c r="K297">
        <v>76.041039999999995</v>
      </c>
      <c r="L297">
        <v>9.7042400000000004</v>
      </c>
      <c r="M297">
        <v>83.854010000000002</v>
      </c>
      <c r="N297" t="s">
        <v>38</v>
      </c>
      <c r="O297">
        <v>0.62788999999999995</v>
      </c>
      <c r="P297">
        <v>60.921039999999998</v>
      </c>
      <c r="Q297">
        <v>47.98095</v>
      </c>
      <c r="R297">
        <v>83.039969999999997</v>
      </c>
      <c r="S297">
        <v>88.714020000000005</v>
      </c>
      <c r="T297">
        <v>47.98095</v>
      </c>
      <c r="U297">
        <v>43.752160000000003</v>
      </c>
      <c r="V297">
        <v>18.175609999999999</v>
      </c>
      <c r="W297">
        <v>80.578280000000007</v>
      </c>
      <c r="X297">
        <v>9.9368400000000001</v>
      </c>
      <c r="Y297">
        <v>87.406809999999993</v>
      </c>
      <c r="Z297">
        <v>0.57869999999999999</v>
      </c>
      <c r="AA297">
        <v>55.205399999999997</v>
      </c>
      <c r="AB297">
        <v>44.679349999999999</v>
      </c>
      <c r="AC297">
        <v>75.497569999999996</v>
      </c>
      <c r="AD297">
        <v>83.042900000000003</v>
      </c>
      <c r="AE297">
        <v>44.679349999999999</v>
      </c>
      <c r="AF297">
        <v>38.966830000000002</v>
      </c>
      <c r="AG297">
        <v>16.935870000000001</v>
      </c>
      <c r="AH297">
        <v>72.164820000000006</v>
      </c>
      <c r="AI297">
        <v>9.5055300000000003</v>
      </c>
      <c r="AJ297">
        <v>80.818809999999999</v>
      </c>
    </row>
    <row r="298" spans="1:36" x14ac:dyDescent="0.4">
      <c r="A298" s="18" t="s">
        <v>7031</v>
      </c>
    </row>
    <row r="299" spans="1:36" x14ac:dyDescent="0.4">
      <c r="A299" s="18" t="s">
        <v>7031</v>
      </c>
    </row>
    <row r="300" spans="1:36" x14ac:dyDescent="0.4">
      <c r="A300" s="18" t="s">
        <v>7031</v>
      </c>
    </row>
    <row r="301" spans="1:36" x14ac:dyDescent="0.4">
      <c r="A301" s="18" t="s">
        <v>7350</v>
      </c>
      <c r="B301" t="s">
        <v>7390</v>
      </c>
    </row>
    <row r="302" spans="1:36" x14ac:dyDescent="0.4">
      <c r="A302" s="18" t="s">
        <v>7351</v>
      </c>
    </row>
    <row r="303" spans="1:36" x14ac:dyDescent="0.4">
      <c r="A303" t="s">
        <v>7352</v>
      </c>
      <c r="B303" t="s">
        <v>7353</v>
      </c>
      <c r="C303">
        <v>0.60111999999999999</v>
      </c>
      <c r="D303">
        <v>57.804589999999997</v>
      </c>
      <c r="E303">
        <v>46.181370000000001</v>
      </c>
      <c r="F303">
        <v>78.92</v>
      </c>
      <c r="G303">
        <v>85.665220000000005</v>
      </c>
      <c r="H303">
        <v>46.181370000000001</v>
      </c>
      <c r="I303">
        <v>41.150039999999997</v>
      </c>
      <c r="J303">
        <v>17.494630000000001</v>
      </c>
      <c r="K303">
        <v>75.983800000000002</v>
      </c>
      <c r="L303">
        <v>9.6999499999999994</v>
      </c>
      <c r="M303">
        <v>83.835729999999998</v>
      </c>
      <c r="N303" t="s">
        <v>38</v>
      </c>
      <c r="O303">
        <v>0.62743000000000004</v>
      </c>
      <c r="P303">
        <v>60.855600000000003</v>
      </c>
      <c r="Q303">
        <v>47.949890000000003</v>
      </c>
      <c r="R303">
        <v>82.946780000000004</v>
      </c>
      <c r="S303">
        <v>88.693309999999997</v>
      </c>
      <c r="T303">
        <v>47.949890000000003</v>
      </c>
      <c r="U303">
        <v>43.715919999999997</v>
      </c>
      <c r="V303">
        <v>18.150759999999998</v>
      </c>
      <c r="W303">
        <v>80.469560000000001</v>
      </c>
      <c r="X303">
        <v>9.92441</v>
      </c>
      <c r="Y303">
        <v>87.336060000000003</v>
      </c>
      <c r="Z303">
        <v>0.57864000000000004</v>
      </c>
      <c r="AA303">
        <v>55.198070000000001</v>
      </c>
      <c r="AB303">
        <v>44.670499999999997</v>
      </c>
      <c r="AC303">
        <v>75.479879999999994</v>
      </c>
      <c r="AD303">
        <v>83.078280000000007</v>
      </c>
      <c r="AE303">
        <v>44.670499999999997</v>
      </c>
      <c r="AF303">
        <v>38.957979999999999</v>
      </c>
      <c r="AG303">
        <v>16.934100000000001</v>
      </c>
      <c r="AH303">
        <v>72.151560000000003</v>
      </c>
      <c r="AI303">
        <v>9.5081799999999994</v>
      </c>
      <c r="AJ303">
        <v>80.845349999999996</v>
      </c>
    </row>
    <row r="304" spans="1:36" x14ac:dyDescent="0.4">
      <c r="A304" t="s">
        <v>7354</v>
      </c>
      <c r="B304" t="s">
        <v>7355</v>
      </c>
      <c r="C304">
        <v>0.60045000000000004</v>
      </c>
      <c r="D304">
        <v>57.732439999999997</v>
      </c>
      <c r="E304">
        <v>46.13843</v>
      </c>
      <c r="F304">
        <v>78.829369999999997</v>
      </c>
      <c r="G304">
        <v>85.655680000000004</v>
      </c>
      <c r="H304">
        <v>46.13843</v>
      </c>
      <c r="I304">
        <v>41.107109999999999</v>
      </c>
      <c r="J304">
        <v>17.474599999999999</v>
      </c>
      <c r="K304">
        <v>75.886799999999994</v>
      </c>
      <c r="L304">
        <v>9.6956500000000005</v>
      </c>
      <c r="M304">
        <v>83.810280000000006</v>
      </c>
      <c r="N304" t="s">
        <v>38</v>
      </c>
      <c r="O304">
        <v>0.62595999999999996</v>
      </c>
      <c r="P304">
        <v>60.703780000000002</v>
      </c>
      <c r="Q304">
        <v>47.846339999999998</v>
      </c>
      <c r="R304">
        <v>82.750050000000002</v>
      </c>
      <c r="S304">
        <v>88.672600000000003</v>
      </c>
      <c r="T304">
        <v>47.846339999999998</v>
      </c>
      <c r="U304">
        <v>43.612380000000002</v>
      </c>
      <c r="V304">
        <v>18.10934</v>
      </c>
      <c r="W304">
        <v>80.262479999999996</v>
      </c>
      <c r="X304">
        <v>9.9161300000000008</v>
      </c>
      <c r="Y304">
        <v>87.284289999999999</v>
      </c>
      <c r="Z304">
        <v>0.57865</v>
      </c>
      <c r="AA304">
        <v>55.193989999999999</v>
      </c>
      <c r="AB304">
        <v>44.679349999999999</v>
      </c>
      <c r="AC304">
        <v>75.479879999999994</v>
      </c>
      <c r="AD304">
        <v>83.078280000000007</v>
      </c>
      <c r="AE304">
        <v>44.679349999999999</v>
      </c>
      <c r="AF304">
        <v>38.966830000000002</v>
      </c>
      <c r="AG304">
        <v>16.93233</v>
      </c>
      <c r="AH304">
        <v>72.148610000000005</v>
      </c>
      <c r="AI304">
        <v>9.5073000000000008</v>
      </c>
      <c r="AJ304">
        <v>80.842399999999998</v>
      </c>
    </row>
    <row r="305" spans="1:36" x14ac:dyDescent="0.4">
      <c r="A305" t="s">
        <v>7356</v>
      </c>
      <c r="B305" t="s">
        <v>7357</v>
      </c>
      <c r="C305">
        <v>0.59914999999999996</v>
      </c>
      <c r="D305">
        <v>57.598480000000002</v>
      </c>
      <c r="E305">
        <v>46.000100000000003</v>
      </c>
      <c r="F305">
        <v>78.724419999999995</v>
      </c>
      <c r="G305">
        <v>85.62706</v>
      </c>
      <c r="H305">
        <v>46.000100000000003</v>
      </c>
      <c r="I305">
        <v>40.975929999999998</v>
      </c>
      <c r="J305">
        <v>17.442160000000001</v>
      </c>
      <c r="K305">
        <v>75.760390000000001</v>
      </c>
      <c r="L305">
        <v>9.69041</v>
      </c>
      <c r="M305">
        <v>83.769739999999999</v>
      </c>
      <c r="N305" t="s">
        <v>38</v>
      </c>
      <c r="O305">
        <v>0.62321000000000004</v>
      </c>
      <c r="P305">
        <v>60.421660000000003</v>
      </c>
      <c r="Q305">
        <v>47.546080000000003</v>
      </c>
      <c r="R305">
        <v>82.542969999999997</v>
      </c>
      <c r="S305">
        <v>88.631190000000004</v>
      </c>
      <c r="T305">
        <v>47.546080000000003</v>
      </c>
      <c r="U305">
        <v>43.327640000000002</v>
      </c>
      <c r="V305">
        <v>18.04307</v>
      </c>
      <c r="W305">
        <v>79.998450000000005</v>
      </c>
      <c r="X305">
        <v>9.9078499999999998</v>
      </c>
      <c r="Y305">
        <v>87.222160000000002</v>
      </c>
      <c r="Z305">
        <v>0.5786</v>
      </c>
      <c r="AA305">
        <v>55.186599999999999</v>
      </c>
      <c r="AB305">
        <v>44.679349999999999</v>
      </c>
      <c r="AC305">
        <v>75.462180000000004</v>
      </c>
      <c r="AD305">
        <v>83.060590000000005</v>
      </c>
      <c r="AE305">
        <v>44.679349999999999</v>
      </c>
      <c r="AF305">
        <v>38.966830000000002</v>
      </c>
      <c r="AG305">
        <v>16.928789999999999</v>
      </c>
      <c r="AH305">
        <v>72.139759999999995</v>
      </c>
      <c r="AI305">
        <v>9.5046400000000002</v>
      </c>
      <c r="AJ305">
        <v>80.82029</v>
      </c>
    </row>
    <row r="306" spans="1:36" x14ac:dyDescent="0.4">
      <c r="A306" t="s">
        <v>7358</v>
      </c>
      <c r="B306" t="s">
        <v>7359</v>
      </c>
      <c r="C306">
        <v>0.59748999999999997</v>
      </c>
      <c r="D306">
        <v>57.429760000000002</v>
      </c>
      <c r="E306">
        <v>45.809280000000001</v>
      </c>
      <c r="F306">
        <v>78.619470000000007</v>
      </c>
      <c r="G306">
        <v>85.560270000000003</v>
      </c>
      <c r="H306">
        <v>45.809280000000001</v>
      </c>
      <c r="I306">
        <v>40.794649999999997</v>
      </c>
      <c r="J306">
        <v>17.418310000000002</v>
      </c>
      <c r="K306">
        <v>75.652259999999998</v>
      </c>
      <c r="L306">
        <v>9.6818200000000001</v>
      </c>
      <c r="M306">
        <v>83.69659</v>
      </c>
      <c r="N306" t="s">
        <v>38</v>
      </c>
      <c r="O306">
        <v>0.61978999999999995</v>
      </c>
      <c r="P306">
        <v>60.077080000000002</v>
      </c>
      <c r="Q306">
        <v>47.162970000000001</v>
      </c>
      <c r="R306">
        <v>82.346239999999995</v>
      </c>
      <c r="S306">
        <v>88.548349999999999</v>
      </c>
      <c r="T306">
        <v>47.162970000000001</v>
      </c>
      <c r="U306">
        <v>42.970419999999997</v>
      </c>
      <c r="V306">
        <v>17.999590000000001</v>
      </c>
      <c r="W306">
        <v>79.798270000000002</v>
      </c>
      <c r="X306">
        <v>9.8964599999999994</v>
      </c>
      <c r="Y306">
        <v>87.130700000000004</v>
      </c>
      <c r="Z306">
        <v>0.57843999999999995</v>
      </c>
      <c r="AA306">
        <v>55.168120000000002</v>
      </c>
      <c r="AB306">
        <v>44.652810000000002</v>
      </c>
      <c r="AC306">
        <v>75.435649999999995</v>
      </c>
      <c r="AD306">
        <v>83.00752</v>
      </c>
      <c r="AE306">
        <v>44.652810000000002</v>
      </c>
      <c r="AF306">
        <v>38.935870000000001</v>
      </c>
      <c r="AG306">
        <v>16.921720000000001</v>
      </c>
      <c r="AH306">
        <v>72.110280000000003</v>
      </c>
      <c r="AI306">
        <v>9.4984500000000001</v>
      </c>
      <c r="AJ306">
        <v>80.762789999999995</v>
      </c>
    </row>
    <row r="307" spans="1:36" x14ac:dyDescent="0.4">
      <c r="A307" t="s">
        <v>7360</v>
      </c>
      <c r="B307" t="s">
        <v>7361</v>
      </c>
      <c r="C307">
        <v>0.59613000000000005</v>
      </c>
      <c r="D307">
        <v>57.287230000000001</v>
      </c>
      <c r="E307">
        <v>45.666170000000001</v>
      </c>
      <c r="F307">
        <v>78.519300000000001</v>
      </c>
      <c r="G307">
        <v>85.512569999999997</v>
      </c>
      <c r="H307">
        <v>45.666170000000001</v>
      </c>
      <c r="I307">
        <v>40.661090000000002</v>
      </c>
      <c r="J307">
        <v>17.397320000000001</v>
      </c>
      <c r="K307">
        <v>75.549700000000001</v>
      </c>
      <c r="L307">
        <v>9.6765699999999999</v>
      </c>
      <c r="M307">
        <v>83.648889999999994</v>
      </c>
      <c r="N307" t="s">
        <v>38</v>
      </c>
      <c r="O307">
        <v>0.61687999999999998</v>
      </c>
      <c r="P307">
        <v>59.775129999999997</v>
      </c>
      <c r="Q307">
        <v>46.852350000000001</v>
      </c>
      <c r="R307">
        <v>82.159869999999998</v>
      </c>
      <c r="S307">
        <v>88.50694</v>
      </c>
      <c r="T307">
        <v>46.852350000000001</v>
      </c>
      <c r="U307">
        <v>42.680509999999998</v>
      </c>
      <c r="V307">
        <v>17.958169999999999</v>
      </c>
      <c r="W307">
        <v>79.60154</v>
      </c>
      <c r="X307">
        <v>9.8912800000000001</v>
      </c>
      <c r="Y307">
        <v>87.084109999999995</v>
      </c>
      <c r="Z307">
        <v>0.57838999999999996</v>
      </c>
      <c r="AA307">
        <v>55.161799999999999</v>
      </c>
      <c r="AB307">
        <v>44.652810000000002</v>
      </c>
      <c r="AC307">
        <v>75.409109999999998</v>
      </c>
      <c r="AD307">
        <v>82.954440000000005</v>
      </c>
      <c r="AE307">
        <v>44.652810000000002</v>
      </c>
      <c r="AF307">
        <v>38.935870000000001</v>
      </c>
      <c r="AG307">
        <v>16.91818</v>
      </c>
      <c r="AH307">
        <v>72.088160000000002</v>
      </c>
      <c r="AI307">
        <v>9.4931400000000004</v>
      </c>
      <c r="AJ307">
        <v>80.71414</v>
      </c>
    </row>
    <row r="308" spans="1:36" x14ac:dyDescent="0.4">
      <c r="A308" t="s">
        <v>7362</v>
      </c>
      <c r="B308" t="s">
        <v>7363</v>
      </c>
      <c r="C308">
        <v>0.59433999999999998</v>
      </c>
      <c r="D308">
        <v>57.10624</v>
      </c>
      <c r="E308">
        <v>45.446739999999998</v>
      </c>
      <c r="F308">
        <v>78.419120000000007</v>
      </c>
      <c r="G308">
        <v>85.512569999999997</v>
      </c>
      <c r="H308">
        <v>45.446739999999998</v>
      </c>
      <c r="I308">
        <v>40.451189999999997</v>
      </c>
      <c r="J308">
        <v>17.371559999999999</v>
      </c>
      <c r="K308">
        <v>75.438389999999998</v>
      </c>
      <c r="L308">
        <v>9.6737099999999998</v>
      </c>
      <c r="M308">
        <v>83.635769999999994</v>
      </c>
      <c r="N308" t="s">
        <v>38</v>
      </c>
      <c r="O308">
        <v>0.61312999999999995</v>
      </c>
      <c r="P308">
        <v>59.39902</v>
      </c>
      <c r="Q308">
        <v>46.36571</v>
      </c>
      <c r="R308">
        <v>81.983850000000004</v>
      </c>
      <c r="S308">
        <v>88.496579999999994</v>
      </c>
      <c r="T308">
        <v>46.36571</v>
      </c>
      <c r="U308">
        <v>42.214570000000002</v>
      </c>
      <c r="V308">
        <v>17.912610000000001</v>
      </c>
      <c r="W308">
        <v>79.406540000000007</v>
      </c>
      <c r="X308">
        <v>9.8850700000000007</v>
      </c>
      <c r="Y308">
        <v>87.050460000000001</v>
      </c>
      <c r="Z308">
        <v>0.57828999999999997</v>
      </c>
      <c r="AA308">
        <v>55.147489999999998</v>
      </c>
      <c r="AB308">
        <v>44.661650000000002</v>
      </c>
      <c r="AC308">
        <v>75.373729999999995</v>
      </c>
      <c r="AD308">
        <v>82.963290000000001</v>
      </c>
      <c r="AE308">
        <v>44.661650000000002</v>
      </c>
      <c r="AF308">
        <v>38.944710000000001</v>
      </c>
      <c r="AG308">
        <v>16.909330000000001</v>
      </c>
      <c r="AH308">
        <v>72.048360000000002</v>
      </c>
      <c r="AI308">
        <v>9.4931400000000004</v>
      </c>
      <c r="AJ308">
        <v>80.718559999999997</v>
      </c>
    </row>
    <row r="309" spans="1:36" x14ac:dyDescent="0.4">
      <c r="A309" t="s">
        <v>7364</v>
      </c>
      <c r="B309" t="s">
        <v>7365</v>
      </c>
      <c r="C309">
        <v>0.59267000000000003</v>
      </c>
      <c r="D309">
        <v>56.936999999999998</v>
      </c>
      <c r="E309">
        <v>45.236849999999997</v>
      </c>
      <c r="F309">
        <v>78.318939999999998</v>
      </c>
      <c r="G309">
        <v>85.503029999999995</v>
      </c>
      <c r="H309">
        <v>45.236849999999997</v>
      </c>
      <c r="I309">
        <v>40.250839999999997</v>
      </c>
      <c r="J309">
        <v>17.35248</v>
      </c>
      <c r="K309">
        <v>75.340599999999995</v>
      </c>
      <c r="L309">
        <v>9.6717999999999993</v>
      </c>
      <c r="M309">
        <v>83.621459999999999</v>
      </c>
      <c r="N309" t="s">
        <v>38</v>
      </c>
      <c r="O309">
        <v>0.60948999999999998</v>
      </c>
      <c r="P309">
        <v>59.0321</v>
      </c>
      <c r="Q309">
        <v>45.899769999999997</v>
      </c>
      <c r="R309">
        <v>81.807829999999996</v>
      </c>
      <c r="S309">
        <v>88.455169999999995</v>
      </c>
      <c r="T309">
        <v>45.899769999999997</v>
      </c>
      <c r="U309">
        <v>41.76934</v>
      </c>
      <c r="V309">
        <v>17.875340000000001</v>
      </c>
      <c r="W309">
        <v>79.225340000000003</v>
      </c>
      <c r="X309">
        <v>9.8798899999999996</v>
      </c>
      <c r="Y309">
        <v>87.003870000000006</v>
      </c>
      <c r="Z309">
        <v>0.57830000000000004</v>
      </c>
      <c r="AA309">
        <v>55.147129999999997</v>
      </c>
      <c r="AB309">
        <v>44.670499999999997</v>
      </c>
      <c r="AC309">
        <v>75.338350000000005</v>
      </c>
      <c r="AD309">
        <v>82.980980000000002</v>
      </c>
      <c r="AE309">
        <v>44.670499999999997</v>
      </c>
      <c r="AF309">
        <v>38.953560000000003</v>
      </c>
      <c r="AG309">
        <v>16.90579</v>
      </c>
      <c r="AH309">
        <v>72.021820000000005</v>
      </c>
      <c r="AI309">
        <v>9.4940300000000004</v>
      </c>
      <c r="AJ309">
        <v>80.731830000000002</v>
      </c>
    </row>
    <row r="310" spans="1:36" x14ac:dyDescent="0.4">
      <c r="A310" t="s">
        <v>7366</v>
      </c>
      <c r="B310" t="s">
        <v>7367</v>
      </c>
      <c r="C310">
        <v>0.59114</v>
      </c>
      <c r="D310">
        <v>56.782899999999998</v>
      </c>
      <c r="E310">
        <v>45.055570000000003</v>
      </c>
      <c r="F310">
        <v>78.209230000000005</v>
      </c>
      <c r="G310">
        <v>85.498260000000002</v>
      </c>
      <c r="H310">
        <v>45.055570000000003</v>
      </c>
      <c r="I310">
        <v>40.07752</v>
      </c>
      <c r="J310">
        <v>17.327670000000001</v>
      </c>
      <c r="K310">
        <v>75.224519999999998</v>
      </c>
      <c r="L310">
        <v>9.6698900000000005</v>
      </c>
      <c r="M310">
        <v>83.607150000000004</v>
      </c>
      <c r="N310" t="s">
        <v>38</v>
      </c>
      <c r="O310">
        <v>0.60629999999999995</v>
      </c>
      <c r="P310">
        <v>58.710790000000003</v>
      </c>
      <c r="Q310">
        <v>45.506320000000002</v>
      </c>
      <c r="R310">
        <v>81.600750000000005</v>
      </c>
      <c r="S310">
        <v>88.444810000000004</v>
      </c>
      <c r="T310">
        <v>45.506320000000002</v>
      </c>
      <c r="U310">
        <v>41.393149999999999</v>
      </c>
      <c r="V310">
        <v>17.82771</v>
      </c>
      <c r="W310">
        <v>79.004450000000006</v>
      </c>
      <c r="X310">
        <v>9.8767899999999997</v>
      </c>
      <c r="Y310">
        <v>86.983159999999998</v>
      </c>
      <c r="Z310">
        <v>0.57818999999999998</v>
      </c>
      <c r="AA310">
        <v>55.13588</v>
      </c>
      <c r="AB310">
        <v>44.670499999999997</v>
      </c>
      <c r="AC310">
        <v>75.311809999999994</v>
      </c>
      <c r="AD310">
        <v>82.980980000000002</v>
      </c>
      <c r="AE310">
        <v>44.670499999999997</v>
      </c>
      <c r="AF310">
        <v>38.953560000000003</v>
      </c>
      <c r="AG310">
        <v>16.900490000000001</v>
      </c>
      <c r="AH310">
        <v>71.995279999999994</v>
      </c>
      <c r="AI310">
        <v>9.4931400000000004</v>
      </c>
      <c r="AJ310">
        <v>80.722980000000007</v>
      </c>
    </row>
    <row r="311" spans="1:36" x14ac:dyDescent="0.4">
      <c r="A311" t="s">
        <v>7368</v>
      </c>
      <c r="B311" t="s">
        <v>7369</v>
      </c>
      <c r="C311">
        <v>0.58909</v>
      </c>
      <c r="D311">
        <v>56.578569999999999</v>
      </c>
      <c r="E311">
        <v>44.7789</v>
      </c>
      <c r="F311">
        <v>78.13767</v>
      </c>
      <c r="G311">
        <v>85.488720000000001</v>
      </c>
      <c r="H311">
        <v>44.7789</v>
      </c>
      <c r="I311">
        <v>39.81118</v>
      </c>
      <c r="J311">
        <v>17.311450000000001</v>
      </c>
      <c r="K311">
        <v>75.150580000000005</v>
      </c>
      <c r="L311">
        <v>9.6684599999999996</v>
      </c>
      <c r="M311">
        <v>83.595219999999998</v>
      </c>
      <c r="N311" t="s">
        <v>38</v>
      </c>
      <c r="O311">
        <v>0.60221999999999998</v>
      </c>
      <c r="P311">
        <v>58.306440000000002</v>
      </c>
      <c r="Q311">
        <v>44.936839999999997</v>
      </c>
      <c r="R311">
        <v>81.486850000000004</v>
      </c>
      <c r="S311">
        <v>88.434460000000001</v>
      </c>
      <c r="T311">
        <v>44.936839999999997</v>
      </c>
      <c r="U311">
        <v>40.84093</v>
      </c>
      <c r="V311">
        <v>17.800789999999999</v>
      </c>
      <c r="W311">
        <v>78.885379999999998</v>
      </c>
      <c r="X311">
        <v>9.87575</v>
      </c>
      <c r="Y311">
        <v>86.972800000000007</v>
      </c>
      <c r="Z311">
        <v>0.57786999999999999</v>
      </c>
      <c r="AA311">
        <v>55.102440000000001</v>
      </c>
      <c r="AB311">
        <v>44.64396</v>
      </c>
      <c r="AC311">
        <v>75.276430000000005</v>
      </c>
      <c r="AD311">
        <v>82.972139999999996</v>
      </c>
      <c r="AE311">
        <v>44.64396</v>
      </c>
      <c r="AF311">
        <v>38.931449999999998</v>
      </c>
      <c r="AG311">
        <v>16.893409999999999</v>
      </c>
      <c r="AH311">
        <v>71.959900000000005</v>
      </c>
      <c r="AI311">
        <v>9.4913799999999995</v>
      </c>
      <c r="AJ311">
        <v>80.709720000000004</v>
      </c>
    </row>
    <row r="312" spans="1:36" x14ac:dyDescent="0.4">
      <c r="A312" t="s">
        <v>7370</v>
      </c>
      <c r="B312" t="s">
        <v>7369</v>
      </c>
      <c r="C312">
        <v>0.58731999999999995</v>
      </c>
      <c r="D312">
        <v>56.399009999999997</v>
      </c>
      <c r="E312">
        <v>44.540379999999999</v>
      </c>
      <c r="F312">
        <v>78.070890000000006</v>
      </c>
      <c r="G312">
        <v>85.493489999999994</v>
      </c>
      <c r="H312">
        <v>44.540379999999999</v>
      </c>
      <c r="I312">
        <v>39.584589999999999</v>
      </c>
      <c r="J312">
        <v>17.297139999999999</v>
      </c>
      <c r="K312">
        <v>75.081410000000005</v>
      </c>
      <c r="L312">
        <v>9.6684599999999996</v>
      </c>
      <c r="M312">
        <v>83.597610000000003</v>
      </c>
      <c r="N312" t="s">
        <v>38</v>
      </c>
      <c r="O312">
        <v>0.59860999999999998</v>
      </c>
      <c r="P312">
        <v>57.941009999999999</v>
      </c>
      <c r="Q312">
        <v>44.450200000000002</v>
      </c>
      <c r="R312">
        <v>81.393659999999997</v>
      </c>
      <c r="S312">
        <v>88.434460000000001</v>
      </c>
      <c r="T312">
        <v>44.450200000000002</v>
      </c>
      <c r="U312">
        <v>40.38017</v>
      </c>
      <c r="V312">
        <v>17.780080000000002</v>
      </c>
      <c r="W312">
        <v>78.787019999999998</v>
      </c>
      <c r="X312">
        <v>9.8747199999999999</v>
      </c>
      <c r="Y312">
        <v>86.96763</v>
      </c>
      <c r="Z312">
        <v>0.57767000000000002</v>
      </c>
      <c r="AA312">
        <v>55.081659999999999</v>
      </c>
      <c r="AB312">
        <v>44.617429999999999</v>
      </c>
      <c r="AC312">
        <v>75.232200000000006</v>
      </c>
      <c r="AD312">
        <v>82.980980000000002</v>
      </c>
      <c r="AE312">
        <v>44.617429999999999</v>
      </c>
      <c r="AF312">
        <v>38.904910000000001</v>
      </c>
      <c r="AG312">
        <v>16.88456</v>
      </c>
      <c r="AH312">
        <v>71.915670000000006</v>
      </c>
      <c r="AI312">
        <v>9.4922599999999999</v>
      </c>
      <c r="AJ312">
        <v>80.718559999999997</v>
      </c>
    </row>
    <row r="313" spans="1:36" x14ac:dyDescent="0.4">
      <c r="A313" s="18" t="s">
        <v>7371</v>
      </c>
    </row>
    <row r="314" spans="1:36" x14ac:dyDescent="0.4">
      <c r="A314" t="s">
        <v>7372</v>
      </c>
      <c r="B314" t="s">
        <v>7373</v>
      </c>
      <c r="C314">
        <v>0.60143999999999997</v>
      </c>
      <c r="D314" s="36">
        <v>57.8416</v>
      </c>
      <c r="E314">
        <v>46.219529999999999</v>
      </c>
      <c r="F314">
        <v>78.96293</v>
      </c>
      <c r="G314">
        <v>85.660449999999997</v>
      </c>
      <c r="H314">
        <v>46.219529999999999</v>
      </c>
      <c r="I314">
        <v>41.19059</v>
      </c>
      <c r="J314">
        <v>17.50704</v>
      </c>
      <c r="K314">
        <v>76.03389</v>
      </c>
      <c r="L314">
        <v>9.7032900000000009</v>
      </c>
      <c r="M314">
        <v>83.85163</v>
      </c>
      <c r="N314" t="s">
        <v>38</v>
      </c>
      <c r="O314">
        <v>0.62785999999999997</v>
      </c>
      <c r="P314">
        <v>60.916240000000002</v>
      </c>
      <c r="Q314">
        <v>47.991300000000003</v>
      </c>
      <c r="R314">
        <v>83.029610000000005</v>
      </c>
      <c r="S314">
        <v>88.703670000000002</v>
      </c>
      <c r="T314">
        <v>47.991300000000003</v>
      </c>
      <c r="U314">
        <v>43.762509999999999</v>
      </c>
      <c r="V314">
        <v>18.175609999999999</v>
      </c>
      <c r="W314">
        <v>80.567920000000001</v>
      </c>
      <c r="X314">
        <v>9.9327000000000005</v>
      </c>
      <c r="Y314">
        <v>87.380930000000006</v>
      </c>
      <c r="Z314">
        <v>0.57886000000000004</v>
      </c>
      <c r="AA314">
        <v>55.214910000000003</v>
      </c>
      <c r="AB314">
        <v>44.705880000000001</v>
      </c>
      <c r="AC314">
        <v>75.488720000000001</v>
      </c>
      <c r="AD314">
        <v>83.060590000000005</v>
      </c>
      <c r="AE314">
        <v>44.705880000000001</v>
      </c>
      <c r="AF314">
        <v>38.993369999999999</v>
      </c>
      <c r="AG314">
        <v>16.935870000000001</v>
      </c>
      <c r="AH314">
        <v>72.160399999999996</v>
      </c>
      <c r="AI314">
        <v>9.5073000000000008</v>
      </c>
      <c r="AJ314">
        <v>80.836500000000001</v>
      </c>
    </row>
    <row r="315" spans="1:36" x14ac:dyDescent="0.4">
      <c r="A315" t="s">
        <v>7374</v>
      </c>
      <c r="B315" t="s">
        <v>7375</v>
      </c>
      <c r="C315">
        <v>0.60114000000000001</v>
      </c>
      <c r="D315">
        <v>57.809339999999999</v>
      </c>
      <c r="E315">
        <v>46.167059999999999</v>
      </c>
      <c r="F315">
        <v>78.934309999999996</v>
      </c>
      <c r="G315">
        <v>85.665220000000005</v>
      </c>
      <c r="H315">
        <v>46.167059999999999</v>
      </c>
      <c r="I315">
        <v>41.141300000000001</v>
      </c>
      <c r="J315">
        <v>17.499400000000001</v>
      </c>
      <c r="K315">
        <v>75.998109999999997</v>
      </c>
      <c r="L315">
        <v>9.7009000000000007</v>
      </c>
      <c r="M315">
        <v>83.841290000000001</v>
      </c>
      <c r="N315" t="s">
        <v>38</v>
      </c>
      <c r="O315">
        <v>0.62733000000000005</v>
      </c>
      <c r="P315">
        <v>60.859569999999998</v>
      </c>
      <c r="Q315">
        <v>47.908470000000001</v>
      </c>
      <c r="R315">
        <v>82.967489999999998</v>
      </c>
      <c r="S315">
        <v>88.703670000000002</v>
      </c>
      <c r="T315">
        <v>47.908470000000001</v>
      </c>
      <c r="U315">
        <v>43.681399999999996</v>
      </c>
      <c r="V315">
        <v>18.156970000000001</v>
      </c>
      <c r="W315">
        <v>80.48509</v>
      </c>
      <c r="X315">
        <v>9.9275199999999995</v>
      </c>
      <c r="Y315">
        <v>87.355040000000002</v>
      </c>
      <c r="Z315">
        <v>0.57876000000000005</v>
      </c>
      <c r="AA315">
        <v>55.203479999999999</v>
      </c>
      <c r="AB315">
        <v>44.679349999999999</v>
      </c>
      <c r="AC315">
        <v>75.488720000000001</v>
      </c>
      <c r="AD315">
        <v>83.06944</v>
      </c>
      <c r="AE315">
        <v>44.679349999999999</v>
      </c>
      <c r="AF315">
        <v>38.971249999999998</v>
      </c>
      <c r="AG315">
        <v>16.937639999999998</v>
      </c>
      <c r="AH315">
        <v>72.164820000000006</v>
      </c>
      <c r="AI315">
        <v>9.5073000000000008</v>
      </c>
      <c r="AJ315">
        <v>80.839449999999999</v>
      </c>
    </row>
    <row r="316" spans="1:36" x14ac:dyDescent="0.4">
      <c r="A316" t="s">
        <v>7376</v>
      </c>
      <c r="B316" t="s">
        <v>7365</v>
      </c>
      <c r="C316">
        <v>0.60104000000000002</v>
      </c>
      <c r="D316">
        <v>57.794060000000002</v>
      </c>
      <c r="E316">
        <v>46.176600000000001</v>
      </c>
      <c r="F316">
        <v>78.872299999999996</v>
      </c>
      <c r="G316">
        <v>85.62706</v>
      </c>
      <c r="H316">
        <v>46.176600000000001</v>
      </c>
      <c r="I316">
        <v>41.148449999999997</v>
      </c>
      <c r="J316">
        <v>17.48509</v>
      </c>
      <c r="K316">
        <v>75.931319999999999</v>
      </c>
      <c r="L316">
        <v>9.6942199999999996</v>
      </c>
      <c r="M316">
        <v>83.792000000000002</v>
      </c>
      <c r="N316" t="s">
        <v>38</v>
      </c>
      <c r="O316">
        <v>0.627</v>
      </c>
      <c r="P316">
        <v>60.820360000000001</v>
      </c>
      <c r="Q316">
        <v>47.898119999999999</v>
      </c>
      <c r="R316">
        <v>82.832880000000003</v>
      </c>
      <c r="S316">
        <v>88.66225</v>
      </c>
      <c r="T316">
        <v>47.898119999999999</v>
      </c>
      <c r="U316">
        <v>43.671050000000001</v>
      </c>
      <c r="V316">
        <v>18.127980000000001</v>
      </c>
      <c r="W316">
        <v>80.345309999999998</v>
      </c>
      <c r="X316">
        <v>9.9171700000000005</v>
      </c>
      <c r="Y316">
        <v>87.289469999999994</v>
      </c>
      <c r="Z316">
        <v>0.57886000000000004</v>
      </c>
      <c r="AA316">
        <v>55.208649999999999</v>
      </c>
      <c r="AB316">
        <v>44.705880000000001</v>
      </c>
      <c r="AC316">
        <v>75.488720000000001</v>
      </c>
      <c r="AD316">
        <v>83.034059999999997</v>
      </c>
      <c r="AE316">
        <v>44.705880000000001</v>
      </c>
      <c r="AF316">
        <v>38.993369999999999</v>
      </c>
      <c r="AG316">
        <v>16.935870000000001</v>
      </c>
      <c r="AH316">
        <v>72.160399999999996</v>
      </c>
      <c r="AI316">
        <v>9.5037599999999998</v>
      </c>
      <c r="AJ316">
        <v>80.804069999999996</v>
      </c>
    </row>
    <row r="317" spans="1:36" x14ac:dyDescent="0.4">
      <c r="A317" t="s">
        <v>7377</v>
      </c>
      <c r="B317" t="s">
        <v>7378</v>
      </c>
      <c r="C317">
        <v>0.60075999999999996</v>
      </c>
      <c r="D317">
        <v>57.764400000000002</v>
      </c>
      <c r="E317">
        <v>46.157519999999998</v>
      </c>
      <c r="F317">
        <v>78.857990000000001</v>
      </c>
      <c r="G317">
        <v>85.607979999999998</v>
      </c>
      <c r="H317">
        <v>46.157519999999998</v>
      </c>
      <c r="I317">
        <v>41.129370000000002</v>
      </c>
      <c r="J317">
        <v>17.47841</v>
      </c>
      <c r="K317">
        <v>75.907470000000004</v>
      </c>
      <c r="L317">
        <v>9.69041</v>
      </c>
      <c r="M317">
        <v>83.758610000000004</v>
      </c>
      <c r="N317" t="s">
        <v>38</v>
      </c>
      <c r="O317">
        <v>0.62649999999999995</v>
      </c>
      <c r="P317">
        <v>60.76296</v>
      </c>
      <c r="Q317">
        <v>47.867049999999999</v>
      </c>
      <c r="R317">
        <v>82.791470000000004</v>
      </c>
      <c r="S317">
        <v>88.600120000000004</v>
      </c>
      <c r="T317">
        <v>47.867049999999999</v>
      </c>
      <c r="U317">
        <v>43.634810000000002</v>
      </c>
      <c r="V317">
        <v>18.111409999999999</v>
      </c>
      <c r="W317">
        <v>80.283180000000002</v>
      </c>
      <c r="X317">
        <v>9.9099199999999996</v>
      </c>
      <c r="Y317">
        <v>87.222160000000002</v>
      </c>
      <c r="Z317">
        <v>0.57877999999999996</v>
      </c>
      <c r="AA317">
        <v>55.2027</v>
      </c>
      <c r="AB317">
        <v>44.697040000000001</v>
      </c>
      <c r="AC317">
        <v>75.497569999999996</v>
      </c>
      <c r="AD317">
        <v>83.051749999999998</v>
      </c>
      <c r="AE317">
        <v>44.697040000000001</v>
      </c>
      <c r="AF317">
        <v>38.988939999999999</v>
      </c>
      <c r="AG317">
        <v>16.937639999999998</v>
      </c>
      <c r="AH317">
        <v>72.169250000000005</v>
      </c>
      <c r="AI317">
        <v>9.5028699999999997</v>
      </c>
      <c r="AJ317">
        <v>80.79965</v>
      </c>
    </row>
    <row r="318" spans="1:36" x14ac:dyDescent="0.4">
      <c r="A318" t="s">
        <v>7379</v>
      </c>
      <c r="B318" t="s">
        <v>7380</v>
      </c>
      <c r="C318">
        <v>0.60041</v>
      </c>
      <c r="D318">
        <v>57.72372</v>
      </c>
      <c r="E318">
        <v>46.133659999999999</v>
      </c>
      <c r="F318">
        <v>78.810280000000006</v>
      </c>
      <c r="G318">
        <v>85.555499999999995</v>
      </c>
      <c r="H318">
        <v>46.133659999999999</v>
      </c>
      <c r="I318">
        <v>41.10313</v>
      </c>
      <c r="J318">
        <v>17.465060000000001</v>
      </c>
      <c r="K318">
        <v>75.855000000000004</v>
      </c>
      <c r="L318">
        <v>9.6808700000000005</v>
      </c>
      <c r="M318">
        <v>83.685460000000006</v>
      </c>
      <c r="N318" t="s">
        <v>38</v>
      </c>
      <c r="O318">
        <v>0.62582000000000004</v>
      </c>
      <c r="P318">
        <v>60.689810000000001</v>
      </c>
      <c r="Q318">
        <v>47.815280000000001</v>
      </c>
      <c r="R318">
        <v>82.718990000000005</v>
      </c>
      <c r="S318">
        <v>88.537999999999997</v>
      </c>
      <c r="T318">
        <v>47.815280000000001</v>
      </c>
      <c r="U318">
        <v>43.58822</v>
      </c>
      <c r="V318">
        <v>18.090699999999998</v>
      </c>
      <c r="W318">
        <v>80.195170000000005</v>
      </c>
      <c r="X318">
        <v>9.8964599999999994</v>
      </c>
      <c r="Y318">
        <v>87.125529999999998</v>
      </c>
      <c r="Z318">
        <v>0.57869999999999999</v>
      </c>
      <c r="AA318">
        <v>55.18976</v>
      </c>
      <c r="AB318">
        <v>44.697040000000001</v>
      </c>
      <c r="AC318">
        <v>75.471029999999999</v>
      </c>
      <c r="AD318">
        <v>83.00752</v>
      </c>
      <c r="AE318">
        <v>44.697040000000001</v>
      </c>
      <c r="AF318">
        <v>38.9801</v>
      </c>
      <c r="AG318">
        <v>16.93056</v>
      </c>
      <c r="AH318">
        <v>72.147130000000004</v>
      </c>
      <c r="AI318">
        <v>9.4966799999999996</v>
      </c>
      <c r="AJ318">
        <v>80.746570000000006</v>
      </c>
    </row>
    <row r="319" spans="1:36" x14ac:dyDescent="0.4">
      <c r="A319" t="s">
        <v>7381</v>
      </c>
      <c r="B319" t="s">
        <v>7382</v>
      </c>
      <c r="C319">
        <v>0.59989999999999999</v>
      </c>
      <c r="D319">
        <v>57.670740000000002</v>
      </c>
      <c r="E319">
        <v>46.095500000000001</v>
      </c>
      <c r="F319">
        <v>78.748270000000005</v>
      </c>
      <c r="G319">
        <v>85.54119</v>
      </c>
      <c r="H319">
        <v>46.095500000000001</v>
      </c>
      <c r="I319">
        <v>41.067360000000001</v>
      </c>
      <c r="J319">
        <v>17.448840000000001</v>
      </c>
      <c r="K319">
        <v>75.783439999999999</v>
      </c>
      <c r="L319">
        <v>9.6760999999999999</v>
      </c>
      <c r="M319">
        <v>83.654060000000001</v>
      </c>
      <c r="N319" t="s">
        <v>38</v>
      </c>
      <c r="O319">
        <v>0.62451000000000001</v>
      </c>
      <c r="P319">
        <v>60.55491</v>
      </c>
      <c r="Q319">
        <v>47.680680000000002</v>
      </c>
      <c r="R319">
        <v>82.615449999999996</v>
      </c>
      <c r="S319">
        <v>88.50694</v>
      </c>
      <c r="T319">
        <v>47.680680000000002</v>
      </c>
      <c r="U319">
        <v>43.45879</v>
      </c>
      <c r="V319">
        <v>18.065850000000001</v>
      </c>
      <c r="W319">
        <v>80.081280000000007</v>
      </c>
      <c r="X319">
        <v>9.89025</v>
      </c>
      <c r="Y319">
        <v>87.076340000000002</v>
      </c>
      <c r="Z319">
        <v>0.57887999999999995</v>
      </c>
      <c r="AA319">
        <v>55.206769999999999</v>
      </c>
      <c r="AB319">
        <v>44.741259999999997</v>
      </c>
      <c r="AC319">
        <v>75.444490000000002</v>
      </c>
      <c r="AD319">
        <v>83.00752</v>
      </c>
      <c r="AE319">
        <v>44.741259999999997</v>
      </c>
      <c r="AF319">
        <v>39.024329999999999</v>
      </c>
      <c r="AG319">
        <v>16.921720000000001</v>
      </c>
      <c r="AH319">
        <v>72.111750000000001</v>
      </c>
      <c r="AI319">
        <v>9.4931400000000004</v>
      </c>
      <c r="AJ319">
        <v>80.730360000000005</v>
      </c>
    </row>
    <row r="320" spans="1:36" x14ac:dyDescent="0.4">
      <c r="A320" t="s">
        <v>7383</v>
      </c>
      <c r="B320" t="s">
        <v>7375</v>
      </c>
      <c r="C320">
        <v>0.59936</v>
      </c>
      <c r="D320">
        <v>57.616790000000002</v>
      </c>
      <c r="E320">
        <v>46.052570000000003</v>
      </c>
      <c r="F320">
        <v>78.671949999999995</v>
      </c>
      <c r="G320">
        <v>85.493489999999994</v>
      </c>
      <c r="H320">
        <v>46.052570000000003</v>
      </c>
      <c r="I320">
        <v>41.03396</v>
      </c>
      <c r="J320">
        <v>17.43262</v>
      </c>
      <c r="K320">
        <v>75.702749999999995</v>
      </c>
      <c r="L320">
        <v>9.6689399999999992</v>
      </c>
      <c r="M320">
        <v>83.595619999999997</v>
      </c>
      <c r="N320" t="s">
        <v>38</v>
      </c>
      <c r="O320">
        <v>0.62361999999999995</v>
      </c>
      <c r="P320">
        <v>60.468110000000003</v>
      </c>
      <c r="Q320">
        <v>47.608199999999997</v>
      </c>
      <c r="R320">
        <v>82.480840000000001</v>
      </c>
      <c r="S320">
        <v>88.47587</v>
      </c>
      <c r="T320">
        <v>47.608199999999997</v>
      </c>
      <c r="U320">
        <v>43.407020000000003</v>
      </c>
      <c r="V320">
        <v>18.036860000000001</v>
      </c>
      <c r="W320">
        <v>79.944090000000003</v>
      </c>
      <c r="X320">
        <v>9.8840299999999992</v>
      </c>
      <c r="Y320">
        <v>87.032340000000005</v>
      </c>
      <c r="Z320">
        <v>0.57864000000000004</v>
      </c>
      <c r="AA320">
        <v>55.180869999999999</v>
      </c>
      <c r="AB320">
        <v>44.723570000000002</v>
      </c>
      <c r="AC320">
        <v>75.417959999999994</v>
      </c>
      <c r="AD320">
        <v>82.945599999999999</v>
      </c>
      <c r="AE320">
        <v>44.723570000000002</v>
      </c>
      <c r="AF320">
        <v>39.006630000000001</v>
      </c>
      <c r="AG320">
        <v>16.916409999999999</v>
      </c>
      <c r="AH320">
        <v>72.079319999999996</v>
      </c>
      <c r="AI320">
        <v>9.4851799999999997</v>
      </c>
      <c r="AJ320">
        <v>80.659589999999994</v>
      </c>
    </row>
    <row r="321" spans="1:36" x14ac:dyDescent="0.4">
      <c r="A321" t="s">
        <v>7384</v>
      </c>
      <c r="B321" t="s">
        <v>7385</v>
      </c>
      <c r="C321">
        <v>0.59867000000000004</v>
      </c>
      <c r="D321">
        <v>57.539929999999998</v>
      </c>
      <c r="E321">
        <v>45.990549999999999</v>
      </c>
      <c r="F321">
        <v>78.547920000000005</v>
      </c>
      <c r="G321">
        <v>85.469639999999998</v>
      </c>
      <c r="H321">
        <v>45.990549999999999</v>
      </c>
      <c r="I321">
        <v>40.97354</v>
      </c>
      <c r="J321">
        <v>17.404</v>
      </c>
      <c r="K321">
        <v>75.571560000000005</v>
      </c>
      <c r="L321">
        <v>9.6641700000000004</v>
      </c>
      <c r="M321">
        <v>83.561430000000001</v>
      </c>
      <c r="N321" t="s">
        <v>38</v>
      </c>
      <c r="O321">
        <v>0.62248000000000003</v>
      </c>
      <c r="P321">
        <v>60.346699999999998</v>
      </c>
      <c r="Q321">
        <v>47.515009999999997</v>
      </c>
      <c r="R321">
        <v>82.253050000000002</v>
      </c>
      <c r="S321">
        <v>88.444810000000004</v>
      </c>
      <c r="T321">
        <v>47.515009999999997</v>
      </c>
      <c r="U321">
        <v>43.324190000000002</v>
      </c>
      <c r="V321">
        <v>17.98302</v>
      </c>
      <c r="W321">
        <v>79.695589999999996</v>
      </c>
      <c r="X321">
        <v>9.8778199999999998</v>
      </c>
      <c r="Y321">
        <v>86.992649999999998</v>
      </c>
      <c r="Z321">
        <v>0.57833000000000001</v>
      </c>
      <c r="AA321">
        <v>55.14208</v>
      </c>
      <c r="AB321">
        <v>44.688189999999999</v>
      </c>
      <c r="AC321">
        <v>75.382570000000001</v>
      </c>
      <c r="AD321">
        <v>82.927909999999997</v>
      </c>
      <c r="AE321">
        <v>44.688189999999999</v>
      </c>
      <c r="AF321">
        <v>38.965350000000001</v>
      </c>
      <c r="AG321">
        <v>16.909330000000001</v>
      </c>
      <c r="AH321">
        <v>72.048360000000002</v>
      </c>
      <c r="AI321">
        <v>9.4816500000000001</v>
      </c>
      <c r="AJ321">
        <v>80.630099999999999</v>
      </c>
    </row>
    <row r="322" spans="1:36" x14ac:dyDescent="0.4">
      <c r="A322" t="s">
        <v>7386</v>
      </c>
      <c r="B322" t="s">
        <v>7387</v>
      </c>
      <c r="C322">
        <v>0.59802999999999995</v>
      </c>
      <c r="D322">
        <v>57.470140000000001</v>
      </c>
      <c r="E322">
        <v>45.938079999999999</v>
      </c>
      <c r="F322">
        <v>78.452510000000004</v>
      </c>
      <c r="G322">
        <v>85.445790000000002</v>
      </c>
      <c r="H322">
        <v>45.938079999999999</v>
      </c>
      <c r="I322">
        <v>40.9163</v>
      </c>
      <c r="J322">
        <v>17.379190000000001</v>
      </c>
      <c r="K322">
        <v>75.46105</v>
      </c>
      <c r="L322">
        <v>9.6617899999999999</v>
      </c>
      <c r="M322">
        <v>83.537580000000005</v>
      </c>
      <c r="N322" t="s">
        <v>38</v>
      </c>
      <c r="O322">
        <v>0.62136000000000002</v>
      </c>
      <c r="P322">
        <v>60.227629999999998</v>
      </c>
      <c r="Q322">
        <v>47.42183</v>
      </c>
      <c r="R322">
        <v>82.128810000000001</v>
      </c>
      <c r="S322">
        <v>88.424099999999996</v>
      </c>
      <c r="T322">
        <v>47.42183</v>
      </c>
      <c r="U322">
        <v>43.231000000000002</v>
      </c>
      <c r="V322">
        <v>17.945740000000001</v>
      </c>
      <c r="W322">
        <v>79.538550000000001</v>
      </c>
      <c r="X322">
        <v>9.87575</v>
      </c>
      <c r="Y322">
        <v>86.971940000000004</v>
      </c>
      <c r="Z322">
        <v>0.57809999999999995</v>
      </c>
      <c r="AA322">
        <v>55.114379999999997</v>
      </c>
      <c r="AB322">
        <v>44.670499999999997</v>
      </c>
      <c r="AC322">
        <v>75.311809999999994</v>
      </c>
      <c r="AD322">
        <v>82.90137</v>
      </c>
      <c r="AE322">
        <v>44.670499999999997</v>
      </c>
      <c r="AF322">
        <v>38.93882</v>
      </c>
      <c r="AG322">
        <v>16.89518</v>
      </c>
      <c r="AH322">
        <v>71.977590000000006</v>
      </c>
      <c r="AI322">
        <v>9.4789899999999996</v>
      </c>
      <c r="AJ322">
        <v>80.603570000000005</v>
      </c>
    </row>
    <row r="323" spans="1:36" x14ac:dyDescent="0.4">
      <c r="A323" t="s">
        <v>7388</v>
      </c>
      <c r="B323" t="s">
        <v>7389</v>
      </c>
      <c r="C323">
        <v>0.59714999999999996</v>
      </c>
      <c r="D323">
        <v>57.378489999999999</v>
      </c>
      <c r="E323">
        <v>45.856990000000003</v>
      </c>
      <c r="F323">
        <v>78.342789999999994</v>
      </c>
      <c r="G323">
        <v>85.426699999999997</v>
      </c>
      <c r="H323">
        <v>45.856990000000003</v>
      </c>
      <c r="I323">
        <v>40.8352</v>
      </c>
      <c r="J323">
        <v>17.351520000000001</v>
      </c>
      <c r="K323">
        <v>75.337019999999995</v>
      </c>
      <c r="L323">
        <v>9.6589200000000002</v>
      </c>
      <c r="M323">
        <v>83.513729999999995</v>
      </c>
      <c r="N323" t="s">
        <v>38</v>
      </c>
      <c r="O323">
        <v>0.61982999999999999</v>
      </c>
      <c r="P323">
        <v>60.067570000000003</v>
      </c>
      <c r="Q323">
        <v>47.287219999999998</v>
      </c>
      <c r="R323">
        <v>81.932079999999999</v>
      </c>
      <c r="S323">
        <v>88.393039999999999</v>
      </c>
      <c r="T323">
        <v>47.287219999999998</v>
      </c>
      <c r="U323">
        <v>43.096400000000003</v>
      </c>
      <c r="V323">
        <v>17.896039999999999</v>
      </c>
      <c r="W323">
        <v>79.314210000000003</v>
      </c>
      <c r="X323">
        <v>9.8716100000000004</v>
      </c>
      <c r="Y323">
        <v>86.935699999999997</v>
      </c>
      <c r="Z323">
        <v>0.57777000000000001</v>
      </c>
      <c r="AA323">
        <v>55.08117</v>
      </c>
      <c r="AB323">
        <v>44.635120000000001</v>
      </c>
      <c r="AC323">
        <v>75.276430000000005</v>
      </c>
      <c r="AD323">
        <v>82.892529999999994</v>
      </c>
      <c r="AE323">
        <v>44.635120000000001</v>
      </c>
      <c r="AF323">
        <v>38.903440000000003</v>
      </c>
      <c r="AG323">
        <v>16.886330000000001</v>
      </c>
      <c r="AH323">
        <v>71.939260000000004</v>
      </c>
      <c r="AI323">
        <v>9.4772200000000009</v>
      </c>
      <c r="AJ323">
        <v>80.590299999999999</v>
      </c>
    </row>
    <row r="324" spans="1:36" x14ac:dyDescent="0.4">
      <c r="A324" s="18" t="s">
        <v>7410</v>
      </c>
    </row>
    <row r="325" spans="1:36" x14ac:dyDescent="0.4">
      <c r="A325" t="s">
        <v>7391</v>
      </c>
      <c r="B325" t="s">
        <v>7375</v>
      </c>
      <c r="C325">
        <v>0.60136000000000001</v>
      </c>
      <c r="D325">
        <v>57.837719999999997</v>
      </c>
      <c r="E325">
        <v>46.200449999999996</v>
      </c>
      <c r="F325">
        <v>78.96293</v>
      </c>
      <c r="G325">
        <v>85.655680000000004</v>
      </c>
      <c r="H325">
        <v>46.200449999999996</v>
      </c>
      <c r="I325">
        <v>41.171509999999998</v>
      </c>
      <c r="J325">
        <v>17.50704</v>
      </c>
      <c r="K325">
        <v>76.036270000000002</v>
      </c>
      <c r="L325">
        <v>9.70472</v>
      </c>
      <c r="M325">
        <v>83.856399999999994</v>
      </c>
      <c r="N325" t="s">
        <v>38</v>
      </c>
      <c r="O325">
        <v>0.62785999999999997</v>
      </c>
      <c r="P325">
        <v>60.917140000000003</v>
      </c>
      <c r="Q325">
        <v>47.98095</v>
      </c>
      <c r="R325">
        <v>83.039969999999997</v>
      </c>
      <c r="S325">
        <v>88.714020000000005</v>
      </c>
      <c r="T325">
        <v>47.98095</v>
      </c>
      <c r="U325">
        <v>43.752160000000003</v>
      </c>
      <c r="V325">
        <v>18.177679999999999</v>
      </c>
      <c r="W325">
        <v>80.583449999999999</v>
      </c>
      <c r="X325">
        <v>9.9368400000000001</v>
      </c>
      <c r="Y325">
        <v>87.406809999999993</v>
      </c>
      <c r="Z325">
        <v>0.57872000000000001</v>
      </c>
      <c r="AA325">
        <v>55.20693</v>
      </c>
      <c r="AB325">
        <v>44.679349999999999</v>
      </c>
      <c r="AC325">
        <v>75.479879999999994</v>
      </c>
      <c r="AD325">
        <v>83.042900000000003</v>
      </c>
      <c r="AE325">
        <v>44.679349999999999</v>
      </c>
      <c r="AF325">
        <v>38.966830000000002</v>
      </c>
      <c r="AG325">
        <v>16.934100000000001</v>
      </c>
      <c r="AH325">
        <v>72.151560000000003</v>
      </c>
      <c r="AI325">
        <v>9.5064100000000007</v>
      </c>
      <c r="AJ325">
        <v>80.823229999999995</v>
      </c>
    </row>
    <row r="326" spans="1:36" x14ac:dyDescent="0.4">
      <c r="A326" t="s">
        <v>7392</v>
      </c>
      <c r="B326" t="s">
        <v>7393</v>
      </c>
      <c r="C326">
        <v>0.60136999999999996</v>
      </c>
      <c r="D326">
        <v>57.83569</v>
      </c>
      <c r="E326">
        <v>46.205219999999997</v>
      </c>
      <c r="F326">
        <v>78.977249999999998</v>
      </c>
      <c r="G326">
        <v>85.646140000000003</v>
      </c>
      <c r="H326">
        <v>46.205219999999997</v>
      </c>
      <c r="I326">
        <v>41.176279999999998</v>
      </c>
      <c r="J326">
        <v>17.509899999999998</v>
      </c>
      <c r="K326">
        <v>76.050579999999997</v>
      </c>
      <c r="L326">
        <v>9.7032900000000009</v>
      </c>
      <c r="M326">
        <v>83.844470000000001</v>
      </c>
      <c r="N326" t="s">
        <v>38</v>
      </c>
      <c r="O326">
        <v>0.62783</v>
      </c>
      <c r="P326">
        <v>60.912430000000001</v>
      </c>
      <c r="Q326">
        <v>47.98095</v>
      </c>
      <c r="R326">
        <v>83.050319999999999</v>
      </c>
      <c r="S326">
        <v>88.714020000000005</v>
      </c>
      <c r="T326">
        <v>47.98095</v>
      </c>
      <c r="U326">
        <v>43.752160000000003</v>
      </c>
      <c r="V326">
        <v>18.179749999999999</v>
      </c>
      <c r="W326">
        <v>80.593810000000005</v>
      </c>
      <c r="X326">
        <v>9.9368400000000001</v>
      </c>
      <c r="Y326">
        <v>87.406809999999993</v>
      </c>
      <c r="Z326">
        <v>0.57876000000000005</v>
      </c>
      <c r="AA326">
        <v>55.2072</v>
      </c>
      <c r="AB326">
        <v>44.688189999999999</v>
      </c>
      <c r="AC326">
        <v>75.497569999999996</v>
      </c>
      <c r="AD326">
        <v>83.025210000000001</v>
      </c>
      <c r="AE326">
        <v>44.688189999999999</v>
      </c>
      <c r="AF326">
        <v>38.975670000000001</v>
      </c>
      <c r="AG326">
        <v>16.937639999999998</v>
      </c>
      <c r="AH326">
        <v>72.169250000000005</v>
      </c>
      <c r="AI326">
        <v>9.5037599999999998</v>
      </c>
      <c r="AJ326">
        <v>80.801119999999997</v>
      </c>
    </row>
    <row r="327" spans="1:36" x14ac:dyDescent="0.4">
      <c r="A327" t="s">
        <v>7394</v>
      </c>
      <c r="B327" t="s">
        <v>7395</v>
      </c>
      <c r="C327">
        <v>0.60121000000000002</v>
      </c>
      <c r="D327">
        <v>57.818980000000003</v>
      </c>
      <c r="E327">
        <v>46.17183</v>
      </c>
      <c r="F327">
        <v>78.977249999999998</v>
      </c>
      <c r="G327">
        <v>85.655680000000004</v>
      </c>
      <c r="H327">
        <v>46.17183</v>
      </c>
      <c r="I327">
        <v>41.142890000000001</v>
      </c>
      <c r="J327">
        <v>17.50704</v>
      </c>
      <c r="K327">
        <v>76.044219999999996</v>
      </c>
      <c r="L327">
        <v>9.7037600000000008</v>
      </c>
      <c r="M327">
        <v>83.85163</v>
      </c>
      <c r="N327" t="s">
        <v>38</v>
      </c>
      <c r="O327">
        <v>0.62765000000000004</v>
      </c>
      <c r="P327">
        <v>60.8949</v>
      </c>
      <c r="Q327">
        <v>47.939529999999998</v>
      </c>
      <c r="R327">
        <v>83.060680000000005</v>
      </c>
      <c r="S327">
        <v>88.714020000000005</v>
      </c>
      <c r="T327">
        <v>47.939529999999998</v>
      </c>
      <c r="U327">
        <v>43.710740000000001</v>
      </c>
      <c r="V327">
        <v>18.179749999999999</v>
      </c>
      <c r="W327">
        <v>80.598990000000001</v>
      </c>
      <c r="X327">
        <v>9.9368400000000001</v>
      </c>
      <c r="Y327">
        <v>87.406809999999993</v>
      </c>
      <c r="Z327">
        <v>0.57862000000000002</v>
      </c>
      <c r="AA327">
        <v>55.191189999999999</v>
      </c>
      <c r="AB327">
        <v>44.661650000000002</v>
      </c>
      <c r="AC327">
        <v>75.488720000000001</v>
      </c>
      <c r="AD327">
        <v>83.042900000000003</v>
      </c>
      <c r="AE327">
        <v>44.661650000000002</v>
      </c>
      <c r="AF327">
        <v>38.94914</v>
      </c>
      <c r="AG327">
        <v>16.93233</v>
      </c>
      <c r="AH327">
        <v>72.153030000000001</v>
      </c>
      <c r="AI327">
        <v>9.5046400000000002</v>
      </c>
      <c r="AJ327">
        <v>80.814390000000003</v>
      </c>
    </row>
    <row r="328" spans="1:36" x14ac:dyDescent="0.4">
      <c r="A328" t="s">
        <v>7396</v>
      </c>
      <c r="B328" t="s">
        <v>7397</v>
      </c>
      <c r="C328">
        <v>0.60119</v>
      </c>
      <c r="D328">
        <v>57.812390000000001</v>
      </c>
      <c r="E328">
        <v>46.167059999999999</v>
      </c>
      <c r="F328">
        <v>78.977249999999998</v>
      </c>
      <c r="G328">
        <v>85.650909999999996</v>
      </c>
      <c r="H328">
        <v>46.167059999999999</v>
      </c>
      <c r="I328">
        <v>41.132550000000002</v>
      </c>
      <c r="J328">
        <v>17.506080000000001</v>
      </c>
      <c r="K328">
        <v>76.041839999999993</v>
      </c>
      <c r="L328">
        <v>9.7037600000000008</v>
      </c>
      <c r="M328">
        <v>83.849239999999995</v>
      </c>
      <c r="N328" t="s">
        <v>38</v>
      </c>
      <c r="O328">
        <v>0.62768999999999997</v>
      </c>
      <c r="P328">
        <v>60.890920000000001</v>
      </c>
      <c r="Q328">
        <v>47.939529999999998</v>
      </c>
      <c r="R328">
        <v>83.060680000000005</v>
      </c>
      <c r="S328">
        <v>88.724369999999993</v>
      </c>
      <c r="T328">
        <v>47.939529999999998</v>
      </c>
      <c r="U328">
        <v>43.698659999999997</v>
      </c>
      <c r="V328">
        <v>18.177679999999999</v>
      </c>
      <c r="W328">
        <v>80.593810000000005</v>
      </c>
      <c r="X328">
        <v>9.9378799999999998</v>
      </c>
      <c r="Y328">
        <v>87.417169999999999</v>
      </c>
      <c r="Z328">
        <v>0.57855000000000001</v>
      </c>
      <c r="AA328">
        <v>55.18235</v>
      </c>
      <c r="AB328">
        <v>44.652810000000002</v>
      </c>
      <c r="AC328">
        <v>75.488720000000001</v>
      </c>
      <c r="AD328">
        <v>83.025210000000001</v>
      </c>
      <c r="AE328">
        <v>44.652810000000002</v>
      </c>
      <c r="AF328">
        <v>38.940289999999997</v>
      </c>
      <c r="AG328">
        <v>16.93233</v>
      </c>
      <c r="AH328">
        <v>72.153030000000001</v>
      </c>
      <c r="AI328">
        <v>9.5037599999999998</v>
      </c>
      <c r="AJ328">
        <v>80.801119999999997</v>
      </c>
    </row>
    <row r="329" spans="1:36" x14ac:dyDescent="0.4">
      <c r="A329" t="s">
        <v>7398</v>
      </c>
      <c r="B329" t="s">
        <v>7399</v>
      </c>
      <c r="C329">
        <v>0.60111000000000003</v>
      </c>
      <c r="D329">
        <v>57.804009999999998</v>
      </c>
      <c r="E329">
        <v>46.162289999999999</v>
      </c>
      <c r="F329">
        <v>78.972480000000004</v>
      </c>
      <c r="G329">
        <v>85.650909999999996</v>
      </c>
      <c r="H329">
        <v>46.162289999999999</v>
      </c>
      <c r="I329">
        <v>41.127780000000001</v>
      </c>
      <c r="J329">
        <v>17.505130000000001</v>
      </c>
      <c r="K329">
        <v>76.032290000000003</v>
      </c>
      <c r="L329">
        <v>9.7032900000000009</v>
      </c>
      <c r="M329">
        <v>83.846860000000007</v>
      </c>
      <c r="N329" t="s">
        <v>38</v>
      </c>
      <c r="O329">
        <v>0.62761999999999996</v>
      </c>
      <c r="P329">
        <v>60.881419999999999</v>
      </c>
      <c r="Q329">
        <v>47.929180000000002</v>
      </c>
      <c r="R329">
        <v>83.050319999999999</v>
      </c>
      <c r="S329">
        <v>88.734729999999999</v>
      </c>
      <c r="T329">
        <v>47.929180000000002</v>
      </c>
      <c r="U329">
        <v>43.688310000000001</v>
      </c>
      <c r="V329">
        <v>18.175609999999999</v>
      </c>
      <c r="W329">
        <v>80.578280000000007</v>
      </c>
      <c r="X329">
        <v>9.9389099999999999</v>
      </c>
      <c r="Y329">
        <v>87.427520000000001</v>
      </c>
      <c r="Z329">
        <v>0.57845999999999997</v>
      </c>
      <c r="AA329">
        <v>55.174939999999999</v>
      </c>
      <c r="AB329">
        <v>44.652810000000002</v>
      </c>
      <c r="AC329">
        <v>75.488720000000001</v>
      </c>
      <c r="AD329">
        <v>83.016360000000006</v>
      </c>
      <c r="AE329">
        <v>44.652810000000002</v>
      </c>
      <c r="AF329">
        <v>38.940289999999997</v>
      </c>
      <c r="AG329">
        <v>16.93233</v>
      </c>
      <c r="AH329">
        <v>72.148610000000005</v>
      </c>
      <c r="AI329">
        <v>9.5019899999999993</v>
      </c>
      <c r="AJ329">
        <v>80.787850000000006</v>
      </c>
    </row>
    <row r="330" spans="1:36" x14ac:dyDescent="0.4">
      <c r="A330" t="s">
        <v>7400</v>
      </c>
      <c r="B330" t="s">
        <v>7401</v>
      </c>
      <c r="C330">
        <v>0.60111000000000003</v>
      </c>
      <c r="D330">
        <v>57.801560000000002</v>
      </c>
      <c r="E330">
        <v>46.17183</v>
      </c>
      <c r="F330">
        <v>78.953389999999999</v>
      </c>
      <c r="G330">
        <v>85.650909999999996</v>
      </c>
      <c r="H330">
        <v>46.17183</v>
      </c>
      <c r="I330">
        <v>41.13494</v>
      </c>
      <c r="J330">
        <v>17.499400000000001</v>
      </c>
      <c r="K330">
        <v>76.011619999999994</v>
      </c>
      <c r="L330">
        <v>9.7023299999999999</v>
      </c>
      <c r="M330">
        <v>83.842089999999999</v>
      </c>
      <c r="N330" t="s">
        <v>38</v>
      </c>
      <c r="O330">
        <v>0.62746000000000002</v>
      </c>
      <c r="P330">
        <v>60.865340000000003</v>
      </c>
      <c r="Q330">
        <v>47.908470000000001</v>
      </c>
      <c r="R330">
        <v>83.039969999999997</v>
      </c>
      <c r="S330">
        <v>88.745080000000002</v>
      </c>
      <c r="T330">
        <v>47.908470000000001</v>
      </c>
      <c r="U330">
        <v>43.6676</v>
      </c>
      <c r="V330">
        <v>18.17146</v>
      </c>
      <c r="W330">
        <v>80.562749999999994</v>
      </c>
      <c r="X330">
        <v>9.9389099999999999</v>
      </c>
      <c r="Y330">
        <v>87.432699999999997</v>
      </c>
      <c r="Z330">
        <v>0.57859000000000005</v>
      </c>
      <c r="AA330">
        <v>55.184139999999999</v>
      </c>
      <c r="AB330">
        <v>44.688189999999999</v>
      </c>
      <c r="AC330">
        <v>75.462180000000004</v>
      </c>
      <c r="AD330">
        <v>83.00752</v>
      </c>
      <c r="AE330">
        <v>44.688189999999999</v>
      </c>
      <c r="AF330">
        <v>38.971249999999998</v>
      </c>
      <c r="AG330">
        <v>16.925249999999998</v>
      </c>
      <c r="AH330">
        <v>72.123540000000006</v>
      </c>
      <c r="AI330">
        <v>9.5002200000000006</v>
      </c>
      <c r="AJ330">
        <v>80.77458</v>
      </c>
    </row>
    <row r="331" spans="1:36" x14ac:dyDescent="0.4">
      <c r="A331" t="s">
        <v>7402</v>
      </c>
      <c r="B331" t="s">
        <v>7403</v>
      </c>
      <c r="C331">
        <v>0.60109000000000001</v>
      </c>
      <c r="D331">
        <v>57.800919999999998</v>
      </c>
      <c r="E331">
        <v>46.176600000000001</v>
      </c>
      <c r="F331">
        <v>78.92</v>
      </c>
      <c r="G331">
        <v>85.636600000000001</v>
      </c>
      <c r="H331">
        <v>46.176600000000001</v>
      </c>
      <c r="I331">
        <v>41.142890000000001</v>
      </c>
      <c r="J331">
        <v>17.490819999999999</v>
      </c>
      <c r="K331">
        <v>75.974260000000001</v>
      </c>
      <c r="L331">
        <v>9.7009000000000007</v>
      </c>
      <c r="M331">
        <v>83.826580000000007</v>
      </c>
      <c r="N331" t="s">
        <v>38</v>
      </c>
      <c r="O331">
        <v>0.62749999999999995</v>
      </c>
      <c r="P331">
        <v>60.872909999999997</v>
      </c>
      <c r="Q331">
        <v>47.929180000000002</v>
      </c>
      <c r="R331">
        <v>82.988200000000006</v>
      </c>
      <c r="S331">
        <v>88.734729999999999</v>
      </c>
      <c r="T331">
        <v>47.929180000000002</v>
      </c>
      <c r="U331">
        <v>43.695210000000003</v>
      </c>
      <c r="V331">
        <v>18.159040000000001</v>
      </c>
      <c r="W331">
        <v>80.505799999999994</v>
      </c>
      <c r="X331">
        <v>9.9378799999999998</v>
      </c>
      <c r="Y331">
        <v>87.422340000000005</v>
      </c>
      <c r="Z331">
        <v>0.57852999999999999</v>
      </c>
      <c r="AA331">
        <v>55.176479999999998</v>
      </c>
      <c r="AB331">
        <v>44.679349999999999</v>
      </c>
      <c r="AC331">
        <v>75.444490000000002</v>
      </c>
      <c r="AD331">
        <v>82.989829999999998</v>
      </c>
      <c r="AE331">
        <v>44.679349999999999</v>
      </c>
      <c r="AF331">
        <v>38.962409999999998</v>
      </c>
      <c r="AG331">
        <v>16.91995</v>
      </c>
      <c r="AH331">
        <v>72.102900000000005</v>
      </c>
      <c r="AI331">
        <v>9.4984500000000001</v>
      </c>
      <c r="AJ331">
        <v>80.754679999999993</v>
      </c>
    </row>
    <row r="332" spans="1:36" x14ac:dyDescent="0.4">
      <c r="A332" t="s">
        <v>7404</v>
      </c>
      <c r="B332" t="s">
        <v>7405</v>
      </c>
      <c r="C332">
        <v>0.60106999999999999</v>
      </c>
      <c r="D332">
        <v>57.799520000000001</v>
      </c>
      <c r="E332">
        <v>46.181370000000001</v>
      </c>
      <c r="F332">
        <v>78.905690000000007</v>
      </c>
      <c r="G332">
        <v>85.617519999999999</v>
      </c>
      <c r="H332">
        <v>46.181370000000001</v>
      </c>
      <c r="I332">
        <v>41.150039999999997</v>
      </c>
      <c r="J332">
        <v>17.487950000000001</v>
      </c>
      <c r="K332">
        <v>75.959950000000006</v>
      </c>
      <c r="L332">
        <v>9.6975599999999993</v>
      </c>
      <c r="M332">
        <v>83.803529999999995</v>
      </c>
      <c r="N332" t="s">
        <v>38</v>
      </c>
      <c r="O332">
        <v>0.62724000000000002</v>
      </c>
      <c r="P332">
        <v>60.850549999999998</v>
      </c>
      <c r="Q332">
        <v>47.898119999999999</v>
      </c>
      <c r="R332">
        <v>82.97784</v>
      </c>
      <c r="S332">
        <v>88.703670000000002</v>
      </c>
      <c r="T332">
        <v>47.898119999999999</v>
      </c>
      <c r="U332">
        <v>43.669319999999999</v>
      </c>
      <c r="V332">
        <v>18.156970000000001</v>
      </c>
      <c r="W332">
        <v>80.495440000000002</v>
      </c>
      <c r="X332">
        <v>9.9337300000000006</v>
      </c>
      <c r="Y332">
        <v>87.391279999999995</v>
      </c>
      <c r="Z332">
        <v>0.57869999999999999</v>
      </c>
      <c r="AA332">
        <v>55.192979999999999</v>
      </c>
      <c r="AB332">
        <v>44.714730000000003</v>
      </c>
      <c r="AC332">
        <v>75.4268</v>
      </c>
      <c r="AD332">
        <v>82.980980000000002</v>
      </c>
      <c r="AE332">
        <v>44.714730000000003</v>
      </c>
      <c r="AF332">
        <v>38.997790000000002</v>
      </c>
      <c r="AG332">
        <v>16.916409999999999</v>
      </c>
      <c r="AH332">
        <v>72.085210000000004</v>
      </c>
      <c r="AI332">
        <v>9.4957999999999991</v>
      </c>
      <c r="AJ332">
        <v>80.738460000000003</v>
      </c>
    </row>
    <row r="333" spans="1:36" x14ac:dyDescent="0.4">
      <c r="A333" t="s">
        <v>7406</v>
      </c>
      <c r="B333" t="s">
        <v>7407</v>
      </c>
      <c r="C333">
        <v>0.60097999999999996</v>
      </c>
      <c r="D333">
        <v>57.79166</v>
      </c>
      <c r="E333">
        <v>46.167059999999999</v>
      </c>
      <c r="F333">
        <v>78.891379999999998</v>
      </c>
      <c r="G333">
        <v>85.598439999999997</v>
      </c>
      <c r="H333">
        <v>46.167059999999999</v>
      </c>
      <c r="I333">
        <v>41.138120000000001</v>
      </c>
      <c r="J333">
        <v>17.486049999999999</v>
      </c>
      <c r="K333">
        <v>75.94802</v>
      </c>
      <c r="L333">
        <v>9.6946999999999992</v>
      </c>
      <c r="M333">
        <v>83.779679999999999</v>
      </c>
      <c r="N333" t="s">
        <v>38</v>
      </c>
      <c r="O333">
        <v>0.62719000000000003</v>
      </c>
      <c r="P333">
        <v>60.847079999999998</v>
      </c>
      <c r="Q333">
        <v>47.88776</v>
      </c>
      <c r="R333">
        <v>82.97784</v>
      </c>
      <c r="S333">
        <v>88.693309999999997</v>
      </c>
      <c r="T333">
        <v>47.88776</v>
      </c>
      <c r="U333">
        <v>43.664149999999999</v>
      </c>
      <c r="V333">
        <v>18.156970000000001</v>
      </c>
      <c r="W333">
        <v>80.495440000000002</v>
      </c>
      <c r="X333">
        <v>9.9316600000000008</v>
      </c>
      <c r="Y333">
        <v>87.375749999999996</v>
      </c>
      <c r="Z333">
        <v>0.57859000000000005</v>
      </c>
      <c r="AA333">
        <v>55.181370000000001</v>
      </c>
      <c r="AB333">
        <v>44.697040000000001</v>
      </c>
      <c r="AC333">
        <v>75.400270000000006</v>
      </c>
      <c r="AD333">
        <v>82.954440000000005</v>
      </c>
      <c r="AE333">
        <v>44.697040000000001</v>
      </c>
      <c r="AF333">
        <v>38.9801</v>
      </c>
      <c r="AG333">
        <v>16.912870000000002</v>
      </c>
      <c r="AH333">
        <v>72.063100000000006</v>
      </c>
      <c r="AI333">
        <v>9.4922599999999999</v>
      </c>
      <c r="AJ333">
        <v>80.707499999999996</v>
      </c>
    </row>
    <row r="334" spans="1:36" x14ac:dyDescent="0.4">
      <c r="A334" t="s">
        <v>7408</v>
      </c>
      <c r="B334" t="s">
        <v>7409</v>
      </c>
      <c r="C334">
        <v>0.60107999999999995</v>
      </c>
      <c r="D334">
        <v>57.798360000000002</v>
      </c>
      <c r="E334">
        <v>46.195680000000003</v>
      </c>
      <c r="F334">
        <v>78.877070000000003</v>
      </c>
      <c r="G334">
        <v>85.593670000000003</v>
      </c>
      <c r="H334">
        <v>46.195680000000003</v>
      </c>
      <c r="I334">
        <v>41.164349999999999</v>
      </c>
      <c r="J334">
        <v>17.481280000000002</v>
      </c>
      <c r="K334">
        <v>75.929730000000006</v>
      </c>
      <c r="L334">
        <v>9.6942199999999996</v>
      </c>
      <c r="M334">
        <v>83.774900000000002</v>
      </c>
      <c r="N334" t="s">
        <v>38</v>
      </c>
      <c r="O334">
        <v>0.62729999999999997</v>
      </c>
      <c r="P334">
        <v>60.853050000000003</v>
      </c>
      <c r="Q334">
        <v>47.908470000000001</v>
      </c>
      <c r="R334">
        <v>82.97784</v>
      </c>
      <c r="S334">
        <v>88.693309999999997</v>
      </c>
      <c r="T334">
        <v>47.908470000000001</v>
      </c>
      <c r="U334">
        <v>43.679679999999998</v>
      </c>
      <c r="V334">
        <v>18.154900000000001</v>
      </c>
      <c r="W334">
        <v>80.491990000000001</v>
      </c>
      <c r="X334">
        <v>9.9316600000000008</v>
      </c>
      <c r="Y334">
        <v>87.375749999999996</v>
      </c>
      <c r="Z334">
        <v>0.57869000000000004</v>
      </c>
      <c r="AA334">
        <v>55.188690000000001</v>
      </c>
      <c r="AB334">
        <v>44.732419999999998</v>
      </c>
      <c r="AC334">
        <v>75.373729999999995</v>
      </c>
      <c r="AD334">
        <v>82.945599999999999</v>
      </c>
      <c r="AE334">
        <v>44.732419999999998</v>
      </c>
      <c r="AF334">
        <v>39.015479999999997</v>
      </c>
      <c r="AG334">
        <v>16.90579</v>
      </c>
      <c r="AH334">
        <v>72.032139999999998</v>
      </c>
      <c r="AI334">
        <v>9.4913799999999995</v>
      </c>
      <c r="AJ334">
        <v>80.698660000000004</v>
      </c>
    </row>
    <row r="335" spans="1:36" x14ac:dyDescent="0.4">
      <c r="A335" s="18" t="s">
        <v>7411</v>
      </c>
    </row>
    <row r="336" spans="1:36" x14ac:dyDescent="0.4">
      <c r="A336" t="s">
        <v>7412</v>
      </c>
      <c r="B336" t="s">
        <v>7413</v>
      </c>
      <c r="C336">
        <v>0.60136000000000001</v>
      </c>
      <c r="D336">
        <v>57.838030000000003</v>
      </c>
      <c r="E336">
        <v>46.200449999999996</v>
      </c>
      <c r="F336">
        <v>78.967709999999997</v>
      </c>
      <c r="G336">
        <v>85.650909999999996</v>
      </c>
      <c r="H336">
        <v>46.200449999999996</v>
      </c>
      <c r="I336">
        <v>41.171509999999998</v>
      </c>
      <c r="J336">
        <v>17.50704</v>
      </c>
      <c r="K336">
        <v>76.038659999999993</v>
      </c>
      <c r="L336">
        <v>9.70472</v>
      </c>
      <c r="M336">
        <v>83.854010000000002</v>
      </c>
      <c r="N336" t="s">
        <v>38</v>
      </c>
      <c r="O336">
        <v>0.62788999999999995</v>
      </c>
      <c r="P336">
        <v>60.920580000000001</v>
      </c>
      <c r="Q336">
        <v>47.98095</v>
      </c>
      <c r="R336">
        <v>83.039969999999997</v>
      </c>
      <c r="S336">
        <v>88.703670000000002</v>
      </c>
      <c r="T336">
        <v>47.98095</v>
      </c>
      <c r="U336">
        <v>43.752160000000003</v>
      </c>
      <c r="V336">
        <v>18.175609999999999</v>
      </c>
      <c r="W336">
        <v>80.578280000000007</v>
      </c>
      <c r="X336">
        <v>9.9368400000000001</v>
      </c>
      <c r="Y336">
        <v>87.40164</v>
      </c>
      <c r="Z336">
        <v>0.57869000000000004</v>
      </c>
      <c r="AA336">
        <v>55.20458</v>
      </c>
      <c r="AB336">
        <v>44.679349999999999</v>
      </c>
      <c r="AC336">
        <v>75.488720000000001</v>
      </c>
      <c r="AD336">
        <v>83.042900000000003</v>
      </c>
      <c r="AE336">
        <v>44.679349999999999</v>
      </c>
      <c r="AF336">
        <v>38.966830000000002</v>
      </c>
      <c r="AG336">
        <v>16.935870000000001</v>
      </c>
      <c r="AH336">
        <v>72.160399999999996</v>
      </c>
      <c r="AI336">
        <v>9.5064100000000007</v>
      </c>
      <c r="AJ336">
        <v>80.823229999999995</v>
      </c>
    </row>
    <row r="337" spans="1:36" x14ac:dyDescent="0.4">
      <c r="A337" t="s">
        <v>7414</v>
      </c>
      <c r="B337" t="s">
        <v>7415</v>
      </c>
      <c r="C337">
        <v>0.60136000000000001</v>
      </c>
      <c r="D337" s="36">
        <v>57.83849</v>
      </c>
      <c r="E337">
        <v>46.200449999999996</v>
      </c>
      <c r="F337">
        <v>78.972480000000004</v>
      </c>
      <c r="G337">
        <v>85.655680000000004</v>
      </c>
      <c r="H337">
        <v>46.200449999999996</v>
      </c>
      <c r="I337">
        <v>41.171509999999998</v>
      </c>
      <c r="J337">
        <v>17.50704</v>
      </c>
      <c r="K337">
        <v>76.041039999999995</v>
      </c>
      <c r="L337">
        <v>9.7042400000000004</v>
      </c>
      <c r="M337">
        <v>83.854010000000002</v>
      </c>
      <c r="N337" t="s">
        <v>38</v>
      </c>
      <c r="O337">
        <v>0.62788999999999995</v>
      </c>
      <c r="P337">
        <v>60.920499999999997</v>
      </c>
      <c r="Q337">
        <v>47.98095</v>
      </c>
      <c r="R337">
        <v>83.039969999999997</v>
      </c>
      <c r="S337">
        <v>88.714020000000005</v>
      </c>
      <c r="T337">
        <v>47.98095</v>
      </c>
      <c r="U337">
        <v>43.752160000000003</v>
      </c>
      <c r="V337">
        <v>18.175609999999999</v>
      </c>
      <c r="W337">
        <v>80.578280000000007</v>
      </c>
      <c r="X337">
        <v>9.9368400000000001</v>
      </c>
      <c r="Y337">
        <v>87.406809999999993</v>
      </c>
      <c r="Z337">
        <v>0.57869999999999999</v>
      </c>
      <c r="AA337">
        <v>55.205500000000001</v>
      </c>
      <c r="AB337">
        <v>44.679349999999999</v>
      </c>
      <c r="AC337">
        <v>75.497569999999996</v>
      </c>
      <c r="AD337">
        <v>83.042900000000003</v>
      </c>
      <c r="AE337">
        <v>44.679349999999999</v>
      </c>
      <c r="AF337">
        <v>38.966830000000002</v>
      </c>
      <c r="AG337">
        <v>16.935870000000001</v>
      </c>
      <c r="AH337">
        <v>72.164820000000006</v>
      </c>
      <c r="AI337">
        <v>9.5055300000000003</v>
      </c>
      <c r="AJ337">
        <v>80.818809999999999</v>
      </c>
    </row>
    <row r="338" spans="1:36" x14ac:dyDescent="0.4">
      <c r="A338" t="s">
        <v>7416</v>
      </c>
      <c r="B338" t="s">
        <v>7417</v>
      </c>
      <c r="C338">
        <v>0.60129999999999995</v>
      </c>
      <c r="D338">
        <v>57.8322</v>
      </c>
      <c r="E338">
        <v>46.190910000000002</v>
      </c>
      <c r="F338">
        <v>78.972480000000004</v>
      </c>
      <c r="G338">
        <v>85.650909999999996</v>
      </c>
      <c r="H338">
        <v>46.190910000000002</v>
      </c>
      <c r="I338">
        <v>41.161969999999997</v>
      </c>
      <c r="J338">
        <v>17.50704</v>
      </c>
      <c r="K338">
        <v>76.041039999999995</v>
      </c>
      <c r="L338">
        <v>9.7042400000000004</v>
      </c>
      <c r="M338">
        <v>83.85163</v>
      </c>
      <c r="N338" t="s">
        <v>38</v>
      </c>
      <c r="O338">
        <v>0.62778</v>
      </c>
      <c r="P338">
        <v>60.909599999999998</v>
      </c>
      <c r="Q338">
        <v>47.960239999999999</v>
      </c>
      <c r="R338">
        <v>83.050319999999999</v>
      </c>
      <c r="S338">
        <v>88.714020000000005</v>
      </c>
      <c r="T338">
        <v>47.960239999999999</v>
      </c>
      <c r="U338">
        <v>43.731450000000002</v>
      </c>
      <c r="V338">
        <v>18.177679999999999</v>
      </c>
      <c r="W338">
        <v>80.588629999999995</v>
      </c>
      <c r="X338">
        <v>9.9368400000000001</v>
      </c>
      <c r="Y338">
        <v>87.406809999999993</v>
      </c>
      <c r="Z338">
        <v>0.57867999999999997</v>
      </c>
      <c r="AA338">
        <v>55.203139999999998</v>
      </c>
      <c r="AB338">
        <v>44.679349999999999</v>
      </c>
      <c r="AC338">
        <v>75.488720000000001</v>
      </c>
      <c r="AD338">
        <v>83.034059999999997</v>
      </c>
      <c r="AE338">
        <v>44.679349999999999</v>
      </c>
      <c r="AF338">
        <v>38.966830000000002</v>
      </c>
      <c r="AG338">
        <v>16.934100000000001</v>
      </c>
      <c r="AH338">
        <v>72.15598</v>
      </c>
      <c r="AI338">
        <v>9.5055300000000003</v>
      </c>
      <c r="AJ338">
        <v>80.814390000000003</v>
      </c>
    </row>
    <row r="339" spans="1:36" x14ac:dyDescent="0.4">
      <c r="A339" t="s">
        <v>7418</v>
      </c>
      <c r="B339" t="s">
        <v>7419</v>
      </c>
      <c r="C339">
        <v>0.60128999999999999</v>
      </c>
      <c r="D339">
        <v>57.82996</v>
      </c>
      <c r="E339">
        <v>46.181370000000001</v>
      </c>
      <c r="F339">
        <v>78.977249999999998</v>
      </c>
      <c r="G339">
        <v>85.655680000000004</v>
      </c>
      <c r="H339">
        <v>46.181370000000001</v>
      </c>
      <c r="I339">
        <v>41.152430000000003</v>
      </c>
      <c r="J339">
        <v>17.507989999999999</v>
      </c>
      <c r="K339">
        <v>76.045810000000003</v>
      </c>
      <c r="L339">
        <v>9.70472</v>
      </c>
      <c r="M339">
        <v>83.856399999999994</v>
      </c>
      <c r="N339" t="s">
        <v>38</v>
      </c>
      <c r="O339">
        <v>0.62782000000000004</v>
      </c>
      <c r="P339">
        <v>60.913060000000002</v>
      </c>
      <c r="Q339">
        <v>47.960239999999999</v>
      </c>
      <c r="R339">
        <v>83.060680000000005</v>
      </c>
      <c r="S339">
        <v>88.724369999999993</v>
      </c>
      <c r="T339">
        <v>47.960239999999999</v>
      </c>
      <c r="U339">
        <v>43.731450000000002</v>
      </c>
      <c r="V339">
        <v>18.179749999999999</v>
      </c>
      <c r="W339">
        <v>80.598990000000001</v>
      </c>
      <c r="X339">
        <v>9.9378799999999998</v>
      </c>
      <c r="Y339">
        <v>87.417169999999999</v>
      </c>
      <c r="Z339">
        <v>0.57862000000000002</v>
      </c>
      <c r="AA339">
        <v>55.196040000000004</v>
      </c>
      <c r="AB339">
        <v>44.661650000000002</v>
      </c>
      <c r="AC339">
        <v>75.488720000000001</v>
      </c>
      <c r="AD339">
        <v>83.034059999999997</v>
      </c>
      <c r="AE339">
        <v>44.661650000000002</v>
      </c>
      <c r="AF339">
        <v>38.94914</v>
      </c>
      <c r="AG339">
        <v>16.934100000000001</v>
      </c>
      <c r="AH339">
        <v>72.15598</v>
      </c>
      <c r="AI339">
        <v>9.5055300000000003</v>
      </c>
      <c r="AJ339">
        <v>80.814390000000003</v>
      </c>
    </row>
    <row r="340" spans="1:36" x14ac:dyDescent="0.4">
      <c r="A340" t="s">
        <v>7420</v>
      </c>
      <c r="B340" t="s">
        <v>7421</v>
      </c>
      <c r="C340">
        <v>0.60126000000000002</v>
      </c>
      <c r="D340">
        <v>57.826689999999999</v>
      </c>
      <c r="E340">
        <v>46.176600000000001</v>
      </c>
      <c r="F340">
        <v>78.972480000000004</v>
      </c>
      <c r="G340">
        <v>85.655680000000004</v>
      </c>
      <c r="H340">
        <v>46.176600000000001</v>
      </c>
      <c r="I340">
        <v>41.147660000000002</v>
      </c>
      <c r="J340">
        <v>17.507989999999999</v>
      </c>
      <c r="K340">
        <v>76.043430000000001</v>
      </c>
      <c r="L340">
        <v>9.7042400000000004</v>
      </c>
      <c r="M340">
        <v>83.854810000000001</v>
      </c>
      <c r="N340" t="s">
        <v>38</v>
      </c>
      <c r="O340">
        <v>0.62778999999999996</v>
      </c>
      <c r="P340">
        <v>60.909910000000004</v>
      </c>
      <c r="Q340">
        <v>47.949890000000003</v>
      </c>
      <c r="R340">
        <v>83.050319999999999</v>
      </c>
      <c r="S340">
        <v>88.724369999999993</v>
      </c>
      <c r="T340">
        <v>47.949890000000003</v>
      </c>
      <c r="U340">
        <v>43.721089999999997</v>
      </c>
      <c r="V340">
        <v>18.179749999999999</v>
      </c>
      <c r="W340">
        <v>80.593810000000005</v>
      </c>
      <c r="X340">
        <v>9.9378799999999998</v>
      </c>
      <c r="Y340">
        <v>87.417169999999999</v>
      </c>
      <c r="Z340">
        <v>0.5786</v>
      </c>
      <c r="AA340">
        <v>55.19267</v>
      </c>
      <c r="AB340">
        <v>44.661650000000002</v>
      </c>
      <c r="AC340">
        <v>75.488720000000001</v>
      </c>
      <c r="AD340">
        <v>83.034059999999997</v>
      </c>
      <c r="AE340">
        <v>44.661650000000002</v>
      </c>
      <c r="AF340">
        <v>38.94914</v>
      </c>
      <c r="AG340">
        <v>16.934100000000001</v>
      </c>
      <c r="AH340">
        <v>72.15598</v>
      </c>
      <c r="AI340">
        <v>9.5046400000000002</v>
      </c>
      <c r="AJ340">
        <v>80.811440000000005</v>
      </c>
    </row>
    <row r="341" spans="1:36" x14ac:dyDescent="0.4">
      <c r="A341" t="s">
        <v>7422</v>
      </c>
      <c r="B341" t="s">
        <v>7423</v>
      </c>
      <c r="C341">
        <v>0.60121999999999998</v>
      </c>
      <c r="D341">
        <v>57.822539999999996</v>
      </c>
      <c r="E341">
        <v>46.17183</v>
      </c>
      <c r="F341">
        <v>78.972480000000004</v>
      </c>
      <c r="G341">
        <v>85.650909999999996</v>
      </c>
      <c r="H341">
        <v>46.17183</v>
      </c>
      <c r="I341">
        <v>41.142890000000001</v>
      </c>
      <c r="J341">
        <v>17.507989999999999</v>
      </c>
      <c r="K341">
        <v>76.043430000000001</v>
      </c>
      <c r="L341">
        <v>9.7032900000000009</v>
      </c>
      <c r="M341">
        <v>83.847650000000002</v>
      </c>
      <c r="N341" t="s">
        <v>38</v>
      </c>
      <c r="O341">
        <v>0.62773999999999996</v>
      </c>
      <c r="P341">
        <v>60.905459999999998</v>
      </c>
      <c r="Q341">
        <v>47.949890000000003</v>
      </c>
      <c r="R341">
        <v>83.039969999999997</v>
      </c>
      <c r="S341">
        <v>88.724369999999993</v>
      </c>
      <c r="T341">
        <v>47.949890000000003</v>
      </c>
      <c r="U341">
        <v>43.721089999999997</v>
      </c>
      <c r="V341">
        <v>18.177679999999999</v>
      </c>
      <c r="W341">
        <v>80.583449999999999</v>
      </c>
      <c r="X341">
        <v>9.9378799999999998</v>
      </c>
      <c r="Y341">
        <v>87.417169999999999</v>
      </c>
      <c r="Z341">
        <v>0.57857000000000003</v>
      </c>
      <c r="AA341">
        <v>55.188749999999999</v>
      </c>
      <c r="AB341">
        <v>44.652810000000002</v>
      </c>
      <c r="AC341">
        <v>75.497569999999996</v>
      </c>
      <c r="AD341">
        <v>83.025210000000001</v>
      </c>
      <c r="AE341">
        <v>44.652810000000002</v>
      </c>
      <c r="AF341">
        <v>38.940289999999997</v>
      </c>
      <c r="AG341">
        <v>16.935870000000001</v>
      </c>
      <c r="AH341">
        <v>72.164820000000006</v>
      </c>
      <c r="AI341">
        <v>9.5028699999999997</v>
      </c>
      <c r="AJ341">
        <v>80.798169999999999</v>
      </c>
    </row>
    <row r="342" spans="1:36" x14ac:dyDescent="0.4">
      <c r="A342" t="s">
        <v>7424</v>
      </c>
      <c r="B342" t="s">
        <v>7425</v>
      </c>
      <c r="C342">
        <v>0.60118000000000005</v>
      </c>
      <c r="D342">
        <v>57.817540000000001</v>
      </c>
      <c r="E342">
        <v>46.167059999999999</v>
      </c>
      <c r="F342">
        <v>78.958160000000007</v>
      </c>
      <c r="G342">
        <v>85.646140000000003</v>
      </c>
      <c r="H342">
        <v>46.167059999999999</v>
      </c>
      <c r="I342">
        <v>41.138120000000001</v>
      </c>
      <c r="J342">
        <v>17.505130000000001</v>
      </c>
      <c r="K342">
        <v>76.029110000000003</v>
      </c>
      <c r="L342">
        <v>9.7028099999999995</v>
      </c>
      <c r="M342">
        <v>83.845269999999999</v>
      </c>
      <c r="N342" t="s">
        <v>38</v>
      </c>
      <c r="O342">
        <v>0.62773000000000001</v>
      </c>
      <c r="P342">
        <v>60.903329999999997</v>
      </c>
      <c r="Q342">
        <v>47.949890000000003</v>
      </c>
      <c r="R342">
        <v>83.029610000000005</v>
      </c>
      <c r="S342">
        <v>88.714020000000005</v>
      </c>
      <c r="T342">
        <v>47.949890000000003</v>
      </c>
      <c r="U342">
        <v>43.721089999999997</v>
      </c>
      <c r="V342">
        <v>18.175609999999999</v>
      </c>
      <c r="W342">
        <v>80.573099999999997</v>
      </c>
      <c r="X342">
        <v>9.9368400000000001</v>
      </c>
      <c r="Y342">
        <v>87.411990000000003</v>
      </c>
      <c r="Z342">
        <v>0.57850000000000001</v>
      </c>
      <c r="AA342">
        <v>55.181310000000003</v>
      </c>
      <c r="AB342">
        <v>44.64396</v>
      </c>
      <c r="AC342">
        <v>75.479879999999994</v>
      </c>
      <c r="AD342">
        <v>83.025210000000001</v>
      </c>
      <c r="AE342">
        <v>44.64396</v>
      </c>
      <c r="AF342">
        <v>38.931449999999998</v>
      </c>
      <c r="AG342">
        <v>16.93233</v>
      </c>
      <c r="AH342">
        <v>72.147130000000004</v>
      </c>
      <c r="AI342">
        <v>9.5028699999999997</v>
      </c>
      <c r="AJ342">
        <v>80.798169999999999</v>
      </c>
    </row>
    <row r="343" spans="1:36" x14ac:dyDescent="0.4">
      <c r="A343" t="s">
        <v>7426</v>
      </c>
      <c r="B343" t="s">
        <v>7427</v>
      </c>
      <c r="C343">
        <v>0.60118000000000005</v>
      </c>
      <c r="D343">
        <v>57.818469999999998</v>
      </c>
      <c r="E343">
        <v>46.167059999999999</v>
      </c>
      <c r="F343">
        <v>78.96293</v>
      </c>
      <c r="G343">
        <v>85.641369999999995</v>
      </c>
      <c r="H343">
        <v>46.167059999999999</v>
      </c>
      <c r="I343">
        <v>41.141300000000001</v>
      </c>
      <c r="J343">
        <v>17.505130000000001</v>
      </c>
      <c r="K343">
        <v>76.029110000000003</v>
      </c>
      <c r="L343">
        <v>9.7023299999999999</v>
      </c>
      <c r="M343">
        <v>83.840500000000006</v>
      </c>
      <c r="N343" t="s">
        <v>38</v>
      </c>
      <c r="O343">
        <v>0.62766999999999995</v>
      </c>
      <c r="P343">
        <v>60.900460000000002</v>
      </c>
      <c r="Q343">
        <v>47.939529999999998</v>
      </c>
      <c r="R343">
        <v>83.029610000000005</v>
      </c>
      <c r="S343">
        <v>88.714020000000005</v>
      </c>
      <c r="T343">
        <v>47.939529999999998</v>
      </c>
      <c r="U343">
        <v>43.717640000000003</v>
      </c>
      <c r="V343">
        <v>18.175609999999999</v>
      </c>
      <c r="W343">
        <v>80.573099999999997</v>
      </c>
      <c r="X343">
        <v>9.9368400000000001</v>
      </c>
      <c r="Y343">
        <v>87.411990000000003</v>
      </c>
      <c r="Z343">
        <v>0.57855000000000001</v>
      </c>
      <c r="AA343">
        <v>55.185479999999998</v>
      </c>
      <c r="AB343">
        <v>44.652810000000002</v>
      </c>
      <c r="AC343">
        <v>75.488720000000001</v>
      </c>
      <c r="AD343">
        <v>83.016360000000006</v>
      </c>
      <c r="AE343">
        <v>44.652810000000002</v>
      </c>
      <c r="AF343">
        <v>38.940289999999997</v>
      </c>
      <c r="AG343">
        <v>16.93233</v>
      </c>
      <c r="AH343">
        <v>72.147130000000004</v>
      </c>
      <c r="AI343">
        <v>9.5019899999999993</v>
      </c>
      <c r="AJ343">
        <v>80.789330000000007</v>
      </c>
    </row>
    <row r="344" spans="1:36" x14ac:dyDescent="0.4">
      <c r="A344" t="s">
        <v>7428</v>
      </c>
      <c r="B344" t="s">
        <v>7405</v>
      </c>
      <c r="C344">
        <v>0.60114999999999996</v>
      </c>
      <c r="D344">
        <v>57.815339999999999</v>
      </c>
      <c r="E344">
        <v>46.162289999999999</v>
      </c>
      <c r="F344">
        <v>78.958160000000007</v>
      </c>
      <c r="G344">
        <v>85.641369999999995</v>
      </c>
      <c r="H344">
        <v>46.162289999999999</v>
      </c>
      <c r="I344">
        <v>41.13653</v>
      </c>
      <c r="J344">
        <v>17.504169999999998</v>
      </c>
      <c r="K344">
        <v>76.024339999999995</v>
      </c>
      <c r="L344">
        <v>9.7018599999999999</v>
      </c>
      <c r="M344">
        <v>83.83811</v>
      </c>
      <c r="N344" t="s">
        <v>38</v>
      </c>
      <c r="O344">
        <v>0.62765000000000004</v>
      </c>
      <c r="P344">
        <v>60.898110000000003</v>
      </c>
      <c r="Q344">
        <v>47.939529999999998</v>
      </c>
      <c r="R344">
        <v>83.019260000000003</v>
      </c>
      <c r="S344">
        <v>88.714020000000005</v>
      </c>
      <c r="T344">
        <v>47.939529999999998</v>
      </c>
      <c r="U344">
        <v>43.717640000000003</v>
      </c>
      <c r="V344">
        <v>18.17353</v>
      </c>
      <c r="W344">
        <v>80.562749999999994</v>
      </c>
      <c r="X344">
        <v>9.9368400000000001</v>
      </c>
      <c r="Y344">
        <v>87.411990000000003</v>
      </c>
      <c r="Z344">
        <v>0.57850999999999997</v>
      </c>
      <c r="AA344">
        <v>55.181699999999999</v>
      </c>
      <c r="AB344">
        <v>44.64396</v>
      </c>
      <c r="AC344">
        <v>75.488720000000001</v>
      </c>
      <c r="AD344">
        <v>83.016360000000006</v>
      </c>
      <c r="AE344">
        <v>44.64396</v>
      </c>
      <c r="AF344">
        <v>38.931449999999998</v>
      </c>
      <c r="AG344">
        <v>16.93233</v>
      </c>
      <c r="AH344">
        <v>72.147130000000004</v>
      </c>
      <c r="AI344">
        <v>9.5011100000000006</v>
      </c>
      <c r="AJ344">
        <v>80.784899999999993</v>
      </c>
    </row>
    <row r="345" spans="1:36" x14ac:dyDescent="0.4">
      <c r="A345" t="s">
        <v>7429</v>
      </c>
      <c r="B345" t="s">
        <v>7430</v>
      </c>
      <c r="C345">
        <v>0.60114999999999996</v>
      </c>
      <c r="D345">
        <v>57.81476</v>
      </c>
      <c r="E345">
        <v>46.162289999999999</v>
      </c>
      <c r="F345">
        <v>78.948620000000005</v>
      </c>
      <c r="G345">
        <v>85.631829999999994</v>
      </c>
      <c r="H345">
        <v>46.162289999999999</v>
      </c>
      <c r="I345">
        <v>41.13653</v>
      </c>
      <c r="J345">
        <v>17.502269999999999</v>
      </c>
      <c r="K345">
        <v>76.014799999999994</v>
      </c>
      <c r="L345">
        <v>9.7009000000000007</v>
      </c>
      <c r="M345">
        <v>83.828569999999999</v>
      </c>
      <c r="N345" t="s">
        <v>38</v>
      </c>
      <c r="O345">
        <v>0.62770000000000004</v>
      </c>
      <c r="P345">
        <v>60.90343</v>
      </c>
      <c r="Q345">
        <v>47.949890000000003</v>
      </c>
      <c r="R345">
        <v>83.008899999999997</v>
      </c>
      <c r="S345">
        <v>88.714020000000005</v>
      </c>
      <c r="T345">
        <v>47.949890000000003</v>
      </c>
      <c r="U345">
        <v>43.728000000000002</v>
      </c>
      <c r="V345">
        <v>18.17146</v>
      </c>
      <c r="W345">
        <v>80.552390000000003</v>
      </c>
      <c r="X345">
        <v>9.9368400000000001</v>
      </c>
      <c r="Y345">
        <v>87.411990000000003</v>
      </c>
      <c r="Z345">
        <v>0.57847000000000004</v>
      </c>
      <c r="AA345">
        <v>55.176079999999999</v>
      </c>
      <c r="AB345">
        <v>44.635120000000001</v>
      </c>
      <c r="AC345">
        <v>75.479879999999994</v>
      </c>
      <c r="AD345">
        <v>82.998670000000004</v>
      </c>
      <c r="AE345">
        <v>44.635120000000001</v>
      </c>
      <c r="AF345">
        <v>38.922600000000003</v>
      </c>
      <c r="AG345">
        <v>16.93056</v>
      </c>
      <c r="AH345">
        <v>72.138289999999998</v>
      </c>
      <c r="AI345">
        <v>9.4993400000000001</v>
      </c>
      <c r="AJ345">
        <v>80.767210000000006</v>
      </c>
    </row>
    <row r="346" spans="1:36" x14ac:dyDescent="0.4">
      <c r="A346" t="s">
        <v>7449</v>
      </c>
    </row>
    <row r="347" spans="1:36" x14ac:dyDescent="0.4">
      <c r="A347" t="s">
        <v>7431</v>
      </c>
      <c r="B347" t="s">
        <v>7432</v>
      </c>
      <c r="C347">
        <v>0.60136999999999996</v>
      </c>
      <c r="D347" s="36">
        <v>57.838329999999999</v>
      </c>
      <c r="E347">
        <v>46.200449999999996</v>
      </c>
      <c r="F347">
        <v>78.967709999999997</v>
      </c>
      <c r="G347">
        <v>85.650909999999996</v>
      </c>
      <c r="H347">
        <v>46.200449999999996</v>
      </c>
      <c r="I347">
        <v>41.169119999999999</v>
      </c>
      <c r="J347">
        <v>17.50704</v>
      </c>
      <c r="K347">
        <v>76.038659999999993</v>
      </c>
      <c r="L347">
        <v>9.7042400000000004</v>
      </c>
      <c r="M347">
        <v>83.85163</v>
      </c>
      <c r="N347" t="s">
        <v>38</v>
      </c>
      <c r="O347">
        <v>0.62790000000000001</v>
      </c>
      <c r="P347">
        <v>60.918860000000002</v>
      </c>
      <c r="Q347">
        <v>47.98095</v>
      </c>
      <c r="R347">
        <v>83.050319999999999</v>
      </c>
      <c r="S347">
        <v>88.703670000000002</v>
      </c>
      <c r="T347">
        <v>47.98095</v>
      </c>
      <c r="U347">
        <v>43.746980000000001</v>
      </c>
      <c r="V347">
        <v>18.177679999999999</v>
      </c>
      <c r="W347">
        <v>80.588629999999995</v>
      </c>
      <c r="X347">
        <v>9.9358000000000004</v>
      </c>
      <c r="Y347">
        <v>87.396460000000005</v>
      </c>
      <c r="Z347">
        <v>0.57870999999999995</v>
      </c>
      <c r="AA347">
        <v>55.206589999999998</v>
      </c>
      <c r="AB347">
        <v>44.679349999999999</v>
      </c>
      <c r="AC347">
        <v>75.479879999999994</v>
      </c>
      <c r="AD347">
        <v>83.042900000000003</v>
      </c>
      <c r="AE347">
        <v>44.679349999999999</v>
      </c>
      <c r="AF347">
        <v>38.966830000000002</v>
      </c>
      <c r="AG347">
        <v>16.934100000000001</v>
      </c>
      <c r="AH347">
        <v>72.151560000000003</v>
      </c>
      <c r="AI347">
        <v>9.5064100000000007</v>
      </c>
      <c r="AJ347">
        <v>80.823229999999995</v>
      </c>
    </row>
    <row r="348" spans="1:36" x14ac:dyDescent="0.4">
      <c r="A348" t="s">
        <v>7433</v>
      </c>
      <c r="B348" t="s">
        <v>7434</v>
      </c>
      <c r="C348">
        <v>0.60136000000000001</v>
      </c>
      <c r="D348">
        <v>57.837299999999999</v>
      </c>
      <c r="E348">
        <v>46.200449999999996</v>
      </c>
      <c r="F348">
        <v>78.967709999999997</v>
      </c>
      <c r="G348">
        <v>85.650909999999996</v>
      </c>
      <c r="H348">
        <v>46.200449999999996</v>
      </c>
      <c r="I348">
        <v>41.169119999999999</v>
      </c>
      <c r="J348">
        <v>17.50704</v>
      </c>
      <c r="K348">
        <v>76.038659999999993</v>
      </c>
      <c r="L348">
        <v>9.7042400000000004</v>
      </c>
      <c r="M348">
        <v>83.85163</v>
      </c>
      <c r="N348" t="s">
        <v>38</v>
      </c>
      <c r="O348">
        <v>0.62790000000000001</v>
      </c>
      <c r="P348">
        <v>60.918439999999997</v>
      </c>
      <c r="Q348">
        <v>47.98095</v>
      </c>
      <c r="R348">
        <v>83.050319999999999</v>
      </c>
      <c r="S348">
        <v>88.703670000000002</v>
      </c>
      <c r="T348">
        <v>47.98095</v>
      </c>
      <c r="U348">
        <v>43.746980000000001</v>
      </c>
      <c r="V348">
        <v>18.177679999999999</v>
      </c>
      <c r="W348">
        <v>80.588629999999995</v>
      </c>
      <c r="X348">
        <v>9.9358000000000004</v>
      </c>
      <c r="Y348">
        <v>87.396460000000005</v>
      </c>
      <c r="Z348">
        <v>0.57869000000000004</v>
      </c>
      <c r="AA348">
        <v>55.205039999999997</v>
      </c>
      <c r="AB348">
        <v>44.679349999999999</v>
      </c>
      <c r="AC348">
        <v>75.479879999999994</v>
      </c>
      <c r="AD348">
        <v>83.042900000000003</v>
      </c>
      <c r="AE348">
        <v>44.679349999999999</v>
      </c>
      <c r="AF348">
        <v>38.966830000000002</v>
      </c>
      <c r="AG348">
        <v>16.934100000000001</v>
      </c>
      <c r="AH348">
        <v>72.151560000000003</v>
      </c>
      <c r="AI348">
        <v>9.5064100000000007</v>
      </c>
      <c r="AJ348">
        <v>80.823229999999995</v>
      </c>
    </row>
    <row r="349" spans="1:36" x14ac:dyDescent="0.4">
      <c r="A349" t="s">
        <v>7435</v>
      </c>
      <c r="B349" t="s">
        <v>7436</v>
      </c>
      <c r="C349">
        <v>0.60136000000000001</v>
      </c>
      <c r="D349">
        <v>57.837560000000003</v>
      </c>
      <c r="E349">
        <v>46.200449999999996</v>
      </c>
      <c r="F349">
        <v>78.967709999999997</v>
      </c>
      <c r="G349">
        <v>85.650909999999996</v>
      </c>
      <c r="H349">
        <v>46.200449999999996</v>
      </c>
      <c r="I349">
        <v>41.169119999999999</v>
      </c>
      <c r="J349">
        <v>17.50704</v>
      </c>
      <c r="K349">
        <v>76.038659999999993</v>
      </c>
      <c r="L349">
        <v>9.7042400000000004</v>
      </c>
      <c r="M349">
        <v>83.85163</v>
      </c>
      <c r="N349" t="s">
        <v>38</v>
      </c>
      <c r="O349">
        <v>0.62790000000000001</v>
      </c>
      <c r="P349">
        <v>60.918909999999997</v>
      </c>
      <c r="Q349">
        <v>47.98095</v>
      </c>
      <c r="R349">
        <v>83.050319999999999</v>
      </c>
      <c r="S349">
        <v>88.703670000000002</v>
      </c>
      <c r="T349">
        <v>47.98095</v>
      </c>
      <c r="U349">
        <v>43.746980000000001</v>
      </c>
      <c r="V349">
        <v>18.177679999999999</v>
      </c>
      <c r="W349">
        <v>80.588629999999995</v>
      </c>
      <c r="X349">
        <v>9.9358000000000004</v>
      </c>
      <c r="Y349">
        <v>87.396460000000005</v>
      </c>
      <c r="Z349">
        <v>0.57869000000000004</v>
      </c>
      <c r="AA349">
        <v>55.205129999999997</v>
      </c>
      <c r="AB349">
        <v>44.679349999999999</v>
      </c>
      <c r="AC349">
        <v>75.479879999999994</v>
      </c>
      <c r="AD349">
        <v>83.042900000000003</v>
      </c>
      <c r="AE349">
        <v>44.679349999999999</v>
      </c>
      <c r="AF349">
        <v>38.966830000000002</v>
      </c>
      <c r="AG349">
        <v>16.934100000000001</v>
      </c>
      <c r="AH349">
        <v>72.151560000000003</v>
      </c>
      <c r="AI349">
        <v>9.5064100000000007</v>
      </c>
      <c r="AJ349">
        <v>80.823229999999995</v>
      </c>
    </row>
    <row r="350" spans="1:36" x14ac:dyDescent="0.4">
      <c r="A350" t="s">
        <v>7437</v>
      </c>
      <c r="B350" t="s">
        <v>7438</v>
      </c>
      <c r="C350">
        <v>0.60136999999999996</v>
      </c>
      <c r="D350">
        <v>57.838200000000001</v>
      </c>
      <c r="E350">
        <v>46.200449999999996</v>
      </c>
      <c r="F350">
        <v>78.967709999999997</v>
      </c>
      <c r="G350">
        <v>85.650909999999996</v>
      </c>
      <c r="H350">
        <v>46.200449999999996</v>
      </c>
      <c r="I350">
        <v>41.169119999999999</v>
      </c>
      <c r="J350">
        <v>17.50704</v>
      </c>
      <c r="K350">
        <v>76.038659999999993</v>
      </c>
      <c r="L350">
        <v>9.7042400000000004</v>
      </c>
      <c r="M350">
        <v>83.85163</v>
      </c>
      <c r="N350" t="s">
        <v>38</v>
      </c>
      <c r="O350">
        <v>0.62790000000000001</v>
      </c>
      <c r="P350">
        <v>60.91865</v>
      </c>
      <c r="Q350">
        <v>47.98095</v>
      </c>
      <c r="R350">
        <v>83.050319999999999</v>
      </c>
      <c r="S350">
        <v>88.703670000000002</v>
      </c>
      <c r="T350">
        <v>47.98095</v>
      </c>
      <c r="U350">
        <v>43.746980000000001</v>
      </c>
      <c r="V350">
        <v>18.177679999999999</v>
      </c>
      <c r="W350">
        <v>80.588629999999995</v>
      </c>
      <c r="X350">
        <v>9.9358000000000004</v>
      </c>
      <c r="Y350">
        <v>87.396460000000005</v>
      </c>
      <c r="Z350">
        <v>0.57870999999999995</v>
      </c>
      <c r="AA350">
        <v>55.206530000000001</v>
      </c>
      <c r="AB350">
        <v>44.679349999999999</v>
      </c>
      <c r="AC350">
        <v>75.479879999999994</v>
      </c>
      <c r="AD350">
        <v>83.042900000000003</v>
      </c>
      <c r="AE350">
        <v>44.679349999999999</v>
      </c>
      <c r="AF350">
        <v>38.966830000000002</v>
      </c>
      <c r="AG350">
        <v>16.934100000000001</v>
      </c>
      <c r="AH350">
        <v>72.151560000000003</v>
      </c>
      <c r="AI350">
        <v>9.5064100000000007</v>
      </c>
      <c r="AJ350">
        <v>80.823229999999995</v>
      </c>
    </row>
    <row r="351" spans="1:36" x14ac:dyDescent="0.4">
      <c r="A351" t="s">
        <v>7439</v>
      </c>
      <c r="B351" t="s">
        <v>7440</v>
      </c>
      <c r="C351">
        <v>0.60136000000000001</v>
      </c>
      <c r="D351">
        <v>57.83728</v>
      </c>
      <c r="E351">
        <v>46.200449999999996</v>
      </c>
      <c r="F351">
        <v>78.967709999999997</v>
      </c>
      <c r="G351">
        <v>85.650909999999996</v>
      </c>
      <c r="H351">
        <v>46.200449999999996</v>
      </c>
      <c r="I351">
        <v>41.169119999999999</v>
      </c>
      <c r="J351">
        <v>17.50704</v>
      </c>
      <c r="K351">
        <v>76.038659999999993</v>
      </c>
      <c r="L351">
        <v>9.7042400000000004</v>
      </c>
      <c r="M351">
        <v>83.85163</v>
      </c>
      <c r="N351" t="s">
        <v>38</v>
      </c>
      <c r="O351">
        <v>0.62790000000000001</v>
      </c>
      <c r="P351">
        <v>60.918349999999997</v>
      </c>
      <c r="Q351">
        <v>47.98095</v>
      </c>
      <c r="R351">
        <v>83.050319999999999</v>
      </c>
      <c r="S351">
        <v>88.703670000000002</v>
      </c>
      <c r="T351">
        <v>47.98095</v>
      </c>
      <c r="U351">
        <v>43.746980000000001</v>
      </c>
      <c r="V351">
        <v>18.177679999999999</v>
      </c>
      <c r="W351">
        <v>80.588629999999995</v>
      </c>
      <c r="X351">
        <v>9.9358000000000004</v>
      </c>
      <c r="Y351">
        <v>87.396460000000005</v>
      </c>
      <c r="Z351">
        <v>0.57869000000000004</v>
      </c>
      <c r="AA351">
        <v>55.205089999999998</v>
      </c>
      <c r="AB351">
        <v>44.679349999999999</v>
      </c>
      <c r="AC351">
        <v>75.479879999999994</v>
      </c>
      <c r="AD351">
        <v>83.042900000000003</v>
      </c>
      <c r="AE351">
        <v>44.679349999999999</v>
      </c>
      <c r="AF351">
        <v>38.966830000000002</v>
      </c>
      <c r="AG351">
        <v>16.934100000000001</v>
      </c>
      <c r="AH351">
        <v>72.151560000000003</v>
      </c>
      <c r="AI351">
        <v>9.5064100000000007</v>
      </c>
      <c r="AJ351">
        <v>80.823229999999995</v>
      </c>
    </row>
    <row r="352" spans="1:36" x14ac:dyDescent="0.4">
      <c r="A352" t="s">
        <v>7441</v>
      </c>
      <c r="B352" t="s">
        <v>7442</v>
      </c>
      <c r="C352">
        <v>0.60136000000000001</v>
      </c>
      <c r="D352">
        <v>57.837479999999999</v>
      </c>
      <c r="E352">
        <v>46.200449999999996</v>
      </c>
      <c r="F352">
        <v>78.967709999999997</v>
      </c>
      <c r="G352">
        <v>85.650909999999996</v>
      </c>
      <c r="H352">
        <v>46.200449999999996</v>
      </c>
      <c r="I352">
        <v>41.169119999999999</v>
      </c>
      <c r="J352">
        <v>17.50704</v>
      </c>
      <c r="K352">
        <v>76.038659999999993</v>
      </c>
      <c r="L352">
        <v>9.7042400000000004</v>
      </c>
      <c r="M352">
        <v>83.85163</v>
      </c>
      <c r="N352" t="s">
        <v>38</v>
      </c>
      <c r="O352">
        <v>0.62790000000000001</v>
      </c>
      <c r="P352">
        <v>60.918700000000001</v>
      </c>
      <c r="Q352">
        <v>47.98095</v>
      </c>
      <c r="R352">
        <v>83.050319999999999</v>
      </c>
      <c r="S352">
        <v>88.703670000000002</v>
      </c>
      <c r="T352">
        <v>47.98095</v>
      </c>
      <c r="U352">
        <v>43.746980000000001</v>
      </c>
      <c r="V352">
        <v>18.177679999999999</v>
      </c>
      <c r="W352">
        <v>80.588629999999995</v>
      </c>
      <c r="X352">
        <v>9.9358000000000004</v>
      </c>
      <c r="Y352">
        <v>87.396460000000005</v>
      </c>
      <c r="Z352">
        <v>0.57869000000000004</v>
      </c>
      <c r="AA352">
        <v>55.205150000000003</v>
      </c>
      <c r="AB352">
        <v>44.679349999999999</v>
      </c>
      <c r="AC352">
        <v>75.479879999999994</v>
      </c>
      <c r="AD352">
        <v>83.042900000000003</v>
      </c>
      <c r="AE352">
        <v>44.679349999999999</v>
      </c>
      <c r="AF352">
        <v>38.966830000000002</v>
      </c>
      <c r="AG352">
        <v>16.934100000000001</v>
      </c>
      <c r="AH352">
        <v>72.151560000000003</v>
      </c>
      <c r="AI352">
        <v>9.5064100000000007</v>
      </c>
      <c r="AJ352">
        <v>80.823229999999995</v>
      </c>
    </row>
    <row r="353" spans="1:36" x14ac:dyDescent="0.4">
      <c r="A353" t="s">
        <v>7443</v>
      </c>
      <c r="B353" t="s">
        <v>7444</v>
      </c>
      <c r="C353">
        <v>0.60136999999999996</v>
      </c>
      <c r="D353">
        <v>57.838050000000003</v>
      </c>
      <c r="E353">
        <v>46.200449999999996</v>
      </c>
      <c r="F353">
        <v>78.967709999999997</v>
      </c>
      <c r="G353">
        <v>85.650909999999996</v>
      </c>
      <c r="H353">
        <v>46.200449999999996</v>
      </c>
      <c r="I353">
        <v>41.169119999999999</v>
      </c>
      <c r="J353">
        <v>17.50704</v>
      </c>
      <c r="K353">
        <v>76.038659999999993</v>
      </c>
      <c r="L353">
        <v>9.7042400000000004</v>
      </c>
      <c r="M353">
        <v>83.85163</v>
      </c>
      <c r="N353" t="s">
        <v>38</v>
      </c>
      <c r="O353">
        <v>0.62790000000000001</v>
      </c>
      <c r="P353">
        <v>60.918280000000003</v>
      </c>
      <c r="Q353">
        <v>47.98095</v>
      </c>
      <c r="R353">
        <v>83.050319999999999</v>
      </c>
      <c r="S353">
        <v>88.703670000000002</v>
      </c>
      <c r="T353">
        <v>47.98095</v>
      </c>
      <c r="U353">
        <v>43.746980000000001</v>
      </c>
      <c r="V353">
        <v>18.177679999999999</v>
      </c>
      <c r="W353">
        <v>80.588629999999995</v>
      </c>
      <c r="X353">
        <v>9.9358000000000004</v>
      </c>
      <c r="Y353">
        <v>87.396460000000005</v>
      </c>
      <c r="Z353">
        <v>0.57870999999999995</v>
      </c>
      <c r="AA353">
        <v>55.206560000000003</v>
      </c>
      <c r="AB353">
        <v>44.679349999999999</v>
      </c>
      <c r="AC353">
        <v>75.479879999999994</v>
      </c>
      <c r="AD353">
        <v>83.042900000000003</v>
      </c>
      <c r="AE353">
        <v>44.679349999999999</v>
      </c>
      <c r="AF353">
        <v>38.966830000000002</v>
      </c>
      <c r="AG353">
        <v>16.934100000000001</v>
      </c>
      <c r="AH353">
        <v>72.151560000000003</v>
      </c>
      <c r="AI353">
        <v>9.5064100000000007</v>
      </c>
      <c r="AJ353">
        <v>80.823229999999995</v>
      </c>
    </row>
    <row r="354" spans="1:36" x14ac:dyDescent="0.4">
      <c r="A354" t="s">
        <v>7445</v>
      </c>
      <c r="B354" t="s">
        <v>7395</v>
      </c>
      <c r="C354">
        <v>0.60136999999999996</v>
      </c>
      <c r="D354">
        <v>57.838120000000004</v>
      </c>
      <c r="E354">
        <v>46.200449999999996</v>
      </c>
      <c r="F354">
        <v>78.967709999999997</v>
      </c>
      <c r="G354">
        <v>85.650909999999996</v>
      </c>
      <c r="H354">
        <v>46.200449999999996</v>
      </c>
      <c r="I354">
        <v>41.169119999999999</v>
      </c>
      <c r="J354">
        <v>17.50704</v>
      </c>
      <c r="K354">
        <v>76.038659999999993</v>
      </c>
      <c r="L354">
        <v>9.7042400000000004</v>
      </c>
      <c r="M354">
        <v>83.85163</v>
      </c>
      <c r="N354" t="s">
        <v>38</v>
      </c>
      <c r="O354">
        <v>0.62790000000000001</v>
      </c>
      <c r="P354">
        <v>60.918390000000002</v>
      </c>
      <c r="Q354">
        <v>47.98095</v>
      </c>
      <c r="R354">
        <v>83.050319999999999</v>
      </c>
      <c r="S354">
        <v>88.703670000000002</v>
      </c>
      <c r="T354">
        <v>47.98095</v>
      </c>
      <c r="U354">
        <v>43.746980000000001</v>
      </c>
      <c r="V354">
        <v>18.177679999999999</v>
      </c>
      <c r="W354">
        <v>80.588629999999995</v>
      </c>
      <c r="X354">
        <v>9.9358000000000004</v>
      </c>
      <c r="Y354">
        <v>87.396460000000005</v>
      </c>
      <c r="Z354">
        <v>0.57870999999999995</v>
      </c>
      <c r="AA354">
        <v>55.206609999999998</v>
      </c>
      <c r="AB354">
        <v>44.679349999999999</v>
      </c>
      <c r="AC354">
        <v>75.479879999999994</v>
      </c>
      <c r="AD354">
        <v>83.042900000000003</v>
      </c>
      <c r="AE354">
        <v>44.679349999999999</v>
      </c>
      <c r="AF354">
        <v>38.966830000000002</v>
      </c>
      <c r="AG354">
        <v>16.934100000000001</v>
      </c>
      <c r="AH354">
        <v>72.151560000000003</v>
      </c>
      <c r="AI354">
        <v>9.5064100000000007</v>
      </c>
      <c r="AJ354">
        <v>80.823229999999995</v>
      </c>
    </row>
    <row r="355" spans="1:36" x14ac:dyDescent="0.4">
      <c r="A355" t="s">
        <v>7446</v>
      </c>
      <c r="B355" t="s">
        <v>7447</v>
      </c>
      <c r="C355">
        <v>0.60136000000000001</v>
      </c>
      <c r="D355">
        <v>57.837310000000002</v>
      </c>
      <c r="E355">
        <v>46.200449999999996</v>
      </c>
      <c r="F355">
        <v>78.967709999999997</v>
      </c>
      <c r="G355">
        <v>85.650909999999996</v>
      </c>
      <c r="H355">
        <v>46.200449999999996</v>
      </c>
      <c r="I355">
        <v>41.169119999999999</v>
      </c>
      <c r="J355">
        <v>17.50704</v>
      </c>
      <c r="K355">
        <v>76.038659999999993</v>
      </c>
      <c r="L355">
        <v>9.7042400000000004</v>
      </c>
      <c r="M355">
        <v>83.85163</v>
      </c>
      <c r="N355" t="s">
        <v>38</v>
      </c>
      <c r="O355">
        <v>0.62790000000000001</v>
      </c>
      <c r="P355">
        <v>60.918379999999999</v>
      </c>
      <c r="Q355">
        <v>47.98095</v>
      </c>
      <c r="R355">
        <v>83.050319999999999</v>
      </c>
      <c r="S355">
        <v>88.703670000000002</v>
      </c>
      <c r="T355">
        <v>47.98095</v>
      </c>
      <c r="U355">
        <v>43.746980000000001</v>
      </c>
      <c r="V355">
        <v>18.177679999999999</v>
      </c>
      <c r="W355">
        <v>80.588629999999995</v>
      </c>
      <c r="X355">
        <v>9.9358000000000004</v>
      </c>
      <c r="Y355">
        <v>87.396460000000005</v>
      </c>
      <c r="Z355">
        <v>0.57869000000000004</v>
      </c>
      <c r="AA355">
        <v>55.205109999999998</v>
      </c>
      <c r="AB355">
        <v>44.679349999999999</v>
      </c>
      <c r="AC355">
        <v>75.479879999999994</v>
      </c>
      <c r="AD355">
        <v>83.042900000000003</v>
      </c>
      <c r="AE355">
        <v>44.679349999999999</v>
      </c>
      <c r="AF355">
        <v>38.966830000000002</v>
      </c>
      <c r="AG355">
        <v>16.934100000000001</v>
      </c>
      <c r="AH355">
        <v>72.151560000000003</v>
      </c>
      <c r="AI355">
        <v>9.5064100000000007</v>
      </c>
      <c r="AJ355">
        <v>80.823229999999995</v>
      </c>
    </row>
    <row r="356" spans="1:36" x14ac:dyDescent="0.4">
      <c r="A356" t="s">
        <v>7448</v>
      </c>
      <c r="B356" t="s">
        <v>7438</v>
      </c>
      <c r="C356">
        <v>0.60136999999999996</v>
      </c>
      <c r="D356">
        <v>57.838070000000002</v>
      </c>
      <c r="E356">
        <v>46.200449999999996</v>
      </c>
      <c r="F356">
        <v>78.967709999999997</v>
      </c>
      <c r="G356">
        <v>85.650909999999996</v>
      </c>
      <c r="H356">
        <v>46.200449999999996</v>
      </c>
      <c r="I356">
        <v>41.169119999999999</v>
      </c>
      <c r="J356">
        <v>17.50704</v>
      </c>
      <c r="K356">
        <v>76.038659999999993</v>
      </c>
      <c r="L356">
        <v>9.7042400000000004</v>
      </c>
      <c r="M356">
        <v>83.85163</v>
      </c>
      <c r="N356" t="s">
        <v>38</v>
      </c>
      <c r="O356">
        <v>0.62790000000000001</v>
      </c>
      <c r="P356">
        <v>60.918320000000001</v>
      </c>
      <c r="Q356">
        <v>47.98095</v>
      </c>
      <c r="R356">
        <v>83.050319999999999</v>
      </c>
      <c r="S356">
        <v>88.703670000000002</v>
      </c>
      <c r="T356">
        <v>47.98095</v>
      </c>
      <c r="U356">
        <v>43.746980000000001</v>
      </c>
      <c r="V356">
        <v>18.177679999999999</v>
      </c>
      <c r="W356">
        <v>80.588629999999995</v>
      </c>
      <c r="X356">
        <v>9.9358000000000004</v>
      </c>
      <c r="Y356">
        <v>87.396460000000005</v>
      </c>
      <c r="Z356">
        <v>0.57870999999999995</v>
      </c>
      <c r="AA356">
        <v>55.206580000000002</v>
      </c>
      <c r="AB356">
        <v>44.679349999999999</v>
      </c>
      <c r="AC356">
        <v>75.479879999999994</v>
      </c>
      <c r="AD356">
        <v>83.042900000000003</v>
      </c>
      <c r="AE356">
        <v>44.679349999999999</v>
      </c>
      <c r="AF356">
        <v>38.966830000000002</v>
      </c>
      <c r="AG356">
        <v>16.934100000000001</v>
      </c>
      <c r="AH356">
        <v>72.151560000000003</v>
      </c>
      <c r="AI356">
        <v>9.5064100000000007</v>
      </c>
      <c r="AJ356">
        <v>80.823229999999995</v>
      </c>
    </row>
    <row r="357" spans="1:36" x14ac:dyDescent="0.4">
      <c r="A357" t="s">
        <v>7450</v>
      </c>
    </row>
    <row r="358" spans="1:36" x14ac:dyDescent="0.4">
      <c r="A358" t="s">
        <v>7451</v>
      </c>
      <c r="B358" t="s">
        <v>1163</v>
      </c>
      <c r="C358">
        <v>0.60136000000000001</v>
      </c>
      <c r="D358">
        <v>57.836849999999998</v>
      </c>
      <c r="E358">
        <v>46.200449999999996</v>
      </c>
      <c r="F358">
        <v>78.967709999999997</v>
      </c>
      <c r="G358">
        <v>85.650909999999996</v>
      </c>
      <c r="H358">
        <v>46.200449999999996</v>
      </c>
      <c r="I358">
        <v>41.169119999999999</v>
      </c>
      <c r="J358">
        <v>17.50704</v>
      </c>
      <c r="K358">
        <v>76.038659999999993</v>
      </c>
      <c r="L358">
        <v>9.70472</v>
      </c>
      <c r="M358">
        <v>83.854010000000002</v>
      </c>
      <c r="N358" t="s">
        <v>38</v>
      </c>
      <c r="O358">
        <v>0.62785999999999997</v>
      </c>
      <c r="P358">
        <v>60.915260000000004</v>
      </c>
      <c r="Q358">
        <v>47.98095</v>
      </c>
      <c r="R358">
        <v>83.050319999999999</v>
      </c>
      <c r="S358">
        <v>88.703670000000002</v>
      </c>
      <c r="T358">
        <v>47.98095</v>
      </c>
      <c r="U358">
        <v>43.746980000000001</v>
      </c>
      <c r="V358">
        <v>18.177679999999999</v>
      </c>
      <c r="W358">
        <v>80.588629999999995</v>
      </c>
      <c r="X358">
        <v>9.9368400000000001</v>
      </c>
      <c r="Y358">
        <v>87.40164</v>
      </c>
      <c r="Z358">
        <v>0.57872000000000001</v>
      </c>
      <c r="AA358">
        <v>55.206919999999997</v>
      </c>
      <c r="AB358">
        <v>44.679349999999999</v>
      </c>
      <c r="AC358">
        <v>75.479879999999994</v>
      </c>
      <c r="AD358">
        <v>83.042900000000003</v>
      </c>
      <c r="AE358">
        <v>44.679349999999999</v>
      </c>
      <c r="AF358">
        <v>38.966830000000002</v>
      </c>
      <c r="AG358">
        <v>16.934100000000001</v>
      </c>
      <c r="AH358">
        <v>72.151560000000003</v>
      </c>
      <c r="AI358">
        <v>9.5064100000000007</v>
      </c>
      <c r="AJ358">
        <v>80.823229999999995</v>
      </c>
    </row>
    <row r="359" spans="1:36" x14ac:dyDescent="0.4">
      <c r="A359" t="s">
        <v>7452</v>
      </c>
      <c r="B359" t="s">
        <v>7453</v>
      </c>
      <c r="C359">
        <v>0.60136000000000001</v>
      </c>
      <c r="D359">
        <v>57.835830000000001</v>
      </c>
      <c r="E359">
        <v>46.200449999999996</v>
      </c>
      <c r="F359">
        <v>78.977249999999998</v>
      </c>
      <c r="G359">
        <v>85.660449999999997</v>
      </c>
      <c r="H359">
        <v>46.200449999999996</v>
      </c>
      <c r="I359">
        <v>41.169119999999999</v>
      </c>
      <c r="J359">
        <v>17.507989999999999</v>
      </c>
      <c r="K359">
        <v>76.045810000000003</v>
      </c>
      <c r="L359">
        <v>9.7056699999999996</v>
      </c>
      <c r="M359">
        <v>83.863550000000004</v>
      </c>
      <c r="N359" t="s">
        <v>38</v>
      </c>
      <c r="O359">
        <v>0.62785999999999997</v>
      </c>
      <c r="P359">
        <v>60.915140000000001</v>
      </c>
      <c r="Q359">
        <v>47.98095</v>
      </c>
      <c r="R359">
        <v>83.050319999999999</v>
      </c>
      <c r="S359">
        <v>88.703670000000002</v>
      </c>
      <c r="T359">
        <v>47.98095</v>
      </c>
      <c r="U359">
        <v>43.746980000000001</v>
      </c>
      <c r="V359">
        <v>18.177679999999999</v>
      </c>
      <c r="W359">
        <v>80.588629999999995</v>
      </c>
      <c r="X359">
        <v>9.9368400000000001</v>
      </c>
      <c r="Y359">
        <v>87.40164</v>
      </c>
      <c r="Z359">
        <v>0.57870999999999995</v>
      </c>
      <c r="AA359">
        <v>55.20514</v>
      </c>
      <c r="AB359">
        <v>44.679349999999999</v>
      </c>
      <c r="AC359">
        <v>75.497569999999996</v>
      </c>
      <c r="AD359">
        <v>83.060590000000005</v>
      </c>
      <c r="AE359">
        <v>44.679349999999999</v>
      </c>
      <c r="AF359">
        <v>38.966830000000002</v>
      </c>
      <c r="AG359">
        <v>16.935870000000001</v>
      </c>
      <c r="AH359">
        <v>72.164820000000006</v>
      </c>
      <c r="AI359">
        <v>9.5081799999999994</v>
      </c>
      <c r="AJ359">
        <v>80.84093</v>
      </c>
    </row>
    <row r="360" spans="1:36" x14ac:dyDescent="0.4">
      <c r="A360" t="s">
        <v>7454</v>
      </c>
      <c r="B360" t="s">
        <v>7375</v>
      </c>
      <c r="C360">
        <v>0.60138000000000003</v>
      </c>
      <c r="D360">
        <v>57.837890000000002</v>
      </c>
      <c r="E360">
        <v>46.205219999999997</v>
      </c>
      <c r="F360">
        <v>78.977249999999998</v>
      </c>
      <c r="G360">
        <v>85.655680000000004</v>
      </c>
      <c r="H360">
        <v>46.205219999999997</v>
      </c>
      <c r="I360">
        <v>41.17389</v>
      </c>
      <c r="J360">
        <v>17.507989999999999</v>
      </c>
      <c r="K360">
        <v>76.045810000000003</v>
      </c>
      <c r="L360">
        <v>9.70519</v>
      </c>
      <c r="M360">
        <v>83.858779999999996</v>
      </c>
      <c r="N360" t="s">
        <v>38</v>
      </c>
      <c r="O360">
        <v>0.62790999999999997</v>
      </c>
      <c r="P360">
        <v>60.919409999999999</v>
      </c>
      <c r="Q360">
        <v>47.991300000000003</v>
      </c>
      <c r="R360">
        <v>83.039969999999997</v>
      </c>
      <c r="S360">
        <v>88.703670000000002</v>
      </c>
      <c r="T360">
        <v>47.991300000000003</v>
      </c>
      <c r="U360">
        <v>43.757330000000003</v>
      </c>
      <c r="V360">
        <v>18.175609999999999</v>
      </c>
      <c r="W360">
        <v>80.578280000000007</v>
      </c>
      <c r="X360">
        <v>9.9368400000000001</v>
      </c>
      <c r="Y360">
        <v>87.40164</v>
      </c>
      <c r="Z360">
        <v>0.57870999999999995</v>
      </c>
      <c r="AA360">
        <v>55.205300000000001</v>
      </c>
      <c r="AB360">
        <v>44.679349999999999</v>
      </c>
      <c r="AC360">
        <v>75.506410000000002</v>
      </c>
      <c r="AD360">
        <v>83.051749999999998</v>
      </c>
      <c r="AE360">
        <v>44.679349999999999</v>
      </c>
      <c r="AF360">
        <v>38.966830000000002</v>
      </c>
      <c r="AG360">
        <v>16.937639999999998</v>
      </c>
      <c r="AH360">
        <v>72.173670000000001</v>
      </c>
      <c r="AI360">
        <v>9.5073000000000008</v>
      </c>
      <c r="AJ360">
        <v>80.832080000000005</v>
      </c>
    </row>
    <row r="361" spans="1:36" x14ac:dyDescent="0.4">
      <c r="A361" t="s">
        <v>7455</v>
      </c>
      <c r="B361" t="s">
        <v>7438</v>
      </c>
      <c r="C361">
        <v>0.60133000000000003</v>
      </c>
      <c r="D361">
        <v>57.833669999999998</v>
      </c>
      <c r="E361">
        <v>46.195680000000003</v>
      </c>
      <c r="F361">
        <v>78.972480000000004</v>
      </c>
      <c r="G361">
        <v>85.660449999999997</v>
      </c>
      <c r="H361">
        <v>46.195680000000003</v>
      </c>
      <c r="I361">
        <v>41.167529999999999</v>
      </c>
      <c r="J361">
        <v>17.50704</v>
      </c>
      <c r="K361">
        <v>76.041039999999995</v>
      </c>
      <c r="L361">
        <v>9.7056699999999996</v>
      </c>
      <c r="M361">
        <v>83.863550000000004</v>
      </c>
      <c r="N361" t="s">
        <v>38</v>
      </c>
      <c r="O361">
        <v>0.62778999999999996</v>
      </c>
      <c r="P361">
        <v>60.911320000000003</v>
      </c>
      <c r="Q361">
        <v>47.970590000000001</v>
      </c>
      <c r="R361">
        <v>83.039969999999997</v>
      </c>
      <c r="S361">
        <v>88.703670000000002</v>
      </c>
      <c r="T361">
        <v>47.970590000000001</v>
      </c>
      <c r="U361">
        <v>43.74353</v>
      </c>
      <c r="V361">
        <v>18.175609999999999</v>
      </c>
      <c r="W361">
        <v>80.578280000000007</v>
      </c>
      <c r="X361">
        <v>9.9368400000000001</v>
      </c>
      <c r="Y361">
        <v>87.40164</v>
      </c>
      <c r="Z361">
        <v>0.57872000000000001</v>
      </c>
      <c r="AA361">
        <v>55.2044</v>
      </c>
      <c r="AB361">
        <v>44.679349999999999</v>
      </c>
      <c r="AC361">
        <v>75.497569999999996</v>
      </c>
      <c r="AD361">
        <v>83.060590000000005</v>
      </c>
      <c r="AE361">
        <v>44.679349999999999</v>
      </c>
      <c r="AF361">
        <v>38.966830000000002</v>
      </c>
      <c r="AG361">
        <v>16.935870000000001</v>
      </c>
      <c r="AH361">
        <v>72.164820000000006</v>
      </c>
      <c r="AI361">
        <v>9.5081799999999994</v>
      </c>
      <c r="AJ361">
        <v>80.84093</v>
      </c>
    </row>
    <row r="362" spans="1:36" x14ac:dyDescent="0.4">
      <c r="A362" t="s">
        <v>7456</v>
      </c>
      <c r="B362" t="s">
        <v>7430</v>
      </c>
      <c r="C362">
        <v>0.60128000000000004</v>
      </c>
      <c r="D362">
        <v>57.82835</v>
      </c>
      <c r="E362">
        <v>46.190910000000002</v>
      </c>
      <c r="F362">
        <v>78.972480000000004</v>
      </c>
      <c r="G362">
        <v>85.665220000000005</v>
      </c>
      <c r="H362">
        <v>46.190910000000002</v>
      </c>
      <c r="I362">
        <v>41.162759999999999</v>
      </c>
      <c r="J362">
        <v>17.50704</v>
      </c>
      <c r="K362">
        <v>76.041039999999995</v>
      </c>
      <c r="L362">
        <v>9.7061499999999992</v>
      </c>
      <c r="M362">
        <v>83.868319999999997</v>
      </c>
      <c r="N362" t="s">
        <v>38</v>
      </c>
      <c r="O362">
        <v>0.62770999999999999</v>
      </c>
      <c r="P362">
        <v>60.902630000000002</v>
      </c>
      <c r="Q362">
        <v>47.960239999999999</v>
      </c>
      <c r="R362">
        <v>83.039969999999997</v>
      </c>
      <c r="S362">
        <v>88.703670000000002</v>
      </c>
      <c r="T362">
        <v>47.960239999999999</v>
      </c>
      <c r="U362">
        <v>43.733170000000001</v>
      </c>
      <c r="V362">
        <v>18.175609999999999</v>
      </c>
      <c r="W362">
        <v>80.578280000000007</v>
      </c>
      <c r="X362">
        <v>9.9368400000000001</v>
      </c>
      <c r="Y362">
        <v>87.40164</v>
      </c>
      <c r="Z362">
        <v>0.57869999999999999</v>
      </c>
      <c r="AA362">
        <v>55.20196</v>
      </c>
      <c r="AB362">
        <v>44.679349999999999</v>
      </c>
      <c r="AC362">
        <v>75.497569999999996</v>
      </c>
      <c r="AD362">
        <v>83.06944</v>
      </c>
      <c r="AE362">
        <v>44.679349999999999</v>
      </c>
      <c r="AF362">
        <v>38.966830000000002</v>
      </c>
      <c r="AG362">
        <v>16.935870000000001</v>
      </c>
      <c r="AH362">
        <v>72.164820000000006</v>
      </c>
      <c r="AI362">
        <v>9.5090699999999995</v>
      </c>
      <c r="AJ362">
        <v>80.849770000000007</v>
      </c>
    </row>
    <row r="363" spans="1:36" x14ac:dyDescent="0.4">
      <c r="A363" t="s">
        <v>7457</v>
      </c>
      <c r="B363" t="s">
        <v>7458</v>
      </c>
      <c r="C363">
        <v>0.60129999999999995</v>
      </c>
      <c r="D363">
        <v>57.830680000000001</v>
      </c>
      <c r="E363">
        <v>46.195680000000003</v>
      </c>
      <c r="F363">
        <v>78.972480000000004</v>
      </c>
      <c r="G363">
        <v>85.665220000000005</v>
      </c>
      <c r="H363">
        <v>46.195680000000003</v>
      </c>
      <c r="I363">
        <v>41.167529999999999</v>
      </c>
      <c r="J363">
        <v>17.50704</v>
      </c>
      <c r="K363">
        <v>76.041039999999995</v>
      </c>
      <c r="L363">
        <v>9.7061499999999992</v>
      </c>
      <c r="M363">
        <v>83.868319999999997</v>
      </c>
      <c r="N363" t="s">
        <v>38</v>
      </c>
      <c r="O363">
        <v>0.62770000000000004</v>
      </c>
      <c r="P363">
        <v>60.901679999999999</v>
      </c>
      <c r="Q363">
        <v>47.960239999999999</v>
      </c>
      <c r="R363">
        <v>83.039969999999997</v>
      </c>
      <c r="S363">
        <v>88.703670000000002</v>
      </c>
      <c r="T363">
        <v>47.960239999999999</v>
      </c>
      <c r="U363">
        <v>43.733170000000001</v>
      </c>
      <c r="V363">
        <v>18.175609999999999</v>
      </c>
      <c r="W363">
        <v>80.578280000000007</v>
      </c>
      <c r="X363">
        <v>9.9368400000000001</v>
      </c>
      <c r="Y363">
        <v>87.40164</v>
      </c>
      <c r="Z363">
        <v>0.57874999999999999</v>
      </c>
      <c r="AA363">
        <v>55.207079999999998</v>
      </c>
      <c r="AB363">
        <v>44.688189999999999</v>
      </c>
      <c r="AC363">
        <v>75.497569999999996</v>
      </c>
      <c r="AD363">
        <v>83.06944</v>
      </c>
      <c r="AE363">
        <v>44.688189999999999</v>
      </c>
      <c r="AF363">
        <v>38.975670000000001</v>
      </c>
      <c r="AG363">
        <v>16.935870000000001</v>
      </c>
      <c r="AH363">
        <v>72.164820000000006</v>
      </c>
      <c r="AI363">
        <v>9.5090699999999995</v>
      </c>
      <c r="AJ363">
        <v>80.849770000000007</v>
      </c>
    </row>
    <row r="364" spans="1:36" x14ac:dyDescent="0.4">
      <c r="A364" t="s">
        <v>7459</v>
      </c>
      <c r="B364" t="s">
        <v>7460</v>
      </c>
      <c r="C364">
        <v>0.60129999999999995</v>
      </c>
      <c r="D364">
        <v>57.830010000000001</v>
      </c>
      <c r="E364">
        <v>46.190910000000002</v>
      </c>
      <c r="F364">
        <v>78.967709999999997</v>
      </c>
      <c r="G364">
        <v>85.665220000000005</v>
      </c>
      <c r="H364">
        <v>46.190910000000002</v>
      </c>
      <c r="I364">
        <v>41.162759999999999</v>
      </c>
      <c r="J364">
        <v>17.506080000000001</v>
      </c>
      <c r="K364">
        <v>76.036270000000002</v>
      </c>
      <c r="L364">
        <v>9.7061499999999992</v>
      </c>
      <c r="M364">
        <v>83.868319999999997</v>
      </c>
      <c r="N364" t="s">
        <v>38</v>
      </c>
      <c r="O364">
        <v>0.62770999999999999</v>
      </c>
      <c r="P364">
        <v>60.902810000000002</v>
      </c>
      <c r="Q364">
        <v>47.960239999999999</v>
      </c>
      <c r="R364">
        <v>83.039969999999997</v>
      </c>
      <c r="S364">
        <v>88.703670000000002</v>
      </c>
      <c r="T364">
        <v>47.960239999999999</v>
      </c>
      <c r="U364">
        <v>43.733170000000001</v>
      </c>
      <c r="V364">
        <v>18.175609999999999</v>
      </c>
      <c r="W364">
        <v>80.578280000000007</v>
      </c>
      <c r="X364">
        <v>9.9368400000000001</v>
      </c>
      <c r="Y364">
        <v>87.40164</v>
      </c>
      <c r="Z364">
        <v>0.57872999999999997</v>
      </c>
      <c r="AA364">
        <v>55.204880000000003</v>
      </c>
      <c r="AB364">
        <v>44.679349999999999</v>
      </c>
      <c r="AC364">
        <v>75.488720000000001</v>
      </c>
      <c r="AD364">
        <v>83.06944</v>
      </c>
      <c r="AE364">
        <v>44.679349999999999</v>
      </c>
      <c r="AF364">
        <v>38.966830000000002</v>
      </c>
      <c r="AG364">
        <v>16.934100000000001</v>
      </c>
      <c r="AH364">
        <v>72.15598</v>
      </c>
      <c r="AI364">
        <v>9.5090699999999995</v>
      </c>
      <c r="AJ364">
        <v>80.849770000000007</v>
      </c>
    </row>
    <row r="365" spans="1:36" x14ac:dyDescent="0.4">
      <c r="A365" t="s">
        <v>7461</v>
      </c>
      <c r="B365" t="s">
        <v>7462</v>
      </c>
      <c r="C365">
        <v>0.60129999999999995</v>
      </c>
      <c r="D365">
        <v>57.829610000000002</v>
      </c>
      <c r="E365">
        <v>46.195680000000003</v>
      </c>
      <c r="F365">
        <v>78.958160000000007</v>
      </c>
      <c r="G365">
        <v>85.669989999999999</v>
      </c>
      <c r="H365">
        <v>46.195680000000003</v>
      </c>
      <c r="I365">
        <v>41.167529999999999</v>
      </c>
      <c r="J365">
        <v>17.504169999999998</v>
      </c>
      <c r="K365">
        <v>76.029110000000003</v>
      </c>
      <c r="L365">
        <v>9.7066300000000005</v>
      </c>
      <c r="M365">
        <v>83.873090000000005</v>
      </c>
      <c r="N365" t="s">
        <v>38</v>
      </c>
      <c r="O365">
        <v>0.62768000000000002</v>
      </c>
      <c r="P365">
        <v>60.899749999999997</v>
      </c>
      <c r="Q365">
        <v>47.960239999999999</v>
      </c>
      <c r="R365">
        <v>83.029610000000005</v>
      </c>
      <c r="S365">
        <v>88.703670000000002</v>
      </c>
      <c r="T365">
        <v>47.960239999999999</v>
      </c>
      <c r="U365">
        <v>43.733170000000001</v>
      </c>
      <c r="V365">
        <v>18.17353</v>
      </c>
      <c r="W365">
        <v>80.567920000000001</v>
      </c>
      <c r="X365">
        <v>9.9368400000000001</v>
      </c>
      <c r="Y365">
        <v>87.40164</v>
      </c>
      <c r="Z365">
        <v>0.57876000000000005</v>
      </c>
      <c r="AA365">
        <v>55.20675</v>
      </c>
      <c r="AB365">
        <v>44.688189999999999</v>
      </c>
      <c r="AC365">
        <v>75.479879999999994</v>
      </c>
      <c r="AD365">
        <v>83.078280000000007</v>
      </c>
      <c r="AE365">
        <v>44.688189999999999</v>
      </c>
      <c r="AF365">
        <v>38.975670000000001</v>
      </c>
      <c r="AG365">
        <v>16.93233</v>
      </c>
      <c r="AH365">
        <v>72.151560000000003</v>
      </c>
      <c r="AI365">
        <v>9.5099499999999999</v>
      </c>
      <c r="AJ365">
        <v>80.858620000000002</v>
      </c>
    </row>
    <row r="366" spans="1:36" x14ac:dyDescent="0.4">
      <c r="A366" t="s">
        <v>7463</v>
      </c>
      <c r="B366" t="s">
        <v>7440</v>
      </c>
      <c r="C366">
        <v>0.60131000000000001</v>
      </c>
      <c r="D366">
        <v>57.830199999999998</v>
      </c>
      <c r="E366">
        <v>46.200449999999996</v>
      </c>
      <c r="F366">
        <v>78.967709999999997</v>
      </c>
      <c r="G366">
        <v>85.669989999999999</v>
      </c>
      <c r="H366">
        <v>46.200449999999996</v>
      </c>
      <c r="I366">
        <v>41.1723</v>
      </c>
      <c r="J366">
        <v>17.505130000000001</v>
      </c>
      <c r="K366">
        <v>76.036270000000002</v>
      </c>
      <c r="L366">
        <v>9.7066300000000005</v>
      </c>
      <c r="M366">
        <v>83.873090000000005</v>
      </c>
      <c r="N366" t="s">
        <v>38</v>
      </c>
      <c r="O366">
        <v>0.62770999999999999</v>
      </c>
      <c r="P366">
        <v>60.902769999999997</v>
      </c>
      <c r="Q366">
        <v>47.970590000000001</v>
      </c>
      <c r="R366">
        <v>83.029610000000005</v>
      </c>
      <c r="S366">
        <v>88.703670000000002</v>
      </c>
      <c r="T366">
        <v>47.970590000000001</v>
      </c>
      <c r="U366">
        <v>43.74353</v>
      </c>
      <c r="V366">
        <v>18.17353</v>
      </c>
      <c r="W366">
        <v>80.567920000000001</v>
      </c>
      <c r="X366">
        <v>9.9368400000000001</v>
      </c>
      <c r="Y366">
        <v>87.40164</v>
      </c>
      <c r="Z366">
        <v>0.57874000000000003</v>
      </c>
      <c r="AA366">
        <v>55.205269999999999</v>
      </c>
      <c r="AB366">
        <v>44.688189999999999</v>
      </c>
      <c r="AC366">
        <v>75.497569999999996</v>
      </c>
      <c r="AD366">
        <v>83.078280000000007</v>
      </c>
      <c r="AE366">
        <v>44.688189999999999</v>
      </c>
      <c r="AF366">
        <v>38.975670000000001</v>
      </c>
      <c r="AG366">
        <v>16.934100000000001</v>
      </c>
      <c r="AH366">
        <v>72.164820000000006</v>
      </c>
      <c r="AI366">
        <v>9.5099499999999999</v>
      </c>
      <c r="AJ366">
        <v>80.858620000000002</v>
      </c>
    </row>
    <row r="367" spans="1:36" x14ac:dyDescent="0.4">
      <c r="A367" t="s">
        <v>7464</v>
      </c>
      <c r="B367" t="s">
        <v>7465</v>
      </c>
      <c r="C367">
        <v>0.60136999999999996</v>
      </c>
      <c r="D367">
        <v>57.83625</v>
      </c>
      <c r="E367">
        <v>46.209989999999998</v>
      </c>
      <c r="F367">
        <v>78.972480000000004</v>
      </c>
      <c r="G367">
        <v>85.669989999999999</v>
      </c>
      <c r="H367">
        <v>46.209989999999998</v>
      </c>
      <c r="I367">
        <v>41.179459999999999</v>
      </c>
      <c r="J367">
        <v>17.506080000000001</v>
      </c>
      <c r="K367">
        <v>76.041039999999995</v>
      </c>
      <c r="L367">
        <v>9.7066300000000005</v>
      </c>
      <c r="M367">
        <v>83.873090000000005</v>
      </c>
      <c r="N367" t="s">
        <v>38</v>
      </c>
      <c r="O367">
        <v>0.62783999999999995</v>
      </c>
      <c r="P367">
        <v>60.913530000000002</v>
      </c>
      <c r="Q367">
        <v>47.991300000000003</v>
      </c>
      <c r="R367">
        <v>83.029610000000005</v>
      </c>
      <c r="S367">
        <v>88.703670000000002</v>
      </c>
      <c r="T367">
        <v>47.991300000000003</v>
      </c>
      <c r="U367">
        <v>43.759059999999998</v>
      </c>
      <c r="V367">
        <v>18.17353</v>
      </c>
      <c r="W367">
        <v>80.567920000000001</v>
      </c>
      <c r="X367">
        <v>9.9368400000000001</v>
      </c>
      <c r="Y367">
        <v>87.40164</v>
      </c>
      <c r="Z367">
        <v>0.57876000000000005</v>
      </c>
      <c r="AA367">
        <v>55.20729</v>
      </c>
      <c r="AB367">
        <v>44.688189999999999</v>
      </c>
      <c r="AC367">
        <v>75.506410000000002</v>
      </c>
      <c r="AD367">
        <v>83.078280000000007</v>
      </c>
      <c r="AE367">
        <v>44.688189999999999</v>
      </c>
      <c r="AF367">
        <v>38.975670000000001</v>
      </c>
      <c r="AG367">
        <v>16.935870000000001</v>
      </c>
      <c r="AH367">
        <v>72.173670000000001</v>
      </c>
      <c r="AI367">
        <v>9.5099499999999999</v>
      </c>
      <c r="AJ367">
        <v>80.858620000000002</v>
      </c>
    </row>
    <row r="368" spans="1:36" x14ac:dyDescent="0.4">
      <c r="A368" t="s">
        <v>7466</v>
      </c>
    </row>
    <row r="369" spans="1:36" x14ac:dyDescent="0.4">
      <c r="A369" s="18" t="s">
        <v>7467</v>
      </c>
    </row>
    <row r="370" spans="1:36" x14ac:dyDescent="0.4">
      <c r="A370" s="18" t="s">
        <v>7611</v>
      </c>
    </row>
    <row r="371" spans="1:36" x14ac:dyDescent="0.4">
      <c r="A371" t="s">
        <v>7468</v>
      </c>
      <c r="B371" t="s">
        <v>7469</v>
      </c>
      <c r="C371">
        <v>0.60138000000000003</v>
      </c>
      <c r="D371">
        <v>57.837240000000001</v>
      </c>
      <c r="E371">
        <v>46.209989999999998</v>
      </c>
      <c r="F371">
        <v>78.96293</v>
      </c>
      <c r="G371">
        <v>85.660449999999997</v>
      </c>
      <c r="H371">
        <v>46.209989999999998</v>
      </c>
      <c r="I371">
        <v>41.183430000000001</v>
      </c>
      <c r="J371">
        <v>17.50704</v>
      </c>
      <c r="K371">
        <v>76.03389</v>
      </c>
      <c r="L371">
        <v>9.7028099999999995</v>
      </c>
      <c r="M371">
        <v>83.849239999999995</v>
      </c>
      <c r="N371" t="s">
        <v>38</v>
      </c>
      <c r="O371">
        <v>0.62775000000000003</v>
      </c>
      <c r="P371">
        <v>60.907640000000001</v>
      </c>
      <c r="Q371">
        <v>47.970590000000001</v>
      </c>
      <c r="R371">
        <v>83.019260000000003</v>
      </c>
      <c r="S371">
        <v>88.703670000000002</v>
      </c>
      <c r="T371">
        <v>47.970590000000001</v>
      </c>
      <c r="U371">
        <v>43.746980000000001</v>
      </c>
      <c r="V371">
        <v>18.17353</v>
      </c>
      <c r="W371">
        <v>80.557569999999998</v>
      </c>
      <c r="X371">
        <v>9.9327000000000005</v>
      </c>
      <c r="Y371">
        <v>87.380930000000006</v>
      </c>
      <c r="Z371">
        <v>0.57884999999999998</v>
      </c>
      <c r="AA371">
        <v>55.214149999999997</v>
      </c>
      <c r="AB371">
        <v>44.705880000000001</v>
      </c>
      <c r="AC371">
        <v>75.497569999999996</v>
      </c>
      <c r="AD371">
        <v>83.060590000000005</v>
      </c>
      <c r="AE371">
        <v>44.705880000000001</v>
      </c>
      <c r="AF371">
        <v>38.993369999999999</v>
      </c>
      <c r="AG371">
        <v>16.937639999999998</v>
      </c>
      <c r="AH371">
        <v>72.169250000000005</v>
      </c>
      <c r="AI371">
        <v>9.5064100000000007</v>
      </c>
      <c r="AJ371">
        <v>80.832080000000005</v>
      </c>
    </row>
    <row r="372" spans="1:36" x14ac:dyDescent="0.4">
      <c r="A372" t="s">
        <v>7470</v>
      </c>
      <c r="B372" t="s">
        <v>7471</v>
      </c>
      <c r="C372">
        <v>0.60133999999999999</v>
      </c>
      <c r="D372">
        <v>57.834380000000003</v>
      </c>
      <c r="E372">
        <v>46.200449999999996</v>
      </c>
      <c r="F372">
        <v>78.96293</v>
      </c>
      <c r="G372">
        <v>85.669989999999999</v>
      </c>
      <c r="H372">
        <v>46.200449999999996</v>
      </c>
      <c r="I372">
        <v>41.177070000000001</v>
      </c>
      <c r="J372">
        <v>17.506080000000001</v>
      </c>
      <c r="K372">
        <v>76.031499999999994</v>
      </c>
      <c r="L372">
        <v>9.7032900000000009</v>
      </c>
      <c r="M372">
        <v>83.856399999999994</v>
      </c>
      <c r="N372" t="s">
        <v>38</v>
      </c>
      <c r="O372">
        <v>0.62765000000000004</v>
      </c>
      <c r="P372">
        <v>60.900089999999999</v>
      </c>
      <c r="Q372">
        <v>47.949890000000003</v>
      </c>
      <c r="R372">
        <v>83.008899999999997</v>
      </c>
      <c r="S372">
        <v>88.714020000000005</v>
      </c>
      <c r="T372">
        <v>47.949890000000003</v>
      </c>
      <c r="U372">
        <v>43.733170000000001</v>
      </c>
      <c r="V372">
        <v>18.17146</v>
      </c>
      <c r="W372">
        <v>80.547210000000007</v>
      </c>
      <c r="X372">
        <v>9.9327000000000005</v>
      </c>
      <c r="Y372">
        <v>87.386099999999999</v>
      </c>
      <c r="Z372">
        <v>0.57887</v>
      </c>
      <c r="AA372">
        <v>55.215299999999999</v>
      </c>
      <c r="AB372">
        <v>44.705880000000001</v>
      </c>
      <c r="AC372">
        <v>75.506410000000002</v>
      </c>
      <c r="AD372">
        <v>83.06944</v>
      </c>
      <c r="AE372">
        <v>44.705880000000001</v>
      </c>
      <c r="AF372">
        <v>38.993369999999999</v>
      </c>
      <c r="AG372">
        <v>16.937639999999998</v>
      </c>
      <c r="AH372">
        <v>72.173670000000001</v>
      </c>
      <c r="AI372">
        <v>9.5073000000000008</v>
      </c>
      <c r="AJ372">
        <v>80.84093</v>
      </c>
    </row>
    <row r="373" spans="1:36" x14ac:dyDescent="0.4">
      <c r="A373" t="s">
        <v>7472</v>
      </c>
      <c r="B373" t="s">
        <v>7473</v>
      </c>
      <c r="C373">
        <v>0.60131999999999997</v>
      </c>
      <c r="D373">
        <v>57.831440000000001</v>
      </c>
      <c r="E373">
        <v>46.195680000000003</v>
      </c>
      <c r="F373">
        <v>78.972480000000004</v>
      </c>
      <c r="G373">
        <v>85.660449999999997</v>
      </c>
      <c r="H373">
        <v>46.195680000000003</v>
      </c>
      <c r="I373">
        <v>41.1723</v>
      </c>
      <c r="J373">
        <v>17.507989999999999</v>
      </c>
      <c r="K373">
        <v>76.041039999999995</v>
      </c>
      <c r="L373">
        <v>9.7028099999999995</v>
      </c>
      <c r="M373">
        <v>83.849239999999995</v>
      </c>
      <c r="N373" t="s">
        <v>38</v>
      </c>
      <c r="O373">
        <v>0.62756999999999996</v>
      </c>
      <c r="P373">
        <v>60.891550000000002</v>
      </c>
      <c r="Q373">
        <v>47.929180000000002</v>
      </c>
      <c r="R373">
        <v>83.029610000000005</v>
      </c>
      <c r="S373">
        <v>88.714020000000005</v>
      </c>
      <c r="T373">
        <v>47.929180000000002</v>
      </c>
      <c r="U373">
        <v>43.712470000000003</v>
      </c>
      <c r="V373">
        <v>18.175609999999999</v>
      </c>
      <c r="W373">
        <v>80.567920000000001</v>
      </c>
      <c r="X373">
        <v>9.9327000000000005</v>
      </c>
      <c r="Y373">
        <v>87.386099999999999</v>
      </c>
      <c r="Z373">
        <v>0.57889000000000002</v>
      </c>
      <c r="AA373">
        <v>55.217149999999997</v>
      </c>
      <c r="AB373">
        <v>44.714730000000003</v>
      </c>
      <c r="AC373">
        <v>75.506410000000002</v>
      </c>
      <c r="AD373">
        <v>83.051749999999998</v>
      </c>
      <c r="AE373">
        <v>44.714730000000003</v>
      </c>
      <c r="AF373">
        <v>39.002209999999998</v>
      </c>
      <c r="AG373">
        <v>16.937639999999998</v>
      </c>
      <c r="AH373">
        <v>72.173670000000001</v>
      </c>
      <c r="AI373">
        <v>9.5064100000000007</v>
      </c>
      <c r="AJ373">
        <v>80.827659999999995</v>
      </c>
    </row>
    <row r="374" spans="1:36" x14ac:dyDescent="0.4">
      <c r="A374" t="s">
        <v>7474</v>
      </c>
      <c r="B374" t="s">
        <v>7475</v>
      </c>
      <c r="C374">
        <v>0.60128000000000004</v>
      </c>
      <c r="D374">
        <v>57.827150000000003</v>
      </c>
      <c r="E374">
        <v>46.186140000000002</v>
      </c>
      <c r="F374">
        <v>78.972480000000004</v>
      </c>
      <c r="G374">
        <v>85.669989999999999</v>
      </c>
      <c r="H374">
        <v>46.186140000000002</v>
      </c>
      <c r="I374">
        <v>41.162759999999999</v>
      </c>
      <c r="J374">
        <v>17.507989999999999</v>
      </c>
      <c r="K374">
        <v>76.041039999999995</v>
      </c>
      <c r="L374">
        <v>9.7037600000000008</v>
      </c>
      <c r="M374">
        <v>83.858779999999996</v>
      </c>
      <c r="N374" t="s">
        <v>38</v>
      </c>
      <c r="O374">
        <v>0.62753999999999999</v>
      </c>
      <c r="P374">
        <v>60.888100000000001</v>
      </c>
      <c r="Q374">
        <v>47.918819999999997</v>
      </c>
      <c r="R374">
        <v>83.029610000000005</v>
      </c>
      <c r="S374">
        <v>88.724369999999993</v>
      </c>
      <c r="T374">
        <v>47.918819999999997</v>
      </c>
      <c r="U374">
        <v>43.702109999999998</v>
      </c>
      <c r="V374">
        <v>18.175609999999999</v>
      </c>
      <c r="W374">
        <v>80.567920000000001</v>
      </c>
      <c r="X374">
        <v>9.9337300000000006</v>
      </c>
      <c r="Y374">
        <v>87.396460000000005</v>
      </c>
      <c r="Z374">
        <v>0.57884000000000002</v>
      </c>
      <c r="AA374">
        <v>55.212150000000001</v>
      </c>
      <c r="AB374">
        <v>44.705880000000001</v>
      </c>
      <c r="AC374">
        <v>75.506410000000002</v>
      </c>
      <c r="AD374">
        <v>83.060590000000005</v>
      </c>
      <c r="AE374">
        <v>44.705880000000001</v>
      </c>
      <c r="AF374">
        <v>38.993369999999999</v>
      </c>
      <c r="AG374">
        <v>16.937639999999998</v>
      </c>
      <c r="AH374">
        <v>72.173670000000001</v>
      </c>
      <c r="AI374">
        <v>9.5073000000000008</v>
      </c>
      <c r="AJ374">
        <v>80.836500000000001</v>
      </c>
    </row>
    <row r="375" spans="1:36" x14ac:dyDescent="0.4">
      <c r="A375" t="s">
        <v>7476</v>
      </c>
      <c r="B375" t="s">
        <v>7477</v>
      </c>
      <c r="C375">
        <v>0.60126000000000002</v>
      </c>
      <c r="D375">
        <v>57.824869999999997</v>
      </c>
      <c r="E375">
        <v>46.181370000000001</v>
      </c>
      <c r="F375">
        <v>78.972480000000004</v>
      </c>
      <c r="G375">
        <v>85.665220000000005</v>
      </c>
      <c r="H375">
        <v>46.181370000000001</v>
      </c>
      <c r="I375">
        <v>41.157989999999998</v>
      </c>
      <c r="J375">
        <v>17.507989999999999</v>
      </c>
      <c r="K375">
        <v>76.041039999999995</v>
      </c>
      <c r="L375">
        <v>9.7028099999999995</v>
      </c>
      <c r="M375">
        <v>83.852419999999995</v>
      </c>
      <c r="N375" t="s">
        <v>38</v>
      </c>
      <c r="O375">
        <v>0.62756000000000001</v>
      </c>
      <c r="P375">
        <v>60.889510000000001</v>
      </c>
      <c r="Q375">
        <v>47.918819999999997</v>
      </c>
      <c r="R375">
        <v>83.029610000000005</v>
      </c>
      <c r="S375">
        <v>88.724369999999993</v>
      </c>
      <c r="T375">
        <v>47.918819999999997</v>
      </c>
      <c r="U375">
        <v>43.702109999999998</v>
      </c>
      <c r="V375">
        <v>18.175609999999999</v>
      </c>
      <c r="W375">
        <v>80.567920000000001</v>
      </c>
      <c r="X375">
        <v>9.9337300000000006</v>
      </c>
      <c r="Y375">
        <v>87.396460000000005</v>
      </c>
      <c r="Z375">
        <v>0.57879000000000003</v>
      </c>
      <c r="AA375">
        <v>55.206710000000001</v>
      </c>
      <c r="AB375">
        <v>44.697040000000001</v>
      </c>
      <c r="AC375">
        <v>75.506410000000002</v>
      </c>
      <c r="AD375">
        <v>83.051749999999998</v>
      </c>
      <c r="AE375">
        <v>44.697040000000001</v>
      </c>
      <c r="AF375">
        <v>38.984520000000003</v>
      </c>
      <c r="AG375">
        <v>16.937639999999998</v>
      </c>
      <c r="AH375">
        <v>72.173670000000001</v>
      </c>
      <c r="AI375">
        <v>9.5055300000000003</v>
      </c>
      <c r="AJ375">
        <v>80.824709999999996</v>
      </c>
    </row>
    <row r="376" spans="1:36" x14ac:dyDescent="0.4">
      <c r="A376" t="s">
        <v>7478</v>
      </c>
      <c r="B376" t="s">
        <v>7479</v>
      </c>
      <c r="C376">
        <v>0.60123000000000004</v>
      </c>
      <c r="D376">
        <v>57.821190000000001</v>
      </c>
      <c r="E376">
        <v>46.176600000000001</v>
      </c>
      <c r="F376">
        <v>78.96293</v>
      </c>
      <c r="G376">
        <v>85.655680000000004</v>
      </c>
      <c r="H376">
        <v>46.176600000000001</v>
      </c>
      <c r="I376">
        <v>41.153219999999997</v>
      </c>
      <c r="J376">
        <v>17.506080000000001</v>
      </c>
      <c r="K376">
        <v>76.031499999999994</v>
      </c>
      <c r="L376">
        <v>9.7018599999999999</v>
      </c>
      <c r="M376">
        <v>83.842879999999994</v>
      </c>
      <c r="N376" t="s">
        <v>38</v>
      </c>
      <c r="O376">
        <v>0.62753000000000003</v>
      </c>
      <c r="P376">
        <v>60.887509999999999</v>
      </c>
      <c r="Q376">
        <v>47.918819999999997</v>
      </c>
      <c r="R376">
        <v>83.019260000000003</v>
      </c>
      <c r="S376">
        <v>88.714020000000005</v>
      </c>
      <c r="T376">
        <v>47.918819999999997</v>
      </c>
      <c r="U376">
        <v>43.702109999999998</v>
      </c>
      <c r="V376">
        <v>18.17353</v>
      </c>
      <c r="W376">
        <v>80.557569999999998</v>
      </c>
      <c r="X376">
        <v>9.9327000000000005</v>
      </c>
      <c r="Y376">
        <v>87.386099999999999</v>
      </c>
      <c r="Z376">
        <v>0.57874999999999999</v>
      </c>
      <c r="AA376">
        <v>55.201590000000003</v>
      </c>
      <c r="AB376">
        <v>44.688189999999999</v>
      </c>
      <c r="AC376">
        <v>75.497569999999996</v>
      </c>
      <c r="AD376">
        <v>83.042900000000003</v>
      </c>
      <c r="AE376">
        <v>44.688189999999999</v>
      </c>
      <c r="AF376">
        <v>38.975670000000001</v>
      </c>
      <c r="AG376">
        <v>16.935870000000001</v>
      </c>
      <c r="AH376">
        <v>72.164820000000006</v>
      </c>
      <c r="AI376">
        <v>9.5046400000000002</v>
      </c>
      <c r="AJ376">
        <v>80.815860000000001</v>
      </c>
    </row>
    <row r="377" spans="1:36" x14ac:dyDescent="0.4">
      <c r="A377" t="s">
        <v>7480</v>
      </c>
      <c r="B377" t="s">
        <v>7367</v>
      </c>
      <c r="C377">
        <v>0.60116000000000003</v>
      </c>
      <c r="D377">
        <v>57.813139999999997</v>
      </c>
      <c r="E377">
        <v>46.167059999999999</v>
      </c>
      <c r="F377">
        <v>78.948620000000005</v>
      </c>
      <c r="G377">
        <v>85.646140000000003</v>
      </c>
      <c r="H377">
        <v>46.167059999999999</v>
      </c>
      <c r="I377">
        <v>41.143680000000003</v>
      </c>
      <c r="J377">
        <v>17.504169999999998</v>
      </c>
      <c r="K377">
        <v>76.021960000000007</v>
      </c>
      <c r="L377">
        <v>9.7004199999999994</v>
      </c>
      <c r="M377">
        <v>83.833340000000007</v>
      </c>
      <c r="N377" t="s">
        <v>38</v>
      </c>
      <c r="O377">
        <v>0.62749999999999995</v>
      </c>
      <c r="P377">
        <v>60.883020000000002</v>
      </c>
      <c r="Q377">
        <v>47.918819999999997</v>
      </c>
      <c r="R377">
        <v>82.998549999999994</v>
      </c>
      <c r="S377">
        <v>88.703670000000002</v>
      </c>
      <c r="T377">
        <v>47.918819999999997</v>
      </c>
      <c r="U377">
        <v>43.702109999999998</v>
      </c>
      <c r="V377">
        <v>18.16939</v>
      </c>
      <c r="W377">
        <v>80.54204</v>
      </c>
      <c r="X377">
        <v>9.9316600000000008</v>
      </c>
      <c r="Y377">
        <v>87.380930000000006</v>
      </c>
      <c r="Z377">
        <v>0.57865</v>
      </c>
      <c r="AA377">
        <v>55.1905</v>
      </c>
      <c r="AB377">
        <v>44.670499999999997</v>
      </c>
      <c r="AC377">
        <v>75.488720000000001</v>
      </c>
      <c r="AD377">
        <v>83.034059999999997</v>
      </c>
      <c r="AE377">
        <v>44.670499999999997</v>
      </c>
      <c r="AF377">
        <v>38.957979999999999</v>
      </c>
      <c r="AG377">
        <v>16.935870000000001</v>
      </c>
      <c r="AH377">
        <v>72.160399999999996</v>
      </c>
      <c r="AI377">
        <v>9.5028699999999997</v>
      </c>
      <c r="AJ377">
        <v>80.802589999999995</v>
      </c>
    </row>
    <row r="378" spans="1:36" x14ac:dyDescent="0.4">
      <c r="A378" t="s">
        <v>7481</v>
      </c>
      <c r="B378" t="s">
        <v>7482</v>
      </c>
      <c r="C378">
        <v>0.60114999999999996</v>
      </c>
      <c r="D378">
        <v>57.81194</v>
      </c>
      <c r="E378">
        <v>46.167059999999999</v>
      </c>
      <c r="F378">
        <v>78.948620000000005</v>
      </c>
      <c r="G378">
        <v>85.646140000000003</v>
      </c>
      <c r="H378">
        <v>46.167059999999999</v>
      </c>
      <c r="I378">
        <v>41.143680000000003</v>
      </c>
      <c r="J378">
        <v>17.503219999999999</v>
      </c>
      <c r="K378">
        <v>76.017189999999999</v>
      </c>
      <c r="L378">
        <v>9.7004199999999994</v>
      </c>
      <c r="M378">
        <v>83.833340000000007</v>
      </c>
      <c r="N378" t="s">
        <v>38</v>
      </c>
      <c r="O378">
        <v>0.62748999999999999</v>
      </c>
      <c r="P378">
        <v>60.881970000000003</v>
      </c>
      <c r="Q378">
        <v>47.918819999999997</v>
      </c>
      <c r="R378">
        <v>82.988200000000006</v>
      </c>
      <c r="S378">
        <v>88.714020000000005</v>
      </c>
      <c r="T378">
        <v>47.918819999999997</v>
      </c>
      <c r="U378">
        <v>43.702109999999998</v>
      </c>
      <c r="V378">
        <v>18.16732</v>
      </c>
      <c r="W378">
        <v>80.531679999999994</v>
      </c>
      <c r="X378">
        <v>9.9327000000000005</v>
      </c>
      <c r="Y378">
        <v>87.391279999999995</v>
      </c>
      <c r="Z378">
        <v>0.57864000000000004</v>
      </c>
      <c r="AA378">
        <v>55.189169999999997</v>
      </c>
      <c r="AB378">
        <v>44.670499999999997</v>
      </c>
      <c r="AC378">
        <v>75.497569999999996</v>
      </c>
      <c r="AD378">
        <v>83.025210000000001</v>
      </c>
      <c r="AE378">
        <v>44.670499999999997</v>
      </c>
      <c r="AF378">
        <v>38.957979999999999</v>
      </c>
      <c r="AG378">
        <v>16.935870000000001</v>
      </c>
      <c r="AH378">
        <v>72.160399999999996</v>
      </c>
      <c r="AI378">
        <v>9.5019899999999993</v>
      </c>
      <c r="AJ378">
        <v>80.793750000000003</v>
      </c>
    </row>
    <row r="379" spans="1:36" x14ac:dyDescent="0.4">
      <c r="A379" t="s">
        <v>7483</v>
      </c>
      <c r="B379" t="s">
        <v>7378</v>
      </c>
      <c r="C379">
        <v>0.60111999999999999</v>
      </c>
      <c r="D379">
        <v>57.809150000000002</v>
      </c>
      <c r="E379">
        <v>46.167059999999999</v>
      </c>
      <c r="F379">
        <v>78.943849999999998</v>
      </c>
      <c r="G379">
        <v>85.646140000000003</v>
      </c>
      <c r="H379">
        <v>46.167059999999999</v>
      </c>
      <c r="I379">
        <v>41.143680000000003</v>
      </c>
      <c r="J379">
        <v>17.502269999999999</v>
      </c>
      <c r="K379">
        <v>76.012420000000006</v>
      </c>
      <c r="L379">
        <v>9.6999499999999994</v>
      </c>
      <c r="M379">
        <v>83.830960000000005</v>
      </c>
      <c r="N379" t="s">
        <v>38</v>
      </c>
      <c r="O379">
        <v>0.62744</v>
      </c>
      <c r="P379">
        <v>60.877719999999997</v>
      </c>
      <c r="Q379">
        <v>47.918819999999997</v>
      </c>
      <c r="R379">
        <v>82.988200000000006</v>
      </c>
      <c r="S379">
        <v>88.714020000000005</v>
      </c>
      <c r="T379">
        <v>47.918819999999997</v>
      </c>
      <c r="U379">
        <v>43.702109999999998</v>
      </c>
      <c r="V379">
        <v>18.16732</v>
      </c>
      <c r="W379">
        <v>80.531679999999994</v>
      </c>
      <c r="X379">
        <v>9.9327000000000005</v>
      </c>
      <c r="Y379">
        <v>87.391279999999995</v>
      </c>
      <c r="Z379">
        <v>0.57862999999999998</v>
      </c>
      <c r="AA379">
        <v>55.187640000000002</v>
      </c>
      <c r="AB379">
        <v>44.670499999999997</v>
      </c>
      <c r="AC379">
        <v>75.488720000000001</v>
      </c>
      <c r="AD379">
        <v>83.025210000000001</v>
      </c>
      <c r="AE379">
        <v>44.670499999999997</v>
      </c>
      <c r="AF379">
        <v>38.957979999999999</v>
      </c>
      <c r="AG379">
        <v>16.934100000000001</v>
      </c>
      <c r="AH379">
        <v>72.151560000000003</v>
      </c>
      <c r="AI379">
        <v>9.5011100000000006</v>
      </c>
      <c r="AJ379">
        <v>80.789330000000007</v>
      </c>
    </row>
    <row r="380" spans="1:36" x14ac:dyDescent="0.4">
      <c r="A380" t="s">
        <v>7484</v>
      </c>
      <c r="B380" t="s">
        <v>7485</v>
      </c>
      <c r="C380">
        <v>0.60113000000000005</v>
      </c>
      <c r="D380">
        <v>57.811100000000003</v>
      </c>
      <c r="E380">
        <v>46.167059999999999</v>
      </c>
      <c r="F380">
        <v>78.934309999999996</v>
      </c>
      <c r="G380">
        <v>85.636600000000001</v>
      </c>
      <c r="H380">
        <v>46.167059999999999</v>
      </c>
      <c r="I380">
        <v>41.143680000000003</v>
      </c>
      <c r="J380">
        <v>17.500360000000001</v>
      </c>
      <c r="K380">
        <v>76.002880000000005</v>
      </c>
      <c r="L380">
        <v>9.6980400000000007</v>
      </c>
      <c r="M380">
        <v>83.816649999999996</v>
      </c>
      <c r="N380" t="s">
        <v>38</v>
      </c>
      <c r="O380">
        <v>0.62746000000000002</v>
      </c>
      <c r="P380">
        <v>60.880929999999999</v>
      </c>
      <c r="Q380">
        <v>47.918819999999997</v>
      </c>
      <c r="R380">
        <v>82.97784</v>
      </c>
      <c r="S380">
        <v>88.714020000000005</v>
      </c>
      <c r="T380">
        <v>47.918819999999997</v>
      </c>
      <c r="U380">
        <v>43.702109999999998</v>
      </c>
      <c r="V380">
        <v>18.16525</v>
      </c>
      <c r="W380">
        <v>80.521330000000006</v>
      </c>
      <c r="X380">
        <v>9.9316600000000008</v>
      </c>
      <c r="Y380">
        <v>87.386099999999999</v>
      </c>
      <c r="Z380">
        <v>0.57864000000000004</v>
      </c>
      <c r="AA380">
        <v>55.188499999999998</v>
      </c>
      <c r="AB380">
        <v>44.670499999999997</v>
      </c>
      <c r="AC380">
        <v>75.479879999999994</v>
      </c>
      <c r="AD380">
        <v>83.00752</v>
      </c>
      <c r="AE380">
        <v>44.670499999999997</v>
      </c>
      <c r="AF380">
        <v>38.957979999999999</v>
      </c>
      <c r="AG380">
        <v>16.93233</v>
      </c>
      <c r="AH380">
        <v>72.142709999999994</v>
      </c>
      <c r="AI380">
        <v>9.4984500000000001</v>
      </c>
      <c r="AJ380">
        <v>80.767210000000006</v>
      </c>
    </row>
    <row r="381" spans="1:36" x14ac:dyDescent="0.4">
      <c r="A381" s="18" t="s">
        <v>7486</v>
      </c>
    </row>
    <row r="382" spans="1:36" x14ac:dyDescent="0.4">
      <c r="A382" s="18" t="s">
        <v>7612</v>
      </c>
    </row>
    <row r="383" spans="1:36" x14ac:dyDescent="0.4">
      <c r="A383" t="s">
        <v>7487</v>
      </c>
      <c r="B383" t="s">
        <v>7488</v>
      </c>
      <c r="C383">
        <v>0.60143999999999997</v>
      </c>
      <c r="D383">
        <v>57.84169</v>
      </c>
      <c r="E383">
        <v>46.219529999999999</v>
      </c>
      <c r="F383">
        <v>78.96293</v>
      </c>
      <c r="G383">
        <v>85.660449999999997</v>
      </c>
      <c r="H383">
        <v>46.219529999999999</v>
      </c>
      <c r="I383">
        <v>41.19059</v>
      </c>
      <c r="J383">
        <v>17.50704</v>
      </c>
      <c r="K383">
        <v>76.03389</v>
      </c>
      <c r="L383">
        <v>9.7032900000000009</v>
      </c>
      <c r="M383">
        <v>83.85163</v>
      </c>
      <c r="N383" t="s">
        <v>38</v>
      </c>
      <c r="O383">
        <v>0.62787000000000004</v>
      </c>
      <c r="P383">
        <v>60.916429999999998</v>
      </c>
      <c r="Q383">
        <v>47.991300000000003</v>
      </c>
      <c r="R383">
        <v>83.029610000000005</v>
      </c>
      <c r="S383">
        <v>88.703670000000002</v>
      </c>
      <c r="T383">
        <v>47.991300000000003</v>
      </c>
      <c r="U383">
        <v>43.762509999999999</v>
      </c>
      <c r="V383">
        <v>18.175609999999999</v>
      </c>
      <c r="W383">
        <v>80.567920000000001</v>
      </c>
      <c r="X383">
        <v>9.9327000000000005</v>
      </c>
      <c r="Y383">
        <v>87.380930000000006</v>
      </c>
      <c r="Z383">
        <v>0.57886000000000004</v>
      </c>
      <c r="AA383">
        <v>55.214910000000003</v>
      </c>
      <c r="AB383">
        <v>44.705880000000001</v>
      </c>
      <c r="AC383">
        <v>75.488720000000001</v>
      </c>
      <c r="AD383">
        <v>83.060590000000005</v>
      </c>
      <c r="AE383">
        <v>44.705880000000001</v>
      </c>
      <c r="AF383">
        <v>38.993369999999999</v>
      </c>
      <c r="AG383">
        <v>16.935870000000001</v>
      </c>
      <c r="AH383">
        <v>72.160399999999996</v>
      </c>
      <c r="AI383">
        <v>9.5073000000000008</v>
      </c>
      <c r="AJ383">
        <v>80.836500000000001</v>
      </c>
    </row>
    <row r="384" spans="1:36" x14ac:dyDescent="0.4">
      <c r="A384" t="s">
        <v>7489</v>
      </c>
      <c r="B384" t="s">
        <v>7490</v>
      </c>
      <c r="C384">
        <v>0.60143999999999997</v>
      </c>
      <c r="D384">
        <v>57.841630000000002</v>
      </c>
      <c r="E384">
        <v>46.219529999999999</v>
      </c>
      <c r="F384">
        <v>78.96293</v>
      </c>
      <c r="G384">
        <v>85.660449999999997</v>
      </c>
      <c r="H384">
        <v>46.219529999999999</v>
      </c>
      <c r="I384">
        <v>41.19059</v>
      </c>
      <c r="J384">
        <v>17.50704</v>
      </c>
      <c r="K384">
        <v>76.03389</v>
      </c>
      <c r="L384">
        <v>9.7032900000000009</v>
      </c>
      <c r="M384">
        <v>83.85163</v>
      </c>
      <c r="N384" t="s">
        <v>38</v>
      </c>
      <c r="O384">
        <v>0.62787000000000004</v>
      </c>
      <c r="P384">
        <v>60.916339999999998</v>
      </c>
      <c r="Q384">
        <v>47.991300000000003</v>
      </c>
      <c r="R384">
        <v>83.029610000000005</v>
      </c>
      <c r="S384">
        <v>88.703670000000002</v>
      </c>
      <c r="T384">
        <v>47.991300000000003</v>
      </c>
      <c r="U384">
        <v>43.762509999999999</v>
      </c>
      <c r="V384">
        <v>18.175609999999999</v>
      </c>
      <c r="W384">
        <v>80.567920000000001</v>
      </c>
      <c r="X384">
        <v>9.9327000000000005</v>
      </c>
      <c r="Y384">
        <v>87.380930000000006</v>
      </c>
      <c r="Z384">
        <v>0.57886000000000004</v>
      </c>
      <c r="AA384">
        <v>55.214869999999998</v>
      </c>
      <c r="AB384">
        <v>44.705880000000001</v>
      </c>
      <c r="AC384">
        <v>75.488720000000001</v>
      </c>
      <c r="AD384">
        <v>83.060590000000005</v>
      </c>
      <c r="AE384">
        <v>44.705880000000001</v>
      </c>
      <c r="AF384">
        <v>38.993369999999999</v>
      </c>
      <c r="AG384">
        <v>16.935870000000001</v>
      </c>
      <c r="AH384">
        <v>72.160399999999996</v>
      </c>
      <c r="AI384">
        <v>9.5073000000000008</v>
      </c>
      <c r="AJ384">
        <v>80.836500000000001</v>
      </c>
    </row>
    <row r="385" spans="1:36" x14ac:dyDescent="0.4">
      <c r="A385" t="s">
        <v>7491</v>
      </c>
      <c r="B385" t="s">
        <v>7348</v>
      </c>
      <c r="C385">
        <v>0.60143999999999997</v>
      </c>
      <c r="D385">
        <v>57.841749999999998</v>
      </c>
      <c r="E385">
        <v>46.219529999999999</v>
      </c>
      <c r="F385">
        <v>78.96293</v>
      </c>
      <c r="G385">
        <v>85.660449999999997</v>
      </c>
      <c r="H385">
        <v>46.219529999999999</v>
      </c>
      <c r="I385">
        <v>41.19059</v>
      </c>
      <c r="J385">
        <v>17.50704</v>
      </c>
      <c r="K385">
        <v>76.03389</v>
      </c>
      <c r="L385">
        <v>9.7032900000000009</v>
      </c>
      <c r="M385">
        <v>83.85163</v>
      </c>
      <c r="N385" t="s">
        <v>38</v>
      </c>
      <c r="O385">
        <v>0.62787000000000004</v>
      </c>
      <c r="P385">
        <v>60.916589999999999</v>
      </c>
      <c r="Q385">
        <v>47.991300000000003</v>
      </c>
      <c r="R385">
        <v>83.029610000000005</v>
      </c>
      <c r="S385">
        <v>88.703670000000002</v>
      </c>
      <c r="T385">
        <v>47.991300000000003</v>
      </c>
      <c r="U385">
        <v>43.762509999999999</v>
      </c>
      <c r="V385">
        <v>18.175609999999999</v>
      </c>
      <c r="W385">
        <v>80.567920000000001</v>
      </c>
      <c r="X385">
        <v>9.9327000000000005</v>
      </c>
      <c r="Y385">
        <v>87.380930000000006</v>
      </c>
      <c r="Z385">
        <v>0.57886000000000004</v>
      </c>
      <c r="AA385">
        <v>55.214880000000001</v>
      </c>
      <c r="AB385">
        <v>44.705880000000001</v>
      </c>
      <c r="AC385">
        <v>75.488720000000001</v>
      </c>
      <c r="AD385">
        <v>83.060590000000005</v>
      </c>
      <c r="AE385">
        <v>44.705880000000001</v>
      </c>
      <c r="AF385">
        <v>38.993369999999999</v>
      </c>
      <c r="AG385">
        <v>16.935870000000001</v>
      </c>
      <c r="AH385">
        <v>72.160399999999996</v>
      </c>
      <c r="AI385">
        <v>9.5073000000000008</v>
      </c>
      <c r="AJ385">
        <v>80.836500000000001</v>
      </c>
    </row>
    <row r="386" spans="1:36" x14ac:dyDescent="0.4">
      <c r="A386" t="s">
        <v>7492</v>
      </c>
      <c r="B386" t="s">
        <v>7493</v>
      </c>
      <c r="C386">
        <v>0.60143999999999997</v>
      </c>
      <c r="D386">
        <v>57.841610000000003</v>
      </c>
      <c r="E386">
        <v>46.219529999999999</v>
      </c>
      <c r="F386">
        <v>78.96293</v>
      </c>
      <c r="G386">
        <v>85.660449999999997</v>
      </c>
      <c r="H386">
        <v>46.219529999999999</v>
      </c>
      <c r="I386">
        <v>41.19059</v>
      </c>
      <c r="J386">
        <v>17.50704</v>
      </c>
      <c r="K386">
        <v>76.03389</v>
      </c>
      <c r="L386">
        <v>9.7032900000000009</v>
      </c>
      <c r="M386">
        <v>83.85163</v>
      </c>
      <c r="N386" t="s">
        <v>38</v>
      </c>
      <c r="O386">
        <v>0.62787000000000004</v>
      </c>
      <c r="P386">
        <v>60.916310000000003</v>
      </c>
      <c r="Q386">
        <v>47.991300000000003</v>
      </c>
      <c r="R386">
        <v>83.029610000000005</v>
      </c>
      <c r="S386">
        <v>88.703670000000002</v>
      </c>
      <c r="T386">
        <v>47.991300000000003</v>
      </c>
      <c r="U386">
        <v>43.762509999999999</v>
      </c>
      <c r="V386">
        <v>18.175609999999999</v>
      </c>
      <c r="W386">
        <v>80.567920000000001</v>
      </c>
      <c r="X386">
        <v>9.9327000000000005</v>
      </c>
      <c r="Y386">
        <v>87.380930000000006</v>
      </c>
      <c r="Z386">
        <v>0.57886000000000004</v>
      </c>
      <c r="AA386">
        <v>55.214860000000002</v>
      </c>
      <c r="AB386">
        <v>44.705880000000001</v>
      </c>
      <c r="AC386">
        <v>75.488720000000001</v>
      </c>
      <c r="AD386">
        <v>83.060590000000005</v>
      </c>
      <c r="AE386">
        <v>44.705880000000001</v>
      </c>
      <c r="AF386">
        <v>38.993369999999999</v>
      </c>
      <c r="AG386">
        <v>16.935870000000001</v>
      </c>
      <c r="AH386">
        <v>72.160399999999996</v>
      </c>
      <c r="AI386">
        <v>9.5073000000000008</v>
      </c>
      <c r="AJ386">
        <v>80.836500000000001</v>
      </c>
    </row>
    <row r="387" spans="1:36" x14ac:dyDescent="0.4">
      <c r="A387" t="s">
        <v>7494</v>
      </c>
      <c r="B387" t="s">
        <v>7359</v>
      </c>
      <c r="C387">
        <v>0.60145000000000004</v>
      </c>
      <c r="D387">
        <v>57.84243</v>
      </c>
      <c r="E387">
        <v>46.219529999999999</v>
      </c>
      <c r="F387">
        <v>78.96293</v>
      </c>
      <c r="G387">
        <v>85.660449999999997</v>
      </c>
      <c r="H387">
        <v>46.219529999999999</v>
      </c>
      <c r="I387">
        <v>41.19059</v>
      </c>
      <c r="J387">
        <v>17.50704</v>
      </c>
      <c r="K387">
        <v>76.03389</v>
      </c>
      <c r="L387">
        <v>9.7032900000000009</v>
      </c>
      <c r="M387">
        <v>83.85163</v>
      </c>
      <c r="N387" t="s">
        <v>38</v>
      </c>
      <c r="O387">
        <v>0.62785999999999997</v>
      </c>
      <c r="P387">
        <v>60.916269999999997</v>
      </c>
      <c r="Q387">
        <v>47.991300000000003</v>
      </c>
      <c r="R387">
        <v>83.029610000000005</v>
      </c>
      <c r="S387">
        <v>88.703670000000002</v>
      </c>
      <c r="T387">
        <v>47.991300000000003</v>
      </c>
      <c r="U387">
        <v>43.762509999999999</v>
      </c>
      <c r="V387">
        <v>18.175609999999999</v>
      </c>
      <c r="W387">
        <v>80.567920000000001</v>
      </c>
      <c r="X387">
        <v>9.9327000000000005</v>
      </c>
      <c r="Y387">
        <v>87.380930000000006</v>
      </c>
      <c r="Z387">
        <v>0.57887999999999995</v>
      </c>
      <c r="AA387">
        <v>55.216410000000003</v>
      </c>
      <c r="AB387">
        <v>44.705880000000001</v>
      </c>
      <c r="AC387">
        <v>75.488720000000001</v>
      </c>
      <c r="AD387">
        <v>83.060590000000005</v>
      </c>
      <c r="AE387">
        <v>44.705880000000001</v>
      </c>
      <c r="AF387">
        <v>38.993369999999999</v>
      </c>
      <c r="AG387">
        <v>16.935870000000001</v>
      </c>
      <c r="AH387">
        <v>72.160399999999996</v>
      </c>
      <c r="AI387">
        <v>9.5073000000000008</v>
      </c>
      <c r="AJ387">
        <v>80.836500000000001</v>
      </c>
    </row>
    <row r="388" spans="1:36" x14ac:dyDescent="0.4">
      <c r="A388" t="s">
        <v>7495</v>
      </c>
      <c r="B388" t="s">
        <v>7496</v>
      </c>
      <c r="C388">
        <v>0.60143999999999997</v>
      </c>
      <c r="D388">
        <v>57.84149</v>
      </c>
      <c r="E388">
        <v>46.219529999999999</v>
      </c>
      <c r="F388">
        <v>78.96293</v>
      </c>
      <c r="G388">
        <v>85.660449999999997</v>
      </c>
      <c r="H388">
        <v>46.219529999999999</v>
      </c>
      <c r="I388">
        <v>41.19059</v>
      </c>
      <c r="J388">
        <v>17.50704</v>
      </c>
      <c r="K388">
        <v>76.03389</v>
      </c>
      <c r="L388">
        <v>9.7032900000000009</v>
      </c>
      <c r="M388">
        <v>83.85163</v>
      </c>
      <c r="N388" t="s">
        <v>38</v>
      </c>
      <c r="O388">
        <v>0.62785999999999997</v>
      </c>
      <c r="P388">
        <v>60.91601</v>
      </c>
      <c r="Q388">
        <v>47.991300000000003</v>
      </c>
      <c r="R388">
        <v>83.029610000000005</v>
      </c>
      <c r="S388">
        <v>88.703670000000002</v>
      </c>
      <c r="T388">
        <v>47.991300000000003</v>
      </c>
      <c r="U388">
        <v>43.762509999999999</v>
      </c>
      <c r="V388">
        <v>18.175609999999999</v>
      </c>
      <c r="W388">
        <v>80.567920000000001</v>
      </c>
      <c r="X388">
        <v>9.9327000000000005</v>
      </c>
      <c r="Y388">
        <v>87.380930000000006</v>
      </c>
      <c r="Z388">
        <v>0.57886000000000004</v>
      </c>
      <c r="AA388">
        <v>55.214880000000001</v>
      </c>
      <c r="AB388">
        <v>44.705880000000001</v>
      </c>
      <c r="AC388">
        <v>75.488720000000001</v>
      </c>
      <c r="AD388">
        <v>83.060590000000005</v>
      </c>
      <c r="AE388">
        <v>44.705880000000001</v>
      </c>
      <c r="AF388">
        <v>38.993369999999999</v>
      </c>
      <c r="AG388">
        <v>16.935870000000001</v>
      </c>
      <c r="AH388">
        <v>72.160399999999996</v>
      </c>
      <c r="AI388">
        <v>9.5073000000000008</v>
      </c>
      <c r="AJ388">
        <v>80.836500000000001</v>
      </c>
    </row>
    <row r="389" spans="1:36" x14ac:dyDescent="0.4">
      <c r="A389" t="s">
        <v>7497</v>
      </c>
      <c r="B389" t="s">
        <v>7498</v>
      </c>
      <c r="C389">
        <v>0.60145000000000004</v>
      </c>
      <c r="D389">
        <v>57.84252</v>
      </c>
      <c r="E389">
        <v>46.219529999999999</v>
      </c>
      <c r="F389">
        <v>78.96293</v>
      </c>
      <c r="G389">
        <v>85.660449999999997</v>
      </c>
      <c r="H389">
        <v>46.219529999999999</v>
      </c>
      <c r="I389">
        <v>41.19059</v>
      </c>
      <c r="J389">
        <v>17.50704</v>
      </c>
      <c r="K389">
        <v>76.03389</v>
      </c>
      <c r="L389">
        <v>9.7032900000000009</v>
      </c>
      <c r="M389">
        <v>83.85163</v>
      </c>
      <c r="N389" t="s">
        <v>38</v>
      </c>
      <c r="O389">
        <v>0.62787000000000004</v>
      </c>
      <c r="P389">
        <v>60.91648</v>
      </c>
      <c r="Q389">
        <v>47.991300000000003</v>
      </c>
      <c r="R389">
        <v>83.029610000000005</v>
      </c>
      <c r="S389">
        <v>88.703670000000002</v>
      </c>
      <c r="T389">
        <v>47.991300000000003</v>
      </c>
      <c r="U389">
        <v>43.762509999999999</v>
      </c>
      <c r="V389">
        <v>18.175609999999999</v>
      </c>
      <c r="W389">
        <v>80.567920000000001</v>
      </c>
      <c r="X389">
        <v>9.9327000000000005</v>
      </c>
      <c r="Y389">
        <v>87.380930000000006</v>
      </c>
      <c r="Z389">
        <v>0.57887999999999995</v>
      </c>
      <c r="AA389">
        <v>55.2164</v>
      </c>
      <c r="AB389">
        <v>44.705880000000001</v>
      </c>
      <c r="AC389">
        <v>75.488720000000001</v>
      </c>
      <c r="AD389">
        <v>83.060590000000005</v>
      </c>
      <c r="AE389">
        <v>44.705880000000001</v>
      </c>
      <c r="AF389">
        <v>38.993369999999999</v>
      </c>
      <c r="AG389">
        <v>16.935870000000001</v>
      </c>
      <c r="AH389">
        <v>72.160399999999996</v>
      </c>
      <c r="AI389">
        <v>9.5073000000000008</v>
      </c>
      <c r="AJ389">
        <v>80.836500000000001</v>
      </c>
    </row>
    <row r="390" spans="1:36" x14ac:dyDescent="0.4">
      <c r="A390" t="s">
        <v>7499</v>
      </c>
      <c r="B390" t="s">
        <v>7500</v>
      </c>
      <c r="C390">
        <v>0.60145000000000004</v>
      </c>
      <c r="D390" s="36">
        <v>57.842739999999999</v>
      </c>
      <c r="E390">
        <v>46.219529999999999</v>
      </c>
      <c r="F390">
        <v>78.96293</v>
      </c>
      <c r="G390">
        <v>85.660449999999997</v>
      </c>
      <c r="H390">
        <v>46.219529999999999</v>
      </c>
      <c r="I390">
        <v>41.19059</v>
      </c>
      <c r="J390">
        <v>17.50704</v>
      </c>
      <c r="K390">
        <v>76.03389</v>
      </c>
      <c r="L390">
        <v>9.7032900000000009</v>
      </c>
      <c r="M390">
        <v>83.85163</v>
      </c>
      <c r="N390" t="s">
        <v>38</v>
      </c>
      <c r="O390">
        <v>0.62787000000000004</v>
      </c>
      <c r="P390">
        <v>60.916989999999998</v>
      </c>
      <c r="Q390">
        <v>47.991300000000003</v>
      </c>
      <c r="R390">
        <v>83.029610000000005</v>
      </c>
      <c r="S390">
        <v>88.703670000000002</v>
      </c>
      <c r="T390">
        <v>47.991300000000003</v>
      </c>
      <c r="U390">
        <v>43.762509999999999</v>
      </c>
      <c r="V390">
        <v>18.175609999999999</v>
      </c>
      <c r="W390">
        <v>80.567920000000001</v>
      </c>
      <c r="X390">
        <v>9.9327000000000005</v>
      </c>
      <c r="Y390">
        <v>87.380930000000006</v>
      </c>
      <c r="Z390">
        <v>0.57887999999999995</v>
      </c>
      <c r="AA390">
        <v>55.216380000000001</v>
      </c>
      <c r="AB390">
        <v>44.705880000000001</v>
      </c>
      <c r="AC390">
        <v>75.488720000000001</v>
      </c>
      <c r="AD390">
        <v>83.060590000000005</v>
      </c>
      <c r="AE390">
        <v>44.705880000000001</v>
      </c>
      <c r="AF390">
        <v>38.993369999999999</v>
      </c>
      <c r="AG390">
        <v>16.935870000000001</v>
      </c>
      <c r="AH390">
        <v>72.160399999999996</v>
      </c>
      <c r="AI390">
        <v>9.5073000000000008</v>
      </c>
      <c r="AJ390">
        <v>80.836500000000001</v>
      </c>
    </row>
    <row r="391" spans="1:36" x14ac:dyDescent="0.4">
      <c r="A391" t="s">
        <v>7501</v>
      </c>
      <c r="B391" t="s">
        <v>7502</v>
      </c>
      <c r="C391">
        <v>0.60143999999999997</v>
      </c>
      <c r="D391">
        <v>57.841540000000002</v>
      </c>
      <c r="E391">
        <v>46.219529999999999</v>
      </c>
      <c r="F391">
        <v>78.96293</v>
      </c>
      <c r="G391">
        <v>85.660449999999997</v>
      </c>
      <c r="H391">
        <v>46.219529999999999</v>
      </c>
      <c r="I391">
        <v>41.19059</v>
      </c>
      <c r="J391">
        <v>17.50704</v>
      </c>
      <c r="K391">
        <v>76.03389</v>
      </c>
      <c r="L391">
        <v>9.7032900000000009</v>
      </c>
      <c r="M391">
        <v>83.85163</v>
      </c>
      <c r="N391" t="s">
        <v>38</v>
      </c>
      <c r="O391">
        <v>0.62785999999999997</v>
      </c>
      <c r="P391">
        <v>60.91619</v>
      </c>
      <c r="Q391">
        <v>47.991300000000003</v>
      </c>
      <c r="R391">
        <v>83.029610000000005</v>
      </c>
      <c r="S391">
        <v>88.703670000000002</v>
      </c>
      <c r="T391">
        <v>47.991300000000003</v>
      </c>
      <c r="U391">
        <v>43.762509999999999</v>
      </c>
      <c r="V391">
        <v>18.175609999999999</v>
      </c>
      <c r="W391">
        <v>80.567920000000001</v>
      </c>
      <c r="X391">
        <v>9.9327000000000005</v>
      </c>
      <c r="Y391">
        <v>87.380930000000006</v>
      </c>
      <c r="Z391">
        <v>0.57886000000000004</v>
      </c>
      <c r="AA391">
        <v>55.214840000000002</v>
      </c>
      <c r="AB391">
        <v>44.705880000000001</v>
      </c>
      <c r="AC391">
        <v>75.488720000000001</v>
      </c>
      <c r="AD391">
        <v>83.060590000000005</v>
      </c>
      <c r="AE391">
        <v>44.705880000000001</v>
      </c>
      <c r="AF391">
        <v>38.993369999999999</v>
      </c>
      <c r="AG391">
        <v>16.935870000000001</v>
      </c>
      <c r="AH391">
        <v>72.160399999999996</v>
      </c>
      <c r="AI391">
        <v>9.5073000000000008</v>
      </c>
      <c r="AJ391">
        <v>80.836500000000001</v>
      </c>
    </row>
    <row r="392" spans="1:36" x14ac:dyDescent="0.4">
      <c r="A392" t="s">
        <v>7503</v>
      </c>
      <c r="B392" t="s">
        <v>7504</v>
      </c>
      <c r="C392">
        <v>0.60145000000000004</v>
      </c>
      <c r="D392">
        <v>57.842509999999997</v>
      </c>
      <c r="E392">
        <v>46.219529999999999</v>
      </c>
      <c r="F392">
        <v>78.96293</v>
      </c>
      <c r="G392">
        <v>85.660449999999997</v>
      </c>
      <c r="H392">
        <v>46.219529999999999</v>
      </c>
      <c r="I392">
        <v>41.19059</v>
      </c>
      <c r="J392">
        <v>17.50704</v>
      </c>
      <c r="K392">
        <v>76.03389</v>
      </c>
      <c r="L392">
        <v>9.7032900000000009</v>
      </c>
      <c r="M392">
        <v>83.85163</v>
      </c>
      <c r="N392" t="s">
        <v>38</v>
      </c>
      <c r="O392">
        <v>0.62785999999999997</v>
      </c>
      <c r="P392">
        <v>60.916359999999997</v>
      </c>
      <c r="Q392">
        <v>47.991300000000003</v>
      </c>
      <c r="R392">
        <v>83.029610000000005</v>
      </c>
      <c r="S392">
        <v>88.703670000000002</v>
      </c>
      <c r="T392">
        <v>47.991300000000003</v>
      </c>
      <c r="U392">
        <v>43.762509999999999</v>
      </c>
      <c r="V392">
        <v>18.175609999999999</v>
      </c>
      <c r="W392">
        <v>80.567920000000001</v>
      </c>
      <c r="X392">
        <v>9.9327000000000005</v>
      </c>
      <c r="Y392">
        <v>87.380930000000006</v>
      </c>
      <c r="Z392">
        <v>0.57887999999999995</v>
      </c>
      <c r="AA392">
        <v>55.216470000000001</v>
      </c>
      <c r="AB392">
        <v>44.705880000000001</v>
      </c>
      <c r="AC392">
        <v>75.488720000000001</v>
      </c>
      <c r="AD392">
        <v>83.060590000000005</v>
      </c>
      <c r="AE392">
        <v>44.705880000000001</v>
      </c>
      <c r="AF392">
        <v>38.993369999999999</v>
      </c>
      <c r="AG392">
        <v>16.935870000000001</v>
      </c>
      <c r="AH392">
        <v>72.160399999999996</v>
      </c>
      <c r="AI392">
        <v>9.5073000000000008</v>
      </c>
      <c r="AJ392">
        <v>80.836500000000001</v>
      </c>
    </row>
    <row r="393" spans="1:36" x14ac:dyDescent="0.4">
      <c r="A393" s="18" t="s">
        <v>7505</v>
      </c>
    </row>
    <row r="394" spans="1:36" x14ac:dyDescent="0.4">
      <c r="A394" s="18" t="s">
        <v>7031</v>
      </c>
    </row>
    <row r="395" spans="1:36" x14ac:dyDescent="0.4">
      <c r="A395" s="18" t="s">
        <v>7031</v>
      </c>
    </row>
    <row r="396" spans="1:36" x14ac:dyDescent="0.4">
      <c r="A396" t="s">
        <v>7506</v>
      </c>
    </row>
    <row r="397" spans="1:36" x14ac:dyDescent="0.4">
      <c r="A397" t="s">
        <v>7514</v>
      </c>
      <c r="B397" t="s">
        <v>7080</v>
      </c>
      <c r="C397">
        <v>0.16621</v>
      </c>
      <c r="D397">
        <v>15.23681</v>
      </c>
      <c r="E397">
        <v>7.2685899999999997</v>
      </c>
      <c r="F397">
        <v>24.984470000000002</v>
      </c>
      <c r="G397">
        <v>35.83558</v>
      </c>
      <c r="H397">
        <v>7.2685899999999997</v>
      </c>
      <c r="I397">
        <v>6.4488899999999996</v>
      </c>
      <c r="J397">
        <v>5.1356400000000004</v>
      </c>
      <c r="K397">
        <v>22.530539999999998</v>
      </c>
      <c r="L397">
        <v>3.7233399999999999</v>
      </c>
      <c r="M397">
        <v>32.473939999999999</v>
      </c>
      <c r="N397" t="s">
        <v>38</v>
      </c>
      <c r="O397">
        <v>0.16621</v>
      </c>
      <c r="P397">
        <v>15.23681</v>
      </c>
      <c r="Q397">
        <v>7.2685899999999997</v>
      </c>
      <c r="R397">
        <v>24.984470000000002</v>
      </c>
      <c r="S397">
        <v>35.83558</v>
      </c>
      <c r="T397">
        <v>7.2685899999999997</v>
      </c>
      <c r="U397">
        <v>6.4488899999999996</v>
      </c>
      <c r="V397">
        <v>5.1356400000000004</v>
      </c>
      <c r="W397">
        <v>22.530539999999998</v>
      </c>
      <c r="X397">
        <v>3.7233399999999999</v>
      </c>
      <c r="Y397">
        <v>32.473939999999999</v>
      </c>
      <c r="Z397" t="s">
        <v>38</v>
      </c>
      <c r="AA397" t="s">
        <v>38</v>
      </c>
      <c r="AB397" t="s">
        <v>38</v>
      </c>
      <c r="AC397" t="s">
        <v>38</v>
      </c>
      <c r="AD397" t="s">
        <v>38</v>
      </c>
      <c r="AE397" t="s">
        <v>38</v>
      </c>
      <c r="AF397" t="s">
        <v>38</v>
      </c>
      <c r="AG397" t="s">
        <v>38</v>
      </c>
      <c r="AH397" t="s">
        <v>38</v>
      </c>
      <c r="AI397" t="s">
        <v>38</v>
      </c>
      <c r="AJ397" t="s">
        <v>38</v>
      </c>
    </row>
    <row r="398" spans="1:36" x14ac:dyDescent="0.4">
      <c r="A398" t="s">
        <v>7515</v>
      </c>
      <c r="B398" t="s">
        <v>7509</v>
      </c>
      <c r="C398">
        <v>0.18503</v>
      </c>
      <c r="D398">
        <v>16.81737</v>
      </c>
      <c r="E398">
        <v>8.5525000000000002</v>
      </c>
      <c r="F398">
        <v>30.389309999999998</v>
      </c>
      <c r="G398">
        <v>41.685650000000003</v>
      </c>
      <c r="H398">
        <v>8.5525000000000002</v>
      </c>
      <c r="I398">
        <v>7.1909299999999998</v>
      </c>
      <c r="J398">
        <v>6.2994399999999997</v>
      </c>
      <c r="K398">
        <v>27.332260000000002</v>
      </c>
      <c r="L398">
        <v>4.4139600000000003</v>
      </c>
      <c r="M398">
        <v>38.47242</v>
      </c>
      <c r="N398" t="s">
        <v>38</v>
      </c>
      <c r="O398">
        <v>0.18503</v>
      </c>
      <c r="P398">
        <v>16.81737</v>
      </c>
      <c r="Q398">
        <v>8.5525000000000002</v>
      </c>
      <c r="R398">
        <v>30.389309999999998</v>
      </c>
      <c r="S398">
        <v>41.685650000000003</v>
      </c>
      <c r="T398">
        <v>8.5525000000000002</v>
      </c>
      <c r="U398">
        <v>7.1909299999999998</v>
      </c>
      <c r="V398">
        <v>6.2994399999999997</v>
      </c>
      <c r="W398">
        <v>27.332260000000002</v>
      </c>
      <c r="X398">
        <v>4.4139600000000003</v>
      </c>
      <c r="Y398">
        <v>38.47242</v>
      </c>
      <c r="Z398" t="s">
        <v>38</v>
      </c>
      <c r="AA398" t="s">
        <v>38</v>
      </c>
      <c r="AB398" t="s">
        <v>38</v>
      </c>
      <c r="AC398" t="s">
        <v>38</v>
      </c>
      <c r="AD398" t="s">
        <v>38</v>
      </c>
      <c r="AE398" t="s">
        <v>38</v>
      </c>
      <c r="AF398" t="s">
        <v>38</v>
      </c>
      <c r="AG398" t="s">
        <v>38</v>
      </c>
      <c r="AH398" t="s">
        <v>38</v>
      </c>
      <c r="AI398" t="s">
        <v>38</v>
      </c>
      <c r="AJ398" t="s">
        <v>38</v>
      </c>
    </row>
    <row r="399" spans="1:36" x14ac:dyDescent="0.4">
      <c r="A399" t="s">
        <v>7516</v>
      </c>
      <c r="B399" t="s">
        <v>1170</v>
      </c>
      <c r="C399">
        <v>0.13278999999999999</v>
      </c>
      <c r="D399">
        <v>12.36026</v>
      </c>
      <c r="E399">
        <v>6.0260899999999999</v>
      </c>
      <c r="F399">
        <v>18.202529999999999</v>
      </c>
      <c r="G399">
        <v>31.621449999999999</v>
      </c>
      <c r="H399">
        <v>6.0260899999999999</v>
      </c>
      <c r="I399">
        <v>5.4773199999999997</v>
      </c>
      <c r="J399">
        <v>3.7399</v>
      </c>
      <c r="K399">
        <v>16.51136</v>
      </c>
      <c r="L399">
        <v>3.2915700000000001</v>
      </c>
      <c r="M399">
        <v>29.092459999999999</v>
      </c>
      <c r="N399" t="s">
        <v>38</v>
      </c>
      <c r="O399">
        <v>0.13278999999999999</v>
      </c>
      <c r="P399">
        <v>12.36026</v>
      </c>
      <c r="Q399">
        <v>6.0260899999999999</v>
      </c>
      <c r="R399">
        <v>18.202529999999999</v>
      </c>
      <c r="S399">
        <v>31.621449999999999</v>
      </c>
      <c r="T399">
        <v>6.0260899999999999</v>
      </c>
      <c r="U399">
        <v>5.4773199999999997</v>
      </c>
      <c r="V399">
        <v>3.7399</v>
      </c>
      <c r="W399">
        <v>16.51136</v>
      </c>
      <c r="X399">
        <v>3.2915700000000001</v>
      </c>
      <c r="Y399">
        <v>29.092459999999999</v>
      </c>
      <c r="Z399" t="s">
        <v>38</v>
      </c>
      <c r="AA399" t="s">
        <v>38</v>
      </c>
      <c r="AB399" t="s">
        <v>38</v>
      </c>
      <c r="AC399" t="s">
        <v>38</v>
      </c>
      <c r="AD399" t="s">
        <v>38</v>
      </c>
      <c r="AE399" t="s">
        <v>38</v>
      </c>
      <c r="AF399" t="s">
        <v>38</v>
      </c>
      <c r="AG399" t="s">
        <v>38</v>
      </c>
      <c r="AH399" t="s">
        <v>38</v>
      </c>
      <c r="AI399" t="s">
        <v>38</v>
      </c>
      <c r="AJ399" t="s">
        <v>38</v>
      </c>
    </row>
    <row r="400" spans="1:36" x14ac:dyDescent="0.4">
      <c r="A400" t="s">
        <v>7517</v>
      </c>
      <c r="B400" t="s">
        <v>1167</v>
      </c>
      <c r="C400">
        <v>0.1565</v>
      </c>
      <c r="D400">
        <v>14.37</v>
      </c>
      <c r="E400">
        <v>6.3160100000000003</v>
      </c>
      <c r="F400">
        <v>24.446059999999999</v>
      </c>
      <c r="G400">
        <v>37.036650000000002</v>
      </c>
      <c r="H400">
        <v>6.3160100000000003</v>
      </c>
      <c r="I400">
        <v>5.4462599999999997</v>
      </c>
      <c r="J400">
        <v>5.0818000000000003</v>
      </c>
      <c r="K400">
        <v>22.130189999999999</v>
      </c>
      <c r="L400">
        <v>3.9035000000000002</v>
      </c>
      <c r="M400">
        <v>34.03051</v>
      </c>
      <c r="N400" t="s">
        <v>38</v>
      </c>
      <c r="O400">
        <v>0.1565</v>
      </c>
      <c r="P400">
        <v>14.37</v>
      </c>
      <c r="Q400">
        <v>6.3160100000000003</v>
      </c>
      <c r="R400">
        <v>24.446059999999999</v>
      </c>
      <c r="S400">
        <v>37.036650000000002</v>
      </c>
      <c r="T400">
        <v>6.3160100000000003</v>
      </c>
      <c r="U400">
        <v>5.4462599999999997</v>
      </c>
      <c r="V400">
        <v>5.0818000000000003</v>
      </c>
      <c r="W400">
        <v>22.130189999999999</v>
      </c>
      <c r="X400">
        <v>3.9035000000000002</v>
      </c>
      <c r="Y400">
        <v>34.03051</v>
      </c>
      <c r="Z400" t="s">
        <v>38</v>
      </c>
      <c r="AA400" t="s">
        <v>38</v>
      </c>
      <c r="AB400" t="s">
        <v>38</v>
      </c>
      <c r="AC400" t="s">
        <v>38</v>
      </c>
      <c r="AD400" t="s">
        <v>38</v>
      </c>
      <c r="AE400" t="s">
        <v>38</v>
      </c>
      <c r="AF400" t="s">
        <v>38</v>
      </c>
      <c r="AG400" t="s">
        <v>38</v>
      </c>
      <c r="AH400" t="s">
        <v>38</v>
      </c>
      <c r="AI400" t="s">
        <v>38</v>
      </c>
      <c r="AJ400" t="s">
        <v>38</v>
      </c>
    </row>
    <row r="401" spans="1:36" x14ac:dyDescent="0.4">
      <c r="A401" t="s">
        <v>7518</v>
      </c>
      <c r="B401" t="s">
        <v>7507</v>
      </c>
      <c r="C401">
        <v>0.13461000000000001</v>
      </c>
      <c r="D401">
        <v>12.160959999999999</v>
      </c>
      <c r="E401">
        <v>6.4091899999999997</v>
      </c>
      <c r="F401">
        <v>21.961069999999999</v>
      </c>
      <c r="G401">
        <v>26.475460000000002</v>
      </c>
      <c r="H401">
        <v>6.4091899999999997</v>
      </c>
      <c r="I401">
        <v>5.5308200000000003</v>
      </c>
      <c r="J401">
        <v>4.5640900000000002</v>
      </c>
      <c r="K401">
        <v>19.63139</v>
      </c>
      <c r="L401">
        <v>2.7966500000000001</v>
      </c>
      <c r="M401">
        <v>23.867090000000001</v>
      </c>
      <c r="N401" t="s">
        <v>38</v>
      </c>
      <c r="O401">
        <v>0.13461000000000001</v>
      </c>
      <c r="P401">
        <v>12.160959999999999</v>
      </c>
      <c r="Q401">
        <v>6.4091899999999997</v>
      </c>
      <c r="R401">
        <v>21.961069999999999</v>
      </c>
      <c r="S401">
        <v>26.475460000000002</v>
      </c>
      <c r="T401">
        <v>6.4091899999999997</v>
      </c>
      <c r="U401">
        <v>5.5308200000000003</v>
      </c>
      <c r="V401">
        <v>4.5640900000000002</v>
      </c>
      <c r="W401">
        <v>19.63139</v>
      </c>
      <c r="X401">
        <v>2.7966500000000001</v>
      </c>
      <c r="Y401">
        <v>23.867090000000001</v>
      </c>
      <c r="Z401" t="s">
        <v>38</v>
      </c>
      <c r="AA401" t="s">
        <v>38</v>
      </c>
      <c r="AB401" t="s">
        <v>38</v>
      </c>
      <c r="AC401" t="s">
        <v>38</v>
      </c>
      <c r="AD401" t="s">
        <v>38</v>
      </c>
      <c r="AE401" t="s">
        <v>38</v>
      </c>
      <c r="AF401" t="s">
        <v>38</v>
      </c>
      <c r="AG401" t="s">
        <v>38</v>
      </c>
      <c r="AH401" t="s">
        <v>38</v>
      </c>
      <c r="AI401" t="s">
        <v>38</v>
      </c>
      <c r="AJ401" t="s">
        <v>38</v>
      </c>
    </row>
    <row r="402" spans="1:36" x14ac:dyDescent="0.4">
      <c r="A402" t="s">
        <v>7519</v>
      </c>
      <c r="B402" t="s">
        <v>7512</v>
      </c>
      <c r="C402">
        <v>0.19189000000000001</v>
      </c>
      <c r="D402">
        <v>17.787890000000001</v>
      </c>
      <c r="E402">
        <v>7.2996499999999997</v>
      </c>
      <c r="F402">
        <v>33.495550000000001</v>
      </c>
      <c r="G402">
        <v>44.947189999999999</v>
      </c>
      <c r="H402">
        <v>7.2996499999999997</v>
      </c>
      <c r="I402">
        <v>6.2590599999999998</v>
      </c>
      <c r="J402">
        <v>6.9848800000000004</v>
      </c>
      <c r="K402">
        <v>30.559290000000001</v>
      </c>
      <c r="L402">
        <v>4.7494300000000003</v>
      </c>
      <c r="M402">
        <v>41.632150000000003</v>
      </c>
      <c r="N402" t="s">
        <v>38</v>
      </c>
      <c r="O402">
        <v>0.19189000000000001</v>
      </c>
      <c r="P402">
        <v>17.787890000000001</v>
      </c>
      <c r="Q402">
        <v>7.2996499999999997</v>
      </c>
      <c r="R402">
        <v>33.495550000000001</v>
      </c>
      <c r="S402">
        <v>44.947189999999999</v>
      </c>
      <c r="T402">
        <v>7.2996499999999997</v>
      </c>
      <c r="U402">
        <v>6.2590599999999998</v>
      </c>
      <c r="V402">
        <v>6.9848800000000004</v>
      </c>
      <c r="W402">
        <v>30.559290000000001</v>
      </c>
      <c r="X402">
        <v>4.7494300000000003</v>
      </c>
      <c r="Y402">
        <v>41.632150000000003</v>
      </c>
      <c r="Z402" t="s">
        <v>38</v>
      </c>
      <c r="AA402" t="s">
        <v>38</v>
      </c>
      <c r="AB402" t="s">
        <v>38</v>
      </c>
      <c r="AC402" t="s">
        <v>38</v>
      </c>
      <c r="AD402" t="s">
        <v>38</v>
      </c>
      <c r="AE402" t="s">
        <v>38</v>
      </c>
      <c r="AF402" t="s">
        <v>38</v>
      </c>
      <c r="AG402" t="s">
        <v>38</v>
      </c>
      <c r="AH402" t="s">
        <v>38</v>
      </c>
      <c r="AI402" t="s">
        <v>38</v>
      </c>
      <c r="AJ402" t="s">
        <v>38</v>
      </c>
    </row>
    <row r="403" spans="1:36" x14ac:dyDescent="0.4">
      <c r="A403" t="s">
        <v>7513</v>
      </c>
      <c r="D403" s="1"/>
    </row>
    <row r="404" spans="1:36" x14ac:dyDescent="0.4">
      <c r="A404" t="s">
        <v>7566</v>
      </c>
      <c r="D404" s="1"/>
    </row>
    <row r="405" spans="1:36" x14ac:dyDescent="0.4">
      <c r="A405" t="s">
        <v>7535</v>
      </c>
      <c r="B405" t="s">
        <v>7532</v>
      </c>
      <c r="C405">
        <v>0.20529</v>
      </c>
      <c r="D405">
        <v>18.995180000000001</v>
      </c>
      <c r="E405">
        <v>7.9416000000000002</v>
      </c>
      <c r="F405">
        <v>35.618139999999997</v>
      </c>
      <c r="G405">
        <v>48.07414</v>
      </c>
      <c r="H405">
        <v>7.9416000000000002</v>
      </c>
      <c r="I405">
        <v>6.7629599999999996</v>
      </c>
      <c r="J405">
        <v>7.4259700000000004</v>
      </c>
      <c r="K405">
        <v>32.446330000000003</v>
      </c>
      <c r="L405">
        <v>5.0859399999999999</v>
      </c>
      <c r="M405">
        <v>44.51146</v>
      </c>
      <c r="N405" t="s">
        <v>38</v>
      </c>
      <c r="O405">
        <v>0.20529</v>
      </c>
      <c r="P405">
        <v>18.995180000000001</v>
      </c>
      <c r="Q405">
        <v>7.9416000000000002</v>
      </c>
      <c r="R405">
        <v>35.618139999999997</v>
      </c>
      <c r="S405">
        <v>48.07414</v>
      </c>
      <c r="T405">
        <v>7.9416000000000002</v>
      </c>
      <c r="U405">
        <v>6.7629599999999996</v>
      </c>
      <c r="V405">
        <v>7.4259700000000004</v>
      </c>
      <c r="W405">
        <v>32.446330000000003</v>
      </c>
      <c r="X405">
        <v>5.0859399999999999</v>
      </c>
      <c r="Y405">
        <v>44.51146</v>
      </c>
      <c r="Z405" t="s">
        <v>38</v>
      </c>
      <c r="AA405" t="s">
        <v>38</v>
      </c>
      <c r="AB405" t="s">
        <v>38</v>
      </c>
      <c r="AC405" t="s">
        <v>38</v>
      </c>
      <c r="AD405" t="s">
        <v>38</v>
      </c>
      <c r="AE405" t="s">
        <v>38</v>
      </c>
      <c r="AF405" t="s">
        <v>38</v>
      </c>
      <c r="AG405" t="s">
        <v>38</v>
      </c>
      <c r="AH405" t="s">
        <v>38</v>
      </c>
      <c r="AI405" t="s">
        <v>38</v>
      </c>
      <c r="AJ405" t="s">
        <v>38</v>
      </c>
    </row>
    <row r="406" spans="1:36" x14ac:dyDescent="0.4">
      <c r="A406" t="s">
        <v>7534</v>
      </c>
      <c r="B406" t="s">
        <v>7524</v>
      </c>
      <c r="C406">
        <v>0.20602000000000001</v>
      </c>
      <c r="D406">
        <v>19.059809999999999</v>
      </c>
      <c r="E406">
        <v>7.9416000000000002</v>
      </c>
      <c r="F406">
        <v>35.597430000000003</v>
      </c>
      <c r="G406">
        <v>48.125909999999998</v>
      </c>
      <c r="H406">
        <v>7.9416000000000002</v>
      </c>
      <c r="I406">
        <v>6.7491500000000002</v>
      </c>
      <c r="J406">
        <v>7.4197600000000001</v>
      </c>
      <c r="K406">
        <v>32.414409999999997</v>
      </c>
      <c r="L406">
        <v>5.0900800000000004</v>
      </c>
      <c r="M406">
        <v>44.563229999999997</v>
      </c>
      <c r="N406" t="s">
        <v>38</v>
      </c>
      <c r="O406">
        <v>0.20602000000000001</v>
      </c>
      <c r="P406">
        <v>19.059809999999999</v>
      </c>
      <c r="Q406">
        <v>7.9416000000000002</v>
      </c>
      <c r="R406">
        <v>35.597430000000003</v>
      </c>
      <c r="S406">
        <v>48.125909999999998</v>
      </c>
      <c r="T406">
        <v>7.9416000000000002</v>
      </c>
      <c r="U406">
        <v>6.7491500000000002</v>
      </c>
      <c r="V406">
        <v>7.4197600000000001</v>
      </c>
      <c r="W406">
        <v>32.414409999999997</v>
      </c>
      <c r="X406">
        <v>5.0900800000000004</v>
      </c>
      <c r="Y406">
        <v>44.563229999999997</v>
      </c>
      <c r="Z406" t="s">
        <v>38</v>
      </c>
      <c r="AA406" t="s">
        <v>38</v>
      </c>
      <c r="AB406" t="s">
        <v>38</v>
      </c>
      <c r="AC406" t="s">
        <v>38</v>
      </c>
      <c r="AD406" t="s">
        <v>38</v>
      </c>
      <c r="AE406" t="s">
        <v>38</v>
      </c>
      <c r="AF406" t="s">
        <v>38</v>
      </c>
      <c r="AG406" t="s">
        <v>38</v>
      </c>
      <c r="AH406" t="s">
        <v>38</v>
      </c>
      <c r="AI406" t="s">
        <v>38</v>
      </c>
      <c r="AJ406" t="s">
        <v>38</v>
      </c>
    </row>
    <row r="407" spans="1:36" x14ac:dyDescent="0.4">
      <c r="A407" t="s">
        <v>7533</v>
      </c>
      <c r="B407" t="s">
        <v>7532</v>
      </c>
      <c r="C407">
        <v>0.20632</v>
      </c>
      <c r="D407">
        <v>19.101199999999999</v>
      </c>
      <c r="E407">
        <v>7.9416000000000002</v>
      </c>
      <c r="F407">
        <v>35.690620000000003</v>
      </c>
      <c r="G407">
        <v>48.22945</v>
      </c>
      <c r="H407">
        <v>7.9416000000000002</v>
      </c>
      <c r="I407">
        <v>6.7526099999999998</v>
      </c>
      <c r="J407">
        <v>7.4611700000000001</v>
      </c>
      <c r="K407">
        <v>32.536929999999998</v>
      </c>
      <c r="L407">
        <v>5.117</v>
      </c>
      <c r="M407">
        <v>44.76341</v>
      </c>
      <c r="N407" t="s">
        <v>38</v>
      </c>
      <c r="O407">
        <v>0.20632</v>
      </c>
      <c r="P407">
        <v>19.101199999999999</v>
      </c>
      <c r="Q407">
        <v>7.9416000000000002</v>
      </c>
      <c r="R407">
        <v>35.690620000000003</v>
      </c>
      <c r="S407">
        <v>48.22945</v>
      </c>
      <c r="T407">
        <v>7.9416000000000002</v>
      </c>
      <c r="U407">
        <v>6.7526099999999998</v>
      </c>
      <c r="V407">
        <v>7.4611700000000001</v>
      </c>
      <c r="W407">
        <v>32.536929999999998</v>
      </c>
      <c r="X407">
        <v>5.117</v>
      </c>
      <c r="Y407">
        <v>44.76341</v>
      </c>
      <c r="Z407" t="s">
        <v>38</v>
      </c>
      <c r="AA407" t="s">
        <v>38</v>
      </c>
      <c r="AB407" t="s">
        <v>38</v>
      </c>
      <c r="AC407" t="s">
        <v>38</v>
      </c>
      <c r="AD407" t="s">
        <v>38</v>
      </c>
      <c r="AE407" t="s">
        <v>38</v>
      </c>
      <c r="AF407" t="s">
        <v>38</v>
      </c>
      <c r="AG407" t="s">
        <v>38</v>
      </c>
      <c r="AH407" t="s">
        <v>38</v>
      </c>
      <c r="AI407" t="s">
        <v>38</v>
      </c>
      <c r="AJ407" t="s">
        <v>38</v>
      </c>
    </row>
    <row r="408" spans="1:36" x14ac:dyDescent="0.4">
      <c r="A408" t="s">
        <v>7531</v>
      </c>
      <c r="B408" t="s">
        <v>7530</v>
      </c>
      <c r="C408">
        <v>0.2069</v>
      </c>
      <c r="D408">
        <v>19.165120000000002</v>
      </c>
      <c r="E408">
        <v>7.9623100000000004</v>
      </c>
      <c r="F408">
        <v>35.887349999999998</v>
      </c>
      <c r="G408">
        <v>48.415819999999997</v>
      </c>
      <c r="H408">
        <v>7.9623100000000004</v>
      </c>
      <c r="I408">
        <v>6.7759</v>
      </c>
      <c r="J408">
        <v>7.4984500000000001</v>
      </c>
      <c r="K408">
        <v>32.735379999999999</v>
      </c>
      <c r="L408">
        <v>5.1366699999999996</v>
      </c>
      <c r="M408">
        <v>44.935110000000002</v>
      </c>
      <c r="N408" t="s">
        <v>38</v>
      </c>
      <c r="O408">
        <v>0.2069</v>
      </c>
      <c r="P408">
        <v>19.165120000000002</v>
      </c>
      <c r="Q408">
        <v>7.9623100000000004</v>
      </c>
      <c r="R408">
        <v>35.887349999999998</v>
      </c>
      <c r="S408">
        <v>48.415819999999997</v>
      </c>
      <c r="T408">
        <v>7.9623100000000004</v>
      </c>
      <c r="U408">
        <v>6.7759</v>
      </c>
      <c r="V408">
        <v>7.4984500000000001</v>
      </c>
      <c r="W408">
        <v>32.735379999999999</v>
      </c>
      <c r="X408">
        <v>5.1366699999999996</v>
      </c>
      <c r="Y408">
        <v>44.935110000000002</v>
      </c>
      <c r="Z408" t="s">
        <v>38</v>
      </c>
      <c r="AA408" t="s">
        <v>38</v>
      </c>
      <c r="AB408" t="s">
        <v>38</v>
      </c>
      <c r="AC408" t="s">
        <v>38</v>
      </c>
      <c r="AD408" t="s">
        <v>38</v>
      </c>
      <c r="AE408" t="s">
        <v>38</v>
      </c>
      <c r="AF408" t="s">
        <v>38</v>
      </c>
      <c r="AG408" t="s">
        <v>38</v>
      </c>
      <c r="AH408" t="s">
        <v>38</v>
      </c>
      <c r="AI408" t="s">
        <v>38</v>
      </c>
      <c r="AJ408" t="s">
        <v>38</v>
      </c>
    </row>
    <row r="409" spans="1:36" x14ac:dyDescent="0.4">
      <c r="A409" t="s">
        <v>7529</v>
      </c>
      <c r="B409" t="s">
        <v>7528</v>
      </c>
      <c r="C409">
        <v>0.20755999999999999</v>
      </c>
      <c r="D409">
        <v>19.22466</v>
      </c>
      <c r="E409">
        <v>7.9830199999999998</v>
      </c>
      <c r="F409">
        <v>36.094430000000003</v>
      </c>
      <c r="G409">
        <v>48.63326</v>
      </c>
      <c r="H409">
        <v>7.9830199999999998</v>
      </c>
      <c r="I409">
        <v>6.7966100000000003</v>
      </c>
      <c r="J409">
        <v>7.5315799999999999</v>
      </c>
      <c r="K409">
        <v>32.901049999999998</v>
      </c>
      <c r="L409">
        <v>5.1563499999999998</v>
      </c>
      <c r="M409">
        <v>45.148240000000001</v>
      </c>
      <c r="N409" t="s">
        <v>38</v>
      </c>
      <c r="O409">
        <v>0.20755999999999999</v>
      </c>
      <c r="P409">
        <v>19.22466</v>
      </c>
      <c r="Q409">
        <v>7.9830199999999998</v>
      </c>
      <c r="R409">
        <v>36.094430000000003</v>
      </c>
      <c r="S409">
        <v>48.63326</v>
      </c>
      <c r="T409">
        <v>7.9830199999999998</v>
      </c>
      <c r="U409">
        <v>6.7966100000000003</v>
      </c>
      <c r="V409">
        <v>7.5315799999999999</v>
      </c>
      <c r="W409">
        <v>32.901049999999998</v>
      </c>
      <c r="X409">
        <v>5.1563499999999998</v>
      </c>
      <c r="Y409">
        <v>45.148240000000001</v>
      </c>
      <c r="Z409" t="s">
        <v>38</v>
      </c>
      <c r="AA409" t="s">
        <v>38</v>
      </c>
      <c r="AB409" t="s">
        <v>38</v>
      </c>
      <c r="AC409" t="s">
        <v>38</v>
      </c>
      <c r="AD409" t="s">
        <v>38</v>
      </c>
      <c r="AE409" t="s">
        <v>38</v>
      </c>
      <c r="AF409" t="s">
        <v>38</v>
      </c>
      <c r="AG409" t="s">
        <v>38</v>
      </c>
      <c r="AH409" t="s">
        <v>38</v>
      </c>
      <c r="AI409" t="s">
        <v>38</v>
      </c>
      <c r="AJ409" t="s">
        <v>38</v>
      </c>
    </row>
    <row r="410" spans="1:36" x14ac:dyDescent="0.4">
      <c r="A410" t="s">
        <v>7527</v>
      </c>
      <c r="B410" t="s">
        <v>7520</v>
      </c>
      <c r="C410">
        <v>0.20794000000000001</v>
      </c>
      <c r="D410">
        <v>19.258199999999999</v>
      </c>
      <c r="E410">
        <v>8.0140799999999999</v>
      </c>
      <c r="F410">
        <v>36.011600000000001</v>
      </c>
      <c r="G410">
        <v>48.736800000000002</v>
      </c>
      <c r="H410">
        <v>8.0140799999999999</v>
      </c>
      <c r="I410">
        <v>6.8224999999999998</v>
      </c>
      <c r="J410">
        <v>7.5108699999999997</v>
      </c>
      <c r="K410">
        <v>32.823390000000003</v>
      </c>
      <c r="L410">
        <v>5.1677400000000002</v>
      </c>
      <c r="M410">
        <v>45.256950000000003</v>
      </c>
      <c r="N410" t="s">
        <v>38</v>
      </c>
      <c r="O410">
        <v>0.20794000000000001</v>
      </c>
      <c r="P410">
        <v>19.258199999999999</v>
      </c>
      <c r="Q410">
        <v>8.0140799999999999</v>
      </c>
      <c r="R410">
        <v>36.011600000000001</v>
      </c>
      <c r="S410">
        <v>48.736800000000002</v>
      </c>
      <c r="T410">
        <v>8.0140799999999999</v>
      </c>
      <c r="U410">
        <v>6.8224999999999998</v>
      </c>
      <c r="V410">
        <v>7.5108699999999997</v>
      </c>
      <c r="W410">
        <v>32.823390000000003</v>
      </c>
      <c r="X410">
        <v>5.1677400000000002</v>
      </c>
      <c r="Y410">
        <v>45.256950000000003</v>
      </c>
      <c r="Z410" t="s">
        <v>38</v>
      </c>
      <c r="AA410" t="s">
        <v>38</v>
      </c>
      <c r="AB410" t="s">
        <v>38</v>
      </c>
      <c r="AC410" t="s">
        <v>38</v>
      </c>
      <c r="AD410" t="s">
        <v>38</v>
      </c>
      <c r="AE410" t="s">
        <v>38</v>
      </c>
      <c r="AF410" t="s">
        <v>38</v>
      </c>
      <c r="AG410" t="s">
        <v>38</v>
      </c>
      <c r="AH410" t="s">
        <v>38</v>
      </c>
      <c r="AI410" t="s">
        <v>38</v>
      </c>
      <c r="AJ410" t="s">
        <v>38</v>
      </c>
    </row>
    <row r="411" spans="1:36" x14ac:dyDescent="0.4">
      <c r="A411" t="s">
        <v>7526</v>
      </c>
      <c r="B411" t="s">
        <v>1111</v>
      </c>
      <c r="C411">
        <v>0.20774999999999999</v>
      </c>
      <c r="D411">
        <v>19.246300000000002</v>
      </c>
      <c r="E411">
        <v>7.9416000000000002</v>
      </c>
      <c r="F411">
        <v>35.99089</v>
      </c>
      <c r="G411">
        <v>48.69538</v>
      </c>
      <c r="H411">
        <v>7.9416000000000002</v>
      </c>
      <c r="I411">
        <v>6.76037</v>
      </c>
      <c r="J411">
        <v>7.5046600000000003</v>
      </c>
      <c r="K411">
        <v>32.807859999999998</v>
      </c>
      <c r="L411">
        <v>5.1656700000000004</v>
      </c>
      <c r="M411">
        <v>45.255229999999997</v>
      </c>
      <c r="N411" t="s">
        <v>38</v>
      </c>
      <c r="O411">
        <v>0.20774999999999999</v>
      </c>
      <c r="P411">
        <v>19.246300000000002</v>
      </c>
      <c r="Q411">
        <v>7.9416000000000002</v>
      </c>
      <c r="R411">
        <v>35.99089</v>
      </c>
      <c r="S411">
        <v>48.69538</v>
      </c>
      <c r="T411">
        <v>7.9416000000000002</v>
      </c>
      <c r="U411">
        <v>6.76037</v>
      </c>
      <c r="V411">
        <v>7.5046600000000003</v>
      </c>
      <c r="W411">
        <v>32.807859999999998</v>
      </c>
      <c r="X411">
        <v>5.1656700000000004</v>
      </c>
      <c r="Y411">
        <v>45.255229999999997</v>
      </c>
      <c r="Z411" t="s">
        <v>38</v>
      </c>
      <c r="AA411" t="s">
        <v>38</v>
      </c>
      <c r="AB411" t="s">
        <v>38</v>
      </c>
      <c r="AC411" t="s">
        <v>38</v>
      </c>
      <c r="AD411" t="s">
        <v>38</v>
      </c>
      <c r="AE411" t="s">
        <v>38</v>
      </c>
      <c r="AF411" t="s">
        <v>38</v>
      </c>
      <c r="AG411" t="s">
        <v>38</v>
      </c>
      <c r="AH411" t="s">
        <v>38</v>
      </c>
      <c r="AI411" t="s">
        <v>38</v>
      </c>
      <c r="AJ411" t="s">
        <v>38</v>
      </c>
    </row>
    <row r="412" spans="1:36" x14ac:dyDescent="0.4">
      <c r="A412" t="s">
        <v>7525</v>
      </c>
      <c r="B412" t="s">
        <v>7524</v>
      </c>
      <c r="C412">
        <v>0.20804</v>
      </c>
      <c r="D412">
        <v>19.28539</v>
      </c>
      <c r="E412">
        <v>7.9416000000000002</v>
      </c>
      <c r="F412">
        <v>36.063369999999999</v>
      </c>
      <c r="G412">
        <v>48.902459999999998</v>
      </c>
      <c r="H412">
        <v>7.9416000000000002</v>
      </c>
      <c r="I412">
        <v>6.7396599999999998</v>
      </c>
      <c r="J412">
        <v>7.5253699999999997</v>
      </c>
      <c r="K412">
        <v>32.890700000000002</v>
      </c>
      <c r="L412">
        <v>5.1946599999999998</v>
      </c>
      <c r="M412">
        <v>45.439880000000002</v>
      </c>
      <c r="N412" t="s">
        <v>38</v>
      </c>
      <c r="O412">
        <v>0.20804</v>
      </c>
      <c r="P412">
        <v>19.28539</v>
      </c>
      <c r="Q412">
        <v>7.9416000000000002</v>
      </c>
      <c r="R412">
        <v>36.063369999999999</v>
      </c>
      <c r="S412">
        <v>48.902459999999998</v>
      </c>
      <c r="T412">
        <v>7.9416000000000002</v>
      </c>
      <c r="U412">
        <v>6.7396599999999998</v>
      </c>
      <c r="V412">
        <v>7.5253699999999997</v>
      </c>
      <c r="W412">
        <v>32.890700000000002</v>
      </c>
      <c r="X412">
        <v>5.1946599999999998</v>
      </c>
      <c r="Y412">
        <v>45.439880000000002</v>
      </c>
      <c r="Z412" t="s">
        <v>38</v>
      </c>
      <c r="AA412" t="s">
        <v>38</v>
      </c>
      <c r="AB412" t="s">
        <v>38</v>
      </c>
      <c r="AC412" t="s">
        <v>38</v>
      </c>
      <c r="AD412" t="s">
        <v>38</v>
      </c>
      <c r="AE412" t="s">
        <v>38</v>
      </c>
      <c r="AF412" t="s">
        <v>38</v>
      </c>
      <c r="AG412" t="s">
        <v>38</v>
      </c>
      <c r="AH412" t="s">
        <v>38</v>
      </c>
      <c r="AI412" t="s">
        <v>38</v>
      </c>
      <c r="AJ412" t="s">
        <v>38</v>
      </c>
    </row>
    <row r="413" spans="1:36" x14ac:dyDescent="0.4">
      <c r="A413" t="s">
        <v>7523</v>
      </c>
      <c r="B413" t="s">
        <v>7522</v>
      </c>
      <c r="C413">
        <v>0.20835999999999999</v>
      </c>
      <c r="D413">
        <v>19.295639999999999</v>
      </c>
      <c r="E413">
        <v>8.0140799999999999</v>
      </c>
      <c r="F413">
        <v>36.063369999999999</v>
      </c>
      <c r="G413">
        <v>48.892110000000002</v>
      </c>
      <c r="H413">
        <v>8.0140799999999999</v>
      </c>
      <c r="I413">
        <v>6.7948899999999997</v>
      </c>
      <c r="J413">
        <v>7.51708</v>
      </c>
      <c r="K413">
        <v>32.84928</v>
      </c>
      <c r="L413">
        <v>5.1967299999999996</v>
      </c>
      <c r="M413">
        <v>45.467489999999998</v>
      </c>
      <c r="N413" t="s">
        <v>38</v>
      </c>
      <c r="O413">
        <v>0.20835999999999999</v>
      </c>
      <c r="P413">
        <v>19.295639999999999</v>
      </c>
      <c r="Q413">
        <v>8.0140799999999999</v>
      </c>
      <c r="R413">
        <v>36.063369999999999</v>
      </c>
      <c r="S413">
        <v>48.892110000000002</v>
      </c>
      <c r="T413">
        <v>8.0140799999999999</v>
      </c>
      <c r="U413">
        <v>6.7948899999999997</v>
      </c>
      <c r="V413">
        <v>7.51708</v>
      </c>
      <c r="W413">
        <v>32.84928</v>
      </c>
      <c r="X413">
        <v>5.1967299999999996</v>
      </c>
      <c r="Y413">
        <v>45.467489999999998</v>
      </c>
      <c r="Z413" t="s">
        <v>38</v>
      </c>
      <c r="AA413" t="s">
        <v>38</v>
      </c>
      <c r="AB413" t="s">
        <v>38</v>
      </c>
      <c r="AC413" t="s">
        <v>38</v>
      </c>
      <c r="AD413" t="s">
        <v>38</v>
      </c>
      <c r="AE413" t="s">
        <v>38</v>
      </c>
      <c r="AF413" t="s">
        <v>38</v>
      </c>
      <c r="AG413" t="s">
        <v>38</v>
      </c>
      <c r="AH413" t="s">
        <v>38</v>
      </c>
      <c r="AI413" t="s">
        <v>38</v>
      </c>
      <c r="AJ413" t="s">
        <v>38</v>
      </c>
    </row>
    <row r="414" spans="1:36" x14ac:dyDescent="0.4">
      <c r="A414" t="s">
        <v>7521</v>
      </c>
      <c r="B414" t="s">
        <v>7520</v>
      </c>
      <c r="C414">
        <v>0.20891000000000001</v>
      </c>
      <c r="D414" s="38">
        <v>19.331379999999999</v>
      </c>
      <c r="E414">
        <v>8.0244400000000002</v>
      </c>
      <c r="F414">
        <v>36.063369999999999</v>
      </c>
      <c r="G414">
        <v>49.057780000000001</v>
      </c>
      <c r="H414">
        <v>8.0244400000000002</v>
      </c>
      <c r="I414">
        <v>6.8017899999999996</v>
      </c>
      <c r="J414">
        <v>7.5150100000000002</v>
      </c>
      <c r="K414">
        <v>32.81908</v>
      </c>
      <c r="L414">
        <v>5.2070800000000004</v>
      </c>
      <c r="M414">
        <v>45.582250000000002</v>
      </c>
      <c r="N414" t="s">
        <v>38</v>
      </c>
      <c r="O414">
        <v>0.20891000000000001</v>
      </c>
      <c r="P414">
        <v>19.331379999999999</v>
      </c>
      <c r="Q414">
        <v>8.0244400000000002</v>
      </c>
      <c r="R414">
        <v>36.063369999999999</v>
      </c>
      <c r="S414">
        <v>49.057780000000001</v>
      </c>
      <c r="T414">
        <v>8.0244400000000002</v>
      </c>
      <c r="U414">
        <v>6.8017899999999996</v>
      </c>
      <c r="V414">
        <v>7.5150100000000002</v>
      </c>
      <c r="W414">
        <v>32.81908</v>
      </c>
      <c r="X414">
        <v>5.2070800000000004</v>
      </c>
      <c r="Y414">
        <v>45.582250000000002</v>
      </c>
      <c r="Z414" t="s">
        <v>38</v>
      </c>
      <c r="AA414" t="s">
        <v>38</v>
      </c>
      <c r="AB414" t="s">
        <v>38</v>
      </c>
      <c r="AC414" t="s">
        <v>38</v>
      </c>
      <c r="AD414" t="s">
        <v>38</v>
      </c>
      <c r="AE414" t="s">
        <v>38</v>
      </c>
      <c r="AF414" t="s">
        <v>38</v>
      </c>
      <c r="AG414" t="s">
        <v>38</v>
      </c>
      <c r="AH414" t="s">
        <v>38</v>
      </c>
      <c r="AI414" t="s">
        <v>38</v>
      </c>
      <c r="AJ414" t="s">
        <v>38</v>
      </c>
    </row>
    <row r="415" spans="1:36" x14ac:dyDescent="0.4">
      <c r="A415" t="s">
        <v>7536</v>
      </c>
      <c r="D415" s="1"/>
    </row>
    <row r="416" spans="1:36" x14ac:dyDescent="0.4">
      <c r="A416" t="s">
        <v>7537</v>
      </c>
      <c r="B416" t="s">
        <v>477</v>
      </c>
      <c r="C416">
        <v>0.20749999999999999</v>
      </c>
      <c r="D416">
        <v>19.242660000000001</v>
      </c>
      <c r="E416">
        <v>7.6827500000000004</v>
      </c>
      <c r="F416">
        <v>36.384340000000002</v>
      </c>
      <c r="G416">
        <v>50.362389999999998</v>
      </c>
      <c r="H416">
        <v>7.6827500000000004</v>
      </c>
      <c r="I416">
        <v>6.4816700000000003</v>
      </c>
      <c r="J416">
        <v>7.5937000000000001</v>
      </c>
      <c r="K416">
        <v>33.197870000000002</v>
      </c>
      <c r="L416">
        <v>5.3479000000000001</v>
      </c>
      <c r="M416">
        <v>46.835090000000001</v>
      </c>
      <c r="N416" t="s">
        <v>38</v>
      </c>
      <c r="O416">
        <v>0.20749999999999999</v>
      </c>
      <c r="P416">
        <v>19.242660000000001</v>
      </c>
      <c r="Q416">
        <v>7.6827500000000004</v>
      </c>
      <c r="R416">
        <v>36.384340000000002</v>
      </c>
      <c r="S416">
        <v>50.362389999999998</v>
      </c>
      <c r="T416">
        <v>7.6827500000000004</v>
      </c>
      <c r="U416">
        <v>6.4816700000000003</v>
      </c>
      <c r="V416">
        <v>7.5937000000000001</v>
      </c>
      <c r="W416">
        <v>33.197870000000002</v>
      </c>
      <c r="X416">
        <v>5.3479000000000001</v>
      </c>
      <c r="Y416">
        <v>46.835090000000001</v>
      </c>
      <c r="Z416" t="s">
        <v>38</v>
      </c>
      <c r="AA416" t="s">
        <v>38</v>
      </c>
      <c r="AB416" t="s">
        <v>38</v>
      </c>
      <c r="AC416" t="s">
        <v>38</v>
      </c>
      <c r="AD416" t="s">
        <v>38</v>
      </c>
      <c r="AE416" t="s">
        <v>38</v>
      </c>
      <c r="AF416" t="s">
        <v>38</v>
      </c>
      <c r="AG416" t="s">
        <v>38</v>
      </c>
      <c r="AH416" t="s">
        <v>38</v>
      </c>
      <c r="AI416" t="s">
        <v>38</v>
      </c>
      <c r="AJ416" t="s">
        <v>38</v>
      </c>
    </row>
    <row r="417" spans="1:36" x14ac:dyDescent="0.4">
      <c r="A417" t="s">
        <v>7538</v>
      </c>
      <c r="B417" t="s">
        <v>189</v>
      </c>
      <c r="C417">
        <v>0.20632</v>
      </c>
      <c r="D417">
        <v>19.148779999999999</v>
      </c>
      <c r="E417">
        <v>7.6206300000000002</v>
      </c>
      <c r="F417">
        <v>35.825220000000002</v>
      </c>
      <c r="G417">
        <v>49.575479999999999</v>
      </c>
      <c r="H417">
        <v>7.6206300000000002</v>
      </c>
      <c r="I417">
        <v>6.4575100000000001</v>
      </c>
      <c r="J417">
        <v>7.4798099999999996</v>
      </c>
      <c r="K417">
        <v>32.744010000000003</v>
      </c>
      <c r="L417">
        <v>5.2660999999999998</v>
      </c>
      <c r="M417">
        <v>46.065440000000002</v>
      </c>
      <c r="N417" t="s">
        <v>38</v>
      </c>
      <c r="O417">
        <v>0.20632</v>
      </c>
      <c r="P417">
        <v>19.148779999999999</v>
      </c>
      <c r="Q417">
        <v>7.6206300000000002</v>
      </c>
      <c r="R417">
        <v>35.825220000000002</v>
      </c>
      <c r="S417">
        <v>49.575479999999999</v>
      </c>
      <c r="T417">
        <v>7.6206300000000002</v>
      </c>
      <c r="U417">
        <v>6.4575100000000001</v>
      </c>
      <c r="V417">
        <v>7.4798099999999996</v>
      </c>
      <c r="W417">
        <v>32.744010000000003</v>
      </c>
      <c r="X417">
        <v>5.2660999999999998</v>
      </c>
      <c r="Y417">
        <v>46.065440000000002</v>
      </c>
      <c r="Z417" t="s">
        <v>38</v>
      </c>
      <c r="AA417" t="s">
        <v>38</v>
      </c>
      <c r="AB417" t="s">
        <v>38</v>
      </c>
      <c r="AC417" t="s">
        <v>38</v>
      </c>
      <c r="AD417" t="s">
        <v>38</v>
      </c>
      <c r="AE417" t="s">
        <v>38</v>
      </c>
      <c r="AF417" t="s">
        <v>38</v>
      </c>
      <c r="AG417" t="s">
        <v>38</v>
      </c>
      <c r="AH417" t="s">
        <v>38</v>
      </c>
      <c r="AI417" t="s">
        <v>38</v>
      </c>
      <c r="AJ417" t="s">
        <v>38</v>
      </c>
    </row>
    <row r="418" spans="1:36" x14ac:dyDescent="0.4">
      <c r="A418" t="s">
        <v>7539</v>
      </c>
      <c r="B418" t="s">
        <v>1015</v>
      </c>
      <c r="C418">
        <v>0.20558999999999999</v>
      </c>
      <c r="D418">
        <v>19.080089999999998</v>
      </c>
      <c r="E418">
        <v>7.59992</v>
      </c>
      <c r="F418">
        <v>35.235039999999998</v>
      </c>
      <c r="G418">
        <v>49.109549999999999</v>
      </c>
      <c r="H418">
        <v>7.59992</v>
      </c>
      <c r="I418">
        <v>6.4368100000000004</v>
      </c>
      <c r="J418">
        <v>7.3472799999999996</v>
      </c>
      <c r="K418">
        <v>32.190930000000002</v>
      </c>
      <c r="L418">
        <v>5.2039799999999996</v>
      </c>
      <c r="M418">
        <v>45.587420000000002</v>
      </c>
      <c r="N418" t="s">
        <v>38</v>
      </c>
      <c r="O418">
        <v>0.20558999999999999</v>
      </c>
      <c r="P418">
        <v>19.080089999999998</v>
      </c>
      <c r="Q418">
        <v>7.59992</v>
      </c>
      <c r="R418">
        <v>35.235039999999998</v>
      </c>
      <c r="S418">
        <v>49.109549999999999</v>
      </c>
      <c r="T418">
        <v>7.59992</v>
      </c>
      <c r="U418">
        <v>6.4368100000000004</v>
      </c>
      <c r="V418">
        <v>7.3472799999999996</v>
      </c>
      <c r="W418">
        <v>32.190930000000002</v>
      </c>
      <c r="X418">
        <v>5.2039799999999996</v>
      </c>
      <c r="Y418">
        <v>45.587420000000002</v>
      </c>
      <c r="Z418" t="s">
        <v>38</v>
      </c>
      <c r="AA418" t="s">
        <v>38</v>
      </c>
      <c r="AB418" t="s">
        <v>38</v>
      </c>
      <c r="AC418" t="s">
        <v>38</v>
      </c>
      <c r="AD418" t="s">
        <v>38</v>
      </c>
      <c r="AE418" t="s">
        <v>38</v>
      </c>
      <c r="AF418" t="s">
        <v>38</v>
      </c>
      <c r="AG418" t="s">
        <v>38</v>
      </c>
      <c r="AH418" t="s">
        <v>38</v>
      </c>
      <c r="AI418" t="s">
        <v>38</v>
      </c>
      <c r="AJ418" t="s">
        <v>38</v>
      </c>
    </row>
    <row r="419" spans="1:36" x14ac:dyDescent="0.4">
      <c r="A419" t="s">
        <v>7540</v>
      </c>
      <c r="B419" t="s">
        <v>1070</v>
      </c>
      <c r="C419">
        <v>0.20472000000000001</v>
      </c>
      <c r="D419">
        <v>19.001439999999999</v>
      </c>
      <c r="E419">
        <v>7.6102699999999999</v>
      </c>
      <c r="F419">
        <v>34.541310000000003</v>
      </c>
      <c r="G419">
        <v>48.322629999999997</v>
      </c>
      <c r="H419">
        <v>7.6102699999999999</v>
      </c>
      <c r="I419">
        <v>6.4747700000000004</v>
      </c>
      <c r="J419">
        <v>7.2126700000000001</v>
      </c>
      <c r="K419">
        <v>31.586939999999998</v>
      </c>
      <c r="L419">
        <v>5.1221800000000002</v>
      </c>
      <c r="M419">
        <v>44.79016</v>
      </c>
      <c r="N419" t="s">
        <v>38</v>
      </c>
      <c r="O419">
        <v>0.20472000000000001</v>
      </c>
      <c r="P419">
        <v>19.001439999999999</v>
      </c>
      <c r="Q419">
        <v>7.6102699999999999</v>
      </c>
      <c r="R419">
        <v>34.541310000000003</v>
      </c>
      <c r="S419">
        <v>48.322629999999997</v>
      </c>
      <c r="T419">
        <v>7.6102699999999999</v>
      </c>
      <c r="U419">
        <v>6.4747700000000004</v>
      </c>
      <c r="V419">
        <v>7.2126700000000001</v>
      </c>
      <c r="W419">
        <v>31.586939999999998</v>
      </c>
      <c r="X419">
        <v>5.1221800000000002</v>
      </c>
      <c r="Y419">
        <v>44.79016</v>
      </c>
      <c r="Z419" t="s">
        <v>38</v>
      </c>
      <c r="AA419" t="s">
        <v>38</v>
      </c>
      <c r="AB419" t="s">
        <v>38</v>
      </c>
      <c r="AC419" t="s">
        <v>38</v>
      </c>
      <c r="AD419" t="s">
        <v>38</v>
      </c>
      <c r="AE419" t="s">
        <v>38</v>
      </c>
      <c r="AF419" t="s">
        <v>38</v>
      </c>
      <c r="AG419" t="s">
        <v>38</v>
      </c>
      <c r="AH419" t="s">
        <v>38</v>
      </c>
      <c r="AI419" t="s">
        <v>38</v>
      </c>
      <c r="AJ419" t="s">
        <v>38</v>
      </c>
    </row>
    <row r="420" spans="1:36" x14ac:dyDescent="0.4">
      <c r="A420" t="s">
        <v>7541</v>
      </c>
      <c r="B420" t="s">
        <v>7059</v>
      </c>
      <c r="C420">
        <v>0.20402999999999999</v>
      </c>
      <c r="D420">
        <v>18.956890000000001</v>
      </c>
      <c r="E420">
        <v>7.5688500000000003</v>
      </c>
      <c r="F420">
        <v>34.479190000000003</v>
      </c>
      <c r="G420">
        <v>48.04307</v>
      </c>
      <c r="H420">
        <v>7.5688500000000003</v>
      </c>
      <c r="I420">
        <v>6.4609699999999997</v>
      </c>
      <c r="J420">
        <v>7.2064599999999999</v>
      </c>
      <c r="K420">
        <v>31.528269999999999</v>
      </c>
      <c r="L420">
        <v>5.0931899999999999</v>
      </c>
      <c r="M420">
        <v>44.569270000000003</v>
      </c>
      <c r="N420" t="s">
        <v>38</v>
      </c>
      <c r="O420">
        <v>0.20402999999999999</v>
      </c>
      <c r="P420">
        <v>18.956890000000001</v>
      </c>
      <c r="Q420">
        <v>7.5688500000000003</v>
      </c>
      <c r="R420">
        <v>34.479190000000003</v>
      </c>
      <c r="S420">
        <v>48.04307</v>
      </c>
      <c r="T420">
        <v>7.5688500000000003</v>
      </c>
      <c r="U420">
        <v>6.4609699999999997</v>
      </c>
      <c r="V420">
        <v>7.2064599999999999</v>
      </c>
      <c r="W420">
        <v>31.528269999999999</v>
      </c>
      <c r="X420">
        <v>5.0931899999999999</v>
      </c>
      <c r="Y420">
        <v>44.569270000000003</v>
      </c>
      <c r="Z420" t="s">
        <v>38</v>
      </c>
      <c r="AA420" t="s">
        <v>38</v>
      </c>
      <c r="AB420" t="s">
        <v>38</v>
      </c>
      <c r="AC420" t="s">
        <v>38</v>
      </c>
      <c r="AD420" t="s">
        <v>38</v>
      </c>
      <c r="AE420" t="s">
        <v>38</v>
      </c>
      <c r="AF420" t="s">
        <v>38</v>
      </c>
      <c r="AG420" t="s">
        <v>38</v>
      </c>
      <c r="AH420" t="s">
        <v>38</v>
      </c>
      <c r="AI420" t="s">
        <v>38</v>
      </c>
      <c r="AJ420" t="s">
        <v>38</v>
      </c>
    </row>
    <row r="421" spans="1:36" x14ac:dyDescent="0.4">
      <c r="A421" t="s">
        <v>7542</v>
      </c>
      <c r="B421" t="s">
        <v>7511</v>
      </c>
      <c r="C421">
        <v>0.20277000000000001</v>
      </c>
      <c r="D421">
        <v>18.850079999999998</v>
      </c>
      <c r="E421">
        <v>7.5274400000000004</v>
      </c>
      <c r="F421">
        <v>34.241039999999998</v>
      </c>
      <c r="G421">
        <v>47.63926</v>
      </c>
      <c r="H421">
        <v>7.5274400000000004</v>
      </c>
      <c r="I421">
        <v>6.4678699999999996</v>
      </c>
      <c r="J421">
        <v>7.1443399999999997</v>
      </c>
      <c r="K421">
        <v>31.302199999999999</v>
      </c>
      <c r="L421">
        <v>5.0445200000000003</v>
      </c>
      <c r="M421">
        <v>44.118870000000001</v>
      </c>
      <c r="N421" t="s">
        <v>38</v>
      </c>
      <c r="O421">
        <v>0.20277000000000001</v>
      </c>
      <c r="P421">
        <v>18.850079999999998</v>
      </c>
      <c r="Q421">
        <v>7.5274400000000004</v>
      </c>
      <c r="R421">
        <v>34.241039999999998</v>
      </c>
      <c r="S421">
        <v>47.63926</v>
      </c>
      <c r="T421">
        <v>7.5274400000000004</v>
      </c>
      <c r="U421">
        <v>6.4678699999999996</v>
      </c>
      <c r="V421">
        <v>7.1443399999999997</v>
      </c>
      <c r="W421">
        <v>31.302199999999999</v>
      </c>
      <c r="X421">
        <v>5.0445200000000003</v>
      </c>
      <c r="Y421">
        <v>44.118870000000001</v>
      </c>
      <c r="Z421" t="s">
        <v>38</v>
      </c>
      <c r="AA421" t="s">
        <v>38</v>
      </c>
      <c r="AB421" t="s">
        <v>38</v>
      </c>
      <c r="AC421" t="s">
        <v>38</v>
      </c>
      <c r="AD421" t="s">
        <v>38</v>
      </c>
      <c r="AE421" t="s">
        <v>38</v>
      </c>
      <c r="AF421" t="s">
        <v>38</v>
      </c>
      <c r="AG421" t="s">
        <v>38</v>
      </c>
      <c r="AH421" t="s">
        <v>38</v>
      </c>
      <c r="AI421" t="s">
        <v>38</v>
      </c>
      <c r="AJ421" t="s">
        <v>38</v>
      </c>
    </row>
    <row r="422" spans="1:36" x14ac:dyDescent="0.4">
      <c r="A422" t="s">
        <v>7543</v>
      </c>
      <c r="B422" t="s">
        <v>1086</v>
      </c>
      <c r="C422">
        <v>0.20230999999999999</v>
      </c>
      <c r="D422">
        <v>18.791070000000001</v>
      </c>
      <c r="E422">
        <v>7.5274400000000004</v>
      </c>
      <c r="F422">
        <v>33.795819999999999</v>
      </c>
      <c r="G422">
        <v>47.566780000000001</v>
      </c>
      <c r="H422">
        <v>7.5274400000000004</v>
      </c>
      <c r="I422">
        <v>6.44198</v>
      </c>
      <c r="J422">
        <v>7.0532199999999996</v>
      </c>
      <c r="K422">
        <v>30.882860000000001</v>
      </c>
      <c r="L422">
        <v>5.0351999999999997</v>
      </c>
      <c r="M422">
        <v>44.0274</v>
      </c>
      <c r="N422" t="s">
        <v>38</v>
      </c>
      <c r="O422">
        <v>0.20230999999999999</v>
      </c>
      <c r="P422">
        <v>18.791070000000001</v>
      </c>
      <c r="Q422">
        <v>7.5274400000000004</v>
      </c>
      <c r="R422">
        <v>33.795819999999999</v>
      </c>
      <c r="S422">
        <v>47.566780000000001</v>
      </c>
      <c r="T422">
        <v>7.5274400000000004</v>
      </c>
      <c r="U422">
        <v>6.44198</v>
      </c>
      <c r="V422">
        <v>7.0532199999999996</v>
      </c>
      <c r="W422">
        <v>30.882860000000001</v>
      </c>
      <c r="X422">
        <v>5.0351999999999997</v>
      </c>
      <c r="Y422">
        <v>44.0274</v>
      </c>
      <c r="Z422" t="s">
        <v>38</v>
      </c>
      <c r="AA422" t="s">
        <v>38</v>
      </c>
      <c r="AB422" t="s">
        <v>38</v>
      </c>
      <c r="AC422" t="s">
        <v>38</v>
      </c>
      <c r="AD422" t="s">
        <v>38</v>
      </c>
      <c r="AE422" t="s">
        <v>38</v>
      </c>
      <c r="AF422" t="s">
        <v>38</v>
      </c>
      <c r="AG422" t="s">
        <v>38</v>
      </c>
      <c r="AH422" t="s">
        <v>38</v>
      </c>
      <c r="AI422" t="s">
        <v>38</v>
      </c>
      <c r="AJ422" t="s">
        <v>38</v>
      </c>
    </row>
    <row r="423" spans="1:36" x14ac:dyDescent="0.4">
      <c r="A423" t="s">
        <v>7544</v>
      </c>
      <c r="B423" t="s">
        <v>7510</v>
      </c>
      <c r="C423">
        <v>0.20107</v>
      </c>
      <c r="D423">
        <v>18.682649999999999</v>
      </c>
      <c r="E423">
        <v>7.4238999999999997</v>
      </c>
      <c r="F423">
        <v>33.63015</v>
      </c>
      <c r="G423">
        <v>47.359699999999997</v>
      </c>
      <c r="H423">
        <v>7.4238999999999997</v>
      </c>
      <c r="I423">
        <v>6.3746799999999997</v>
      </c>
      <c r="J423">
        <v>7.0138699999999998</v>
      </c>
      <c r="K423">
        <v>30.749980000000001</v>
      </c>
      <c r="L423">
        <v>5.0051800000000002</v>
      </c>
      <c r="M423">
        <v>43.778910000000003</v>
      </c>
      <c r="N423" t="s">
        <v>38</v>
      </c>
      <c r="O423">
        <v>0.20107</v>
      </c>
      <c r="P423">
        <v>18.682649999999999</v>
      </c>
      <c r="Q423">
        <v>7.4238999999999997</v>
      </c>
      <c r="R423">
        <v>33.63015</v>
      </c>
      <c r="S423">
        <v>47.359699999999997</v>
      </c>
      <c r="T423">
        <v>7.4238999999999997</v>
      </c>
      <c r="U423">
        <v>6.3746799999999997</v>
      </c>
      <c r="V423">
        <v>7.0138699999999998</v>
      </c>
      <c r="W423">
        <v>30.749980000000001</v>
      </c>
      <c r="X423">
        <v>5.0051800000000002</v>
      </c>
      <c r="Y423">
        <v>43.778910000000003</v>
      </c>
      <c r="Z423" t="s">
        <v>38</v>
      </c>
      <c r="AA423" t="s">
        <v>38</v>
      </c>
      <c r="AB423" t="s">
        <v>38</v>
      </c>
      <c r="AC423" t="s">
        <v>38</v>
      </c>
      <c r="AD423" t="s">
        <v>38</v>
      </c>
      <c r="AE423" t="s">
        <v>38</v>
      </c>
      <c r="AF423" t="s">
        <v>38</v>
      </c>
      <c r="AG423" t="s">
        <v>38</v>
      </c>
      <c r="AH423" t="s">
        <v>38</v>
      </c>
      <c r="AI423" t="s">
        <v>38</v>
      </c>
      <c r="AJ423" t="s">
        <v>38</v>
      </c>
    </row>
    <row r="424" spans="1:36" x14ac:dyDescent="0.4">
      <c r="A424" t="s">
        <v>7545</v>
      </c>
      <c r="B424" t="s">
        <v>789</v>
      </c>
      <c r="C424">
        <v>0.20044000000000001</v>
      </c>
      <c r="D424">
        <v>18.630050000000001</v>
      </c>
      <c r="E424">
        <v>7.4031900000000004</v>
      </c>
      <c r="F424">
        <v>33.371299999999998</v>
      </c>
      <c r="G424">
        <v>47.121560000000002</v>
      </c>
      <c r="H424">
        <v>7.4031900000000004</v>
      </c>
      <c r="I424">
        <v>6.3660500000000004</v>
      </c>
      <c r="J424">
        <v>6.9621000000000004</v>
      </c>
      <c r="K424">
        <v>30.494579999999999</v>
      </c>
      <c r="L424">
        <v>4.9865399999999998</v>
      </c>
      <c r="M424">
        <v>43.586489999999998</v>
      </c>
      <c r="N424" t="s">
        <v>38</v>
      </c>
      <c r="O424">
        <v>0.20044000000000001</v>
      </c>
      <c r="P424">
        <v>18.630050000000001</v>
      </c>
      <c r="Q424">
        <v>7.4031900000000004</v>
      </c>
      <c r="R424">
        <v>33.371299999999998</v>
      </c>
      <c r="S424">
        <v>47.121560000000002</v>
      </c>
      <c r="T424">
        <v>7.4031900000000004</v>
      </c>
      <c r="U424">
        <v>6.3660500000000004</v>
      </c>
      <c r="V424">
        <v>6.9621000000000004</v>
      </c>
      <c r="W424">
        <v>30.494579999999999</v>
      </c>
      <c r="X424">
        <v>4.9865399999999998</v>
      </c>
      <c r="Y424">
        <v>43.586489999999998</v>
      </c>
      <c r="Z424" t="s">
        <v>38</v>
      </c>
      <c r="AA424" t="s">
        <v>38</v>
      </c>
      <c r="AB424" t="s">
        <v>38</v>
      </c>
      <c r="AC424" t="s">
        <v>38</v>
      </c>
      <c r="AD424" t="s">
        <v>38</v>
      </c>
      <c r="AE424" t="s">
        <v>38</v>
      </c>
      <c r="AF424" t="s">
        <v>38</v>
      </c>
      <c r="AG424" t="s">
        <v>38</v>
      </c>
      <c r="AH424" t="s">
        <v>38</v>
      </c>
      <c r="AI424" t="s">
        <v>38</v>
      </c>
      <c r="AJ424" t="s">
        <v>38</v>
      </c>
    </row>
    <row r="425" spans="1:36" x14ac:dyDescent="0.4">
      <c r="A425" t="s">
        <v>7546</v>
      </c>
      <c r="B425" t="s">
        <v>6896</v>
      </c>
      <c r="C425">
        <v>0.19958999999999999</v>
      </c>
      <c r="D425">
        <v>18.545729999999999</v>
      </c>
      <c r="E425">
        <v>7.3721300000000003</v>
      </c>
      <c r="F425">
        <v>33.060679999999998</v>
      </c>
      <c r="G425">
        <v>46.862699999999997</v>
      </c>
      <c r="H425">
        <v>7.3721300000000003</v>
      </c>
      <c r="I425">
        <v>6.3401699999999996</v>
      </c>
      <c r="J425">
        <v>6.8917000000000002</v>
      </c>
      <c r="K425">
        <v>30.198630000000001</v>
      </c>
      <c r="L425">
        <v>4.9534099999999999</v>
      </c>
      <c r="M425">
        <v>43.316420000000001</v>
      </c>
      <c r="N425" t="s">
        <v>38</v>
      </c>
      <c r="O425">
        <v>0.19958999999999999</v>
      </c>
      <c r="P425">
        <v>18.545729999999999</v>
      </c>
      <c r="Q425">
        <v>7.3721300000000003</v>
      </c>
      <c r="R425">
        <v>33.060679999999998</v>
      </c>
      <c r="S425">
        <v>46.862699999999997</v>
      </c>
      <c r="T425">
        <v>7.3721300000000003</v>
      </c>
      <c r="U425">
        <v>6.3401699999999996</v>
      </c>
      <c r="V425">
        <v>6.8917000000000002</v>
      </c>
      <c r="W425">
        <v>30.198630000000001</v>
      </c>
      <c r="X425">
        <v>4.9534099999999999</v>
      </c>
      <c r="Y425">
        <v>43.316420000000001</v>
      </c>
      <c r="Z425" t="s">
        <v>38</v>
      </c>
      <c r="AA425" t="s">
        <v>38</v>
      </c>
      <c r="AB425" t="s">
        <v>38</v>
      </c>
      <c r="AC425" t="s">
        <v>38</v>
      </c>
      <c r="AD425" t="s">
        <v>38</v>
      </c>
      <c r="AE425" t="s">
        <v>38</v>
      </c>
      <c r="AF425" t="s">
        <v>38</v>
      </c>
      <c r="AG425" t="s">
        <v>38</v>
      </c>
      <c r="AH425" t="s">
        <v>38</v>
      </c>
      <c r="AI425" t="s">
        <v>38</v>
      </c>
      <c r="AJ425" t="s">
        <v>38</v>
      </c>
    </row>
    <row r="426" spans="1:36" x14ac:dyDescent="0.4">
      <c r="A426" t="s">
        <v>7547</v>
      </c>
    </row>
    <row r="427" spans="1:36" x14ac:dyDescent="0.4">
      <c r="A427" t="s">
        <v>7551</v>
      </c>
      <c r="B427" t="s">
        <v>7552</v>
      </c>
      <c r="C427">
        <v>0.20602000000000001</v>
      </c>
      <c r="D427">
        <v>19.086089999999999</v>
      </c>
      <c r="E427">
        <v>7.8587699999999998</v>
      </c>
      <c r="F427">
        <v>35.6492</v>
      </c>
      <c r="G427">
        <v>48.239800000000002</v>
      </c>
      <c r="H427">
        <v>7.8587699999999998</v>
      </c>
      <c r="I427">
        <v>6.6482000000000001</v>
      </c>
      <c r="J427">
        <v>7.4570299999999996</v>
      </c>
      <c r="K427">
        <v>32.536070000000002</v>
      </c>
      <c r="L427">
        <v>5.1304600000000002</v>
      </c>
      <c r="M427">
        <v>44.810859999999998</v>
      </c>
      <c r="N427" t="s">
        <v>38</v>
      </c>
      <c r="O427">
        <v>0.20602000000000001</v>
      </c>
      <c r="P427">
        <v>19.086089999999999</v>
      </c>
      <c r="Q427">
        <v>7.8587699999999998</v>
      </c>
      <c r="R427">
        <v>35.6492</v>
      </c>
      <c r="S427">
        <v>48.239800000000002</v>
      </c>
      <c r="T427">
        <v>7.8587699999999998</v>
      </c>
      <c r="U427">
        <v>6.6482000000000001</v>
      </c>
      <c r="V427">
        <v>7.4570299999999996</v>
      </c>
      <c r="W427">
        <v>32.536070000000002</v>
      </c>
      <c r="X427">
        <v>5.1304600000000002</v>
      </c>
      <c r="Y427">
        <v>44.810859999999998</v>
      </c>
      <c r="Z427" t="s">
        <v>38</v>
      </c>
      <c r="AA427" t="s">
        <v>38</v>
      </c>
      <c r="AB427" t="s">
        <v>38</v>
      </c>
      <c r="AC427" t="s">
        <v>38</v>
      </c>
      <c r="AD427" t="s">
        <v>38</v>
      </c>
      <c r="AE427" t="s">
        <v>38</v>
      </c>
      <c r="AF427" t="s">
        <v>38</v>
      </c>
      <c r="AG427" t="s">
        <v>38</v>
      </c>
      <c r="AH427" t="s">
        <v>38</v>
      </c>
      <c r="AI427" t="s">
        <v>38</v>
      </c>
      <c r="AJ427" t="s">
        <v>38</v>
      </c>
    </row>
    <row r="428" spans="1:36" x14ac:dyDescent="0.4">
      <c r="A428" t="s">
        <v>7553</v>
      </c>
      <c r="B428" t="s">
        <v>7548</v>
      </c>
      <c r="C428">
        <v>0.20138</v>
      </c>
      <c r="D428">
        <v>18.631309999999999</v>
      </c>
      <c r="E428">
        <v>7.5688500000000003</v>
      </c>
      <c r="F428">
        <v>34.675919999999998</v>
      </c>
      <c r="G428">
        <v>47.587490000000003</v>
      </c>
      <c r="H428">
        <v>7.5688500000000003</v>
      </c>
      <c r="I428">
        <v>6.3634599999999999</v>
      </c>
      <c r="J428">
        <v>7.2437399999999998</v>
      </c>
      <c r="K428">
        <v>31.652519999999999</v>
      </c>
      <c r="L428">
        <v>5.0610900000000001</v>
      </c>
      <c r="M428">
        <v>44.25347</v>
      </c>
      <c r="N428" t="s">
        <v>38</v>
      </c>
      <c r="O428">
        <v>0.20138</v>
      </c>
      <c r="P428">
        <v>18.631309999999999</v>
      </c>
      <c r="Q428">
        <v>7.5688500000000003</v>
      </c>
      <c r="R428">
        <v>34.675919999999998</v>
      </c>
      <c r="S428">
        <v>47.587490000000003</v>
      </c>
      <c r="T428">
        <v>7.5688500000000003</v>
      </c>
      <c r="U428">
        <v>6.3634599999999999</v>
      </c>
      <c r="V428">
        <v>7.2437399999999998</v>
      </c>
      <c r="W428">
        <v>31.652519999999999</v>
      </c>
      <c r="X428">
        <v>5.0610900000000001</v>
      </c>
      <c r="Y428">
        <v>44.25347</v>
      </c>
      <c r="Z428" t="s">
        <v>38</v>
      </c>
      <c r="AA428" t="s">
        <v>38</v>
      </c>
      <c r="AB428" t="s">
        <v>38</v>
      </c>
      <c r="AC428" t="s">
        <v>38</v>
      </c>
      <c r="AD428" t="s">
        <v>38</v>
      </c>
      <c r="AE428" t="s">
        <v>38</v>
      </c>
      <c r="AF428" t="s">
        <v>38</v>
      </c>
      <c r="AG428" t="s">
        <v>38</v>
      </c>
      <c r="AH428" t="s">
        <v>38</v>
      </c>
      <c r="AI428" t="s">
        <v>38</v>
      </c>
      <c r="AJ428" t="s">
        <v>38</v>
      </c>
    </row>
    <row r="429" spans="1:36" x14ac:dyDescent="0.4">
      <c r="A429" t="s">
        <v>7554</v>
      </c>
      <c r="B429" t="s">
        <v>7555</v>
      </c>
      <c r="C429">
        <v>0.19883000000000001</v>
      </c>
      <c r="D429">
        <v>18.41563</v>
      </c>
      <c r="E429">
        <v>7.47567</v>
      </c>
      <c r="F429">
        <v>33.992550000000001</v>
      </c>
      <c r="G429">
        <v>47.007660000000001</v>
      </c>
      <c r="H429">
        <v>7.47567</v>
      </c>
      <c r="I429">
        <v>6.3289499999999999</v>
      </c>
      <c r="J429">
        <v>7.1029200000000001</v>
      </c>
      <c r="K429">
        <v>31.05198</v>
      </c>
      <c r="L429">
        <v>4.99275</v>
      </c>
      <c r="M429">
        <v>43.639119999999998</v>
      </c>
      <c r="N429" t="s">
        <v>38</v>
      </c>
      <c r="O429">
        <v>0.19883000000000001</v>
      </c>
      <c r="P429">
        <v>18.41563</v>
      </c>
      <c r="Q429">
        <v>7.47567</v>
      </c>
      <c r="R429">
        <v>33.992550000000001</v>
      </c>
      <c r="S429">
        <v>47.007660000000001</v>
      </c>
      <c r="T429">
        <v>7.47567</v>
      </c>
      <c r="U429">
        <v>6.3289499999999999</v>
      </c>
      <c r="V429">
        <v>7.1029200000000001</v>
      </c>
      <c r="W429">
        <v>31.05198</v>
      </c>
      <c r="X429">
        <v>4.99275</v>
      </c>
      <c r="Y429">
        <v>43.639119999999998</v>
      </c>
      <c r="Z429" t="s">
        <v>38</v>
      </c>
      <c r="AA429" t="s">
        <v>38</v>
      </c>
      <c r="AB429" t="s">
        <v>38</v>
      </c>
      <c r="AC429" t="s">
        <v>38</v>
      </c>
      <c r="AD429" t="s">
        <v>38</v>
      </c>
      <c r="AE429" t="s">
        <v>38</v>
      </c>
      <c r="AF429" t="s">
        <v>38</v>
      </c>
      <c r="AG429" t="s">
        <v>38</v>
      </c>
      <c r="AH429" t="s">
        <v>38</v>
      </c>
      <c r="AI429" t="s">
        <v>38</v>
      </c>
      <c r="AJ429" t="s">
        <v>38</v>
      </c>
    </row>
    <row r="430" spans="1:36" x14ac:dyDescent="0.4">
      <c r="A430" t="s">
        <v>7556</v>
      </c>
      <c r="B430" t="s">
        <v>7557</v>
      </c>
      <c r="C430">
        <v>0.19711000000000001</v>
      </c>
      <c r="D430">
        <v>18.257210000000001</v>
      </c>
      <c r="E430">
        <v>7.4135400000000002</v>
      </c>
      <c r="F430">
        <v>33.578380000000003</v>
      </c>
      <c r="G430">
        <v>46.634909999999998</v>
      </c>
      <c r="H430">
        <v>7.4135400000000002</v>
      </c>
      <c r="I430">
        <v>6.2582000000000004</v>
      </c>
      <c r="J430">
        <v>7.0180199999999999</v>
      </c>
      <c r="K430">
        <v>30.708570000000002</v>
      </c>
      <c r="L430">
        <v>4.9482299999999997</v>
      </c>
      <c r="M430">
        <v>43.231859999999998</v>
      </c>
      <c r="N430" t="s">
        <v>38</v>
      </c>
      <c r="O430">
        <v>0.19711000000000001</v>
      </c>
      <c r="P430">
        <v>18.257210000000001</v>
      </c>
      <c r="Q430">
        <v>7.4135400000000002</v>
      </c>
      <c r="R430">
        <v>33.578380000000003</v>
      </c>
      <c r="S430">
        <v>46.634909999999998</v>
      </c>
      <c r="T430">
        <v>7.4135400000000002</v>
      </c>
      <c r="U430">
        <v>6.2582000000000004</v>
      </c>
      <c r="V430">
        <v>7.0180199999999999</v>
      </c>
      <c r="W430">
        <v>30.708570000000002</v>
      </c>
      <c r="X430">
        <v>4.9482299999999997</v>
      </c>
      <c r="Y430">
        <v>43.231859999999998</v>
      </c>
      <c r="Z430" t="s">
        <v>38</v>
      </c>
      <c r="AA430" t="s">
        <v>38</v>
      </c>
      <c r="AB430" t="s">
        <v>38</v>
      </c>
      <c r="AC430" t="s">
        <v>38</v>
      </c>
      <c r="AD430" t="s">
        <v>38</v>
      </c>
      <c r="AE430" t="s">
        <v>38</v>
      </c>
      <c r="AF430" t="s">
        <v>38</v>
      </c>
      <c r="AG430" t="s">
        <v>38</v>
      </c>
      <c r="AH430" t="s">
        <v>38</v>
      </c>
      <c r="AI430" t="s">
        <v>38</v>
      </c>
      <c r="AJ430" t="s">
        <v>38</v>
      </c>
    </row>
    <row r="431" spans="1:36" x14ac:dyDescent="0.4">
      <c r="A431" t="s">
        <v>7558</v>
      </c>
      <c r="B431" t="s">
        <v>7559</v>
      </c>
      <c r="C431">
        <v>0.19586999999999999</v>
      </c>
      <c r="D431">
        <v>18.135539999999999</v>
      </c>
      <c r="E431">
        <v>7.3824800000000002</v>
      </c>
      <c r="F431">
        <v>33.133150000000001</v>
      </c>
      <c r="G431">
        <v>46.36571</v>
      </c>
      <c r="H431">
        <v>7.3824800000000002</v>
      </c>
      <c r="I431">
        <v>6.2374900000000002</v>
      </c>
      <c r="J431">
        <v>6.9227600000000002</v>
      </c>
      <c r="K431">
        <v>30.318560000000002</v>
      </c>
      <c r="L431">
        <v>4.9233799999999999</v>
      </c>
      <c r="M431">
        <v>42.973010000000002</v>
      </c>
      <c r="N431" t="s">
        <v>38</v>
      </c>
      <c r="O431">
        <v>0.19586999999999999</v>
      </c>
      <c r="P431">
        <v>18.135539999999999</v>
      </c>
      <c r="Q431">
        <v>7.3824800000000002</v>
      </c>
      <c r="R431">
        <v>33.133150000000001</v>
      </c>
      <c r="S431">
        <v>46.36571</v>
      </c>
      <c r="T431">
        <v>7.3824800000000002</v>
      </c>
      <c r="U431">
        <v>6.2374900000000002</v>
      </c>
      <c r="V431">
        <v>6.9227600000000002</v>
      </c>
      <c r="W431">
        <v>30.318560000000002</v>
      </c>
      <c r="X431">
        <v>4.9233799999999999</v>
      </c>
      <c r="Y431">
        <v>42.973010000000002</v>
      </c>
      <c r="Z431" t="s">
        <v>38</v>
      </c>
      <c r="AA431" t="s">
        <v>38</v>
      </c>
      <c r="AB431" t="s">
        <v>38</v>
      </c>
      <c r="AC431" t="s">
        <v>38</v>
      </c>
      <c r="AD431" t="s">
        <v>38</v>
      </c>
      <c r="AE431" t="s">
        <v>38</v>
      </c>
      <c r="AF431" t="s">
        <v>38</v>
      </c>
      <c r="AG431" t="s">
        <v>38</v>
      </c>
      <c r="AH431" t="s">
        <v>38</v>
      </c>
      <c r="AI431" t="s">
        <v>38</v>
      </c>
      <c r="AJ431" t="s">
        <v>38</v>
      </c>
    </row>
    <row r="432" spans="1:36" x14ac:dyDescent="0.4">
      <c r="A432" t="s">
        <v>7560</v>
      </c>
      <c r="B432" t="s">
        <v>7549</v>
      </c>
      <c r="C432">
        <v>0.1946</v>
      </c>
      <c r="D432">
        <v>18.013660000000002</v>
      </c>
      <c r="E432">
        <v>7.39283</v>
      </c>
      <c r="F432">
        <v>32.739699999999999</v>
      </c>
      <c r="G432">
        <v>46.262169999999998</v>
      </c>
      <c r="H432">
        <v>7.39283</v>
      </c>
      <c r="I432">
        <v>6.2374900000000002</v>
      </c>
      <c r="J432">
        <v>6.8378500000000004</v>
      </c>
      <c r="K432">
        <v>29.940639999999998</v>
      </c>
      <c r="L432">
        <v>4.9068100000000001</v>
      </c>
      <c r="M432">
        <v>42.862569999999998</v>
      </c>
      <c r="N432" t="s">
        <v>38</v>
      </c>
      <c r="O432">
        <v>0.1946</v>
      </c>
      <c r="P432">
        <v>18.013660000000002</v>
      </c>
      <c r="Q432">
        <v>7.39283</v>
      </c>
      <c r="R432">
        <v>32.739699999999999</v>
      </c>
      <c r="S432">
        <v>46.262169999999998</v>
      </c>
      <c r="T432">
        <v>7.39283</v>
      </c>
      <c r="U432">
        <v>6.2374900000000002</v>
      </c>
      <c r="V432">
        <v>6.8378500000000004</v>
      </c>
      <c r="W432">
        <v>29.940639999999998</v>
      </c>
      <c r="X432">
        <v>4.9068100000000001</v>
      </c>
      <c r="Y432">
        <v>42.862569999999998</v>
      </c>
      <c r="Z432" t="s">
        <v>38</v>
      </c>
      <c r="AA432" t="s">
        <v>38</v>
      </c>
      <c r="AB432" t="s">
        <v>38</v>
      </c>
      <c r="AC432" t="s">
        <v>38</v>
      </c>
      <c r="AD432" t="s">
        <v>38</v>
      </c>
      <c r="AE432" t="s">
        <v>38</v>
      </c>
      <c r="AF432" t="s">
        <v>38</v>
      </c>
      <c r="AG432" t="s">
        <v>38</v>
      </c>
      <c r="AH432" t="s">
        <v>38</v>
      </c>
      <c r="AI432" t="s">
        <v>38</v>
      </c>
      <c r="AJ432" t="s">
        <v>38</v>
      </c>
    </row>
    <row r="433" spans="1:36" x14ac:dyDescent="0.4">
      <c r="A433" t="s">
        <v>7561</v>
      </c>
      <c r="B433" t="s">
        <v>7549</v>
      </c>
      <c r="C433">
        <v>0.19392999999999999</v>
      </c>
      <c r="D433">
        <v>17.944880000000001</v>
      </c>
      <c r="E433">
        <v>7.4135400000000002</v>
      </c>
      <c r="F433">
        <v>32.408369999999998</v>
      </c>
      <c r="G433">
        <v>46.013669999999998</v>
      </c>
      <c r="H433">
        <v>7.4135400000000002</v>
      </c>
      <c r="I433">
        <v>6.2530200000000002</v>
      </c>
      <c r="J433">
        <v>6.7653800000000004</v>
      </c>
      <c r="K433">
        <v>29.624839999999999</v>
      </c>
      <c r="L433">
        <v>4.8788600000000004</v>
      </c>
      <c r="M433">
        <v>42.627870000000001</v>
      </c>
      <c r="N433" t="s">
        <v>38</v>
      </c>
      <c r="O433">
        <v>0.19392999999999999</v>
      </c>
      <c r="P433">
        <v>17.944880000000001</v>
      </c>
      <c r="Q433">
        <v>7.4135400000000002</v>
      </c>
      <c r="R433">
        <v>32.408369999999998</v>
      </c>
      <c r="S433">
        <v>46.013669999999998</v>
      </c>
      <c r="T433">
        <v>7.4135400000000002</v>
      </c>
      <c r="U433">
        <v>6.2530200000000002</v>
      </c>
      <c r="V433">
        <v>6.7653800000000004</v>
      </c>
      <c r="W433">
        <v>29.624839999999999</v>
      </c>
      <c r="X433">
        <v>4.8788600000000004</v>
      </c>
      <c r="Y433">
        <v>42.627870000000001</v>
      </c>
      <c r="Z433" t="s">
        <v>38</v>
      </c>
      <c r="AA433" t="s">
        <v>38</v>
      </c>
      <c r="AB433" t="s">
        <v>38</v>
      </c>
      <c r="AC433" t="s">
        <v>38</v>
      </c>
      <c r="AD433" t="s">
        <v>38</v>
      </c>
      <c r="AE433" t="s">
        <v>38</v>
      </c>
      <c r="AF433" t="s">
        <v>38</v>
      </c>
      <c r="AG433" t="s">
        <v>38</v>
      </c>
      <c r="AH433" t="s">
        <v>38</v>
      </c>
      <c r="AI433" t="s">
        <v>38</v>
      </c>
      <c r="AJ433" t="s">
        <v>38</v>
      </c>
    </row>
    <row r="434" spans="1:36" x14ac:dyDescent="0.4">
      <c r="A434" t="s">
        <v>7562</v>
      </c>
      <c r="B434" t="s">
        <v>7550</v>
      </c>
      <c r="C434">
        <v>0.19309000000000001</v>
      </c>
      <c r="D434">
        <v>17.87594</v>
      </c>
      <c r="E434">
        <v>7.39283</v>
      </c>
      <c r="F434">
        <v>32.190930000000002</v>
      </c>
      <c r="G434">
        <v>45.847999999999999</v>
      </c>
      <c r="H434">
        <v>7.39283</v>
      </c>
      <c r="I434">
        <v>6.2374900000000002</v>
      </c>
      <c r="J434">
        <v>6.7198200000000003</v>
      </c>
      <c r="K434">
        <v>29.395320000000002</v>
      </c>
      <c r="L434">
        <v>4.8643599999999996</v>
      </c>
      <c r="M434">
        <v>42.494999999999997</v>
      </c>
      <c r="N434" t="s">
        <v>38</v>
      </c>
      <c r="O434">
        <v>0.19309000000000001</v>
      </c>
      <c r="P434">
        <v>17.87594</v>
      </c>
      <c r="Q434">
        <v>7.39283</v>
      </c>
      <c r="R434">
        <v>32.190930000000002</v>
      </c>
      <c r="S434">
        <v>45.847999999999999</v>
      </c>
      <c r="T434">
        <v>7.39283</v>
      </c>
      <c r="U434">
        <v>6.2374900000000002</v>
      </c>
      <c r="V434">
        <v>6.7198200000000003</v>
      </c>
      <c r="W434">
        <v>29.395320000000002</v>
      </c>
      <c r="X434">
        <v>4.8643599999999996</v>
      </c>
      <c r="Y434">
        <v>42.494999999999997</v>
      </c>
      <c r="Z434" t="s">
        <v>38</v>
      </c>
      <c r="AA434" t="s">
        <v>38</v>
      </c>
      <c r="AB434" t="s">
        <v>38</v>
      </c>
      <c r="AC434" t="s">
        <v>38</v>
      </c>
      <c r="AD434" t="s">
        <v>38</v>
      </c>
      <c r="AE434" t="s">
        <v>38</v>
      </c>
      <c r="AF434" t="s">
        <v>38</v>
      </c>
      <c r="AG434" t="s">
        <v>38</v>
      </c>
      <c r="AH434" t="s">
        <v>38</v>
      </c>
      <c r="AI434" t="s">
        <v>38</v>
      </c>
      <c r="AJ434" t="s">
        <v>38</v>
      </c>
    </row>
    <row r="435" spans="1:36" x14ac:dyDescent="0.4">
      <c r="A435" t="s">
        <v>7563</v>
      </c>
      <c r="B435" t="s">
        <v>7559</v>
      </c>
      <c r="C435">
        <v>0.19198000000000001</v>
      </c>
      <c r="D435">
        <v>17.758369999999999</v>
      </c>
      <c r="E435">
        <v>7.2892900000000003</v>
      </c>
      <c r="F435">
        <v>32.315179999999998</v>
      </c>
      <c r="G435">
        <v>45.723750000000003</v>
      </c>
      <c r="H435">
        <v>7.2892900000000003</v>
      </c>
      <c r="I435">
        <v>6.1598300000000004</v>
      </c>
      <c r="J435">
        <v>6.7446700000000002</v>
      </c>
      <c r="K435">
        <v>29.50404</v>
      </c>
      <c r="L435">
        <v>4.8467599999999997</v>
      </c>
      <c r="M435">
        <v>42.334510000000002</v>
      </c>
      <c r="N435" t="s">
        <v>38</v>
      </c>
      <c r="O435">
        <v>0.19198000000000001</v>
      </c>
      <c r="P435">
        <v>17.758369999999999</v>
      </c>
      <c r="Q435">
        <v>7.2892900000000003</v>
      </c>
      <c r="R435">
        <v>32.315179999999998</v>
      </c>
      <c r="S435">
        <v>45.723750000000003</v>
      </c>
      <c r="T435">
        <v>7.2892900000000003</v>
      </c>
      <c r="U435">
        <v>6.1598300000000004</v>
      </c>
      <c r="V435">
        <v>6.7446700000000002</v>
      </c>
      <c r="W435">
        <v>29.50404</v>
      </c>
      <c r="X435">
        <v>4.8467599999999997</v>
      </c>
      <c r="Y435">
        <v>42.334510000000002</v>
      </c>
      <c r="Z435" t="s">
        <v>38</v>
      </c>
      <c r="AA435" t="s">
        <v>38</v>
      </c>
      <c r="AB435" t="s">
        <v>38</v>
      </c>
      <c r="AC435" t="s">
        <v>38</v>
      </c>
      <c r="AD435" t="s">
        <v>38</v>
      </c>
      <c r="AE435" t="s">
        <v>38</v>
      </c>
      <c r="AF435" t="s">
        <v>38</v>
      </c>
      <c r="AG435" t="s">
        <v>38</v>
      </c>
      <c r="AH435" t="s">
        <v>38</v>
      </c>
      <c r="AI435" t="s">
        <v>38</v>
      </c>
      <c r="AJ435" t="s">
        <v>38</v>
      </c>
    </row>
    <row r="436" spans="1:36" x14ac:dyDescent="0.4">
      <c r="A436" t="s">
        <v>7564</v>
      </c>
      <c r="B436" t="s">
        <v>7550</v>
      </c>
      <c r="C436">
        <v>0.19084999999999999</v>
      </c>
      <c r="D436">
        <v>17.66506</v>
      </c>
      <c r="E436">
        <v>7.2892900000000003</v>
      </c>
      <c r="F436">
        <v>31.994199999999999</v>
      </c>
      <c r="G436">
        <v>45.237110000000001</v>
      </c>
      <c r="H436">
        <v>7.2892900000000003</v>
      </c>
      <c r="I436">
        <v>6.1676000000000002</v>
      </c>
      <c r="J436">
        <v>6.6846100000000002</v>
      </c>
      <c r="K436">
        <v>29.24173</v>
      </c>
      <c r="L436">
        <v>4.7960200000000004</v>
      </c>
      <c r="M436">
        <v>41.884099999999997</v>
      </c>
      <c r="N436" t="s">
        <v>38</v>
      </c>
      <c r="O436">
        <v>0.19084999999999999</v>
      </c>
      <c r="P436">
        <v>17.66506</v>
      </c>
      <c r="Q436">
        <v>7.2892900000000003</v>
      </c>
      <c r="R436">
        <v>31.994199999999999</v>
      </c>
      <c r="S436">
        <v>45.237110000000001</v>
      </c>
      <c r="T436">
        <v>7.2892900000000003</v>
      </c>
      <c r="U436">
        <v>6.1676000000000002</v>
      </c>
      <c r="V436">
        <v>6.6846100000000002</v>
      </c>
      <c r="W436">
        <v>29.24173</v>
      </c>
      <c r="X436">
        <v>4.7960200000000004</v>
      </c>
      <c r="Y436">
        <v>41.884099999999997</v>
      </c>
      <c r="Z436" t="s">
        <v>38</v>
      </c>
      <c r="AA436" t="s">
        <v>38</v>
      </c>
      <c r="AB436" t="s">
        <v>38</v>
      </c>
      <c r="AC436" t="s">
        <v>38</v>
      </c>
      <c r="AD436" t="s">
        <v>38</v>
      </c>
      <c r="AE436" t="s">
        <v>38</v>
      </c>
      <c r="AF436" t="s">
        <v>38</v>
      </c>
      <c r="AG436" t="s">
        <v>38</v>
      </c>
      <c r="AH436" t="s">
        <v>38</v>
      </c>
      <c r="AI436" t="s">
        <v>38</v>
      </c>
      <c r="AJ436" t="s">
        <v>38</v>
      </c>
    </row>
    <row r="437" spans="1:36" x14ac:dyDescent="0.4">
      <c r="A437" t="s">
        <v>7565</v>
      </c>
    </row>
    <row r="438" spans="1:36" x14ac:dyDescent="0.4">
      <c r="A438" t="s">
        <v>7567</v>
      </c>
      <c r="B438" t="s">
        <v>7568</v>
      </c>
      <c r="C438">
        <v>0.20868999999999999</v>
      </c>
      <c r="D438" s="38">
        <v>19.334099999999999</v>
      </c>
      <c r="E438">
        <v>8.0140799999999999</v>
      </c>
      <c r="F438">
        <v>36.011600000000001</v>
      </c>
      <c r="G438">
        <v>49.119900000000001</v>
      </c>
      <c r="H438">
        <v>8.0140799999999999</v>
      </c>
      <c r="I438">
        <v>6.7862600000000004</v>
      </c>
      <c r="J438">
        <v>7.5191600000000003</v>
      </c>
      <c r="K438">
        <v>32.811309999999999</v>
      </c>
      <c r="L438">
        <v>5.2132899999999998</v>
      </c>
      <c r="M438">
        <v>45.610720000000001</v>
      </c>
      <c r="N438" t="s">
        <v>38</v>
      </c>
      <c r="O438">
        <v>0.20868999999999999</v>
      </c>
      <c r="P438">
        <v>19.334099999999999</v>
      </c>
      <c r="Q438">
        <v>8.0140799999999999</v>
      </c>
      <c r="R438">
        <v>36.011600000000001</v>
      </c>
      <c r="S438">
        <v>49.119900000000001</v>
      </c>
      <c r="T438">
        <v>8.0140799999999999</v>
      </c>
      <c r="U438">
        <v>6.7862600000000004</v>
      </c>
      <c r="V438">
        <v>7.5191600000000003</v>
      </c>
      <c r="W438">
        <v>32.811309999999999</v>
      </c>
      <c r="X438">
        <v>5.2132899999999998</v>
      </c>
      <c r="Y438">
        <v>45.610720000000001</v>
      </c>
      <c r="Z438" t="s">
        <v>38</v>
      </c>
      <c r="AA438" t="s">
        <v>38</v>
      </c>
      <c r="AB438" t="s">
        <v>38</v>
      </c>
      <c r="AC438" t="s">
        <v>38</v>
      </c>
      <c r="AD438" t="s">
        <v>38</v>
      </c>
      <c r="AE438" t="s">
        <v>38</v>
      </c>
      <c r="AF438" t="s">
        <v>38</v>
      </c>
      <c r="AG438" t="s">
        <v>38</v>
      </c>
      <c r="AH438" t="s">
        <v>38</v>
      </c>
      <c r="AI438" t="s">
        <v>38</v>
      </c>
      <c r="AJ438" t="s">
        <v>38</v>
      </c>
    </row>
    <row r="439" spans="1:36" x14ac:dyDescent="0.4">
      <c r="A439" t="s">
        <v>7569</v>
      </c>
      <c r="B439" t="s">
        <v>7570</v>
      </c>
      <c r="C439">
        <v>0.20905000000000001</v>
      </c>
      <c r="D439">
        <v>19.375360000000001</v>
      </c>
      <c r="E439">
        <v>8.0244400000000002</v>
      </c>
      <c r="F439">
        <v>35.856279999999998</v>
      </c>
      <c r="G439">
        <v>49.182029999999997</v>
      </c>
      <c r="H439">
        <v>8.0244400000000002</v>
      </c>
      <c r="I439">
        <v>6.8017899999999996</v>
      </c>
      <c r="J439">
        <v>7.4943099999999996</v>
      </c>
      <c r="K439">
        <v>32.685339999999997</v>
      </c>
      <c r="L439">
        <v>5.2184699999999999</v>
      </c>
      <c r="M439">
        <v>45.693550000000002</v>
      </c>
      <c r="N439" t="s">
        <v>38</v>
      </c>
      <c r="O439">
        <v>0.20905000000000001</v>
      </c>
      <c r="P439">
        <v>19.375360000000001</v>
      </c>
      <c r="Q439">
        <v>8.0244400000000002</v>
      </c>
      <c r="R439">
        <v>35.856279999999998</v>
      </c>
      <c r="S439">
        <v>49.182029999999997</v>
      </c>
      <c r="T439">
        <v>8.0244400000000002</v>
      </c>
      <c r="U439">
        <v>6.8017899999999996</v>
      </c>
      <c r="V439">
        <v>7.4943099999999996</v>
      </c>
      <c r="W439">
        <v>32.685339999999997</v>
      </c>
      <c r="X439">
        <v>5.2184699999999999</v>
      </c>
      <c r="Y439">
        <v>45.693550000000002</v>
      </c>
      <c r="Z439" t="s">
        <v>38</v>
      </c>
      <c r="AA439" t="s">
        <v>38</v>
      </c>
      <c r="AB439" t="s">
        <v>38</v>
      </c>
      <c r="AC439" t="s">
        <v>38</v>
      </c>
      <c r="AD439" t="s">
        <v>38</v>
      </c>
      <c r="AE439" t="s">
        <v>38</v>
      </c>
      <c r="AF439" t="s">
        <v>38</v>
      </c>
      <c r="AG439" t="s">
        <v>38</v>
      </c>
      <c r="AH439" t="s">
        <v>38</v>
      </c>
      <c r="AI439" t="s">
        <v>38</v>
      </c>
      <c r="AJ439" t="s">
        <v>38</v>
      </c>
    </row>
    <row r="440" spans="1:36" x14ac:dyDescent="0.4">
      <c r="A440" t="s">
        <v>7571</v>
      </c>
      <c r="B440" t="s">
        <v>7528</v>
      </c>
      <c r="C440">
        <v>0.20871999999999999</v>
      </c>
      <c r="D440">
        <v>19.343039999999998</v>
      </c>
      <c r="E440">
        <v>8.0140799999999999</v>
      </c>
      <c r="F440">
        <v>35.721679999999999</v>
      </c>
      <c r="G440">
        <v>49.119900000000001</v>
      </c>
      <c r="H440">
        <v>8.0140799999999999</v>
      </c>
      <c r="I440">
        <v>6.7914300000000001</v>
      </c>
      <c r="J440">
        <v>7.4591000000000003</v>
      </c>
      <c r="K440">
        <v>32.554189999999998</v>
      </c>
      <c r="L440">
        <v>5.2081200000000001</v>
      </c>
      <c r="M440">
        <v>45.617620000000002</v>
      </c>
      <c r="N440" t="s">
        <v>38</v>
      </c>
      <c r="O440">
        <v>0.20871999999999999</v>
      </c>
      <c r="P440">
        <v>19.343039999999998</v>
      </c>
      <c r="Q440">
        <v>8.0140799999999999</v>
      </c>
      <c r="R440">
        <v>35.721679999999999</v>
      </c>
      <c r="S440">
        <v>49.119900000000001</v>
      </c>
      <c r="T440">
        <v>8.0140799999999999</v>
      </c>
      <c r="U440">
        <v>6.7914300000000001</v>
      </c>
      <c r="V440">
        <v>7.4591000000000003</v>
      </c>
      <c r="W440">
        <v>32.554189999999998</v>
      </c>
      <c r="X440">
        <v>5.2081200000000001</v>
      </c>
      <c r="Y440">
        <v>45.617620000000002</v>
      </c>
      <c r="Z440" t="s">
        <v>38</v>
      </c>
      <c r="AA440" t="s">
        <v>38</v>
      </c>
      <c r="AB440" t="s">
        <v>38</v>
      </c>
      <c r="AC440" t="s">
        <v>38</v>
      </c>
      <c r="AD440" t="s">
        <v>38</v>
      </c>
      <c r="AE440" t="s">
        <v>38</v>
      </c>
      <c r="AF440" t="s">
        <v>38</v>
      </c>
      <c r="AG440" t="s">
        <v>38</v>
      </c>
      <c r="AH440" t="s">
        <v>38</v>
      </c>
      <c r="AI440" t="s">
        <v>38</v>
      </c>
      <c r="AJ440" t="s">
        <v>38</v>
      </c>
    </row>
    <row r="441" spans="1:36" x14ac:dyDescent="0.4">
      <c r="A441" t="s">
        <v>7572</v>
      </c>
      <c r="B441" t="s">
        <v>7532</v>
      </c>
      <c r="C441">
        <v>0.2084</v>
      </c>
      <c r="D441">
        <v>19.321000000000002</v>
      </c>
      <c r="E441">
        <v>8.0037299999999991</v>
      </c>
      <c r="F441">
        <v>35.690620000000003</v>
      </c>
      <c r="G441">
        <v>49.130249999999997</v>
      </c>
      <c r="H441">
        <v>8.0037299999999991</v>
      </c>
      <c r="I441">
        <v>6.7966100000000003</v>
      </c>
      <c r="J441">
        <v>7.4591000000000003</v>
      </c>
      <c r="K441">
        <v>32.531750000000002</v>
      </c>
      <c r="L441">
        <v>5.2081200000000001</v>
      </c>
      <c r="M441">
        <v>45.648690000000002</v>
      </c>
      <c r="N441" t="s">
        <v>38</v>
      </c>
      <c r="O441">
        <v>0.2084</v>
      </c>
      <c r="P441">
        <v>19.321000000000002</v>
      </c>
      <c r="Q441">
        <v>8.0037299999999991</v>
      </c>
      <c r="R441">
        <v>35.690620000000003</v>
      </c>
      <c r="S441">
        <v>49.130249999999997</v>
      </c>
      <c r="T441">
        <v>8.0037299999999991</v>
      </c>
      <c r="U441">
        <v>6.7966100000000003</v>
      </c>
      <c r="V441">
        <v>7.4591000000000003</v>
      </c>
      <c r="W441">
        <v>32.531750000000002</v>
      </c>
      <c r="X441">
        <v>5.2081200000000001</v>
      </c>
      <c r="Y441">
        <v>45.648690000000002</v>
      </c>
      <c r="Z441" t="s">
        <v>38</v>
      </c>
      <c r="AA441" t="s">
        <v>38</v>
      </c>
      <c r="AB441" t="s">
        <v>38</v>
      </c>
      <c r="AC441" t="s">
        <v>38</v>
      </c>
      <c r="AD441" t="s">
        <v>38</v>
      </c>
      <c r="AE441" t="s">
        <v>38</v>
      </c>
      <c r="AF441" t="s">
        <v>38</v>
      </c>
      <c r="AG441" t="s">
        <v>38</v>
      </c>
      <c r="AH441" t="s">
        <v>38</v>
      </c>
      <c r="AI441" t="s">
        <v>38</v>
      </c>
      <c r="AJ441" t="s">
        <v>38</v>
      </c>
    </row>
    <row r="442" spans="1:36" x14ac:dyDescent="0.4">
      <c r="A442" t="s">
        <v>7573</v>
      </c>
      <c r="B442" t="s">
        <v>7574</v>
      </c>
      <c r="C442">
        <v>0.20816000000000001</v>
      </c>
      <c r="D442">
        <v>19.292359999999999</v>
      </c>
      <c r="E442">
        <v>8.0244400000000002</v>
      </c>
      <c r="F442">
        <v>35.49389</v>
      </c>
      <c r="G442">
        <v>48.94388</v>
      </c>
      <c r="H442">
        <v>8.0244400000000002</v>
      </c>
      <c r="I442">
        <v>6.8121400000000003</v>
      </c>
      <c r="J442">
        <v>7.4218299999999999</v>
      </c>
      <c r="K442">
        <v>32.383339999999997</v>
      </c>
      <c r="L442">
        <v>5.1915500000000003</v>
      </c>
      <c r="M442">
        <v>45.486469999999997</v>
      </c>
      <c r="N442" t="s">
        <v>38</v>
      </c>
      <c r="O442">
        <v>0.20816000000000001</v>
      </c>
      <c r="P442">
        <v>19.292359999999999</v>
      </c>
      <c r="Q442">
        <v>8.0244400000000002</v>
      </c>
      <c r="R442">
        <v>35.49389</v>
      </c>
      <c r="S442">
        <v>48.94388</v>
      </c>
      <c r="T442">
        <v>8.0244400000000002</v>
      </c>
      <c r="U442">
        <v>6.8121400000000003</v>
      </c>
      <c r="V442">
        <v>7.4218299999999999</v>
      </c>
      <c r="W442">
        <v>32.383339999999997</v>
      </c>
      <c r="X442">
        <v>5.1915500000000003</v>
      </c>
      <c r="Y442">
        <v>45.486469999999997</v>
      </c>
      <c r="Z442" t="s">
        <v>38</v>
      </c>
      <c r="AA442" t="s">
        <v>38</v>
      </c>
      <c r="AB442" t="s">
        <v>38</v>
      </c>
      <c r="AC442" t="s">
        <v>38</v>
      </c>
      <c r="AD442" t="s">
        <v>38</v>
      </c>
      <c r="AE442" t="s">
        <v>38</v>
      </c>
      <c r="AF442" t="s">
        <v>38</v>
      </c>
      <c r="AG442" t="s">
        <v>38</v>
      </c>
      <c r="AH442" t="s">
        <v>38</v>
      </c>
      <c r="AI442" t="s">
        <v>38</v>
      </c>
      <c r="AJ442" t="s">
        <v>38</v>
      </c>
    </row>
    <row r="443" spans="1:36" x14ac:dyDescent="0.4">
      <c r="A443" t="s">
        <v>7575</v>
      </c>
      <c r="B443" t="s">
        <v>7520</v>
      </c>
      <c r="C443">
        <v>0.20804</v>
      </c>
      <c r="D443">
        <v>19.274370000000001</v>
      </c>
      <c r="E443">
        <v>8.0140799999999999</v>
      </c>
      <c r="F443">
        <v>35.390349999999998</v>
      </c>
      <c r="G443">
        <v>49.047420000000002</v>
      </c>
      <c r="H443">
        <v>8.0140799999999999</v>
      </c>
      <c r="I443">
        <v>6.8017899999999996</v>
      </c>
      <c r="J443">
        <v>7.3866199999999997</v>
      </c>
      <c r="K443">
        <v>32.262549999999997</v>
      </c>
      <c r="L443">
        <v>5.1998300000000004</v>
      </c>
      <c r="M443">
        <v>45.586559999999999</v>
      </c>
      <c r="N443" t="s">
        <v>38</v>
      </c>
      <c r="O443">
        <v>0.20804</v>
      </c>
      <c r="P443">
        <v>19.274370000000001</v>
      </c>
      <c r="Q443">
        <v>8.0140799999999999</v>
      </c>
      <c r="R443">
        <v>35.390349999999998</v>
      </c>
      <c r="S443">
        <v>49.047420000000002</v>
      </c>
      <c r="T443">
        <v>8.0140799999999999</v>
      </c>
      <c r="U443">
        <v>6.8017899999999996</v>
      </c>
      <c r="V443">
        <v>7.3866199999999997</v>
      </c>
      <c r="W443">
        <v>32.262549999999997</v>
      </c>
      <c r="X443">
        <v>5.1998300000000004</v>
      </c>
      <c r="Y443">
        <v>45.586559999999999</v>
      </c>
      <c r="Z443" t="s">
        <v>38</v>
      </c>
      <c r="AA443" t="s">
        <v>38</v>
      </c>
      <c r="AB443" t="s">
        <v>38</v>
      </c>
      <c r="AC443" t="s">
        <v>38</v>
      </c>
      <c r="AD443" t="s">
        <v>38</v>
      </c>
      <c r="AE443" t="s">
        <v>38</v>
      </c>
      <c r="AF443" t="s">
        <v>38</v>
      </c>
      <c r="AG443" t="s">
        <v>38</v>
      </c>
      <c r="AH443" t="s">
        <v>38</v>
      </c>
      <c r="AI443" t="s">
        <v>38</v>
      </c>
      <c r="AJ443" t="s">
        <v>38</v>
      </c>
    </row>
    <row r="444" spans="1:36" x14ac:dyDescent="0.4">
      <c r="A444" t="s">
        <v>7576</v>
      </c>
      <c r="B444" t="s">
        <v>7524</v>
      </c>
      <c r="C444">
        <v>0.20729</v>
      </c>
      <c r="D444">
        <v>19.2117</v>
      </c>
      <c r="E444">
        <v>8.0037299999999991</v>
      </c>
      <c r="F444">
        <v>35.307519999999997</v>
      </c>
      <c r="G444">
        <v>48.964590000000001</v>
      </c>
      <c r="H444">
        <v>8.0037299999999991</v>
      </c>
      <c r="I444">
        <v>6.7862600000000004</v>
      </c>
      <c r="J444">
        <v>7.3721300000000003</v>
      </c>
      <c r="K444">
        <v>32.183160000000001</v>
      </c>
      <c r="L444">
        <v>5.1884399999999999</v>
      </c>
      <c r="M444">
        <v>45.51408</v>
      </c>
      <c r="N444" t="s">
        <v>38</v>
      </c>
      <c r="O444">
        <v>0.20729</v>
      </c>
      <c r="P444">
        <v>19.2117</v>
      </c>
      <c r="Q444">
        <v>8.0037299999999991</v>
      </c>
      <c r="R444">
        <v>35.307519999999997</v>
      </c>
      <c r="S444">
        <v>48.964590000000001</v>
      </c>
      <c r="T444">
        <v>8.0037299999999991</v>
      </c>
      <c r="U444">
        <v>6.7862600000000004</v>
      </c>
      <c r="V444">
        <v>7.3721300000000003</v>
      </c>
      <c r="W444">
        <v>32.183160000000001</v>
      </c>
      <c r="X444">
        <v>5.1884399999999999</v>
      </c>
      <c r="Y444">
        <v>45.51408</v>
      </c>
      <c r="Z444" t="s">
        <v>38</v>
      </c>
      <c r="AA444" t="s">
        <v>38</v>
      </c>
      <c r="AB444" t="s">
        <v>38</v>
      </c>
      <c r="AC444" t="s">
        <v>38</v>
      </c>
      <c r="AD444" t="s">
        <v>38</v>
      </c>
      <c r="AE444" t="s">
        <v>38</v>
      </c>
      <c r="AF444" t="s">
        <v>38</v>
      </c>
      <c r="AG444" t="s">
        <v>38</v>
      </c>
      <c r="AH444" t="s">
        <v>38</v>
      </c>
      <c r="AI444" t="s">
        <v>38</v>
      </c>
      <c r="AJ444" t="s">
        <v>38</v>
      </c>
    </row>
    <row r="445" spans="1:36" x14ac:dyDescent="0.4">
      <c r="A445" t="s">
        <v>7577</v>
      </c>
      <c r="B445" t="s">
        <v>7520</v>
      </c>
      <c r="C445">
        <v>0.20707</v>
      </c>
      <c r="D445">
        <v>19.177579999999999</v>
      </c>
      <c r="E445">
        <v>8.0140799999999999</v>
      </c>
      <c r="F445">
        <v>35.224679999999999</v>
      </c>
      <c r="G445">
        <v>48.995649999999998</v>
      </c>
      <c r="H445">
        <v>8.0140799999999999</v>
      </c>
      <c r="I445">
        <v>6.7897100000000004</v>
      </c>
      <c r="J445">
        <v>7.3534899999999999</v>
      </c>
      <c r="K445">
        <v>32.108960000000003</v>
      </c>
      <c r="L445">
        <v>5.1905200000000002</v>
      </c>
      <c r="M445">
        <v>45.527889999999999</v>
      </c>
      <c r="N445" t="s">
        <v>38</v>
      </c>
      <c r="O445">
        <v>0.20707</v>
      </c>
      <c r="P445">
        <v>19.177579999999999</v>
      </c>
      <c r="Q445">
        <v>8.0140799999999999</v>
      </c>
      <c r="R445">
        <v>35.224679999999999</v>
      </c>
      <c r="S445">
        <v>48.995649999999998</v>
      </c>
      <c r="T445">
        <v>8.0140799999999999</v>
      </c>
      <c r="U445">
        <v>6.7897100000000004</v>
      </c>
      <c r="V445">
        <v>7.3534899999999999</v>
      </c>
      <c r="W445">
        <v>32.108960000000003</v>
      </c>
      <c r="X445">
        <v>5.1905200000000002</v>
      </c>
      <c r="Y445">
        <v>45.527889999999999</v>
      </c>
      <c r="Z445" t="s">
        <v>38</v>
      </c>
      <c r="AA445" t="s">
        <v>38</v>
      </c>
      <c r="AB445" t="s">
        <v>38</v>
      </c>
      <c r="AC445" t="s">
        <v>38</v>
      </c>
      <c r="AD445" t="s">
        <v>38</v>
      </c>
      <c r="AE445" t="s">
        <v>38</v>
      </c>
      <c r="AF445" t="s">
        <v>38</v>
      </c>
      <c r="AG445" t="s">
        <v>38</v>
      </c>
      <c r="AH445" t="s">
        <v>38</v>
      </c>
      <c r="AI445" t="s">
        <v>38</v>
      </c>
      <c r="AJ445" t="s">
        <v>38</v>
      </c>
    </row>
    <row r="446" spans="1:36" x14ac:dyDescent="0.4">
      <c r="A446" t="s">
        <v>7578</v>
      </c>
      <c r="B446" t="s">
        <v>7524</v>
      </c>
      <c r="C446">
        <v>0.20679</v>
      </c>
      <c r="D446">
        <v>19.166720000000002</v>
      </c>
      <c r="E446">
        <v>7.9830199999999998</v>
      </c>
      <c r="F446">
        <v>35.038310000000003</v>
      </c>
      <c r="G446">
        <v>48.94388</v>
      </c>
      <c r="H446">
        <v>7.9830199999999998</v>
      </c>
      <c r="I446">
        <v>6.7690000000000001</v>
      </c>
      <c r="J446">
        <v>7.32864</v>
      </c>
      <c r="K446">
        <v>31.963999999999999</v>
      </c>
      <c r="L446">
        <v>5.1874099999999999</v>
      </c>
      <c r="M446">
        <v>45.486469999999997</v>
      </c>
      <c r="N446" t="s">
        <v>38</v>
      </c>
      <c r="O446">
        <v>0.20679</v>
      </c>
      <c r="P446">
        <v>19.166720000000002</v>
      </c>
      <c r="Q446">
        <v>7.9830199999999998</v>
      </c>
      <c r="R446">
        <v>35.038310000000003</v>
      </c>
      <c r="S446">
        <v>48.94388</v>
      </c>
      <c r="T446">
        <v>7.9830199999999998</v>
      </c>
      <c r="U446">
        <v>6.7690000000000001</v>
      </c>
      <c r="V446">
        <v>7.32864</v>
      </c>
      <c r="W446">
        <v>31.963999999999999</v>
      </c>
      <c r="X446">
        <v>5.1874099999999999</v>
      </c>
      <c r="Y446">
        <v>45.486469999999997</v>
      </c>
      <c r="Z446" t="s">
        <v>38</v>
      </c>
      <c r="AA446" t="s">
        <v>38</v>
      </c>
      <c r="AB446" t="s">
        <v>38</v>
      </c>
      <c r="AC446" t="s">
        <v>38</v>
      </c>
      <c r="AD446" t="s">
        <v>38</v>
      </c>
      <c r="AE446" t="s">
        <v>38</v>
      </c>
      <c r="AF446" t="s">
        <v>38</v>
      </c>
      <c r="AG446" t="s">
        <v>38</v>
      </c>
      <c r="AH446" t="s">
        <v>38</v>
      </c>
      <c r="AI446" t="s">
        <v>38</v>
      </c>
      <c r="AJ446" t="s">
        <v>38</v>
      </c>
    </row>
    <row r="447" spans="1:36" x14ac:dyDescent="0.4">
      <c r="A447" t="s">
        <v>7579</v>
      </c>
      <c r="B447" t="s">
        <v>1107</v>
      </c>
      <c r="C447">
        <v>0.20635999999999999</v>
      </c>
      <c r="D447">
        <v>19.114380000000001</v>
      </c>
      <c r="E447">
        <v>8.0140799999999999</v>
      </c>
      <c r="F447">
        <v>34.769100000000002</v>
      </c>
      <c r="G447">
        <v>48.861049999999999</v>
      </c>
      <c r="H447">
        <v>8.0140799999999999</v>
      </c>
      <c r="I447">
        <v>6.7948899999999997</v>
      </c>
      <c r="J447">
        <v>7.2540899999999997</v>
      </c>
      <c r="K447">
        <v>31.662009999999999</v>
      </c>
      <c r="L447">
        <v>5.1760200000000003</v>
      </c>
      <c r="M447">
        <v>45.413989999999998</v>
      </c>
      <c r="N447" t="s">
        <v>38</v>
      </c>
      <c r="O447">
        <v>0.20635999999999999</v>
      </c>
      <c r="P447">
        <v>19.114380000000001</v>
      </c>
      <c r="Q447">
        <v>8.0140799999999999</v>
      </c>
      <c r="R447">
        <v>34.769100000000002</v>
      </c>
      <c r="S447">
        <v>48.861049999999999</v>
      </c>
      <c r="T447">
        <v>8.0140799999999999</v>
      </c>
      <c r="U447">
        <v>6.7948899999999997</v>
      </c>
      <c r="V447">
        <v>7.2540899999999997</v>
      </c>
      <c r="W447">
        <v>31.662009999999999</v>
      </c>
      <c r="X447">
        <v>5.1760200000000003</v>
      </c>
      <c r="Y447">
        <v>45.413989999999998</v>
      </c>
      <c r="Z447" t="s">
        <v>38</v>
      </c>
      <c r="AA447" t="s">
        <v>38</v>
      </c>
      <c r="AB447" t="s">
        <v>38</v>
      </c>
      <c r="AC447" t="s">
        <v>38</v>
      </c>
      <c r="AD447" t="s">
        <v>38</v>
      </c>
      <c r="AE447" t="s">
        <v>38</v>
      </c>
      <c r="AF447" t="s">
        <v>38</v>
      </c>
      <c r="AG447" t="s">
        <v>38</v>
      </c>
      <c r="AH447" t="s">
        <v>38</v>
      </c>
      <c r="AI447" t="s">
        <v>38</v>
      </c>
      <c r="AJ447" t="s">
        <v>38</v>
      </c>
    </row>
    <row r="448" spans="1:36" x14ac:dyDescent="0.4">
      <c r="A448" t="s">
        <v>7580</v>
      </c>
    </row>
    <row r="449" spans="1:36" x14ac:dyDescent="0.4">
      <c r="A449" t="s">
        <v>7581</v>
      </c>
      <c r="B449" t="s">
        <v>7508</v>
      </c>
      <c r="C449">
        <v>0.20916000000000001</v>
      </c>
      <c r="D449">
        <v>19.378720000000001</v>
      </c>
      <c r="E449">
        <v>8.0347899999999992</v>
      </c>
      <c r="F449">
        <v>35.866639999999997</v>
      </c>
      <c r="G449">
        <v>49.306269999999998</v>
      </c>
      <c r="H449">
        <v>8.0347899999999992</v>
      </c>
      <c r="I449">
        <v>6.7983399999999996</v>
      </c>
      <c r="J449">
        <v>7.5046600000000003</v>
      </c>
      <c r="K449">
        <v>32.723300000000002</v>
      </c>
      <c r="L449">
        <v>5.2309000000000001</v>
      </c>
      <c r="M449">
        <v>45.807450000000003</v>
      </c>
      <c r="N449" t="s">
        <v>38</v>
      </c>
      <c r="O449">
        <v>0.20916000000000001</v>
      </c>
      <c r="P449">
        <v>19.378720000000001</v>
      </c>
      <c r="Q449">
        <v>8.0347899999999992</v>
      </c>
      <c r="R449">
        <v>35.866639999999997</v>
      </c>
      <c r="S449">
        <v>49.306269999999998</v>
      </c>
      <c r="T449">
        <v>8.0347899999999992</v>
      </c>
      <c r="U449">
        <v>6.7983399999999996</v>
      </c>
      <c r="V449">
        <v>7.5046600000000003</v>
      </c>
      <c r="W449">
        <v>32.723300000000002</v>
      </c>
      <c r="X449">
        <v>5.2309000000000001</v>
      </c>
      <c r="Y449">
        <v>45.807450000000003</v>
      </c>
      <c r="Z449" t="s">
        <v>38</v>
      </c>
      <c r="AA449" t="s">
        <v>38</v>
      </c>
      <c r="AB449" t="s">
        <v>38</v>
      </c>
      <c r="AC449" t="s">
        <v>38</v>
      </c>
      <c r="AD449" t="s">
        <v>38</v>
      </c>
      <c r="AE449" t="s">
        <v>38</v>
      </c>
      <c r="AF449" t="s">
        <v>38</v>
      </c>
      <c r="AG449" t="s">
        <v>38</v>
      </c>
      <c r="AH449" t="s">
        <v>38</v>
      </c>
      <c r="AI449" t="s">
        <v>38</v>
      </c>
      <c r="AJ449" t="s">
        <v>38</v>
      </c>
    </row>
    <row r="450" spans="1:36" x14ac:dyDescent="0.4">
      <c r="A450" t="s">
        <v>7582</v>
      </c>
      <c r="B450" t="s">
        <v>7583</v>
      </c>
      <c r="C450">
        <v>0.20859</v>
      </c>
      <c r="D450">
        <v>19.312539999999998</v>
      </c>
      <c r="E450">
        <v>7.9933699999999996</v>
      </c>
      <c r="F450">
        <v>35.918410000000002</v>
      </c>
      <c r="G450">
        <v>49.202730000000003</v>
      </c>
      <c r="H450">
        <v>7.9933699999999996</v>
      </c>
      <c r="I450">
        <v>6.75692</v>
      </c>
      <c r="J450">
        <v>7.5005199999999999</v>
      </c>
      <c r="K450">
        <v>32.735379999999999</v>
      </c>
      <c r="L450">
        <v>5.2184699999999999</v>
      </c>
      <c r="M450">
        <v>45.723750000000003</v>
      </c>
      <c r="N450" t="s">
        <v>38</v>
      </c>
      <c r="O450">
        <v>0.20859</v>
      </c>
      <c r="P450">
        <v>19.312539999999998</v>
      </c>
      <c r="Q450">
        <v>7.9933699999999996</v>
      </c>
      <c r="R450">
        <v>35.918410000000002</v>
      </c>
      <c r="S450">
        <v>49.202730000000003</v>
      </c>
      <c r="T450">
        <v>7.9933699999999996</v>
      </c>
      <c r="U450">
        <v>6.75692</v>
      </c>
      <c r="V450">
        <v>7.5005199999999999</v>
      </c>
      <c r="W450">
        <v>32.735379999999999</v>
      </c>
      <c r="X450">
        <v>5.2184699999999999</v>
      </c>
      <c r="Y450">
        <v>45.723750000000003</v>
      </c>
      <c r="Z450" t="s">
        <v>38</v>
      </c>
      <c r="AA450" t="s">
        <v>38</v>
      </c>
      <c r="AB450" t="s">
        <v>38</v>
      </c>
      <c r="AC450" t="s">
        <v>38</v>
      </c>
      <c r="AD450" t="s">
        <v>38</v>
      </c>
      <c r="AE450" t="s">
        <v>38</v>
      </c>
      <c r="AF450" t="s">
        <v>38</v>
      </c>
      <c r="AG450" t="s">
        <v>38</v>
      </c>
      <c r="AH450" t="s">
        <v>38</v>
      </c>
      <c r="AI450" t="s">
        <v>38</v>
      </c>
      <c r="AJ450" t="s">
        <v>38</v>
      </c>
    </row>
    <row r="451" spans="1:36" x14ac:dyDescent="0.4">
      <c r="A451" t="s">
        <v>7584</v>
      </c>
      <c r="B451" t="s">
        <v>7585</v>
      </c>
      <c r="C451">
        <v>0.20943999999999999</v>
      </c>
      <c r="D451">
        <v>19.411269999999998</v>
      </c>
      <c r="E451">
        <v>8.0658499999999993</v>
      </c>
      <c r="F451">
        <v>35.887349999999998</v>
      </c>
      <c r="G451">
        <v>49.316630000000004</v>
      </c>
      <c r="H451">
        <v>8.0658499999999993</v>
      </c>
      <c r="I451">
        <v>6.8035100000000002</v>
      </c>
      <c r="J451">
        <v>7.5150100000000002</v>
      </c>
      <c r="K451">
        <v>32.759540000000001</v>
      </c>
      <c r="L451">
        <v>5.2391800000000002</v>
      </c>
      <c r="M451">
        <v>45.859220000000001</v>
      </c>
      <c r="N451" t="s">
        <v>38</v>
      </c>
      <c r="O451">
        <v>0.20943999999999999</v>
      </c>
      <c r="P451">
        <v>19.411269999999998</v>
      </c>
      <c r="Q451">
        <v>8.0658499999999993</v>
      </c>
      <c r="R451">
        <v>35.887349999999998</v>
      </c>
      <c r="S451">
        <v>49.316630000000004</v>
      </c>
      <c r="T451">
        <v>8.0658499999999993</v>
      </c>
      <c r="U451">
        <v>6.8035100000000002</v>
      </c>
      <c r="V451">
        <v>7.5150100000000002</v>
      </c>
      <c r="W451">
        <v>32.759540000000001</v>
      </c>
      <c r="X451">
        <v>5.2391800000000002</v>
      </c>
      <c r="Y451">
        <v>45.859220000000001</v>
      </c>
      <c r="Z451" t="s">
        <v>38</v>
      </c>
      <c r="AA451" t="s">
        <v>38</v>
      </c>
      <c r="AB451" t="s">
        <v>38</v>
      </c>
      <c r="AC451" t="s">
        <v>38</v>
      </c>
      <c r="AD451" t="s">
        <v>38</v>
      </c>
      <c r="AE451" t="s">
        <v>38</v>
      </c>
      <c r="AF451" t="s">
        <v>38</v>
      </c>
      <c r="AG451" t="s">
        <v>38</v>
      </c>
      <c r="AH451" t="s">
        <v>38</v>
      </c>
      <c r="AI451" t="s">
        <v>38</v>
      </c>
      <c r="AJ451" t="s">
        <v>38</v>
      </c>
    </row>
    <row r="452" spans="1:36" x14ac:dyDescent="0.4">
      <c r="A452" t="s">
        <v>7586</v>
      </c>
      <c r="B452" t="s">
        <v>7587</v>
      </c>
      <c r="C452">
        <v>0.20927000000000001</v>
      </c>
      <c r="D452">
        <v>19.39376</v>
      </c>
      <c r="E452">
        <v>8.0555000000000003</v>
      </c>
      <c r="F452">
        <v>35.866639999999997</v>
      </c>
      <c r="G452">
        <v>49.150959999999998</v>
      </c>
      <c r="H452">
        <v>8.0555000000000003</v>
      </c>
      <c r="I452">
        <v>6.8086900000000004</v>
      </c>
      <c r="J452">
        <v>7.4963800000000003</v>
      </c>
      <c r="K452">
        <v>32.719850000000001</v>
      </c>
      <c r="L452">
        <v>5.2132899999999998</v>
      </c>
      <c r="M452">
        <v>45.70391</v>
      </c>
      <c r="N452" t="s">
        <v>38</v>
      </c>
      <c r="O452">
        <v>0.20927000000000001</v>
      </c>
      <c r="P452">
        <v>19.39376</v>
      </c>
      <c r="Q452">
        <v>8.0555000000000003</v>
      </c>
      <c r="R452">
        <v>35.866639999999997</v>
      </c>
      <c r="S452">
        <v>49.150959999999998</v>
      </c>
      <c r="T452">
        <v>8.0555000000000003</v>
      </c>
      <c r="U452">
        <v>6.8086900000000004</v>
      </c>
      <c r="V452">
        <v>7.4963800000000003</v>
      </c>
      <c r="W452">
        <v>32.719850000000001</v>
      </c>
      <c r="X452">
        <v>5.2132899999999998</v>
      </c>
      <c r="Y452">
        <v>45.70391</v>
      </c>
      <c r="Z452" t="s">
        <v>38</v>
      </c>
      <c r="AA452" t="s">
        <v>38</v>
      </c>
      <c r="AB452" t="s">
        <v>38</v>
      </c>
      <c r="AC452" t="s">
        <v>38</v>
      </c>
      <c r="AD452" t="s">
        <v>38</v>
      </c>
      <c r="AE452" t="s">
        <v>38</v>
      </c>
      <c r="AF452" t="s">
        <v>38</v>
      </c>
      <c r="AG452" t="s">
        <v>38</v>
      </c>
      <c r="AH452" t="s">
        <v>38</v>
      </c>
      <c r="AI452" t="s">
        <v>38</v>
      </c>
      <c r="AJ452" t="s">
        <v>38</v>
      </c>
    </row>
    <row r="453" spans="1:36" x14ac:dyDescent="0.4">
      <c r="A453" t="s">
        <v>7588</v>
      </c>
      <c r="B453" t="s">
        <v>7508</v>
      </c>
      <c r="C453">
        <v>0.20960000000000001</v>
      </c>
      <c r="D453" s="38">
        <v>19.42024</v>
      </c>
      <c r="E453">
        <v>8.0969099999999994</v>
      </c>
      <c r="F453">
        <v>35.918410000000002</v>
      </c>
      <c r="G453">
        <v>49.264859999999999</v>
      </c>
      <c r="H453">
        <v>8.0969099999999994</v>
      </c>
      <c r="I453">
        <v>6.8432000000000004</v>
      </c>
      <c r="J453">
        <v>7.5129400000000004</v>
      </c>
      <c r="K453">
        <v>32.761270000000003</v>
      </c>
      <c r="L453">
        <v>5.2257199999999999</v>
      </c>
      <c r="M453">
        <v>45.8247</v>
      </c>
      <c r="N453" t="s">
        <v>38</v>
      </c>
      <c r="O453">
        <v>0.20960000000000001</v>
      </c>
      <c r="P453">
        <v>19.42024</v>
      </c>
      <c r="Q453">
        <v>8.0969099999999994</v>
      </c>
      <c r="R453">
        <v>35.918410000000002</v>
      </c>
      <c r="S453">
        <v>49.264859999999999</v>
      </c>
      <c r="T453">
        <v>8.0969099999999994</v>
      </c>
      <c r="U453">
        <v>6.8432000000000004</v>
      </c>
      <c r="V453">
        <v>7.5129400000000004</v>
      </c>
      <c r="W453">
        <v>32.761270000000003</v>
      </c>
      <c r="X453">
        <v>5.2257199999999999</v>
      </c>
      <c r="Y453">
        <v>45.8247</v>
      </c>
      <c r="Z453" t="s">
        <v>38</v>
      </c>
      <c r="AA453" t="s">
        <v>38</v>
      </c>
      <c r="AB453" t="s">
        <v>38</v>
      </c>
      <c r="AC453" t="s">
        <v>38</v>
      </c>
      <c r="AD453" t="s">
        <v>38</v>
      </c>
      <c r="AE453" t="s">
        <v>38</v>
      </c>
      <c r="AF453" t="s">
        <v>38</v>
      </c>
      <c r="AG453" t="s">
        <v>38</v>
      </c>
      <c r="AH453" t="s">
        <v>38</v>
      </c>
      <c r="AI453" t="s">
        <v>38</v>
      </c>
      <c r="AJ453" t="s">
        <v>38</v>
      </c>
    </row>
    <row r="454" spans="1:36" x14ac:dyDescent="0.4">
      <c r="A454" t="s">
        <v>7589</v>
      </c>
      <c r="B454" t="s">
        <v>7590</v>
      </c>
      <c r="C454">
        <v>0.20951</v>
      </c>
      <c r="D454">
        <v>19.416329999999999</v>
      </c>
      <c r="E454">
        <v>8.0555000000000003</v>
      </c>
      <c r="F454">
        <v>35.908059999999999</v>
      </c>
      <c r="G454">
        <v>49.233800000000002</v>
      </c>
      <c r="H454">
        <v>8.0555000000000003</v>
      </c>
      <c r="I454">
        <v>6.8121400000000003</v>
      </c>
      <c r="J454">
        <v>7.5005199999999999</v>
      </c>
      <c r="K454">
        <v>32.707769999999996</v>
      </c>
      <c r="L454">
        <v>5.2257199999999999</v>
      </c>
      <c r="M454">
        <v>45.772069999999999</v>
      </c>
      <c r="N454" t="s">
        <v>38</v>
      </c>
      <c r="O454">
        <v>0.20951</v>
      </c>
      <c r="P454">
        <v>19.416329999999999</v>
      </c>
      <c r="Q454">
        <v>8.0555000000000003</v>
      </c>
      <c r="R454">
        <v>35.908059999999999</v>
      </c>
      <c r="S454">
        <v>49.233800000000002</v>
      </c>
      <c r="T454">
        <v>8.0555000000000003</v>
      </c>
      <c r="U454">
        <v>6.8121400000000003</v>
      </c>
      <c r="V454">
        <v>7.5005199999999999</v>
      </c>
      <c r="W454">
        <v>32.707769999999996</v>
      </c>
      <c r="X454">
        <v>5.2257199999999999</v>
      </c>
      <c r="Y454">
        <v>45.772069999999999</v>
      </c>
      <c r="Z454" t="s">
        <v>38</v>
      </c>
      <c r="AA454" t="s">
        <v>38</v>
      </c>
      <c r="AB454" t="s">
        <v>38</v>
      </c>
      <c r="AC454" t="s">
        <v>38</v>
      </c>
      <c r="AD454" t="s">
        <v>38</v>
      </c>
      <c r="AE454" t="s">
        <v>38</v>
      </c>
      <c r="AF454" t="s">
        <v>38</v>
      </c>
      <c r="AG454" t="s">
        <v>38</v>
      </c>
      <c r="AH454" t="s">
        <v>38</v>
      </c>
      <c r="AI454" t="s">
        <v>38</v>
      </c>
      <c r="AJ454" t="s">
        <v>38</v>
      </c>
    </row>
    <row r="455" spans="1:36" x14ac:dyDescent="0.4">
      <c r="A455" t="s">
        <v>7591</v>
      </c>
      <c r="B455" t="s">
        <v>7592</v>
      </c>
      <c r="C455">
        <v>0.20934</v>
      </c>
      <c r="D455">
        <v>19.402149999999999</v>
      </c>
      <c r="E455">
        <v>8.0347899999999992</v>
      </c>
      <c r="F455">
        <v>35.918410000000002</v>
      </c>
      <c r="G455">
        <v>49.213090000000001</v>
      </c>
      <c r="H455">
        <v>8.0347899999999992</v>
      </c>
      <c r="I455">
        <v>6.8086900000000004</v>
      </c>
      <c r="J455">
        <v>7.5046600000000003</v>
      </c>
      <c r="K455">
        <v>32.74315</v>
      </c>
      <c r="L455">
        <v>5.2205399999999997</v>
      </c>
      <c r="M455">
        <v>45.756540000000001</v>
      </c>
      <c r="N455" t="s">
        <v>38</v>
      </c>
      <c r="O455">
        <v>0.20934</v>
      </c>
      <c r="P455">
        <v>19.402149999999999</v>
      </c>
      <c r="Q455">
        <v>8.0347899999999992</v>
      </c>
      <c r="R455">
        <v>35.918410000000002</v>
      </c>
      <c r="S455">
        <v>49.213090000000001</v>
      </c>
      <c r="T455">
        <v>8.0347899999999992</v>
      </c>
      <c r="U455">
        <v>6.8086900000000004</v>
      </c>
      <c r="V455">
        <v>7.5046600000000003</v>
      </c>
      <c r="W455">
        <v>32.74315</v>
      </c>
      <c r="X455">
        <v>5.2205399999999997</v>
      </c>
      <c r="Y455">
        <v>45.756540000000001</v>
      </c>
      <c r="Z455" t="s">
        <v>38</v>
      </c>
      <c r="AA455" t="s">
        <v>38</v>
      </c>
      <c r="AB455" t="s">
        <v>38</v>
      </c>
      <c r="AC455" t="s">
        <v>38</v>
      </c>
      <c r="AD455" t="s">
        <v>38</v>
      </c>
      <c r="AE455" t="s">
        <v>38</v>
      </c>
      <c r="AF455" t="s">
        <v>38</v>
      </c>
      <c r="AG455" t="s">
        <v>38</v>
      </c>
      <c r="AH455" t="s">
        <v>38</v>
      </c>
      <c r="AI455" t="s">
        <v>38</v>
      </c>
      <c r="AJ455" t="s">
        <v>38</v>
      </c>
    </row>
    <row r="456" spans="1:36" x14ac:dyDescent="0.4">
      <c r="A456" t="s">
        <v>7593</v>
      </c>
      <c r="B456" t="s">
        <v>7528</v>
      </c>
      <c r="C456">
        <v>0.20885000000000001</v>
      </c>
      <c r="D456">
        <v>19.35277</v>
      </c>
      <c r="E456">
        <v>7.9830199999999998</v>
      </c>
      <c r="F456">
        <v>35.876989999999999</v>
      </c>
      <c r="G456">
        <v>49.161320000000003</v>
      </c>
      <c r="H456">
        <v>7.9830199999999998</v>
      </c>
      <c r="I456">
        <v>6.75692</v>
      </c>
      <c r="J456">
        <v>7.5025899999999996</v>
      </c>
      <c r="K456">
        <v>32.706049999999998</v>
      </c>
      <c r="L456">
        <v>5.2184699999999999</v>
      </c>
      <c r="M456">
        <v>45.69614</v>
      </c>
      <c r="N456" t="s">
        <v>38</v>
      </c>
      <c r="O456">
        <v>0.20885000000000001</v>
      </c>
      <c r="P456">
        <v>19.35277</v>
      </c>
      <c r="Q456">
        <v>7.9830199999999998</v>
      </c>
      <c r="R456">
        <v>35.876989999999999</v>
      </c>
      <c r="S456">
        <v>49.161320000000003</v>
      </c>
      <c r="T456">
        <v>7.9830199999999998</v>
      </c>
      <c r="U456">
        <v>6.75692</v>
      </c>
      <c r="V456">
        <v>7.5025899999999996</v>
      </c>
      <c r="W456">
        <v>32.706049999999998</v>
      </c>
      <c r="X456">
        <v>5.2184699999999999</v>
      </c>
      <c r="Y456">
        <v>45.69614</v>
      </c>
      <c r="Z456" t="s">
        <v>38</v>
      </c>
      <c r="AA456" t="s">
        <v>38</v>
      </c>
      <c r="AB456" t="s">
        <v>38</v>
      </c>
      <c r="AC456" t="s">
        <v>38</v>
      </c>
      <c r="AD456" t="s">
        <v>38</v>
      </c>
      <c r="AE456" t="s">
        <v>38</v>
      </c>
      <c r="AF456" t="s">
        <v>38</v>
      </c>
      <c r="AG456" t="s">
        <v>38</v>
      </c>
      <c r="AH456" t="s">
        <v>38</v>
      </c>
      <c r="AI456" t="s">
        <v>38</v>
      </c>
      <c r="AJ456" t="s">
        <v>38</v>
      </c>
    </row>
    <row r="457" spans="1:36" x14ac:dyDescent="0.4">
      <c r="A457" t="s">
        <v>7594</v>
      </c>
      <c r="B457" t="s">
        <v>7528</v>
      </c>
      <c r="C457">
        <v>0.20902999999999999</v>
      </c>
      <c r="D457">
        <v>19.372990000000001</v>
      </c>
      <c r="E457">
        <v>7.9830199999999998</v>
      </c>
      <c r="F457">
        <v>35.876989999999999</v>
      </c>
      <c r="G457">
        <v>49.213090000000001</v>
      </c>
      <c r="H457">
        <v>7.9830199999999998</v>
      </c>
      <c r="I457">
        <v>6.7672699999999999</v>
      </c>
      <c r="J457">
        <v>7.4880899999999997</v>
      </c>
      <c r="K457">
        <v>32.69397</v>
      </c>
      <c r="L457">
        <v>5.2143300000000004</v>
      </c>
      <c r="M457">
        <v>45.736690000000003</v>
      </c>
      <c r="N457" t="s">
        <v>38</v>
      </c>
      <c r="O457">
        <v>0.20902999999999999</v>
      </c>
      <c r="P457">
        <v>19.372990000000001</v>
      </c>
      <c r="Q457">
        <v>7.9830199999999998</v>
      </c>
      <c r="R457">
        <v>35.876989999999999</v>
      </c>
      <c r="S457">
        <v>49.213090000000001</v>
      </c>
      <c r="T457">
        <v>7.9830199999999998</v>
      </c>
      <c r="U457">
        <v>6.7672699999999999</v>
      </c>
      <c r="V457">
        <v>7.4880899999999997</v>
      </c>
      <c r="W457">
        <v>32.69397</v>
      </c>
      <c r="X457">
        <v>5.2143300000000004</v>
      </c>
      <c r="Y457">
        <v>45.736690000000003</v>
      </c>
      <c r="Z457" t="s">
        <v>38</v>
      </c>
      <c r="AA457" t="s">
        <v>38</v>
      </c>
      <c r="AB457" t="s">
        <v>38</v>
      </c>
      <c r="AC457" t="s">
        <v>38</v>
      </c>
      <c r="AD457" t="s">
        <v>38</v>
      </c>
      <c r="AE457" t="s">
        <v>38</v>
      </c>
      <c r="AF457" t="s">
        <v>38</v>
      </c>
      <c r="AG457" t="s">
        <v>38</v>
      </c>
      <c r="AH457" t="s">
        <v>38</v>
      </c>
      <c r="AI457" t="s">
        <v>38</v>
      </c>
      <c r="AJ457" t="s">
        <v>38</v>
      </c>
    </row>
    <row r="458" spans="1:36" x14ac:dyDescent="0.4">
      <c r="A458" t="s">
        <v>7595</v>
      </c>
      <c r="B458" t="s">
        <v>7532</v>
      </c>
      <c r="C458">
        <v>0.20895</v>
      </c>
      <c r="D458">
        <v>19.37349</v>
      </c>
      <c r="E458">
        <v>7.9623100000000004</v>
      </c>
      <c r="F458">
        <v>35.949469999999998</v>
      </c>
      <c r="G458">
        <v>49.182029999999997</v>
      </c>
      <c r="H458">
        <v>7.9623100000000004</v>
      </c>
      <c r="I458">
        <v>6.74139</v>
      </c>
      <c r="J458">
        <v>7.5315799999999999</v>
      </c>
      <c r="K458">
        <v>32.819940000000003</v>
      </c>
      <c r="L458">
        <v>5.2174399999999999</v>
      </c>
      <c r="M458">
        <v>45.72634</v>
      </c>
      <c r="N458" t="s">
        <v>38</v>
      </c>
      <c r="O458">
        <v>0.20895</v>
      </c>
      <c r="P458">
        <v>19.37349</v>
      </c>
      <c r="Q458">
        <v>7.9623100000000004</v>
      </c>
      <c r="R458">
        <v>35.949469999999998</v>
      </c>
      <c r="S458">
        <v>49.182029999999997</v>
      </c>
      <c r="T458">
        <v>7.9623100000000004</v>
      </c>
      <c r="U458">
        <v>6.74139</v>
      </c>
      <c r="V458">
        <v>7.5315799999999999</v>
      </c>
      <c r="W458">
        <v>32.819940000000003</v>
      </c>
      <c r="X458">
        <v>5.2174399999999999</v>
      </c>
      <c r="Y458">
        <v>45.72634</v>
      </c>
      <c r="Z458" t="s">
        <v>38</v>
      </c>
      <c r="AA458" t="s">
        <v>38</v>
      </c>
      <c r="AB458" t="s">
        <v>38</v>
      </c>
      <c r="AC458" t="s">
        <v>38</v>
      </c>
      <c r="AD458" t="s">
        <v>38</v>
      </c>
      <c r="AE458" t="s">
        <v>38</v>
      </c>
      <c r="AF458" t="s">
        <v>38</v>
      </c>
      <c r="AG458" t="s">
        <v>38</v>
      </c>
      <c r="AH458" t="s">
        <v>38</v>
      </c>
      <c r="AI458" t="s">
        <v>38</v>
      </c>
      <c r="AJ458" t="s">
        <v>38</v>
      </c>
    </row>
    <row r="459" spans="1:36" x14ac:dyDescent="0.4">
      <c r="A459" t="s">
        <v>7596</v>
      </c>
    </row>
    <row r="460" spans="1:36" x14ac:dyDescent="0.4">
      <c r="A460" t="s">
        <v>7597</v>
      </c>
    </row>
    <row r="461" spans="1:36" x14ac:dyDescent="0.4">
      <c r="A461" s="18" t="s">
        <v>7031</v>
      </c>
    </row>
    <row r="462" spans="1:36" x14ac:dyDescent="0.4">
      <c r="A462" s="18" t="s">
        <v>7606</v>
      </c>
    </row>
    <row r="463" spans="1:36" x14ac:dyDescent="0.4">
      <c r="A463" t="s">
        <v>7607</v>
      </c>
      <c r="B463" t="s">
        <v>488</v>
      </c>
      <c r="C463">
        <v>0.19083</v>
      </c>
      <c r="D463">
        <v>17.438330000000001</v>
      </c>
      <c r="E463">
        <v>6.8120000000000003</v>
      </c>
      <c r="F463">
        <v>32.738630000000001</v>
      </c>
      <c r="G463">
        <v>45.94285</v>
      </c>
      <c r="H463">
        <v>6.8120000000000003</v>
      </c>
      <c r="I463">
        <v>5.7184100000000004</v>
      </c>
      <c r="J463">
        <v>6.7643000000000004</v>
      </c>
      <c r="K463">
        <v>29.428830000000001</v>
      </c>
      <c r="L463">
        <v>4.8356599999999998</v>
      </c>
      <c r="M463">
        <v>41.988819999999997</v>
      </c>
      <c r="N463" t="s">
        <v>38</v>
      </c>
      <c r="O463">
        <v>0.20952000000000001</v>
      </c>
      <c r="P463">
        <v>19.409659999999999</v>
      </c>
      <c r="Q463">
        <v>8.0762099999999997</v>
      </c>
      <c r="R463">
        <v>36.021949999999997</v>
      </c>
      <c r="S463">
        <v>49.358049999999999</v>
      </c>
      <c r="T463">
        <v>8.0762099999999997</v>
      </c>
      <c r="U463">
        <v>6.8173199999999996</v>
      </c>
      <c r="V463">
        <v>7.5253699999999997</v>
      </c>
      <c r="W463">
        <v>32.84928</v>
      </c>
      <c r="X463">
        <v>5.2360699999999998</v>
      </c>
      <c r="Y463">
        <v>45.890279999999997</v>
      </c>
      <c r="Z463">
        <v>0.17485999999999999</v>
      </c>
      <c r="AA463">
        <v>15.754200000000001</v>
      </c>
      <c r="AB463">
        <v>5.7319800000000001</v>
      </c>
      <c r="AC463">
        <v>29.93366</v>
      </c>
      <c r="AD463">
        <v>43.025210000000001</v>
      </c>
      <c r="AE463">
        <v>5.7319800000000001</v>
      </c>
      <c r="AF463">
        <v>4.7796000000000003</v>
      </c>
      <c r="AG463">
        <v>6.1141100000000002</v>
      </c>
      <c r="AH463">
        <v>26.506710000000002</v>
      </c>
      <c r="AI463">
        <v>4.4935900000000002</v>
      </c>
      <c r="AJ463">
        <v>38.655760000000001</v>
      </c>
    </row>
    <row r="464" spans="1:36" x14ac:dyDescent="0.4">
      <c r="A464" t="s">
        <v>7608</v>
      </c>
    </row>
    <row r="465" spans="1:36" x14ac:dyDescent="0.4">
      <c r="A465" t="s">
        <v>7609</v>
      </c>
      <c r="B465" t="s">
        <v>279</v>
      </c>
      <c r="C465">
        <v>0.14760000000000001</v>
      </c>
      <c r="D465">
        <v>13.323740000000001</v>
      </c>
      <c r="E465">
        <v>4.5461099999999997</v>
      </c>
      <c r="F465">
        <v>25.898009999999999</v>
      </c>
      <c r="G465">
        <v>37.322899999999997</v>
      </c>
      <c r="H465">
        <v>4.5461099999999997</v>
      </c>
      <c r="I465">
        <v>3.8337400000000001</v>
      </c>
      <c r="J465">
        <v>5.2998099999999999</v>
      </c>
      <c r="K465">
        <v>23.057690000000001</v>
      </c>
      <c r="L465">
        <v>3.8692000000000002</v>
      </c>
      <c r="M465">
        <v>33.716709999999999</v>
      </c>
      <c r="N465" t="s">
        <v>38</v>
      </c>
      <c r="O465">
        <v>0.15569</v>
      </c>
      <c r="P465">
        <v>14.30209</v>
      </c>
      <c r="Q465">
        <v>4.56616</v>
      </c>
      <c r="R465">
        <v>27.966449999999998</v>
      </c>
      <c r="S465">
        <v>40.9298</v>
      </c>
      <c r="T465">
        <v>4.56616</v>
      </c>
      <c r="U465">
        <v>3.90523</v>
      </c>
      <c r="V465">
        <v>5.7693099999999999</v>
      </c>
      <c r="W465">
        <v>25.280419999999999</v>
      </c>
      <c r="X465">
        <v>4.2772800000000002</v>
      </c>
      <c r="Y465">
        <v>37.584560000000003</v>
      </c>
      <c r="Z465">
        <v>0.14069000000000001</v>
      </c>
      <c r="AA465">
        <v>12.48793</v>
      </c>
      <c r="AB465">
        <v>4.5289700000000002</v>
      </c>
      <c r="AC465">
        <v>24.13092</v>
      </c>
      <c r="AD465">
        <v>34.241489999999999</v>
      </c>
      <c r="AE465">
        <v>4.5289700000000002</v>
      </c>
      <c r="AF465">
        <v>3.7726700000000002</v>
      </c>
      <c r="AG465">
        <v>4.89872</v>
      </c>
      <c r="AH465">
        <v>21.15878</v>
      </c>
      <c r="AI465">
        <v>3.5205700000000002</v>
      </c>
      <c r="AJ465">
        <v>30.41235</v>
      </c>
    </row>
    <row r="466" spans="1:36" x14ac:dyDescent="0.4">
      <c r="A466" t="s">
        <v>7610</v>
      </c>
    </row>
    <row r="467" spans="1:36" x14ac:dyDescent="0.4">
      <c r="A467" s="18" t="s">
        <v>7031</v>
      </c>
    </row>
    <row r="468" spans="1:36" x14ac:dyDescent="0.4">
      <c r="A468" s="18" t="s">
        <v>7031</v>
      </c>
    </row>
    <row r="469" spans="1:36" x14ac:dyDescent="0.4">
      <c r="A469" t="s">
        <v>7604</v>
      </c>
    </row>
    <row r="470" spans="1:36" x14ac:dyDescent="0.4">
      <c r="A470" t="s">
        <v>7605</v>
      </c>
      <c r="C470" t="s">
        <v>7613</v>
      </c>
    </row>
    <row r="471" spans="1:36" x14ac:dyDescent="0.4">
      <c r="A471" t="s">
        <v>7614</v>
      </c>
      <c r="B471" t="s">
        <v>7615</v>
      </c>
      <c r="C471">
        <v>0.17366000000000001</v>
      </c>
      <c r="D471">
        <v>16.290649999999999</v>
      </c>
      <c r="E471">
        <v>5.3258900000000002</v>
      </c>
      <c r="F471">
        <v>30.56195</v>
      </c>
      <c r="G471">
        <v>44.046520000000001</v>
      </c>
      <c r="H471">
        <v>5.3258900000000002</v>
      </c>
      <c r="I471">
        <v>4.7208500000000004</v>
      </c>
      <c r="J471">
        <v>6.2551800000000002</v>
      </c>
      <c r="K471">
        <v>28.244949999999999</v>
      </c>
      <c r="L471">
        <v>4.5670200000000003</v>
      </c>
      <c r="M471">
        <v>41.236759999999997</v>
      </c>
      <c r="N471" t="s">
        <v>38</v>
      </c>
      <c r="O471">
        <v>0.17723</v>
      </c>
      <c r="P471">
        <v>16.89676</v>
      </c>
      <c r="Q471">
        <v>5.19651</v>
      </c>
      <c r="R471">
        <v>31.836099999999998</v>
      </c>
      <c r="S471">
        <v>46.696930000000002</v>
      </c>
      <c r="T471">
        <v>5.19651</v>
      </c>
      <c r="U471">
        <v>4.68682</v>
      </c>
      <c r="V471">
        <v>6.5702999999999996</v>
      </c>
      <c r="W471">
        <v>29.843109999999999</v>
      </c>
      <c r="X471">
        <v>4.8799400000000004</v>
      </c>
      <c r="Y471">
        <v>44.340580000000003</v>
      </c>
      <c r="Z471">
        <v>0.17033999999999999</v>
      </c>
      <c r="AA471">
        <v>15.72672</v>
      </c>
      <c r="AB471">
        <v>5.4462599999999997</v>
      </c>
      <c r="AC471">
        <v>29.376460000000002</v>
      </c>
      <c r="AD471">
        <v>41.580530000000003</v>
      </c>
      <c r="AE471">
        <v>5.4462599999999997</v>
      </c>
      <c r="AF471">
        <v>4.75251</v>
      </c>
      <c r="AG471">
        <v>5.9619900000000001</v>
      </c>
      <c r="AH471">
        <v>26.757989999999999</v>
      </c>
      <c r="AI471">
        <v>4.2758700000000003</v>
      </c>
      <c r="AJ471">
        <v>38.348889999999997</v>
      </c>
    </row>
    <row r="472" spans="1:36" x14ac:dyDescent="0.4">
      <c r="A472" t="s">
        <v>7605</v>
      </c>
      <c r="C472" t="s">
        <v>1048</v>
      </c>
    </row>
    <row r="473" spans="1:36" x14ac:dyDescent="0.4">
      <c r="A473" t="s">
        <v>7616</v>
      </c>
      <c r="B473" t="s">
        <v>7617</v>
      </c>
      <c r="C473">
        <v>0.23738000000000001</v>
      </c>
      <c r="D473">
        <v>22.591729999999998</v>
      </c>
      <c r="E473">
        <v>8.6768800000000006</v>
      </c>
      <c r="F473">
        <v>39.895209999999999</v>
      </c>
      <c r="G473">
        <v>56.316209999999998</v>
      </c>
      <c r="H473">
        <v>8.6768800000000006</v>
      </c>
      <c r="I473">
        <v>7.7215800000000003</v>
      </c>
      <c r="J473">
        <v>8.2531099999999995</v>
      </c>
      <c r="K473">
        <v>37.216909999999999</v>
      </c>
      <c r="L473">
        <v>5.9402299999999997</v>
      </c>
      <c r="M473">
        <v>53.436399999999999</v>
      </c>
      <c r="N473" t="s">
        <v>38</v>
      </c>
      <c r="O473">
        <v>0.24887999999999999</v>
      </c>
      <c r="P473">
        <v>24.040579999999999</v>
      </c>
      <c r="Q473">
        <v>9.1984200000000005</v>
      </c>
      <c r="R473">
        <v>42.539720000000003</v>
      </c>
      <c r="S473">
        <v>59.013260000000002</v>
      </c>
      <c r="T473">
        <v>9.1984200000000005</v>
      </c>
      <c r="U473">
        <v>8.2467199999999998</v>
      </c>
      <c r="V473">
        <v>8.8997700000000002</v>
      </c>
      <c r="W473">
        <v>40.253059999999998</v>
      </c>
      <c r="X473">
        <v>6.2644799999999998</v>
      </c>
      <c r="Y473">
        <v>56.797280000000001</v>
      </c>
      <c r="Z473">
        <v>0.22667999999999999</v>
      </c>
      <c r="AA473">
        <v>21.2437</v>
      </c>
      <c r="AB473">
        <v>8.1916200000000003</v>
      </c>
      <c r="AC473">
        <v>37.434699999999999</v>
      </c>
      <c r="AD473">
        <v>53.806820000000002</v>
      </c>
      <c r="AE473">
        <v>8.1916200000000003</v>
      </c>
      <c r="AF473">
        <v>7.2329699999999999</v>
      </c>
      <c r="AG473">
        <v>7.65144</v>
      </c>
      <c r="AH473">
        <v>34.392020000000002</v>
      </c>
      <c r="AI473">
        <v>5.6385500000000004</v>
      </c>
      <c r="AJ473">
        <v>50.309359999999998</v>
      </c>
    </row>
    <row r="474" spans="1:36" x14ac:dyDescent="0.4">
      <c r="A474" t="s">
        <v>7619</v>
      </c>
    </row>
    <row r="475" spans="1:36" x14ac:dyDescent="0.4">
      <c r="A475" t="s">
        <v>7618</v>
      </c>
      <c r="C475" t="s">
        <v>1048</v>
      </c>
    </row>
    <row r="476" spans="1:36" x14ac:dyDescent="0.4">
      <c r="A476" t="s">
        <v>7620</v>
      </c>
      <c r="B476" t="s">
        <v>7621</v>
      </c>
      <c r="C476">
        <v>0.65398999999999996</v>
      </c>
      <c r="D476">
        <v>63.8581</v>
      </c>
      <c r="E476">
        <v>49.291800000000002</v>
      </c>
      <c r="F476">
        <v>87.419390000000007</v>
      </c>
      <c r="G476">
        <v>95.186549999999997</v>
      </c>
      <c r="H476">
        <v>49.291800000000002</v>
      </c>
      <c r="I476">
        <v>45.308900000000001</v>
      </c>
      <c r="J476">
        <v>18.978580000000001</v>
      </c>
      <c r="K476">
        <v>85.515990000000002</v>
      </c>
      <c r="L476">
        <v>10.51301</v>
      </c>
      <c r="M476">
        <v>94.312820000000002</v>
      </c>
      <c r="N476" t="s">
        <v>38</v>
      </c>
      <c r="O476">
        <v>0.69030000000000002</v>
      </c>
      <c r="P476">
        <v>67.939340000000001</v>
      </c>
      <c r="Q476">
        <v>52.39517</v>
      </c>
      <c r="R476">
        <v>92.115639999999999</v>
      </c>
      <c r="S476">
        <v>98.14837</v>
      </c>
      <c r="T476">
        <v>52.39517</v>
      </c>
      <c r="U476">
        <v>49.195639999999997</v>
      </c>
      <c r="V476">
        <v>19.751519999999999</v>
      </c>
      <c r="W476">
        <v>90.655240000000006</v>
      </c>
      <c r="X476">
        <v>10.721539999999999</v>
      </c>
      <c r="Y476">
        <v>97.737229999999997</v>
      </c>
      <c r="Z476">
        <v>0.62019999999999997</v>
      </c>
      <c r="AA476">
        <v>60.06082</v>
      </c>
      <c r="AB476">
        <v>46.404359999999997</v>
      </c>
      <c r="AC476">
        <v>83.049909999999997</v>
      </c>
      <c r="AD476">
        <v>92.430809999999994</v>
      </c>
      <c r="AE476">
        <v>46.404359999999997</v>
      </c>
      <c r="AF476">
        <v>41.692599999999999</v>
      </c>
      <c r="AG476">
        <v>18.259419999999999</v>
      </c>
      <c r="AH476">
        <v>80.734319999999997</v>
      </c>
      <c r="AI476">
        <v>10.319000000000001</v>
      </c>
      <c r="AJ476">
        <v>91.126670000000004</v>
      </c>
    </row>
    <row r="477" spans="1:36" x14ac:dyDescent="0.4">
      <c r="A477" t="s">
        <v>7618</v>
      </c>
      <c r="C477" t="s">
        <v>7613</v>
      </c>
    </row>
    <row r="478" spans="1:36" x14ac:dyDescent="0.4">
      <c r="A478" t="s">
        <v>7622</v>
      </c>
      <c r="B478" t="s">
        <v>7623</v>
      </c>
      <c r="C478">
        <v>0.64790999999999999</v>
      </c>
      <c r="D478">
        <v>63.192039999999999</v>
      </c>
      <c r="E478">
        <v>48.595120000000001</v>
      </c>
      <c r="F478">
        <v>86.757249999999999</v>
      </c>
      <c r="G478">
        <v>94.489869999999996</v>
      </c>
      <c r="H478">
        <v>48.595120000000001</v>
      </c>
      <c r="I478">
        <v>44.644840000000002</v>
      </c>
      <c r="J478">
        <v>18.800090000000001</v>
      </c>
      <c r="K478">
        <v>84.758849999999995</v>
      </c>
      <c r="L478">
        <v>10.40765</v>
      </c>
      <c r="M478">
        <v>93.454920000000001</v>
      </c>
      <c r="N478" t="s">
        <v>38</v>
      </c>
      <c r="O478">
        <v>0.68815000000000004</v>
      </c>
      <c r="P478">
        <v>67.665260000000004</v>
      </c>
      <c r="Q478">
        <v>52.215980000000002</v>
      </c>
      <c r="R478">
        <v>91.685580000000002</v>
      </c>
      <c r="S478">
        <v>97.766099999999994</v>
      </c>
      <c r="T478">
        <v>52.215980000000002</v>
      </c>
      <c r="U478">
        <v>49.028390000000002</v>
      </c>
      <c r="V478">
        <v>19.622509999999998</v>
      </c>
      <c r="W478">
        <v>90.131609999999995</v>
      </c>
      <c r="X478">
        <v>10.648669999999999</v>
      </c>
      <c r="Y478">
        <v>97.18871</v>
      </c>
      <c r="Z478">
        <v>0.61046999999999996</v>
      </c>
      <c r="AA478">
        <v>59.030070000000002</v>
      </c>
      <c r="AB478">
        <v>45.226190000000003</v>
      </c>
      <c r="AC478">
        <v>82.171840000000003</v>
      </c>
      <c r="AD478">
        <v>91.441590000000005</v>
      </c>
      <c r="AE478">
        <v>45.226190000000003</v>
      </c>
      <c r="AF478">
        <v>40.566299999999998</v>
      </c>
      <c r="AG478">
        <v>18.0349</v>
      </c>
      <c r="AH478">
        <v>79.759919999999994</v>
      </c>
      <c r="AI478">
        <v>10.183389999999999</v>
      </c>
      <c r="AJ478">
        <v>89.980919999999998</v>
      </c>
    </row>
    <row r="479" spans="1:36" x14ac:dyDescent="0.4">
      <c r="A479" t="s">
        <v>7624</v>
      </c>
      <c r="C479" t="s">
        <v>7613</v>
      </c>
    </row>
    <row r="480" spans="1:36" x14ac:dyDescent="0.4">
      <c r="A480" t="s">
        <v>7625</v>
      </c>
      <c r="B480" t="s">
        <v>7626</v>
      </c>
      <c r="C480">
        <v>0.64907000000000004</v>
      </c>
      <c r="D480">
        <v>63.318179999999998</v>
      </c>
      <c r="E480">
        <v>48.681480000000001</v>
      </c>
      <c r="F480">
        <v>86.94726</v>
      </c>
      <c r="G480">
        <v>94.679869999999994</v>
      </c>
      <c r="H480">
        <v>48.681480000000001</v>
      </c>
      <c r="I480">
        <v>44.72833</v>
      </c>
      <c r="J480">
        <v>18.846150000000002</v>
      </c>
      <c r="K480">
        <v>84.968040000000002</v>
      </c>
      <c r="L480">
        <v>10.43125</v>
      </c>
      <c r="M480">
        <v>93.666989999999998</v>
      </c>
      <c r="N480" t="s">
        <v>38</v>
      </c>
      <c r="O480">
        <v>0.68932000000000004</v>
      </c>
      <c r="P480">
        <v>67.800650000000005</v>
      </c>
      <c r="Q480">
        <v>52.287660000000002</v>
      </c>
      <c r="R480">
        <v>91.90061</v>
      </c>
      <c r="S480">
        <v>97.909450000000007</v>
      </c>
      <c r="T480">
        <v>52.287660000000002</v>
      </c>
      <c r="U480">
        <v>49.094090000000001</v>
      </c>
      <c r="V480">
        <v>19.679849999999998</v>
      </c>
      <c r="W480">
        <v>90.390439999999998</v>
      </c>
      <c r="X480">
        <v>10.674950000000001</v>
      </c>
      <c r="Y480">
        <v>97.39179</v>
      </c>
      <c r="Z480">
        <v>0.61160999999999999</v>
      </c>
      <c r="AA480">
        <v>59.147590000000001</v>
      </c>
      <c r="AB480">
        <v>45.326219999999999</v>
      </c>
      <c r="AC480">
        <v>82.338560000000001</v>
      </c>
      <c r="AD480">
        <v>91.674999999999997</v>
      </c>
      <c r="AE480">
        <v>45.326219999999999</v>
      </c>
      <c r="AF480">
        <v>40.666330000000002</v>
      </c>
      <c r="AG480">
        <v>18.07047</v>
      </c>
      <c r="AH480">
        <v>79.922939999999997</v>
      </c>
      <c r="AI480">
        <v>10.204510000000001</v>
      </c>
      <c r="AJ480">
        <v>90.201359999999994</v>
      </c>
    </row>
    <row r="481" spans="1:36" x14ac:dyDescent="0.4">
      <c r="A481" t="s">
        <v>7624</v>
      </c>
      <c r="C481" t="s">
        <v>1048</v>
      </c>
    </row>
    <row r="482" spans="1:36" x14ac:dyDescent="0.4">
      <c r="A482" t="s">
        <v>7627</v>
      </c>
      <c r="B482" t="s">
        <v>7628</v>
      </c>
      <c r="C482">
        <v>0.65490999999999999</v>
      </c>
      <c r="D482">
        <v>63.95731</v>
      </c>
      <c r="E482">
        <v>49.372410000000002</v>
      </c>
      <c r="F482">
        <v>87.574849999999998</v>
      </c>
      <c r="G482">
        <v>95.28443</v>
      </c>
      <c r="H482">
        <v>49.372410000000002</v>
      </c>
      <c r="I482">
        <v>45.389510000000001</v>
      </c>
      <c r="J482">
        <v>19.010819999999999</v>
      </c>
      <c r="K482">
        <v>85.680080000000004</v>
      </c>
      <c r="L482">
        <v>10.53144</v>
      </c>
      <c r="M482">
        <v>94.454359999999994</v>
      </c>
      <c r="N482" t="s">
        <v>38</v>
      </c>
      <c r="O482">
        <v>0.69142999999999999</v>
      </c>
      <c r="P482">
        <v>68.069929999999999</v>
      </c>
      <c r="Q482">
        <v>52.466850000000001</v>
      </c>
      <c r="R482">
        <v>92.342609999999993</v>
      </c>
      <c r="S482">
        <v>98.231989999999996</v>
      </c>
      <c r="T482">
        <v>52.466850000000001</v>
      </c>
      <c r="U482">
        <v>49.267310000000002</v>
      </c>
      <c r="V482">
        <v>19.806470000000001</v>
      </c>
      <c r="W482">
        <v>90.914069999999995</v>
      </c>
      <c r="X482">
        <v>10.750209999999999</v>
      </c>
      <c r="Y482">
        <v>97.922389999999993</v>
      </c>
      <c r="Z482">
        <v>0.62092000000000003</v>
      </c>
      <c r="AA482">
        <v>60.130850000000002</v>
      </c>
      <c r="AB482">
        <v>46.493279999999999</v>
      </c>
      <c r="AC482">
        <v>83.138819999999996</v>
      </c>
      <c r="AD482">
        <v>92.541960000000003</v>
      </c>
      <c r="AE482">
        <v>46.493279999999999</v>
      </c>
      <c r="AF482">
        <v>41.78152</v>
      </c>
      <c r="AG482">
        <v>18.270530000000001</v>
      </c>
      <c r="AH482">
        <v>80.810270000000003</v>
      </c>
      <c r="AI482">
        <v>10.32789</v>
      </c>
      <c r="AJ482">
        <v>91.227630000000005</v>
      </c>
    </row>
    <row r="483" spans="1:36" x14ac:dyDescent="0.4">
      <c r="A483" t="s">
        <v>7629</v>
      </c>
    </row>
    <row r="484" spans="1:36" x14ac:dyDescent="0.4">
      <c r="A484" t="s">
        <v>7630</v>
      </c>
      <c r="B484" t="s">
        <v>7631</v>
      </c>
      <c r="C484">
        <v>0.65286</v>
      </c>
      <c r="D484">
        <v>63.736919999999998</v>
      </c>
      <c r="E484">
        <v>49.239980000000003</v>
      </c>
      <c r="F484">
        <v>87.298479999999998</v>
      </c>
      <c r="G484">
        <v>95.071399999999997</v>
      </c>
      <c r="H484">
        <v>49.239980000000003</v>
      </c>
      <c r="I484">
        <v>45.25996</v>
      </c>
      <c r="J484">
        <v>18.94519</v>
      </c>
      <c r="K484">
        <v>85.378280000000004</v>
      </c>
      <c r="L484">
        <v>10.49919</v>
      </c>
      <c r="M484">
        <v>94.191900000000004</v>
      </c>
      <c r="N484" t="s">
        <v>38</v>
      </c>
      <c r="O484">
        <v>0.68871000000000004</v>
      </c>
      <c r="P484">
        <v>67.773809999999997</v>
      </c>
      <c r="Q484">
        <v>52.275709999999997</v>
      </c>
      <c r="R484">
        <v>92.008120000000005</v>
      </c>
      <c r="S484">
        <v>98.088639999999998</v>
      </c>
      <c r="T484">
        <v>52.275709999999997</v>
      </c>
      <c r="U484">
        <v>49.082149999999999</v>
      </c>
      <c r="V484">
        <v>19.727630000000001</v>
      </c>
      <c r="W484">
        <v>90.542749999999998</v>
      </c>
      <c r="X484">
        <v>10.716760000000001</v>
      </c>
      <c r="Y484">
        <v>97.68347</v>
      </c>
      <c r="Z484">
        <v>0.61951000000000001</v>
      </c>
      <c r="AA484">
        <v>59.980919999999998</v>
      </c>
      <c r="AB484">
        <v>46.415469999999999</v>
      </c>
      <c r="AC484">
        <v>82.916529999999995</v>
      </c>
      <c r="AD484">
        <v>92.264089999999996</v>
      </c>
      <c r="AE484">
        <v>46.415469999999999</v>
      </c>
      <c r="AF484">
        <v>41.703719999999997</v>
      </c>
      <c r="AG484">
        <v>18.217179999999999</v>
      </c>
      <c r="AH484">
        <v>80.573149999999998</v>
      </c>
      <c r="AI484">
        <v>10.29677</v>
      </c>
      <c r="AJ484">
        <v>90.943280000000001</v>
      </c>
    </row>
    <row r="485" spans="1:36" x14ac:dyDescent="0.4">
      <c r="A485" t="s">
        <v>7632</v>
      </c>
    </row>
    <row r="486" spans="1:36" x14ac:dyDescent="0.4">
      <c r="A486" t="s">
        <v>7031</v>
      </c>
    </row>
    <row r="487" spans="1:36" x14ac:dyDescent="0.4">
      <c r="A487" t="s">
        <v>7031</v>
      </c>
    </row>
    <row r="488" spans="1:36" x14ac:dyDescent="0.4">
      <c r="A488" t="s">
        <v>7633</v>
      </c>
    </row>
    <row r="489" spans="1:36" x14ac:dyDescent="0.4">
      <c r="A489" t="s">
        <v>7634</v>
      </c>
    </row>
    <row r="490" spans="1:36" x14ac:dyDescent="0.4">
      <c r="A490" t="s">
        <v>7635</v>
      </c>
      <c r="B490" t="s">
        <v>7636</v>
      </c>
      <c r="C490">
        <v>0.62790000000000001</v>
      </c>
      <c r="D490">
        <v>60.918280000000003</v>
      </c>
      <c r="E490">
        <v>47.98095</v>
      </c>
      <c r="F490">
        <v>83.050319999999999</v>
      </c>
      <c r="G490">
        <v>88.703670000000002</v>
      </c>
      <c r="H490">
        <v>47.98095</v>
      </c>
      <c r="I490">
        <v>43.746980000000001</v>
      </c>
      <c r="J490">
        <v>18.177679999999999</v>
      </c>
      <c r="K490">
        <v>80.588629999999995</v>
      </c>
      <c r="L490">
        <v>9.9358000000000004</v>
      </c>
      <c r="M490">
        <v>87.396460000000005</v>
      </c>
      <c r="N490" t="s">
        <v>38</v>
      </c>
      <c r="O490">
        <v>0.62790000000000001</v>
      </c>
      <c r="P490">
        <v>60.918280000000003</v>
      </c>
      <c r="Q490">
        <v>47.98095</v>
      </c>
      <c r="R490">
        <v>83.050319999999999</v>
      </c>
      <c r="S490">
        <v>88.703670000000002</v>
      </c>
      <c r="T490">
        <v>47.98095</v>
      </c>
      <c r="U490">
        <v>43.746980000000001</v>
      </c>
      <c r="V490">
        <v>18.177679999999999</v>
      </c>
      <c r="W490">
        <v>80.588629999999995</v>
      </c>
      <c r="X490">
        <v>9.9358000000000004</v>
      </c>
      <c r="Y490">
        <v>87.396460000000005</v>
      </c>
      <c r="Z490" t="s">
        <v>38</v>
      </c>
      <c r="AA490" t="s">
        <v>38</v>
      </c>
      <c r="AB490" t="s">
        <v>38</v>
      </c>
      <c r="AC490" t="s">
        <v>38</v>
      </c>
      <c r="AD490" t="s">
        <v>38</v>
      </c>
      <c r="AE490" t="s">
        <v>38</v>
      </c>
      <c r="AF490" t="s">
        <v>38</v>
      </c>
      <c r="AG490" t="s">
        <v>38</v>
      </c>
      <c r="AH490" t="s">
        <v>38</v>
      </c>
      <c r="AI490" t="s">
        <v>38</v>
      </c>
      <c r="AJ490" t="s">
        <v>38</v>
      </c>
    </row>
    <row r="491" spans="1:36" x14ac:dyDescent="0.4">
      <c r="A491" t="s">
        <v>7637</v>
      </c>
    </row>
    <row r="492" spans="1:36" x14ac:dyDescent="0.4">
      <c r="A492" t="s">
        <v>7654</v>
      </c>
      <c r="B492" t="s">
        <v>7655</v>
      </c>
      <c r="C492">
        <v>0.62163000000000002</v>
      </c>
      <c r="D492">
        <v>60.277169999999998</v>
      </c>
      <c r="E492">
        <v>47.245809999999999</v>
      </c>
      <c r="F492">
        <v>82.460139999999996</v>
      </c>
      <c r="G492">
        <v>88.434460000000001</v>
      </c>
      <c r="H492">
        <v>47.245809999999999</v>
      </c>
      <c r="I492">
        <v>43.05498</v>
      </c>
      <c r="J492">
        <v>18.020289999999999</v>
      </c>
      <c r="K492">
        <v>79.932869999999994</v>
      </c>
      <c r="L492">
        <v>9.8912800000000001</v>
      </c>
      <c r="M492">
        <v>87.051320000000004</v>
      </c>
      <c r="N492" t="s">
        <v>38</v>
      </c>
      <c r="O492">
        <v>0.62163000000000002</v>
      </c>
      <c r="P492">
        <v>60.277169999999998</v>
      </c>
      <c r="Q492">
        <v>47.245809999999999</v>
      </c>
      <c r="R492">
        <v>82.460139999999996</v>
      </c>
      <c r="S492">
        <v>88.434460000000001</v>
      </c>
      <c r="T492">
        <v>47.245809999999999</v>
      </c>
      <c r="U492">
        <v>43.05498</v>
      </c>
      <c r="V492">
        <v>18.020289999999999</v>
      </c>
      <c r="W492">
        <v>79.932869999999994</v>
      </c>
      <c r="X492">
        <v>9.8912800000000001</v>
      </c>
      <c r="Y492">
        <v>87.051320000000004</v>
      </c>
      <c r="Z492" t="s">
        <v>38</v>
      </c>
      <c r="AA492" t="s">
        <v>38</v>
      </c>
      <c r="AB492" t="s">
        <v>38</v>
      </c>
      <c r="AC492" t="s">
        <v>38</v>
      </c>
      <c r="AD492" t="s">
        <v>38</v>
      </c>
      <c r="AE492" t="s">
        <v>38</v>
      </c>
      <c r="AF492" t="s">
        <v>38</v>
      </c>
      <c r="AG492" t="s">
        <v>38</v>
      </c>
      <c r="AH492" t="s">
        <v>38</v>
      </c>
      <c r="AI492" t="s">
        <v>38</v>
      </c>
      <c r="AJ492" t="s">
        <v>38</v>
      </c>
    </row>
    <row r="493" spans="1:36" x14ac:dyDescent="0.4">
      <c r="A493" t="s">
        <v>7656</v>
      </c>
      <c r="B493" t="s">
        <v>7657</v>
      </c>
      <c r="C493">
        <v>0.61699000000000004</v>
      </c>
      <c r="D493">
        <v>59.795749999999998</v>
      </c>
      <c r="E493">
        <v>46.790230000000001</v>
      </c>
      <c r="F493">
        <v>81.942430000000002</v>
      </c>
      <c r="G493">
        <v>88.237729999999999</v>
      </c>
      <c r="H493">
        <v>46.790230000000001</v>
      </c>
      <c r="I493">
        <v>42.614930000000001</v>
      </c>
      <c r="J493">
        <v>17.875340000000001</v>
      </c>
      <c r="K493">
        <v>79.328879999999998</v>
      </c>
      <c r="L493">
        <v>9.8633299999999995</v>
      </c>
      <c r="M493">
        <v>86.821809999999999</v>
      </c>
      <c r="N493" t="s">
        <v>38</v>
      </c>
      <c r="O493">
        <v>0.61699000000000004</v>
      </c>
      <c r="P493">
        <v>59.795749999999998</v>
      </c>
      <c r="Q493">
        <v>46.790230000000001</v>
      </c>
      <c r="R493">
        <v>81.942430000000002</v>
      </c>
      <c r="S493">
        <v>88.237729999999999</v>
      </c>
      <c r="T493">
        <v>46.790230000000001</v>
      </c>
      <c r="U493">
        <v>42.614930000000001</v>
      </c>
      <c r="V493">
        <v>17.875340000000001</v>
      </c>
      <c r="W493">
        <v>79.328879999999998</v>
      </c>
      <c r="X493">
        <v>9.8633299999999995</v>
      </c>
      <c r="Y493">
        <v>86.821809999999999</v>
      </c>
      <c r="Z493" t="s">
        <v>38</v>
      </c>
      <c r="AA493" t="s">
        <v>38</v>
      </c>
      <c r="AB493" t="s">
        <v>38</v>
      </c>
      <c r="AC493" t="s">
        <v>38</v>
      </c>
      <c r="AD493" t="s">
        <v>38</v>
      </c>
      <c r="AE493" t="s">
        <v>38</v>
      </c>
      <c r="AF493" t="s">
        <v>38</v>
      </c>
      <c r="AG493" t="s">
        <v>38</v>
      </c>
      <c r="AH493" t="s">
        <v>38</v>
      </c>
      <c r="AI493" t="s">
        <v>38</v>
      </c>
      <c r="AJ493" t="s">
        <v>38</v>
      </c>
    </row>
    <row r="494" spans="1:36" x14ac:dyDescent="0.4">
      <c r="A494" t="s">
        <v>7658</v>
      </c>
      <c r="B494" t="s">
        <v>7659</v>
      </c>
      <c r="C494">
        <v>0.61211000000000004</v>
      </c>
      <c r="D494">
        <v>59.293309999999998</v>
      </c>
      <c r="E494">
        <v>46.282870000000003</v>
      </c>
      <c r="F494">
        <v>81.424729999999997</v>
      </c>
      <c r="G494">
        <v>88.072059999999993</v>
      </c>
      <c r="H494">
        <v>46.282870000000003</v>
      </c>
      <c r="I494">
        <v>42.12829</v>
      </c>
      <c r="J494">
        <v>17.751090000000001</v>
      </c>
      <c r="K494">
        <v>78.790469999999999</v>
      </c>
      <c r="L494">
        <v>9.8374400000000009</v>
      </c>
      <c r="M494">
        <v>86.614720000000005</v>
      </c>
      <c r="N494" t="s">
        <v>38</v>
      </c>
      <c r="O494">
        <v>0.61211000000000004</v>
      </c>
      <c r="P494">
        <v>59.293309999999998</v>
      </c>
      <c r="Q494">
        <v>46.282870000000003</v>
      </c>
      <c r="R494">
        <v>81.424729999999997</v>
      </c>
      <c r="S494">
        <v>88.072059999999993</v>
      </c>
      <c r="T494">
        <v>46.282870000000003</v>
      </c>
      <c r="U494">
        <v>42.12829</v>
      </c>
      <c r="V494">
        <v>17.751090000000001</v>
      </c>
      <c r="W494">
        <v>78.790469999999999</v>
      </c>
      <c r="X494">
        <v>9.8374400000000009</v>
      </c>
      <c r="Y494">
        <v>86.614720000000005</v>
      </c>
      <c r="Z494" t="s">
        <v>38</v>
      </c>
      <c r="AA494" t="s">
        <v>38</v>
      </c>
      <c r="AB494" t="s">
        <v>38</v>
      </c>
      <c r="AC494" t="s">
        <v>38</v>
      </c>
      <c r="AD494" t="s">
        <v>38</v>
      </c>
      <c r="AE494" t="s">
        <v>38</v>
      </c>
      <c r="AF494" t="s">
        <v>38</v>
      </c>
      <c r="AG494" t="s">
        <v>38</v>
      </c>
      <c r="AH494" t="s">
        <v>38</v>
      </c>
      <c r="AI494" t="s">
        <v>38</v>
      </c>
      <c r="AJ494" t="s">
        <v>38</v>
      </c>
    </row>
    <row r="495" spans="1:36" x14ac:dyDescent="0.4">
      <c r="A495" t="s">
        <v>7660</v>
      </c>
      <c r="B495" t="s">
        <v>7661</v>
      </c>
      <c r="C495">
        <v>0.60687000000000002</v>
      </c>
      <c r="D495">
        <v>58.781190000000002</v>
      </c>
      <c r="E495">
        <v>45.723750000000003</v>
      </c>
      <c r="F495">
        <v>80.89667</v>
      </c>
      <c r="G495">
        <v>87.896039999999999</v>
      </c>
      <c r="H495">
        <v>45.723750000000003</v>
      </c>
      <c r="I495">
        <v>41.612310000000001</v>
      </c>
      <c r="J495">
        <v>17.633050000000001</v>
      </c>
      <c r="K495">
        <v>78.257230000000007</v>
      </c>
      <c r="L495">
        <v>9.8105200000000004</v>
      </c>
      <c r="M495">
        <v>86.402460000000005</v>
      </c>
      <c r="N495" t="s">
        <v>38</v>
      </c>
      <c r="O495">
        <v>0.60687000000000002</v>
      </c>
      <c r="P495">
        <v>58.781190000000002</v>
      </c>
      <c r="Q495">
        <v>45.723750000000003</v>
      </c>
      <c r="R495">
        <v>80.89667</v>
      </c>
      <c r="S495">
        <v>87.896039999999999</v>
      </c>
      <c r="T495">
        <v>45.723750000000003</v>
      </c>
      <c r="U495">
        <v>41.612310000000001</v>
      </c>
      <c r="V495">
        <v>17.633050000000001</v>
      </c>
      <c r="W495">
        <v>78.257230000000007</v>
      </c>
      <c r="X495">
        <v>9.8105200000000004</v>
      </c>
      <c r="Y495">
        <v>86.402460000000005</v>
      </c>
      <c r="Z495" t="s">
        <v>38</v>
      </c>
      <c r="AA495" t="s">
        <v>38</v>
      </c>
      <c r="AB495" t="s">
        <v>38</v>
      </c>
      <c r="AC495" t="s">
        <v>38</v>
      </c>
      <c r="AD495" t="s">
        <v>38</v>
      </c>
      <c r="AE495" t="s">
        <v>38</v>
      </c>
      <c r="AF495" t="s">
        <v>38</v>
      </c>
      <c r="AG495" t="s">
        <v>38</v>
      </c>
      <c r="AH495" t="s">
        <v>38</v>
      </c>
      <c r="AI495" t="s">
        <v>38</v>
      </c>
      <c r="AJ495" t="s">
        <v>38</v>
      </c>
    </row>
    <row r="496" spans="1:36" x14ac:dyDescent="0.4">
      <c r="A496" t="s">
        <v>7662</v>
      </c>
      <c r="B496" t="s">
        <v>7663</v>
      </c>
      <c r="C496">
        <v>0.60260999999999998</v>
      </c>
      <c r="D496">
        <v>58.353520000000003</v>
      </c>
      <c r="E496">
        <v>45.268169999999998</v>
      </c>
      <c r="F496">
        <v>80.347899999999996</v>
      </c>
      <c r="G496">
        <v>87.823570000000004</v>
      </c>
      <c r="H496">
        <v>45.268169999999998</v>
      </c>
      <c r="I496">
        <v>41.168810000000001</v>
      </c>
      <c r="J496">
        <v>17.504660000000001</v>
      </c>
      <c r="K496">
        <v>77.69811</v>
      </c>
      <c r="L496">
        <v>9.7980900000000002</v>
      </c>
      <c r="M496">
        <v>86.307550000000006</v>
      </c>
      <c r="N496" t="s">
        <v>38</v>
      </c>
      <c r="O496">
        <v>0.60260999999999998</v>
      </c>
      <c r="P496">
        <v>58.353520000000003</v>
      </c>
      <c r="Q496">
        <v>45.268169999999998</v>
      </c>
      <c r="R496">
        <v>80.347899999999996</v>
      </c>
      <c r="S496">
        <v>87.823570000000004</v>
      </c>
      <c r="T496">
        <v>45.268169999999998</v>
      </c>
      <c r="U496">
        <v>41.168810000000001</v>
      </c>
      <c r="V496">
        <v>17.504660000000001</v>
      </c>
      <c r="W496">
        <v>77.69811</v>
      </c>
      <c r="X496">
        <v>9.7980900000000002</v>
      </c>
      <c r="Y496">
        <v>86.307550000000006</v>
      </c>
      <c r="Z496" t="s">
        <v>38</v>
      </c>
      <c r="AA496" t="s">
        <v>38</v>
      </c>
      <c r="AB496" t="s">
        <v>38</v>
      </c>
      <c r="AC496" t="s">
        <v>38</v>
      </c>
      <c r="AD496" t="s">
        <v>38</v>
      </c>
      <c r="AE496" t="s">
        <v>38</v>
      </c>
      <c r="AF496" t="s">
        <v>38</v>
      </c>
      <c r="AG496" t="s">
        <v>38</v>
      </c>
      <c r="AH496" t="s">
        <v>38</v>
      </c>
      <c r="AI496" t="s">
        <v>38</v>
      </c>
      <c r="AJ496" t="s">
        <v>38</v>
      </c>
    </row>
    <row r="497" spans="1:36" x14ac:dyDescent="0.4">
      <c r="A497" t="s">
        <v>7664</v>
      </c>
      <c r="B497" t="s">
        <v>7665</v>
      </c>
      <c r="C497">
        <v>0.59736</v>
      </c>
      <c r="D497">
        <v>57.83475</v>
      </c>
      <c r="E497">
        <v>44.626220000000004</v>
      </c>
      <c r="F497">
        <v>80.006209999999996</v>
      </c>
      <c r="G497">
        <v>87.720020000000005</v>
      </c>
      <c r="H497">
        <v>44.626220000000004</v>
      </c>
      <c r="I497">
        <v>40.55274</v>
      </c>
      <c r="J497">
        <v>17.42597</v>
      </c>
      <c r="K497">
        <v>77.342619999999997</v>
      </c>
      <c r="L497">
        <v>9.7867099999999994</v>
      </c>
      <c r="M497">
        <v>86.198830000000001</v>
      </c>
      <c r="N497" t="s">
        <v>38</v>
      </c>
      <c r="O497">
        <v>0.59736</v>
      </c>
      <c r="P497">
        <v>57.83475</v>
      </c>
      <c r="Q497">
        <v>44.626220000000004</v>
      </c>
      <c r="R497">
        <v>80.006209999999996</v>
      </c>
      <c r="S497">
        <v>87.720020000000005</v>
      </c>
      <c r="T497">
        <v>44.626220000000004</v>
      </c>
      <c r="U497">
        <v>40.55274</v>
      </c>
      <c r="V497">
        <v>17.42597</v>
      </c>
      <c r="W497">
        <v>77.342619999999997</v>
      </c>
      <c r="X497">
        <v>9.7867099999999994</v>
      </c>
      <c r="Y497">
        <v>86.198830000000001</v>
      </c>
      <c r="Z497" t="s">
        <v>38</v>
      </c>
      <c r="AA497" t="s">
        <v>38</v>
      </c>
      <c r="AB497" t="s">
        <v>38</v>
      </c>
      <c r="AC497" t="s">
        <v>38</v>
      </c>
      <c r="AD497" t="s">
        <v>38</v>
      </c>
      <c r="AE497" t="s">
        <v>38</v>
      </c>
      <c r="AF497" t="s">
        <v>38</v>
      </c>
      <c r="AG497" t="s">
        <v>38</v>
      </c>
      <c r="AH497" t="s">
        <v>38</v>
      </c>
      <c r="AI497" t="s">
        <v>38</v>
      </c>
      <c r="AJ497" t="s">
        <v>38</v>
      </c>
    </row>
    <row r="498" spans="1:36" x14ac:dyDescent="0.4">
      <c r="A498" t="s">
        <v>7666</v>
      </c>
      <c r="B498" t="s">
        <v>7667</v>
      </c>
      <c r="C498">
        <v>0.59262999999999999</v>
      </c>
      <c r="D498">
        <v>57.371459999999999</v>
      </c>
      <c r="E498">
        <v>44.09816</v>
      </c>
      <c r="F498">
        <v>79.695589999999996</v>
      </c>
      <c r="G498">
        <v>87.637190000000004</v>
      </c>
      <c r="H498">
        <v>44.09816</v>
      </c>
      <c r="I498">
        <v>40.060920000000003</v>
      </c>
      <c r="J498">
        <v>17.349350000000001</v>
      </c>
      <c r="K498">
        <v>77.003519999999995</v>
      </c>
      <c r="L498">
        <v>9.7722099999999994</v>
      </c>
      <c r="M498">
        <v>86.084940000000003</v>
      </c>
      <c r="N498" t="s">
        <v>38</v>
      </c>
      <c r="O498">
        <v>0.59262999999999999</v>
      </c>
      <c r="P498">
        <v>57.371459999999999</v>
      </c>
      <c r="Q498">
        <v>44.09816</v>
      </c>
      <c r="R498">
        <v>79.695589999999996</v>
      </c>
      <c r="S498">
        <v>87.637190000000004</v>
      </c>
      <c r="T498">
        <v>44.09816</v>
      </c>
      <c r="U498">
        <v>40.060920000000003</v>
      </c>
      <c r="V498">
        <v>17.349350000000001</v>
      </c>
      <c r="W498">
        <v>77.003519999999995</v>
      </c>
      <c r="X498">
        <v>9.7722099999999994</v>
      </c>
      <c r="Y498">
        <v>86.084940000000003</v>
      </c>
      <c r="Z498" t="s">
        <v>38</v>
      </c>
      <c r="AA498" t="s">
        <v>38</v>
      </c>
      <c r="AB498" t="s">
        <v>38</v>
      </c>
      <c r="AC498" t="s">
        <v>38</v>
      </c>
      <c r="AD498" t="s">
        <v>38</v>
      </c>
      <c r="AE498" t="s">
        <v>38</v>
      </c>
      <c r="AF498" t="s">
        <v>38</v>
      </c>
      <c r="AG498" t="s">
        <v>38</v>
      </c>
      <c r="AH498" t="s">
        <v>38</v>
      </c>
      <c r="AI498" t="s">
        <v>38</v>
      </c>
      <c r="AJ498" t="s">
        <v>38</v>
      </c>
    </row>
    <row r="499" spans="1:36" x14ac:dyDescent="0.4">
      <c r="A499" t="s">
        <v>7668</v>
      </c>
      <c r="B499" t="s">
        <v>7669</v>
      </c>
      <c r="C499">
        <v>0.58925000000000005</v>
      </c>
      <c r="D499">
        <v>57.02955</v>
      </c>
      <c r="E499">
        <v>43.735759999999999</v>
      </c>
      <c r="F499">
        <v>79.364260000000002</v>
      </c>
      <c r="G499">
        <v>87.533649999999994</v>
      </c>
      <c r="H499">
        <v>43.735759999999999</v>
      </c>
      <c r="I499">
        <v>39.720959999999998</v>
      </c>
      <c r="J499">
        <v>17.26444</v>
      </c>
      <c r="K499">
        <v>76.639399999999995</v>
      </c>
      <c r="L499">
        <v>9.7556399999999996</v>
      </c>
      <c r="M499">
        <v>85.962410000000006</v>
      </c>
      <c r="N499" t="s">
        <v>38</v>
      </c>
      <c r="O499">
        <v>0.58925000000000005</v>
      </c>
      <c r="P499">
        <v>57.02955</v>
      </c>
      <c r="Q499">
        <v>43.735759999999999</v>
      </c>
      <c r="R499">
        <v>79.364260000000002</v>
      </c>
      <c r="S499">
        <v>87.533649999999994</v>
      </c>
      <c r="T499">
        <v>43.735759999999999</v>
      </c>
      <c r="U499">
        <v>39.720959999999998</v>
      </c>
      <c r="V499">
        <v>17.26444</v>
      </c>
      <c r="W499">
        <v>76.639399999999995</v>
      </c>
      <c r="X499">
        <v>9.7556399999999996</v>
      </c>
      <c r="Y499">
        <v>85.962410000000006</v>
      </c>
      <c r="Z499" t="s">
        <v>38</v>
      </c>
      <c r="AA499" t="s">
        <v>38</v>
      </c>
      <c r="AB499" t="s">
        <v>38</v>
      </c>
      <c r="AC499" t="s">
        <v>38</v>
      </c>
      <c r="AD499" t="s">
        <v>38</v>
      </c>
      <c r="AE499" t="s">
        <v>38</v>
      </c>
      <c r="AF499" t="s">
        <v>38</v>
      </c>
      <c r="AG499" t="s">
        <v>38</v>
      </c>
      <c r="AH499" t="s">
        <v>38</v>
      </c>
      <c r="AI499" t="s">
        <v>38</v>
      </c>
      <c r="AJ499" t="s">
        <v>38</v>
      </c>
    </row>
    <row r="500" spans="1:36" x14ac:dyDescent="0.4">
      <c r="A500" t="s">
        <v>7670</v>
      </c>
      <c r="B500" t="s">
        <v>7273</v>
      </c>
      <c r="C500">
        <v>0.58525000000000005</v>
      </c>
      <c r="D500">
        <v>56.630749999999999</v>
      </c>
      <c r="E500">
        <v>43.269829999999999</v>
      </c>
      <c r="F500">
        <v>79.043279999999996</v>
      </c>
      <c r="G500">
        <v>87.492230000000006</v>
      </c>
      <c r="H500">
        <v>43.269829999999999</v>
      </c>
      <c r="I500">
        <v>39.27055</v>
      </c>
      <c r="J500">
        <v>17.196110000000001</v>
      </c>
      <c r="K500">
        <v>76.313249999999996</v>
      </c>
      <c r="L500">
        <v>9.7484000000000002</v>
      </c>
      <c r="M500">
        <v>85.90719</v>
      </c>
      <c r="N500" t="s">
        <v>38</v>
      </c>
      <c r="O500">
        <v>0.58525000000000005</v>
      </c>
      <c r="P500">
        <v>56.630749999999999</v>
      </c>
      <c r="Q500">
        <v>43.269829999999999</v>
      </c>
      <c r="R500">
        <v>79.043279999999996</v>
      </c>
      <c r="S500">
        <v>87.492230000000006</v>
      </c>
      <c r="T500">
        <v>43.269829999999999</v>
      </c>
      <c r="U500">
        <v>39.27055</v>
      </c>
      <c r="V500">
        <v>17.196110000000001</v>
      </c>
      <c r="W500">
        <v>76.313249999999996</v>
      </c>
      <c r="X500">
        <v>9.7484000000000002</v>
      </c>
      <c r="Y500">
        <v>85.90719</v>
      </c>
      <c r="Z500" t="s">
        <v>38</v>
      </c>
      <c r="AA500" t="s">
        <v>38</v>
      </c>
      <c r="AB500" t="s">
        <v>38</v>
      </c>
      <c r="AC500" t="s">
        <v>38</v>
      </c>
      <c r="AD500" t="s">
        <v>38</v>
      </c>
      <c r="AE500" t="s">
        <v>38</v>
      </c>
      <c r="AF500" t="s">
        <v>38</v>
      </c>
      <c r="AG500" t="s">
        <v>38</v>
      </c>
      <c r="AH500" t="s">
        <v>38</v>
      </c>
      <c r="AI500" t="s">
        <v>38</v>
      </c>
      <c r="AJ500" t="s">
        <v>38</v>
      </c>
    </row>
    <row r="501" spans="1:36" x14ac:dyDescent="0.4">
      <c r="A501" t="s">
        <v>7671</v>
      </c>
      <c r="B501" t="s">
        <v>7672</v>
      </c>
      <c r="C501">
        <v>0.58140999999999998</v>
      </c>
      <c r="D501">
        <v>56.231290000000001</v>
      </c>
      <c r="E501">
        <v>42.79354</v>
      </c>
      <c r="F501">
        <v>78.78443</v>
      </c>
      <c r="G501">
        <v>87.440460000000002</v>
      </c>
      <c r="H501">
        <v>42.79354</v>
      </c>
      <c r="I501">
        <v>38.799439999999997</v>
      </c>
      <c r="J501">
        <v>17.125699999999998</v>
      </c>
      <c r="K501">
        <v>76.031959999999998</v>
      </c>
      <c r="L501">
        <v>9.7390799999999995</v>
      </c>
      <c r="M501">
        <v>85.839889999999997</v>
      </c>
      <c r="N501" t="s">
        <v>38</v>
      </c>
      <c r="O501">
        <v>0.58140999999999998</v>
      </c>
      <c r="P501">
        <v>56.231290000000001</v>
      </c>
      <c r="Q501">
        <v>42.79354</v>
      </c>
      <c r="R501">
        <v>78.78443</v>
      </c>
      <c r="S501">
        <v>87.440460000000002</v>
      </c>
      <c r="T501">
        <v>42.79354</v>
      </c>
      <c r="U501">
        <v>38.799439999999997</v>
      </c>
      <c r="V501">
        <v>17.125699999999998</v>
      </c>
      <c r="W501">
        <v>76.031959999999998</v>
      </c>
      <c r="X501">
        <v>9.7390799999999995</v>
      </c>
      <c r="Y501">
        <v>85.839889999999997</v>
      </c>
      <c r="Z501" t="s">
        <v>38</v>
      </c>
      <c r="AA501" t="s">
        <v>38</v>
      </c>
      <c r="AB501" t="s">
        <v>38</v>
      </c>
      <c r="AC501" t="s">
        <v>38</v>
      </c>
      <c r="AD501" t="s">
        <v>38</v>
      </c>
      <c r="AE501" t="s">
        <v>38</v>
      </c>
      <c r="AF501" t="s">
        <v>38</v>
      </c>
      <c r="AG501" t="s">
        <v>38</v>
      </c>
      <c r="AH501" t="s">
        <v>38</v>
      </c>
      <c r="AI501" t="s">
        <v>38</v>
      </c>
      <c r="AJ501" t="s">
        <v>38</v>
      </c>
    </row>
    <row r="502" spans="1:36" x14ac:dyDescent="0.4">
      <c r="A502" t="s">
        <v>7673</v>
      </c>
    </row>
    <row r="503" spans="1:36" x14ac:dyDescent="0.4">
      <c r="A503" t="s">
        <v>7674</v>
      </c>
      <c r="B503" t="s">
        <v>7675</v>
      </c>
      <c r="C503">
        <v>0.62780000000000002</v>
      </c>
      <c r="D503">
        <v>60.906599999999997</v>
      </c>
      <c r="E503">
        <v>47.970590000000001</v>
      </c>
      <c r="F503">
        <v>83.029610000000005</v>
      </c>
      <c r="G503">
        <v>88.693309999999997</v>
      </c>
      <c r="H503">
        <v>47.970590000000001</v>
      </c>
      <c r="I503">
        <v>43.736629999999998</v>
      </c>
      <c r="J503">
        <v>18.17353</v>
      </c>
      <c r="K503">
        <v>80.567920000000001</v>
      </c>
      <c r="L503">
        <v>9.9327000000000005</v>
      </c>
      <c r="M503">
        <v>87.375749999999996</v>
      </c>
      <c r="N503" t="s">
        <v>38</v>
      </c>
      <c r="O503">
        <v>0.62780000000000002</v>
      </c>
      <c r="P503">
        <v>60.906599999999997</v>
      </c>
      <c r="Q503">
        <v>47.970590000000001</v>
      </c>
      <c r="R503">
        <v>83.029610000000005</v>
      </c>
      <c r="S503">
        <v>88.693309999999997</v>
      </c>
      <c r="T503">
        <v>47.970590000000001</v>
      </c>
      <c r="U503">
        <v>43.736629999999998</v>
      </c>
      <c r="V503">
        <v>18.17353</v>
      </c>
      <c r="W503">
        <v>80.567920000000001</v>
      </c>
      <c r="X503">
        <v>9.9327000000000005</v>
      </c>
      <c r="Y503">
        <v>87.375749999999996</v>
      </c>
      <c r="Z503" t="s">
        <v>38</v>
      </c>
      <c r="AA503" t="s">
        <v>38</v>
      </c>
      <c r="AB503" t="s">
        <v>38</v>
      </c>
      <c r="AC503" t="s">
        <v>38</v>
      </c>
      <c r="AD503" t="s">
        <v>38</v>
      </c>
      <c r="AE503" t="s">
        <v>38</v>
      </c>
      <c r="AF503" t="s">
        <v>38</v>
      </c>
      <c r="AG503" t="s">
        <v>38</v>
      </c>
      <c r="AH503" t="s">
        <v>38</v>
      </c>
      <c r="AI503" t="s">
        <v>38</v>
      </c>
      <c r="AJ503" t="s">
        <v>38</v>
      </c>
    </row>
    <row r="504" spans="1:36" x14ac:dyDescent="0.4">
      <c r="A504" t="s">
        <v>7676</v>
      </c>
      <c r="B504" t="s">
        <v>7663</v>
      </c>
      <c r="C504">
        <v>0.62753000000000003</v>
      </c>
      <c r="D504">
        <v>60.878770000000003</v>
      </c>
      <c r="E504">
        <v>47.960239999999999</v>
      </c>
      <c r="F504">
        <v>82.97784</v>
      </c>
      <c r="G504">
        <v>88.682959999999994</v>
      </c>
      <c r="H504">
        <v>47.960239999999999</v>
      </c>
      <c r="I504">
        <v>43.72627</v>
      </c>
      <c r="J504">
        <v>18.163180000000001</v>
      </c>
      <c r="K504">
        <v>80.516149999999996</v>
      </c>
      <c r="L504">
        <v>9.9306300000000007</v>
      </c>
      <c r="M504">
        <v>87.361949999999993</v>
      </c>
      <c r="N504" t="s">
        <v>38</v>
      </c>
      <c r="O504">
        <v>0.62753000000000003</v>
      </c>
      <c r="P504">
        <v>60.878770000000003</v>
      </c>
      <c r="Q504">
        <v>47.960239999999999</v>
      </c>
      <c r="R504">
        <v>82.97784</v>
      </c>
      <c r="S504">
        <v>88.682959999999994</v>
      </c>
      <c r="T504">
        <v>47.960239999999999</v>
      </c>
      <c r="U504">
        <v>43.72627</v>
      </c>
      <c r="V504">
        <v>18.163180000000001</v>
      </c>
      <c r="W504">
        <v>80.516149999999996</v>
      </c>
      <c r="X504">
        <v>9.9306300000000007</v>
      </c>
      <c r="Y504">
        <v>87.361949999999993</v>
      </c>
      <c r="Z504" t="s">
        <v>38</v>
      </c>
      <c r="AA504" t="s">
        <v>38</v>
      </c>
      <c r="AB504" t="s">
        <v>38</v>
      </c>
      <c r="AC504" t="s">
        <v>38</v>
      </c>
      <c r="AD504" t="s">
        <v>38</v>
      </c>
      <c r="AE504" t="s">
        <v>38</v>
      </c>
      <c r="AF504" t="s">
        <v>38</v>
      </c>
      <c r="AG504" t="s">
        <v>38</v>
      </c>
      <c r="AH504" t="s">
        <v>38</v>
      </c>
      <c r="AI504" t="s">
        <v>38</v>
      </c>
      <c r="AJ504" t="s">
        <v>38</v>
      </c>
    </row>
    <row r="505" spans="1:36" x14ac:dyDescent="0.4">
      <c r="A505" t="s">
        <v>7677</v>
      </c>
      <c r="B505" t="s">
        <v>7328</v>
      </c>
      <c r="C505">
        <v>0.62729999999999997</v>
      </c>
      <c r="D505">
        <v>60.853009999999998</v>
      </c>
      <c r="E505">
        <v>47.949890000000003</v>
      </c>
      <c r="F505">
        <v>82.874300000000005</v>
      </c>
      <c r="G505">
        <v>88.672600000000003</v>
      </c>
      <c r="H505">
        <v>47.949890000000003</v>
      </c>
      <c r="I505">
        <v>43.715919999999997</v>
      </c>
      <c r="J505">
        <v>18.13626</v>
      </c>
      <c r="K505">
        <v>80.397080000000003</v>
      </c>
      <c r="L505">
        <v>9.9275199999999995</v>
      </c>
      <c r="M505">
        <v>87.341239999999999</v>
      </c>
      <c r="N505" t="s">
        <v>38</v>
      </c>
      <c r="O505">
        <v>0.62729999999999997</v>
      </c>
      <c r="P505">
        <v>60.853009999999998</v>
      </c>
      <c r="Q505">
        <v>47.949890000000003</v>
      </c>
      <c r="R505">
        <v>82.874300000000005</v>
      </c>
      <c r="S505">
        <v>88.672600000000003</v>
      </c>
      <c r="T505">
        <v>47.949890000000003</v>
      </c>
      <c r="U505">
        <v>43.715919999999997</v>
      </c>
      <c r="V505">
        <v>18.13626</v>
      </c>
      <c r="W505">
        <v>80.397080000000003</v>
      </c>
      <c r="X505">
        <v>9.9275199999999995</v>
      </c>
      <c r="Y505">
        <v>87.341239999999999</v>
      </c>
      <c r="Z505" t="s">
        <v>38</v>
      </c>
      <c r="AA505" t="s">
        <v>38</v>
      </c>
      <c r="AB505" t="s">
        <v>38</v>
      </c>
      <c r="AC505" t="s">
        <v>38</v>
      </c>
      <c r="AD505" t="s">
        <v>38</v>
      </c>
      <c r="AE505" t="s">
        <v>38</v>
      </c>
      <c r="AF505" t="s">
        <v>38</v>
      </c>
      <c r="AG505" t="s">
        <v>38</v>
      </c>
      <c r="AH505" t="s">
        <v>38</v>
      </c>
      <c r="AI505" t="s">
        <v>38</v>
      </c>
      <c r="AJ505" t="s">
        <v>38</v>
      </c>
    </row>
    <row r="506" spans="1:36" x14ac:dyDescent="0.4">
      <c r="A506" t="s">
        <v>7678</v>
      </c>
      <c r="B506" t="s">
        <v>7679</v>
      </c>
      <c r="C506">
        <v>0.62694000000000005</v>
      </c>
      <c r="D506">
        <v>60.81532</v>
      </c>
      <c r="E506">
        <v>47.929180000000002</v>
      </c>
      <c r="F506">
        <v>82.812179999999998</v>
      </c>
      <c r="G506">
        <v>88.641540000000006</v>
      </c>
      <c r="H506">
        <v>47.929180000000002</v>
      </c>
      <c r="I506">
        <v>43.695210000000003</v>
      </c>
      <c r="J506">
        <v>18.123840000000001</v>
      </c>
      <c r="K506">
        <v>80.340130000000002</v>
      </c>
      <c r="L506">
        <v>9.9233799999999999</v>
      </c>
      <c r="M506">
        <v>87.310169999999999</v>
      </c>
      <c r="N506" t="s">
        <v>38</v>
      </c>
      <c r="O506">
        <v>0.62694000000000005</v>
      </c>
      <c r="P506">
        <v>60.81532</v>
      </c>
      <c r="Q506">
        <v>47.929180000000002</v>
      </c>
      <c r="R506">
        <v>82.812179999999998</v>
      </c>
      <c r="S506">
        <v>88.641540000000006</v>
      </c>
      <c r="T506">
        <v>47.929180000000002</v>
      </c>
      <c r="U506">
        <v>43.695210000000003</v>
      </c>
      <c r="V506">
        <v>18.123840000000001</v>
      </c>
      <c r="W506">
        <v>80.340130000000002</v>
      </c>
      <c r="X506">
        <v>9.9233799999999999</v>
      </c>
      <c r="Y506">
        <v>87.310169999999999</v>
      </c>
      <c r="Z506" t="s">
        <v>38</v>
      </c>
      <c r="AA506" t="s">
        <v>38</v>
      </c>
      <c r="AB506" t="s">
        <v>38</v>
      </c>
      <c r="AC506" t="s">
        <v>38</v>
      </c>
      <c r="AD506" t="s">
        <v>38</v>
      </c>
      <c r="AE506" t="s">
        <v>38</v>
      </c>
      <c r="AF506" t="s">
        <v>38</v>
      </c>
      <c r="AG506" t="s">
        <v>38</v>
      </c>
      <c r="AH506" t="s">
        <v>38</v>
      </c>
      <c r="AI506" t="s">
        <v>38</v>
      </c>
      <c r="AJ506" t="s">
        <v>38</v>
      </c>
    </row>
    <row r="507" spans="1:36" x14ac:dyDescent="0.4">
      <c r="A507" t="s">
        <v>7680</v>
      </c>
      <c r="B507" t="s">
        <v>7301</v>
      </c>
      <c r="C507">
        <v>0.62633000000000005</v>
      </c>
      <c r="D507">
        <v>60.751420000000003</v>
      </c>
      <c r="E507">
        <v>47.867049999999999</v>
      </c>
      <c r="F507">
        <v>82.739699999999999</v>
      </c>
      <c r="G507">
        <v>88.579419999999999</v>
      </c>
      <c r="H507">
        <v>47.867049999999999</v>
      </c>
      <c r="I507">
        <v>43.63308</v>
      </c>
      <c r="J507">
        <v>18.1052</v>
      </c>
      <c r="K507">
        <v>80.257300000000001</v>
      </c>
      <c r="L507">
        <v>9.9171700000000005</v>
      </c>
      <c r="M507">
        <v>87.248050000000006</v>
      </c>
      <c r="N507" t="s">
        <v>38</v>
      </c>
      <c r="O507">
        <v>0.62633000000000005</v>
      </c>
      <c r="P507">
        <v>60.751420000000003</v>
      </c>
      <c r="Q507">
        <v>47.867049999999999</v>
      </c>
      <c r="R507">
        <v>82.739699999999999</v>
      </c>
      <c r="S507">
        <v>88.579419999999999</v>
      </c>
      <c r="T507">
        <v>47.867049999999999</v>
      </c>
      <c r="U507">
        <v>43.63308</v>
      </c>
      <c r="V507">
        <v>18.1052</v>
      </c>
      <c r="W507">
        <v>80.257300000000001</v>
      </c>
      <c r="X507">
        <v>9.9171700000000005</v>
      </c>
      <c r="Y507">
        <v>87.248050000000006</v>
      </c>
      <c r="Z507" t="s">
        <v>38</v>
      </c>
      <c r="AA507" t="s">
        <v>38</v>
      </c>
      <c r="AB507" t="s">
        <v>38</v>
      </c>
      <c r="AC507" t="s">
        <v>38</v>
      </c>
      <c r="AD507" t="s">
        <v>38</v>
      </c>
      <c r="AE507" t="s">
        <v>38</v>
      </c>
      <c r="AF507" t="s">
        <v>38</v>
      </c>
      <c r="AG507" t="s">
        <v>38</v>
      </c>
      <c r="AH507" t="s">
        <v>38</v>
      </c>
      <c r="AI507" t="s">
        <v>38</v>
      </c>
      <c r="AJ507" t="s">
        <v>38</v>
      </c>
    </row>
    <row r="508" spans="1:36" x14ac:dyDescent="0.4">
      <c r="A508" t="s">
        <v>7681</v>
      </c>
      <c r="B508" t="s">
        <v>7682</v>
      </c>
      <c r="C508">
        <v>0.62583999999999995</v>
      </c>
      <c r="D508">
        <v>60.698999999999998</v>
      </c>
      <c r="E508">
        <v>47.82564</v>
      </c>
      <c r="F508">
        <v>82.66722</v>
      </c>
      <c r="G508">
        <v>88.548349999999999</v>
      </c>
      <c r="H508">
        <v>47.82564</v>
      </c>
      <c r="I508">
        <v>43.591670000000001</v>
      </c>
      <c r="J508">
        <v>18.088629999999998</v>
      </c>
      <c r="K508">
        <v>80.179640000000006</v>
      </c>
      <c r="L508">
        <v>9.9119899999999994</v>
      </c>
      <c r="M508">
        <v>87.208359999999999</v>
      </c>
      <c r="N508" t="s">
        <v>38</v>
      </c>
      <c r="O508">
        <v>0.62583999999999995</v>
      </c>
      <c r="P508">
        <v>60.698999999999998</v>
      </c>
      <c r="Q508">
        <v>47.82564</v>
      </c>
      <c r="R508">
        <v>82.66722</v>
      </c>
      <c r="S508">
        <v>88.548349999999999</v>
      </c>
      <c r="T508">
        <v>47.82564</v>
      </c>
      <c r="U508">
        <v>43.591670000000001</v>
      </c>
      <c r="V508">
        <v>18.088629999999998</v>
      </c>
      <c r="W508">
        <v>80.179640000000006</v>
      </c>
      <c r="X508">
        <v>9.9119899999999994</v>
      </c>
      <c r="Y508">
        <v>87.208359999999999</v>
      </c>
      <c r="Z508" t="s">
        <v>38</v>
      </c>
      <c r="AA508" t="s">
        <v>38</v>
      </c>
      <c r="AB508" t="s">
        <v>38</v>
      </c>
      <c r="AC508" t="s">
        <v>38</v>
      </c>
      <c r="AD508" t="s">
        <v>38</v>
      </c>
      <c r="AE508" t="s">
        <v>38</v>
      </c>
      <c r="AF508" t="s">
        <v>38</v>
      </c>
      <c r="AG508" t="s">
        <v>38</v>
      </c>
      <c r="AH508" t="s">
        <v>38</v>
      </c>
      <c r="AI508" t="s">
        <v>38</v>
      </c>
      <c r="AJ508" t="s">
        <v>38</v>
      </c>
    </row>
    <row r="509" spans="1:36" x14ac:dyDescent="0.4">
      <c r="A509" t="s">
        <v>7683</v>
      </c>
      <c r="B509" t="s">
        <v>7682</v>
      </c>
      <c r="C509">
        <v>0.62524999999999997</v>
      </c>
      <c r="D509">
        <v>60.637410000000003</v>
      </c>
      <c r="E509">
        <v>47.773870000000002</v>
      </c>
      <c r="F509">
        <v>82.646510000000006</v>
      </c>
      <c r="G509">
        <v>88.527649999999994</v>
      </c>
      <c r="H509">
        <v>47.773870000000002</v>
      </c>
      <c r="I509">
        <v>43.545070000000003</v>
      </c>
      <c r="J509">
        <v>18.082419999999999</v>
      </c>
      <c r="K509">
        <v>80.153760000000005</v>
      </c>
      <c r="L509">
        <v>9.9088799999999999</v>
      </c>
      <c r="M509">
        <v>87.184200000000004</v>
      </c>
      <c r="N509" t="s">
        <v>38</v>
      </c>
      <c r="O509">
        <v>0.62524999999999997</v>
      </c>
      <c r="P509">
        <v>60.637410000000003</v>
      </c>
      <c r="Q509">
        <v>47.773870000000002</v>
      </c>
      <c r="R509">
        <v>82.646510000000006</v>
      </c>
      <c r="S509">
        <v>88.527649999999994</v>
      </c>
      <c r="T509">
        <v>47.773870000000002</v>
      </c>
      <c r="U509">
        <v>43.545070000000003</v>
      </c>
      <c r="V509">
        <v>18.082419999999999</v>
      </c>
      <c r="W509">
        <v>80.153760000000005</v>
      </c>
      <c r="X509">
        <v>9.9088799999999999</v>
      </c>
      <c r="Y509">
        <v>87.184200000000004</v>
      </c>
      <c r="Z509" t="s">
        <v>38</v>
      </c>
      <c r="AA509" t="s">
        <v>38</v>
      </c>
      <c r="AB509" t="s">
        <v>38</v>
      </c>
      <c r="AC509" t="s">
        <v>38</v>
      </c>
      <c r="AD509" t="s">
        <v>38</v>
      </c>
      <c r="AE509" t="s">
        <v>38</v>
      </c>
      <c r="AF509" t="s">
        <v>38</v>
      </c>
      <c r="AG509" t="s">
        <v>38</v>
      </c>
      <c r="AH509" t="s">
        <v>38</v>
      </c>
      <c r="AI509" t="s">
        <v>38</v>
      </c>
      <c r="AJ509" t="s">
        <v>38</v>
      </c>
    </row>
    <row r="510" spans="1:36" x14ac:dyDescent="0.4">
      <c r="A510" t="s">
        <v>7684</v>
      </c>
      <c r="B510" t="s">
        <v>7250</v>
      </c>
      <c r="C510">
        <v>0.62453999999999998</v>
      </c>
      <c r="D510">
        <v>60.560499999999998</v>
      </c>
      <c r="E510">
        <v>47.691029999999998</v>
      </c>
      <c r="F510">
        <v>82.51191</v>
      </c>
      <c r="G510">
        <v>88.50694</v>
      </c>
      <c r="H510">
        <v>47.691029999999998</v>
      </c>
      <c r="I510">
        <v>43.462240000000001</v>
      </c>
      <c r="J510">
        <v>18.049289999999999</v>
      </c>
      <c r="K510">
        <v>80.003619999999998</v>
      </c>
      <c r="L510">
        <v>9.90578</v>
      </c>
      <c r="M510">
        <v>87.15831</v>
      </c>
      <c r="N510" t="s">
        <v>38</v>
      </c>
      <c r="O510">
        <v>0.62453999999999998</v>
      </c>
      <c r="P510">
        <v>60.560499999999998</v>
      </c>
      <c r="Q510">
        <v>47.691029999999998</v>
      </c>
      <c r="R510">
        <v>82.51191</v>
      </c>
      <c r="S510">
        <v>88.50694</v>
      </c>
      <c r="T510">
        <v>47.691029999999998</v>
      </c>
      <c r="U510">
        <v>43.462240000000001</v>
      </c>
      <c r="V510">
        <v>18.049289999999999</v>
      </c>
      <c r="W510">
        <v>80.003619999999998</v>
      </c>
      <c r="X510">
        <v>9.90578</v>
      </c>
      <c r="Y510">
        <v>87.15831</v>
      </c>
      <c r="Z510" t="s">
        <v>38</v>
      </c>
      <c r="AA510" t="s">
        <v>38</v>
      </c>
      <c r="AB510" t="s">
        <v>38</v>
      </c>
      <c r="AC510" t="s">
        <v>38</v>
      </c>
      <c r="AD510" t="s">
        <v>38</v>
      </c>
      <c r="AE510" t="s">
        <v>38</v>
      </c>
      <c r="AF510" t="s">
        <v>38</v>
      </c>
      <c r="AG510" t="s">
        <v>38</v>
      </c>
      <c r="AH510" t="s">
        <v>38</v>
      </c>
      <c r="AI510" t="s">
        <v>38</v>
      </c>
      <c r="AJ510" t="s">
        <v>38</v>
      </c>
    </row>
    <row r="511" spans="1:36" x14ac:dyDescent="0.4">
      <c r="A511" t="s">
        <v>7685</v>
      </c>
      <c r="B511" t="s">
        <v>7293</v>
      </c>
      <c r="C511">
        <v>0.62360000000000004</v>
      </c>
      <c r="D511">
        <v>60.46575</v>
      </c>
      <c r="E511">
        <v>47.587490000000003</v>
      </c>
      <c r="F511">
        <v>82.408370000000005</v>
      </c>
      <c r="G511">
        <v>88.496579999999994</v>
      </c>
      <c r="H511">
        <v>47.587490000000003</v>
      </c>
      <c r="I511">
        <v>43.363880000000002</v>
      </c>
      <c r="J511">
        <v>18.024439999999998</v>
      </c>
      <c r="K511">
        <v>79.88973</v>
      </c>
      <c r="L511">
        <v>9.9047400000000003</v>
      </c>
      <c r="M511">
        <v>87.147959999999998</v>
      </c>
      <c r="N511" t="s">
        <v>38</v>
      </c>
      <c r="O511">
        <v>0.62360000000000004</v>
      </c>
      <c r="P511">
        <v>60.46575</v>
      </c>
      <c r="Q511">
        <v>47.587490000000003</v>
      </c>
      <c r="R511">
        <v>82.408370000000005</v>
      </c>
      <c r="S511">
        <v>88.496579999999994</v>
      </c>
      <c r="T511">
        <v>47.587490000000003</v>
      </c>
      <c r="U511">
        <v>43.363880000000002</v>
      </c>
      <c r="V511">
        <v>18.024439999999998</v>
      </c>
      <c r="W511">
        <v>79.88973</v>
      </c>
      <c r="X511">
        <v>9.9047400000000003</v>
      </c>
      <c r="Y511">
        <v>87.147959999999998</v>
      </c>
      <c r="Z511" t="s">
        <v>38</v>
      </c>
      <c r="AA511" t="s">
        <v>38</v>
      </c>
      <c r="AB511" t="s">
        <v>38</v>
      </c>
      <c r="AC511" t="s">
        <v>38</v>
      </c>
      <c r="AD511" t="s">
        <v>38</v>
      </c>
      <c r="AE511" t="s">
        <v>38</v>
      </c>
      <c r="AF511" t="s">
        <v>38</v>
      </c>
      <c r="AG511" t="s">
        <v>38</v>
      </c>
      <c r="AH511" t="s">
        <v>38</v>
      </c>
      <c r="AI511" t="s">
        <v>38</v>
      </c>
      <c r="AJ511" t="s">
        <v>38</v>
      </c>
    </row>
    <row r="512" spans="1:36" x14ac:dyDescent="0.4">
      <c r="A512" t="s">
        <v>7686</v>
      </c>
      <c r="B512" t="s">
        <v>7687</v>
      </c>
      <c r="C512">
        <v>0.62273999999999996</v>
      </c>
      <c r="D512">
        <v>60.383569999999999</v>
      </c>
      <c r="E512">
        <v>47.48395</v>
      </c>
      <c r="F512">
        <v>82.366950000000003</v>
      </c>
      <c r="G512">
        <v>88.496579999999994</v>
      </c>
      <c r="H512">
        <v>47.48395</v>
      </c>
      <c r="I512">
        <v>43.270690000000002</v>
      </c>
      <c r="J512">
        <v>18.01408</v>
      </c>
      <c r="K512">
        <v>79.843140000000005</v>
      </c>
      <c r="L512">
        <v>9.9037100000000002</v>
      </c>
      <c r="M512">
        <v>87.142780000000002</v>
      </c>
      <c r="N512" t="s">
        <v>38</v>
      </c>
      <c r="O512">
        <v>0.62273999999999996</v>
      </c>
      <c r="P512">
        <v>60.383569999999999</v>
      </c>
      <c r="Q512">
        <v>47.48395</v>
      </c>
      <c r="R512">
        <v>82.366950000000003</v>
      </c>
      <c r="S512">
        <v>88.496579999999994</v>
      </c>
      <c r="T512">
        <v>47.48395</v>
      </c>
      <c r="U512">
        <v>43.270690000000002</v>
      </c>
      <c r="V512">
        <v>18.01408</v>
      </c>
      <c r="W512">
        <v>79.843140000000005</v>
      </c>
      <c r="X512">
        <v>9.9037100000000002</v>
      </c>
      <c r="Y512">
        <v>87.142780000000002</v>
      </c>
      <c r="Z512" t="s">
        <v>38</v>
      </c>
      <c r="AA512" t="s">
        <v>38</v>
      </c>
      <c r="AB512" t="s">
        <v>38</v>
      </c>
      <c r="AC512" t="s">
        <v>38</v>
      </c>
      <c r="AD512" t="s">
        <v>38</v>
      </c>
      <c r="AE512" t="s">
        <v>38</v>
      </c>
      <c r="AF512" t="s">
        <v>38</v>
      </c>
      <c r="AG512" t="s">
        <v>38</v>
      </c>
      <c r="AH512" t="s">
        <v>38</v>
      </c>
      <c r="AI512" t="s">
        <v>38</v>
      </c>
      <c r="AJ512" t="s">
        <v>38</v>
      </c>
    </row>
    <row r="513" spans="1:36" x14ac:dyDescent="0.4">
      <c r="A513" t="s">
        <v>7688</v>
      </c>
    </row>
    <row r="514" spans="1:36" x14ac:dyDescent="0.4">
      <c r="A514" t="s">
        <v>7689</v>
      </c>
    </row>
    <row r="515" spans="1:36" x14ac:dyDescent="0.4">
      <c r="A515" t="s">
        <v>7690</v>
      </c>
      <c r="B515" t="s">
        <v>7691</v>
      </c>
      <c r="C515">
        <v>0.80727000000000004</v>
      </c>
      <c r="D515">
        <v>80.565309999999997</v>
      </c>
      <c r="E515">
        <v>66.831460000000007</v>
      </c>
      <c r="F515">
        <v>97.752809999999997</v>
      </c>
      <c r="G515">
        <v>98.651690000000002</v>
      </c>
      <c r="H515">
        <v>66.831460000000007</v>
      </c>
      <c r="I515">
        <v>66.097380000000001</v>
      </c>
      <c r="J515">
        <v>19.865169999999999</v>
      </c>
      <c r="K515">
        <v>97.625470000000007</v>
      </c>
      <c r="L515">
        <v>10.02247</v>
      </c>
      <c r="M515">
        <v>98.524339999999995</v>
      </c>
      <c r="N515" t="s">
        <v>38</v>
      </c>
      <c r="O515">
        <v>0.80727000000000004</v>
      </c>
      <c r="P515">
        <v>80.565309999999997</v>
      </c>
      <c r="Q515">
        <v>66.831460000000007</v>
      </c>
      <c r="R515">
        <v>97.752809999999997</v>
      </c>
      <c r="S515">
        <v>98.651690000000002</v>
      </c>
      <c r="T515">
        <v>66.831460000000007</v>
      </c>
      <c r="U515">
        <v>66.097380000000001</v>
      </c>
      <c r="V515">
        <v>19.865169999999999</v>
      </c>
      <c r="W515">
        <v>97.625470000000007</v>
      </c>
      <c r="X515">
        <v>10.02247</v>
      </c>
      <c r="Y515">
        <v>98.524339999999995</v>
      </c>
      <c r="Z515" t="s">
        <v>38</v>
      </c>
      <c r="AA515" t="s">
        <v>38</v>
      </c>
      <c r="AB515" t="s">
        <v>38</v>
      </c>
      <c r="AC515" t="s">
        <v>38</v>
      </c>
      <c r="AD515" t="s">
        <v>38</v>
      </c>
      <c r="AE515" t="s">
        <v>38</v>
      </c>
      <c r="AF515" t="s">
        <v>38</v>
      </c>
      <c r="AG515" t="s">
        <v>38</v>
      </c>
      <c r="AH515" t="s">
        <v>38</v>
      </c>
      <c r="AI515" t="s">
        <v>38</v>
      </c>
      <c r="AJ515" t="s">
        <v>38</v>
      </c>
    </row>
    <row r="516" spans="1:36" x14ac:dyDescent="0.4">
      <c r="A516" t="s">
        <v>7692</v>
      </c>
      <c r="B516" t="s">
        <v>7510</v>
      </c>
      <c r="C516">
        <v>0.80723999999999996</v>
      </c>
      <c r="D516">
        <v>80.561570000000003</v>
      </c>
      <c r="E516">
        <v>66.831460000000007</v>
      </c>
      <c r="F516">
        <v>97.70787</v>
      </c>
      <c r="G516">
        <v>98.651690000000002</v>
      </c>
      <c r="H516">
        <v>66.831460000000007</v>
      </c>
      <c r="I516">
        <v>66.097380000000001</v>
      </c>
      <c r="J516">
        <v>19.856179999999998</v>
      </c>
      <c r="K516">
        <v>97.580520000000007</v>
      </c>
      <c r="L516">
        <v>10.02247</v>
      </c>
      <c r="M516">
        <v>98.524339999999995</v>
      </c>
      <c r="N516" t="s">
        <v>38</v>
      </c>
      <c r="O516">
        <v>0.80723999999999996</v>
      </c>
      <c r="P516">
        <v>80.561570000000003</v>
      </c>
      <c r="Q516">
        <v>66.831460000000007</v>
      </c>
      <c r="R516">
        <v>97.70787</v>
      </c>
      <c r="S516">
        <v>98.651690000000002</v>
      </c>
      <c r="T516">
        <v>66.831460000000007</v>
      </c>
      <c r="U516">
        <v>66.097380000000001</v>
      </c>
      <c r="V516">
        <v>19.856179999999998</v>
      </c>
      <c r="W516">
        <v>97.580520000000007</v>
      </c>
      <c r="X516">
        <v>10.02247</v>
      </c>
      <c r="Y516">
        <v>98.524339999999995</v>
      </c>
      <c r="Z516" t="s">
        <v>38</v>
      </c>
      <c r="AA516" t="s">
        <v>38</v>
      </c>
      <c r="AB516" t="s">
        <v>38</v>
      </c>
      <c r="AC516" t="s">
        <v>38</v>
      </c>
      <c r="AD516" t="s">
        <v>38</v>
      </c>
      <c r="AE516" t="s">
        <v>38</v>
      </c>
      <c r="AF516" t="s">
        <v>38</v>
      </c>
      <c r="AG516" t="s">
        <v>38</v>
      </c>
      <c r="AH516" t="s">
        <v>38</v>
      </c>
      <c r="AI516" t="s">
        <v>38</v>
      </c>
      <c r="AJ516" t="s">
        <v>38</v>
      </c>
    </row>
    <row r="517" spans="1:36" x14ac:dyDescent="0.4">
      <c r="A517" t="s">
        <v>7693</v>
      </c>
      <c r="B517" t="s">
        <v>811</v>
      </c>
      <c r="C517">
        <v>0.80703000000000003</v>
      </c>
      <c r="D517">
        <v>80.540229999999994</v>
      </c>
      <c r="E517">
        <v>66.831460000000007</v>
      </c>
      <c r="F517">
        <v>97.70787</v>
      </c>
      <c r="G517">
        <v>98.651690000000002</v>
      </c>
      <c r="H517">
        <v>66.831460000000007</v>
      </c>
      <c r="I517">
        <v>66.097380000000001</v>
      </c>
      <c r="J517">
        <v>19.856179999999998</v>
      </c>
      <c r="K517">
        <v>97.580520000000007</v>
      </c>
      <c r="L517">
        <v>10.02247</v>
      </c>
      <c r="M517">
        <v>98.524339999999995</v>
      </c>
      <c r="N517" t="s">
        <v>38</v>
      </c>
      <c r="O517">
        <v>0.80703000000000003</v>
      </c>
      <c r="P517">
        <v>80.540229999999994</v>
      </c>
      <c r="Q517">
        <v>66.831460000000007</v>
      </c>
      <c r="R517">
        <v>97.70787</v>
      </c>
      <c r="S517">
        <v>98.651690000000002</v>
      </c>
      <c r="T517">
        <v>66.831460000000007</v>
      </c>
      <c r="U517">
        <v>66.097380000000001</v>
      </c>
      <c r="V517">
        <v>19.856179999999998</v>
      </c>
      <c r="W517">
        <v>97.580520000000007</v>
      </c>
      <c r="X517">
        <v>10.02247</v>
      </c>
      <c r="Y517">
        <v>98.524339999999995</v>
      </c>
      <c r="Z517" t="s">
        <v>38</v>
      </c>
      <c r="AA517" t="s">
        <v>38</v>
      </c>
      <c r="AB517" t="s">
        <v>38</v>
      </c>
      <c r="AC517" t="s">
        <v>38</v>
      </c>
      <c r="AD517" t="s">
        <v>38</v>
      </c>
      <c r="AE517" t="s">
        <v>38</v>
      </c>
      <c r="AF517" t="s">
        <v>38</v>
      </c>
      <c r="AG517" t="s">
        <v>38</v>
      </c>
      <c r="AH517" t="s">
        <v>38</v>
      </c>
      <c r="AI517" t="s">
        <v>38</v>
      </c>
      <c r="AJ517" t="s">
        <v>38</v>
      </c>
    </row>
    <row r="518" spans="1:36" x14ac:dyDescent="0.4">
      <c r="A518" t="s">
        <v>7694</v>
      </c>
      <c r="B518" t="s">
        <v>884</v>
      </c>
      <c r="C518">
        <v>0.80654000000000003</v>
      </c>
      <c r="D518">
        <v>80.49109</v>
      </c>
      <c r="E518">
        <v>66.741569999999996</v>
      </c>
      <c r="F518">
        <v>97.70787</v>
      </c>
      <c r="G518">
        <v>98.651690000000002</v>
      </c>
      <c r="H518">
        <v>66.741569999999996</v>
      </c>
      <c r="I518">
        <v>66.007490000000004</v>
      </c>
      <c r="J518">
        <v>19.856179999999998</v>
      </c>
      <c r="K518">
        <v>97.580520000000007</v>
      </c>
      <c r="L518">
        <v>10.02247</v>
      </c>
      <c r="M518">
        <v>98.524339999999995</v>
      </c>
      <c r="N518" t="s">
        <v>38</v>
      </c>
      <c r="O518">
        <v>0.80654000000000003</v>
      </c>
      <c r="P518">
        <v>80.49109</v>
      </c>
      <c r="Q518">
        <v>66.741569999999996</v>
      </c>
      <c r="R518">
        <v>97.70787</v>
      </c>
      <c r="S518">
        <v>98.651690000000002</v>
      </c>
      <c r="T518">
        <v>66.741569999999996</v>
      </c>
      <c r="U518">
        <v>66.007490000000004</v>
      </c>
      <c r="V518">
        <v>19.856179999999998</v>
      </c>
      <c r="W518">
        <v>97.580520000000007</v>
      </c>
      <c r="X518">
        <v>10.02247</v>
      </c>
      <c r="Y518">
        <v>98.524339999999995</v>
      </c>
      <c r="Z518" t="s">
        <v>38</v>
      </c>
      <c r="AA518" t="s">
        <v>38</v>
      </c>
      <c r="AB518" t="s">
        <v>38</v>
      </c>
      <c r="AC518" t="s">
        <v>38</v>
      </c>
      <c r="AD518" t="s">
        <v>38</v>
      </c>
      <c r="AE518" t="s">
        <v>38</v>
      </c>
      <c r="AF518" t="s">
        <v>38</v>
      </c>
      <c r="AG518" t="s">
        <v>38</v>
      </c>
      <c r="AH518" t="s">
        <v>38</v>
      </c>
      <c r="AI518" t="s">
        <v>38</v>
      </c>
      <c r="AJ518" t="s">
        <v>38</v>
      </c>
    </row>
    <row r="519" spans="1:36" x14ac:dyDescent="0.4">
      <c r="A519" t="s">
        <v>7695</v>
      </c>
      <c r="B519" t="s">
        <v>835</v>
      </c>
      <c r="C519">
        <v>0.80630999999999997</v>
      </c>
      <c r="D519">
        <v>80.46799</v>
      </c>
      <c r="E519">
        <v>66.741569999999996</v>
      </c>
      <c r="F519">
        <v>97.66292</v>
      </c>
      <c r="G519">
        <v>98.606740000000002</v>
      </c>
      <c r="H519">
        <v>66.741569999999996</v>
      </c>
      <c r="I519">
        <v>66.007490000000004</v>
      </c>
      <c r="J519">
        <v>19.847190000000001</v>
      </c>
      <c r="K519">
        <v>97.535579999999996</v>
      </c>
      <c r="L519">
        <v>10.01798</v>
      </c>
      <c r="M519">
        <v>98.479399999999998</v>
      </c>
      <c r="N519" t="s">
        <v>38</v>
      </c>
      <c r="O519">
        <v>0.80630999999999997</v>
      </c>
      <c r="P519">
        <v>80.46799</v>
      </c>
      <c r="Q519">
        <v>66.741569999999996</v>
      </c>
      <c r="R519">
        <v>97.66292</v>
      </c>
      <c r="S519">
        <v>98.606740000000002</v>
      </c>
      <c r="T519">
        <v>66.741569999999996</v>
      </c>
      <c r="U519">
        <v>66.007490000000004</v>
      </c>
      <c r="V519">
        <v>19.847190000000001</v>
      </c>
      <c r="W519">
        <v>97.535579999999996</v>
      </c>
      <c r="X519">
        <v>10.01798</v>
      </c>
      <c r="Y519">
        <v>98.479399999999998</v>
      </c>
      <c r="Z519" t="s">
        <v>38</v>
      </c>
      <c r="AA519" t="s">
        <v>38</v>
      </c>
      <c r="AB519" t="s">
        <v>38</v>
      </c>
      <c r="AC519" t="s">
        <v>38</v>
      </c>
      <c r="AD519" t="s">
        <v>38</v>
      </c>
      <c r="AE519" t="s">
        <v>38</v>
      </c>
      <c r="AF519" t="s">
        <v>38</v>
      </c>
      <c r="AG519" t="s">
        <v>38</v>
      </c>
      <c r="AH519" t="s">
        <v>38</v>
      </c>
      <c r="AI519" t="s">
        <v>38</v>
      </c>
      <c r="AJ519" t="s">
        <v>38</v>
      </c>
    </row>
    <row r="520" spans="1:36" x14ac:dyDescent="0.4">
      <c r="A520" t="s">
        <v>7696</v>
      </c>
      <c r="B520" t="s">
        <v>832</v>
      </c>
      <c r="C520">
        <v>0.80610999999999999</v>
      </c>
      <c r="D520">
        <v>80.445300000000003</v>
      </c>
      <c r="E520">
        <v>66.741569999999996</v>
      </c>
      <c r="F520">
        <v>97.66292</v>
      </c>
      <c r="G520">
        <v>98.606740000000002</v>
      </c>
      <c r="H520">
        <v>66.741569999999996</v>
      </c>
      <c r="I520">
        <v>66.007490000000004</v>
      </c>
      <c r="J520">
        <v>19.847190000000001</v>
      </c>
      <c r="K520">
        <v>97.535579999999996</v>
      </c>
      <c r="L520">
        <v>10.01798</v>
      </c>
      <c r="M520">
        <v>98.479399999999998</v>
      </c>
      <c r="N520" t="s">
        <v>38</v>
      </c>
      <c r="O520">
        <v>0.80610999999999999</v>
      </c>
      <c r="P520">
        <v>80.445300000000003</v>
      </c>
      <c r="Q520">
        <v>66.741569999999996</v>
      </c>
      <c r="R520">
        <v>97.66292</v>
      </c>
      <c r="S520">
        <v>98.606740000000002</v>
      </c>
      <c r="T520">
        <v>66.741569999999996</v>
      </c>
      <c r="U520">
        <v>66.007490000000004</v>
      </c>
      <c r="V520">
        <v>19.847190000000001</v>
      </c>
      <c r="W520">
        <v>97.535579999999996</v>
      </c>
      <c r="X520">
        <v>10.01798</v>
      </c>
      <c r="Y520">
        <v>98.479399999999998</v>
      </c>
      <c r="Z520" t="s">
        <v>38</v>
      </c>
      <c r="AA520" t="s">
        <v>38</v>
      </c>
      <c r="AB520" t="s">
        <v>38</v>
      </c>
      <c r="AC520" t="s">
        <v>38</v>
      </c>
      <c r="AD520" t="s">
        <v>38</v>
      </c>
      <c r="AE520" t="s">
        <v>38</v>
      </c>
      <c r="AF520" t="s">
        <v>38</v>
      </c>
      <c r="AG520" t="s">
        <v>38</v>
      </c>
      <c r="AH520" t="s">
        <v>38</v>
      </c>
      <c r="AI520" t="s">
        <v>38</v>
      </c>
      <c r="AJ520" t="s">
        <v>38</v>
      </c>
    </row>
    <row r="521" spans="1:36" x14ac:dyDescent="0.4">
      <c r="A521" t="s">
        <v>7697</v>
      </c>
      <c r="B521" t="s">
        <v>751</v>
      </c>
      <c r="C521">
        <v>0.80550999999999995</v>
      </c>
      <c r="D521">
        <v>80.385580000000004</v>
      </c>
      <c r="E521">
        <v>66.651690000000002</v>
      </c>
      <c r="F521">
        <v>97.66292</v>
      </c>
      <c r="G521">
        <v>98.561800000000005</v>
      </c>
      <c r="H521">
        <v>66.651690000000002</v>
      </c>
      <c r="I521">
        <v>65.917599999999993</v>
      </c>
      <c r="J521">
        <v>19.847190000000001</v>
      </c>
      <c r="K521">
        <v>97.535579999999996</v>
      </c>
      <c r="L521">
        <v>10.013479999999999</v>
      </c>
      <c r="M521">
        <v>98.434460000000001</v>
      </c>
      <c r="N521" t="s">
        <v>38</v>
      </c>
      <c r="O521">
        <v>0.80550999999999995</v>
      </c>
      <c r="P521">
        <v>80.385580000000004</v>
      </c>
      <c r="Q521">
        <v>66.651690000000002</v>
      </c>
      <c r="R521">
        <v>97.66292</v>
      </c>
      <c r="S521">
        <v>98.561800000000005</v>
      </c>
      <c r="T521">
        <v>66.651690000000002</v>
      </c>
      <c r="U521">
        <v>65.917599999999993</v>
      </c>
      <c r="V521">
        <v>19.847190000000001</v>
      </c>
      <c r="W521">
        <v>97.535579999999996</v>
      </c>
      <c r="X521">
        <v>10.013479999999999</v>
      </c>
      <c r="Y521">
        <v>98.434460000000001</v>
      </c>
      <c r="Z521" t="s">
        <v>38</v>
      </c>
      <c r="AA521" t="s">
        <v>38</v>
      </c>
      <c r="AB521" t="s">
        <v>38</v>
      </c>
      <c r="AC521" t="s">
        <v>38</v>
      </c>
      <c r="AD521" t="s">
        <v>38</v>
      </c>
      <c r="AE521" t="s">
        <v>38</v>
      </c>
      <c r="AF521" t="s">
        <v>38</v>
      </c>
      <c r="AG521" t="s">
        <v>38</v>
      </c>
      <c r="AH521" t="s">
        <v>38</v>
      </c>
      <c r="AI521" t="s">
        <v>38</v>
      </c>
      <c r="AJ521" t="s">
        <v>38</v>
      </c>
    </row>
    <row r="522" spans="1:36" x14ac:dyDescent="0.4">
      <c r="A522" t="s">
        <v>7698</v>
      </c>
      <c r="B522" t="s">
        <v>7090</v>
      </c>
      <c r="C522">
        <v>0.80501</v>
      </c>
      <c r="D522">
        <v>80.335139999999996</v>
      </c>
      <c r="E522">
        <v>66.606740000000002</v>
      </c>
      <c r="F522">
        <v>97.66292</v>
      </c>
      <c r="G522">
        <v>98.561800000000005</v>
      </c>
      <c r="H522">
        <v>66.606740000000002</v>
      </c>
      <c r="I522">
        <v>65.872659999999996</v>
      </c>
      <c r="J522">
        <v>19.847190000000001</v>
      </c>
      <c r="K522">
        <v>97.535579999999996</v>
      </c>
      <c r="L522">
        <v>10.013479999999999</v>
      </c>
      <c r="M522">
        <v>98.434460000000001</v>
      </c>
      <c r="N522" t="s">
        <v>38</v>
      </c>
      <c r="O522">
        <v>0.80501</v>
      </c>
      <c r="P522">
        <v>80.335139999999996</v>
      </c>
      <c r="Q522">
        <v>66.606740000000002</v>
      </c>
      <c r="R522">
        <v>97.66292</v>
      </c>
      <c r="S522">
        <v>98.561800000000005</v>
      </c>
      <c r="T522">
        <v>66.606740000000002</v>
      </c>
      <c r="U522">
        <v>65.872659999999996</v>
      </c>
      <c r="V522">
        <v>19.847190000000001</v>
      </c>
      <c r="W522">
        <v>97.535579999999996</v>
      </c>
      <c r="X522">
        <v>10.013479999999999</v>
      </c>
      <c r="Y522">
        <v>98.434460000000001</v>
      </c>
      <c r="Z522" t="s">
        <v>38</v>
      </c>
      <c r="AA522" t="s">
        <v>38</v>
      </c>
      <c r="AB522" t="s">
        <v>38</v>
      </c>
      <c r="AC522" t="s">
        <v>38</v>
      </c>
      <c r="AD522" t="s">
        <v>38</v>
      </c>
      <c r="AE522" t="s">
        <v>38</v>
      </c>
      <c r="AF522" t="s">
        <v>38</v>
      </c>
      <c r="AG522" t="s">
        <v>38</v>
      </c>
      <c r="AH522" t="s">
        <v>38</v>
      </c>
      <c r="AI522" t="s">
        <v>38</v>
      </c>
      <c r="AJ522" t="s">
        <v>38</v>
      </c>
    </row>
    <row r="523" spans="1:36" x14ac:dyDescent="0.4">
      <c r="A523" t="s">
        <v>7699</v>
      </c>
      <c r="B523" t="s">
        <v>771</v>
      </c>
      <c r="C523">
        <v>0.80469999999999997</v>
      </c>
      <c r="D523">
        <v>80.303839999999994</v>
      </c>
      <c r="E523">
        <v>66.606740000000002</v>
      </c>
      <c r="F523">
        <v>97.617980000000003</v>
      </c>
      <c r="G523">
        <v>98.561800000000005</v>
      </c>
      <c r="H523">
        <v>66.606740000000002</v>
      </c>
      <c r="I523">
        <v>65.872659999999996</v>
      </c>
      <c r="J523">
        <v>19.838200000000001</v>
      </c>
      <c r="K523">
        <v>97.490639999999999</v>
      </c>
      <c r="L523">
        <v>10.013479999999999</v>
      </c>
      <c r="M523">
        <v>98.434460000000001</v>
      </c>
      <c r="N523" t="s">
        <v>38</v>
      </c>
      <c r="O523">
        <v>0.80469999999999997</v>
      </c>
      <c r="P523">
        <v>80.303839999999994</v>
      </c>
      <c r="Q523">
        <v>66.606740000000002</v>
      </c>
      <c r="R523">
        <v>97.617980000000003</v>
      </c>
      <c r="S523">
        <v>98.561800000000005</v>
      </c>
      <c r="T523">
        <v>66.606740000000002</v>
      </c>
      <c r="U523">
        <v>65.872659999999996</v>
      </c>
      <c r="V523">
        <v>19.838200000000001</v>
      </c>
      <c r="W523">
        <v>97.490639999999999</v>
      </c>
      <c r="X523">
        <v>10.013479999999999</v>
      </c>
      <c r="Y523">
        <v>98.434460000000001</v>
      </c>
      <c r="Z523" t="s">
        <v>38</v>
      </c>
      <c r="AA523" t="s">
        <v>38</v>
      </c>
      <c r="AB523" t="s">
        <v>38</v>
      </c>
      <c r="AC523" t="s">
        <v>38</v>
      </c>
      <c r="AD523" t="s">
        <v>38</v>
      </c>
      <c r="AE523" t="s">
        <v>38</v>
      </c>
      <c r="AF523" t="s">
        <v>38</v>
      </c>
      <c r="AG523" t="s">
        <v>38</v>
      </c>
      <c r="AH523" t="s">
        <v>38</v>
      </c>
      <c r="AI523" t="s">
        <v>38</v>
      </c>
      <c r="AJ523" t="s">
        <v>38</v>
      </c>
    </row>
    <row r="524" spans="1:36" x14ac:dyDescent="0.4">
      <c r="A524" t="s">
        <v>7700</v>
      </c>
      <c r="B524" t="s">
        <v>824</v>
      </c>
      <c r="C524">
        <v>0.80428999999999995</v>
      </c>
      <c r="D524">
        <v>80.263279999999995</v>
      </c>
      <c r="E524">
        <v>66.561800000000005</v>
      </c>
      <c r="F524">
        <v>97.617980000000003</v>
      </c>
      <c r="G524">
        <v>98.561800000000005</v>
      </c>
      <c r="H524">
        <v>66.561800000000005</v>
      </c>
      <c r="I524">
        <v>65.827719999999999</v>
      </c>
      <c r="J524">
        <v>19.838200000000001</v>
      </c>
      <c r="K524">
        <v>97.490639999999999</v>
      </c>
      <c r="L524">
        <v>10.013479999999999</v>
      </c>
      <c r="M524">
        <v>98.434460000000001</v>
      </c>
      <c r="N524" t="s">
        <v>38</v>
      </c>
      <c r="O524">
        <v>0.80428999999999995</v>
      </c>
      <c r="P524">
        <v>80.263279999999995</v>
      </c>
      <c r="Q524">
        <v>66.561800000000005</v>
      </c>
      <c r="R524">
        <v>97.617980000000003</v>
      </c>
      <c r="S524">
        <v>98.561800000000005</v>
      </c>
      <c r="T524">
        <v>66.561800000000005</v>
      </c>
      <c r="U524">
        <v>65.827719999999999</v>
      </c>
      <c r="V524">
        <v>19.838200000000001</v>
      </c>
      <c r="W524">
        <v>97.490639999999999</v>
      </c>
      <c r="X524">
        <v>10.013479999999999</v>
      </c>
      <c r="Y524">
        <v>98.434460000000001</v>
      </c>
      <c r="Z524" t="s">
        <v>38</v>
      </c>
      <c r="AA524" t="s">
        <v>38</v>
      </c>
      <c r="AB524" t="s">
        <v>38</v>
      </c>
      <c r="AC524" t="s">
        <v>38</v>
      </c>
      <c r="AD524" t="s">
        <v>38</v>
      </c>
      <c r="AE524" t="s">
        <v>38</v>
      </c>
      <c r="AF524" t="s">
        <v>38</v>
      </c>
      <c r="AG524" t="s">
        <v>38</v>
      </c>
      <c r="AH524" t="s">
        <v>38</v>
      </c>
      <c r="AI524" t="s">
        <v>38</v>
      </c>
      <c r="AJ524" t="s">
        <v>38</v>
      </c>
    </row>
    <row r="525" spans="1:36" x14ac:dyDescent="0.4">
      <c r="A525" t="s">
        <v>7701</v>
      </c>
    </row>
    <row r="526" spans="1:36" x14ac:dyDescent="0.4">
      <c r="A526" t="s">
        <v>7702</v>
      </c>
      <c r="B526" t="s">
        <v>7040</v>
      </c>
      <c r="C526">
        <v>0.80735999999999997</v>
      </c>
      <c r="D526">
        <v>80.577179999999998</v>
      </c>
      <c r="E526">
        <v>66.831460000000007</v>
      </c>
      <c r="F526">
        <v>97.842699999999994</v>
      </c>
      <c r="G526">
        <v>98.651690000000002</v>
      </c>
      <c r="H526">
        <v>66.831460000000007</v>
      </c>
      <c r="I526">
        <v>66.097380000000001</v>
      </c>
      <c r="J526">
        <v>19.883150000000001</v>
      </c>
      <c r="K526">
        <v>97.715360000000004</v>
      </c>
      <c r="L526">
        <v>10.031459999999999</v>
      </c>
      <c r="M526">
        <v>98.561800000000005</v>
      </c>
      <c r="N526" t="s">
        <v>38</v>
      </c>
      <c r="O526">
        <v>0.80735999999999997</v>
      </c>
      <c r="P526">
        <v>80.577179999999998</v>
      </c>
      <c r="Q526">
        <v>66.831460000000007</v>
      </c>
      <c r="R526">
        <v>97.842699999999994</v>
      </c>
      <c r="S526">
        <v>98.651690000000002</v>
      </c>
      <c r="T526">
        <v>66.831460000000007</v>
      </c>
      <c r="U526">
        <v>66.097380000000001</v>
      </c>
      <c r="V526">
        <v>19.883150000000001</v>
      </c>
      <c r="W526">
        <v>97.715360000000004</v>
      </c>
      <c r="X526">
        <v>10.031459999999999</v>
      </c>
      <c r="Y526">
        <v>98.561800000000005</v>
      </c>
      <c r="Z526" t="s">
        <v>38</v>
      </c>
      <c r="AA526" t="s">
        <v>38</v>
      </c>
      <c r="AB526" t="s">
        <v>38</v>
      </c>
      <c r="AC526" t="s">
        <v>38</v>
      </c>
      <c r="AD526" t="s">
        <v>38</v>
      </c>
      <c r="AE526" t="s">
        <v>38</v>
      </c>
      <c r="AF526" t="s">
        <v>38</v>
      </c>
      <c r="AG526" t="s">
        <v>38</v>
      </c>
      <c r="AH526" t="s">
        <v>38</v>
      </c>
      <c r="AI526" t="s">
        <v>38</v>
      </c>
      <c r="AJ526" t="s">
        <v>38</v>
      </c>
    </row>
    <row r="527" spans="1:36" x14ac:dyDescent="0.4">
      <c r="A527" t="s">
        <v>7703</v>
      </c>
    </row>
    <row r="528" spans="1:36" x14ac:dyDescent="0.4">
      <c r="A528" t="s">
        <v>7704</v>
      </c>
    </row>
    <row r="529" spans="1:36" x14ac:dyDescent="0.4">
      <c r="A529" t="s">
        <v>7705</v>
      </c>
      <c r="B529" t="s">
        <v>799</v>
      </c>
      <c r="C529">
        <v>0.80091000000000001</v>
      </c>
      <c r="D529">
        <v>79.911540000000002</v>
      </c>
      <c r="E529">
        <v>65.977530000000002</v>
      </c>
      <c r="F529">
        <v>97.483149999999995</v>
      </c>
      <c r="G529">
        <v>98.471909999999994</v>
      </c>
      <c r="H529">
        <v>65.977530000000002</v>
      </c>
      <c r="I529">
        <v>65.243449999999996</v>
      </c>
      <c r="J529">
        <v>19.811240000000002</v>
      </c>
      <c r="K529">
        <v>97.355810000000005</v>
      </c>
      <c r="L529">
        <v>10.004490000000001</v>
      </c>
      <c r="M529">
        <v>98.344570000000004</v>
      </c>
      <c r="N529" t="s">
        <v>38</v>
      </c>
      <c r="O529">
        <v>0.80091000000000001</v>
      </c>
      <c r="P529">
        <v>79.911540000000002</v>
      </c>
      <c r="Q529">
        <v>65.977530000000002</v>
      </c>
      <c r="R529">
        <v>97.483149999999995</v>
      </c>
      <c r="S529">
        <v>98.471909999999994</v>
      </c>
      <c r="T529">
        <v>65.977530000000002</v>
      </c>
      <c r="U529">
        <v>65.243449999999996</v>
      </c>
      <c r="V529">
        <v>19.811240000000002</v>
      </c>
      <c r="W529">
        <v>97.355810000000005</v>
      </c>
      <c r="X529">
        <v>10.004490000000001</v>
      </c>
      <c r="Y529">
        <v>98.344570000000004</v>
      </c>
      <c r="Z529" t="s">
        <v>38</v>
      </c>
      <c r="AA529" t="s">
        <v>38</v>
      </c>
      <c r="AB529" t="s">
        <v>38</v>
      </c>
      <c r="AC529" t="s">
        <v>38</v>
      </c>
      <c r="AD529" t="s">
        <v>38</v>
      </c>
      <c r="AE529" t="s">
        <v>38</v>
      </c>
      <c r="AF529" t="s">
        <v>38</v>
      </c>
      <c r="AG529" t="s">
        <v>38</v>
      </c>
      <c r="AH529" t="s">
        <v>38</v>
      </c>
      <c r="AI529" t="s">
        <v>38</v>
      </c>
      <c r="AJ529" t="s">
        <v>38</v>
      </c>
    </row>
    <row r="530" spans="1:36" x14ac:dyDescent="0.4">
      <c r="A530" t="s">
        <v>7706</v>
      </c>
      <c r="B530" t="s">
        <v>811</v>
      </c>
      <c r="C530">
        <v>0.79783000000000004</v>
      </c>
      <c r="D530">
        <v>79.60051</v>
      </c>
      <c r="E530">
        <v>65.66292</v>
      </c>
      <c r="F530">
        <v>97.348309999999998</v>
      </c>
      <c r="G530">
        <v>98.426969999999997</v>
      </c>
      <c r="H530">
        <v>65.66292</v>
      </c>
      <c r="I530">
        <v>64.951310000000007</v>
      </c>
      <c r="J530">
        <v>19.766290000000001</v>
      </c>
      <c r="K530">
        <v>97.183520000000001</v>
      </c>
      <c r="L530">
        <v>10</v>
      </c>
      <c r="M530">
        <v>98.299629999999993</v>
      </c>
      <c r="N530" t="s">
        <v>38</v>
      </c>
      <c r="O530">
        <v>0.79783000000000004</v>
      </c>
      <c r="P530">
        <v>79.60051</v>
      </c>
      <c r="Q530">
        <v>65.66292</v>
      </c>
      <c r="R530">
        <v>97.348309999999998</v>
      </c>
      <c r="S530">
        <v>98.426969999999997</v>
      </c>
      <c r="T530">
        <v>65.66292</v>
      </c>
      <c r="U530">
        <v>64.951310000000007</v>
      </c>
      <c r="V530">
        <v>19.766290000000001</v>
      </c>
      <c r="W530">
        <v>97.183520000000001</v>
      </c>
      <c r="X530">
        <v>10</v>
      </c>
      <c r="Y530">
        <v>98.299629999999993</v>
      </c>
      <c r="Z530" t="s">
        <v>38</v>
      </c>
      <c r="AA530" t="s">
        <v>38</v>
      </c>
      <c r="AB530" t="s">
        <v>38</v>
      </c>
      <c r="AC530" t="s">
        <v>38</v>
      </c>
      <c r="AD530" t="s">
        <v>38</v>
      </c>
      <c r="AE530" t="s">
        <v>38</v>
      </c>
      <c r="AF530" t="s">
        <v>38</v>
      </c>
      <c r="AG530" t="s">
        <v>38</v>
      </c>
      <c r="AH530" t="s">
        <v>38</v>
      </c>
      <c r="AI530" t="s">
        <v>38</v>
      </c>
      <c r="AJ530" t="s">
        <v>38</v>
      </c>
    </row>
    <row r="531" spans="1:36" x14ac:dyDescent="0.4">
      <c r="A531" t="s">
        <v>7707</v>
      </c>
      <c r="B531" t="s">
        <v>761</v>
      </c>
      <c r="C531">
        <v>0.79362999999999995</v>
      </c>
      <c r="D531">
        <v>79.172409999999999</v>
      </c>
      <c r="E531">
        <v>65.078649999999996</v>
      </c>
      <c r="F531">
        <v>97.303370000000001</v>
      </c>
      <c r="G531">
        <v>98.426969999999997</v>
      </c>
      <c r="H531">
        <v>65.078649999999996</v>
      </c>
      <c r="I531">
        <v>64.367040000000003</v>
      </c>
      <c r="J531">
        <v>19.730340000000002</v>
      </c>
      <c r="K531">
        <v>97.071160000000006</v>
      </c>
      <c r="L531">
        <v>10</v>
      </c>
      <c r="M531">
        <v>98.299629999999993</v>
      </c>
      <c r="N531" t="s">
        <v>38</v>
      </c>
      <c r="O531">
        <v>0.79362999999999995</v>
      </c>
      <c r="P531">
        <v>79.172409999999999</v>
      </c>
      <c r="Q531">
        <v>65.078649999999996</v>
      </c>
      <c r="R531">
        <v>97.303370000000001</v>
      </c>
      <c r="S531">
        <v>98.426969999999997</v>
      </c>
      <c r="T531">
        <v>65.078649999999996</v>
      </c>
      <c r="U531">
        <v>64.367040000000003</v>
      </c>
      <c r="V531">
        <v>19.730340000000002</v>
      </c>
      <c r="W531">
        <v>97.071160000000006</v>
      </c>
      <c r="X531">
        <v>10</v>
      </c>
      <c r="Y531">
        <v>98.299629999999993</v>
      </c>
      <c r="Z531" t="s">
        <v>38</v>
      </c>
      <c r="AA531" t="s">
        <v>38</v>
      </c>
      <c r="AB531" t="s">
        <v>38</v>
      </c>
      <c r="AC531" t="s">
        <v>38</v>
      </c>
      <c r="AD531" t="s">
        <v>38</v>
      </c>
      <c r="AE531" t="s">
        <v>38</v>
      </c>
      <c r="AF531" t="s">
        <v>38</v>
      </c>
      <c r="AG531" t="s">
        <v>38</v>
      </c>
      <c r="AH531" t="s">
        <v>38</v>
      </c>
      <c r="AI531" t="s">
        <v>38</v>
      </c>
      <c r="AJ531" t="s">
        <v>38</v>
      </c>
    </row>
    <row r="532" spans="1:36" x14ac:dyDescent="0.4">
      <c r="A532" t="s">
        <v>7708</v>
      </c>
      <c r="B532" t="s">
        <v>856</v>
      </c>
      <c r="C532">
        <v>0.79068000000000005</v>
      </c>
      <c r="D532">
        <v>78.891019999999997</v>
      </c>
      <c r="E532">
        <v>64.808989999999994</v>
      </c>
      <c r="F532">
        <v>97.258430000000004</v>
      </c>
      <c r="G532">
        <v>98.382019999999997</v>
      </c>
      <c r="H532">
        <v>64.808989999999994</v>
      </c>
      <c r="I532">
        <v>64.11985</v>
      </c>
      <c r="J532">
        <v>19.721350000000001</v>
      </c>
      <c r="K532">
        <v>97.026219999999995</v>
      </c>
      <c r="L532">
        <v>9.9955099999999995</v>
      </c>
      <c r="M532">
        <v>98.254679999999993</v>
      </c>
      <c r="N532" t="s">
        <v>38</v>
      </c>
      <c r="O532">
        <v>0.79068000000000005</v>
      </c>
      <c r="P532">
        <v>78.891019999999997</v>
      </c>
      <c r="Q532">
        <v>64.808989999999994</v>
      </c>
      <c r="R532">
        <v>97.258430000000004</v>
      </c>
      <c r="S532">
        <v>98.382019999999997</v>
      </c>
      <c r="T532">
        <v>64.808989999999994</v>
      </c>
      <c r="U532">
        <v>64.11985</v>
      </c>
      <c r="V532">
        <v>19.721350000000001</v>
      </c>
      <c r="W532">
        <v>97.026219999999995</v>
      </c>
      <c r="X532">
        <v>9.9955099999999995</v>
      </c>
      <c r="Y532">
        <v>98.254679999999993</v>
      </c>
      <c r="Z532" t="s">
        <v>38</v>
      </c>
      <c r="AA532" t="s">
        <v>38</v>
      </c>
      <c r="AB532" t="s">
        <v>38</v>
      </c>
      <c r="AC532" t="s">
        <v>38</v>
      </c>
      <c r="AD532" t="s">
        <v>38</v>
      </c>
      <c r="AE532" t="s">
        <v>38</v>
      </c>
      <c r="AF532" t="s">
        <v>38</v>
      </c>
      <c r="AG532" t="s">
        <v>38</v>
      </c>
      <c r="AH532" t="s">
        <v>38</v>
      </c>
      <c r="AI532" t="s">
        <v>38</v>
      </c>
      <c r="AJ532" t="s">
        <v>38</v>
      </c>
    </row>
    <row r="533" spans="1:36" x14ac:dyDescent="0.4">
      <c r="A533" t="s">
        <v>7709</v>
      </c>
      <c r="B533" t="s">
        <v>889</v>
      </c>
      <c r="C533">
        <v>0.78608</v>
      </c>
      <c r="D533">
        <v>78.427139999999994</v>
      </c>
      <c r="E533">
        <v>64.224720000000005</v>
      </c>
      <c r="F533">
        <v>96.764039999999994</v>
      </c>
      <c r="G533">
        <v>98.33708</v>
      </c>
      <c r="H533">
        <v>64.224720000000005</v>
      </c>
      <c r="I533">
        <v>63.535580000000003</v>
      </c>
      <c r="J533">
        <v>19.62247</v>
      </c>
      <c r="K533">
        <v>96.561800000000005</v>
      </c>
      <c r="L533">
        <v>9.9910099999999993</v>
      </c>
      <c r="M533">
        <v>98.209739999999996</v>
      </c>
      <c r="N533" t="s">
        <v>38</v>
      </c>
      <c r="O533">
        <v>0.78608</v>
      </c>
      <c r="P533">
        <v>78.427139999999994</v>
      </c>
      <c r="Q533">
        <v>64.224720000000005</v>
      </c>
      <c r="R533">
        <v>96.764039999999994</v>
      </c>
      <c r="S533">
        <v>98.33708</v>
      </c>
      <c r="T533">
        <v>64.224720000000005</v>
      </c>
      <c r="U533">
        <v>63.535580000000003</v>
      </c>
      <c r="V533">
        <v>19.62247</v>
      </c>
      <c r="W533">
        <v>96.561800000000005</v>
      </c>
      <c r="X533">
        <v>9.9910099999999993</v>
      </c>
      <c r="Y533">
        <v>98.209739999999996</v>
      </c>
      <c r="Z533" t="s">
        <v>38</v>
      </c>
      <c r="AA533" t="s">
        <v>38</v>
      </c>
      <c r="AB533" t="s">
        <v>38</v>
      </c>
      <c r="AC533" t="s">
        <v>38</v>
      </c>
      <c r="AD533" t="s">
        <v>38</v>
      </c>
      <c r="AE533" t="s">
        <v>38</v>
      </c>
      <c r="AF533" t="s">
        <v>38</v>
      </c>
      <c r="AG533" t="s">
        <v>38</v>
      </c>
      <c r="AH533" t="s">
        <v>38</v>
      </c>
      <c r="AI533" t="s">
        <v>38</v>
      </c>
      <c r="AJ533" t="s">
        <v>38</v>
      </c>
    </row>
    <row r="534" spans="1:36" x14ac:dyDescent="0.4">
      <c r="A534" t="s">
        <v>7710</v>
      </c>
      <c r="B534" t="s">
        <v>859</v>
      </c>
      <c r="C534">
        <v>0.78391</v>
      </c>
      <c r="D534">
        <v>78.213449999999995</v>
      </c>
      <c r="E534">
        <v>63.955060000000003</v>
      </c>
      <c r="F534">
        <v>96.674160000000001</v>
      </c>
      <c r="G534">
        <v>98.33708</v>
      </c>
      <c r="H534">
        <v>63.955060000000003</v>
      </c>
      <c r="I534">
        <v>63.265920000000001</v>
      </c>
      <c r="J534">
        <v>19.604489999999998</v>
      </c>
      <c r="K534">
        <v>96.471909999999994</v>
      </c>
      <c r="L534">
        <v>9.9910099999999993</v>
      </c>
      <c r="M534">
        <v>98.209739999999996</v>
      </c>
      <c r="N534" t="s">
        <v>38</v>
      </c>
      <c r="O534">
        <v>0.78391</v>
      </c>
      <c r="P534">
        <v>78.213449999999995</v>
      </c>
      <c r="Q534">
        <v>63.955060000000003</v>
      </c>
      <c r="R534">
        <v>96.674160000000001</v>
      </c>
      <c r="S534">
        <v>98.33708</v>
      </c>
      <c r="T534">
        <v>63.955060000000003</v>
      </c>
      <c r="U534">
        <v>63.265920000000001</v>
      </c>
      <c r="V534">
        <v>19.604489999999998</v>
      </c>
      <c r="W534">
        <v>96.471909999999994</v>
      </c>
      <c r="X534">
        <v>9.9910099999999993</v>
      </c>
      <c r="Y534">
        <v>98.209739999999996</v>
      </c>
      <c r="Z534" t="s">
        <v>38</v>
      </c>
      <c r="AA534" t="s">
        <v>38</v>
      </c>
      <c r="AB534" t="s">
        <v>38</v>
      </c>
      <c r="AC534" t="s">
        <v>38</v>
      </c>
      <c r="AD534" t="s">
        <v>38</v>
      </c>
      <c r="AE534" t="s">
        <v>38</v>
      </c>
      <c r="AF534" t="s">
        <v>38</v>
      </c>
      <c r="AG534" t="s">
        <v>38</v>
      </c>
      <c r="AH534" t="s">
        <v>38</v>
      </c>
      <c r="AI534" t="s">
        <v>38</v>
      </c>
      <c r="AJ534" t="s">
        <v>38</v>
      </c>
    </row>
    <row r="535" spans="1:36" x14ac:dyDescent="0.4">
      <c r="A535" t="s">
        <v>7711</v>
      </c>
      <c r="B535" t="s">
        <v>7090</v>
      </c>
      <c r="C535">
        <v>0.77912000000000003</v>
      </c>
      <c r="D535">
        <v>77.743849999999995</v>
      </c>
      <c r="E535">
        <v>63.280900000000003</v>
      </c>
      <c r="F535">
        <v>96.449439999999996</v>
      </c>
      <c r="G535">
        <v>98.33708</v>
      </c>
      <c r="H535">
        <v>63.280900000000003</v>
      </c>
      <c r="I535">
        <v>62.614229999999999</v>
      </c>
      <c r="J535">
        <v>19.559550000000002</v>
      </c>
      <c r="K535">
        <v>96.247190000000003</v>
      </c>
      <c r="L535">
        <v>9.9910099999999993</v>
      </c>
      <c r="M535">
        <v>98.209739999999996</v>
      </c>
      <c r="N535" t="s">
        <v>38</v>
      </c>
      <c r="O535">
        <v>0.77912000000000003</v>
      </c>
      <c r="P535">
        <v>77.743849999999995</v>
      </c>
      <c r="Q535">
        <v>63.280900000000003</v>
      </c>
      <c r="R535">
        <v>96.449439999999996</v>
      </c>
      <c r="S535">
        <v>98.33708</v>
      </c>
      <c r="T535">
        <v>63.280900000000003</v>
      </c>
      <c r="U535">
        <v>62.614229999999999</v>
      </c>
      <c r="V535">
        <v>19.559550000000002</v>
      </c>
      <c r="W535">
        <v>96.247190000000003</v>
      </c>
      <c r="X535">
        <v>9.9910099999999993</v>
      </c>
      <c r="Y535">
        <v>98.209739999999996</v>
      </c>
      <c r="Z535" t="s">
        <v>38</v>
      </c>
      <c r="AA535" t="s">
        <v>38</v>
      </c>
      <c r="AB535" t="s">
        <v>38</v>
      </c>
      <c r="AC535" t="s">
        <v>38</v>
      </c>
      <c r="AD535" t="s">
        <v>38</v>
      </c>
      <c r="AE535" t="s">
        <v>38</v>
      </c>
      <c r="AF535" t="s">
        <v>38</v>
      </c>
      <c r="AG535" t="s">
        <v>38</v>
      </c>
      <c r="AH535" t="s">
        <v>38</v>
      </c>
      <c r="AI535" t="s">
        <v>38</v>
      </c>
      <c r="AJ535" t="s">
        <v>38</v>
      </c>
    </row>
    <row r="536" spans="1:36" x14ac:dyDescent="0.4">
      <c r="A536" t="s">
        <v>7712</v>
      </c>
      <c r="B536" t="s">
        <v>789</v>
      </c>
      <c r="C536">
        <v>0.77629999999999999</v>
      </c>
      <c r="D536">
        <v>77.464200000000005</v>
      </c>
      <c r="E536">
        <v>62.966290000000001</v>
      </c>
      <c r="F536">
        <v>96.314610000000002</v>
      </c>
      <c r="G536">
        <v>98.33708</v>
      </c>
      <c r="H536">
        <v>62.966290000000001</v>
      </c>
      <c r="I536">
        <v>62.299630000000001</v>
      </c>
      <c r="J536">
        <v>19.532579999999999</v>
      </c>
      <c r="K536">
        <v>96.112359999999995</v>
      </c>
      <c r="L536">
        <v>9.9910099999999993</v>
      </c>
      <c r="M536">
        <v>98.209739999999996</v>
      </c>
      <c r="N536" t="s">
        <v>38</v>
      </c>
      <c r="O536">
        <v>0.77629999999999999</v>
      </c>
      <c r="P536">
        <v>77.464200000000005</v>
      </c>
      <c r="Q536">
        <v>62.966290000000001</v>
      </c>
      <c r="R536">
        <v>96.314610000000002</v>
      </c>
      <c r="S536">
        <v>98.33708</v>
      </c>
      <c r="T536">
        <v>62.966290000000001</v>
      </c>
      <c r="U536">
        <v>62.299630000000001</v>
      </c>
      <c r="V536">
        <v>19.532579999999999</v>
      </c>
      <c r="W536">
        <v>96.112359999999995</v>
      </c>
      <c r="X536">
        <v>9.9910099999999993</v>
      </c>
      <c r="Y536">
        <v>98.209739999999996</v>
      </c>
      <c r="Z536" t="s">
        <v>38</v>
      </c>
      <c r="AA536" t="s">
        <v>38</v>
      </c>
      <c r="AB536" t="s">
        <v>38</v>
      </c>
      <c r="AC536" t="s">
        <v>38</v>
      </c>
      <c r="AD536" t="s">
        <v>38</v>
      </c>
      <c r="AE536" t="s">
        <v>38</v>
      </c>
      <c r="AF536" t="s">
        <v>38</v>
      </c>
      <c r="AG536" t="s">
        <v>38</v>
      </c>
      <c r="AH536" t="s">
        <v>38</v>
      </c>
      <c r="AI536" t="s">
        <v>38</v>
      </c>
      <c r="AJ536" t="s">
        <v>38</v>
      </c>
    </row>
    <row r="537" spans="1:36" x14ac:dyDescent="0.4">
      <c r="A537" t="s">
        <v>7713</v>
      </c>
      <c r="B537" t="s">
        <v>766</v>
      </c>
      <c r="C537">
        <v>0.77332999999999996</v>
      </c>
      <c r="D537">
        <v>77.162769999999995</v>
      </c>
      <c r="E537">
        <v>62.696629999999999</v>
      </c>
      <c r="F537">
        <v>96.134829999999994</v>
      </c>
      <c r="G537">
        <v>98.33708</v>
      </c>
      <c r="H537">
        <v>62.696629999999999</v>
      </c>
      <c r="I537">
        <v>62.029960000000003</v>
      </c>
      <c r="J537">
        <v>19.49663</v>
      </c>
      <c r="K537">
        <v>95.932580000000002</v>
      </c>
      <c r="L537">
        <v>9.9910099999999993</v>
      </c>
      <c r="M537">
        <v>98.209739999999996</v>
      </c>
      <c r="N537" t="s">
        <v>38</v>
      </c>
      <c r="O537">
        <v>0.77332999999999996</v>
      </c>
      <c r="P537">
        <v>77.162769999999995</v>
      </c>
      <c r="Q537">
        <v>62.696629999999999</v>
      </c>
      <c r="R537">
        <v>96.134829999999994</v>
      </c>
      <c r="S537">
        <v>98.33708</v>
      </c>
      <c r="T537">
        <v>62.696629999999999</v>
      </c>
      <c r="U537">
        <v>62.029960000000003</v>
      </c>
      <c r="V537">
        <v>19.49663</v>
      </c>
      <c r="W537">
        <v>95.932580000000002</v>
      </c>
      <c r="X537">
        <v>9.9910099999999993</v>
      </c>
      <c r="Y537">
        <v>98.209739999999996</v>
      </c>
      <c r="Z537" t="s">
        <v>38</v>
      </c>
      <c r="AA537" t="s">
        <v>38</v>
      </c>
      <c r="AB537" t="s">
        <v>38</v>
      </c>
      <c r="AC537" t="s">
        <v>38</v>
      </c>
      <c r="AD537" t="s">
        <v>38</v>
      </c>
      <c r="AE537" t="s">
        <v>38</v>
      </c>
      <c r="AF537" t="s">
        <v>38</v>
      </c>
      <c r="AG537" t="s">
        <v>38</v>
      </c>
      <c r="AH537" t="s">
        <v>38</v>
      </c>
      <c r="AI537" t="s">
        <v>38</v>
      </c>
      <c r="AJ537" t="s">
        <v>38</v>
      </c>
    </row>
    <row r="538" spans="1:36" x14ac:dyDescent="0.4">
      <c r="A538" t="s">
        <v>7714</v>
      </c>
      <c r="B538" t="s">
        <v>835</v>
      </c>
      <c r="C538">
        <v>0.77042999999999995</v>
      </c>
      <c r="D538">
        <v>76.873609999999999</v>
      </c>
      <c r="E538">
        <v>62.33708</v>
      </c>
      <c r="F538">
        <v>95.955060000000003</v>
      </c>
      <c r="G538">
        <v>98.33708</v>
      </c>
      <c r="H538">
        <v>62.33708</v>
      </c>
      <c r="I538">
        <v>61.670409999999997</v>
      </c>
      <c r="J538">
        <v>19.46067</v>
      </c>
      <c r="K538">
        <v>95.752809999999997</v>
      </c>
      <c r="L538">
        <v>9.9910099999999993</v>
      </c>
      <c r="M538">
        <v>98.209739999999996</v>
      </c>
      <c r="N538" t="s">
        <v>38</v>
      </c>
      <c r="O538">
        <v>0.77042999999999995</v>
      </c>
      <c r="P538">
        <v>76.873609999999999</v>
      </c>
      <c r="Q538">
        <v>62.33708</v>
      </c>
      <c r="R538">
        <v>95.955060000000003</v>
      </c>
      <c r="S538">
        <v>98.33708</v>
      </c>
      <c r="T538">
        <v>62.33708</v>
      </c>
      <c r="U538">
        <v>61.670409999999997</v>
      </c>
      <c r="V538">
        <v>19.46067</v>
      </c>
      <c r="W538">
        <v>95.752809999999997</v>
      </c>
      <c r="X538">
        <v>9.9910099999999993</v>
      </c>
      <c r="Y538">
        <v>98.209739999999996</v>
      </c>
      <c r="Z538" t="s">
        <v>38</v>
      </c>
      <c r="AA538" t="s">
        <v>38</v>
      </c>
      <c r="AB538" t="s">
        <v>38</v>
      </c>
      <c r="AC538" t="s">
        <v>38</v>
      </c>
      <c r="AD538" t="s">
        <v>38</v>
      </c>
      <c r="AE538" t="s">
        <v>38</v>
      </c>
      <c r="AF538" t="s">
        <v>38</v>
      </c>
      <c r="AG538" t="s">
        <v>38</v>
      </c>
      <c r="AH538" t="s">
        <v>38</v>
      </c>
      <c r="AI538" t="s">
        <v>38</v>
      </c>
      <c r="AJ538" t="s">
        <v>38</v>
      </c>
    </row>
    <row r="539" spans="1:36" x14ac:dyDescent="0.4">
      <c r="A539" t="s">
        <v>7715</v>
      </c>
    </row>
    <row r="540" spans="1:36" x14ac:dyDescent="0.4">
      <c r="A540" t="s">
        <v>7716</v>
      </c>
    </row>
    <row r="541" spans="1:36" x14ac:dyDescent="0.4">
      <c r="A541" t="s">
        <v>7717</v>
      </c>
    </row>
    <row r="542" spans="1:36" x14ac:dyDescent="0.4">
      <c r="A542" t="s">
        <v>7718</v>
      </c>
      <c r="B542" t="s">
        <v>825</v>
      </c>
      <c r="C542">
        <v>0.49552000000000002</v>
      </c>
      <c r="D542">
        <v>49.361130000000003</v>
      </c>
      <c r="E542">
        <v>32.359549999999999</v>
      </c>
      <c r="F542">
        <v>64.539330000000007</v>
      </c>
      <c r="G542">
        <v>75.595510000000004</v>
      </c>
      <c r="H542">
        <v>32.359549999999999</v>
      </c>
      <c r="I542">
        <v>31.96255</v>
      </c>
      <c r="J542">
        <v>13.033709999999999</v>
      </c>
      <c r="K542">
        <v>64.224720000000005</v>
      </c>
      <c r="L542">
        <v>7.6494400000000002</v>
      </c>
      <c r="M542">
        <v>75.325839999999999</v>
      </c>
      <c r="N542" t="s">
        <v>38</v>
      </c>
      <c r="O542">
        <v>0.49552000000000002</v>
      </c>
      <c r="P542">
        <v>49.361130000000003</v>
      </c>
      <c r="Q542">
        <v>32.359549999999999</v>
      </c>
      <c r="R542">
        <v>64.539330000000007</v>
      </c>
      <c r="S542">
        <v>75.595510000000004</v>
      </c>
      <c r="T542">
        <v>32.359549999999999</v>
      </c>
      <c r="U542">
        <v>31.96255</v>
      </c>
      <c r="V542">
        <v>13.033709999999999</v>
      </c>
      <c r="W542">
        <v>64.224720000000005</v>
      </c>
      <c r="X542">
        <v>7.6494400000000002</v>
      </c>
      <c r="Y542">
        <v>75.325839999999999</v>
      </c>
      <c r="Z542" t="s">
        <v>38</v>
      </c>
      <c r="AA542" t="s">
        <v>38</v>
      </c>
      <c r="AB542" t="s">
        <v>38</v>
      </c>
      <c r="AC542" t="s">
        <v>38</v>
      </c>
      <c r="AD542" t="s">
        <v>38</v>
      </c>
      <c r="AE542" t="s">
        <v>38</v>
      </c>
      <c r="AF542" t="s">
        <v>38</v>
      </c>
      <c r="AG542" t="s">
        <v>38</v>
      </c>
      <c r="AH542" t="s">
        <v>38</v>
      </c>
      <c r="AI542" t="s">
        <v>38</v>
      </c>
      <c r="AJ542" t="s">
        <v>38</v>
      </c>
    </row>
    <row r="543" spans="1:36" x14ac:dyDescent="0.4">
      <c r="A543" t="s">
        <v>7719</v>
      </c>
    </row>
    <row r="544" spans="1:36" x14ac:dyDescent="0.4">
      <c r="A544" t="s">
        <v>7720</v>
      </c>
      <c r="B544" t="s">
        <v>7721</v>
      </c>
      <c r="C544">
        <v>0.26629000000000003</v>
      </c>
      <c r="D544">
        <v>26.421800000000001</v>
      </c>
      <c r="E544">
        <v>17.617979999999999</v>
      </c>
      <c r="F544">
        <v>30.741569999999999</v>
      </c>
      <c r="G544">
        <v>46.112360000000002</v>
      </c>
      <c r="H544">
        <v>17.617979999999999</v>
      </c>
      <c r="I544">
        <v>17.265920000000001</v>
      </c>
      <c r="J544">
        <v>6.2651700000000003</v>
      </c>
      <c r="K544">
        <v>30.53933</v>
      </c>
      <c r="L544">
        <v>4.6831500000000004</v>
      </c>
      <c r="M544">
        <v>45.902619999999999</v>
      </c>
      <c r="N544" t="s">
        <v>38</v>
      </c>
      <c r="O544">
        <v>0.26629000000000003</v>
      </c>
      <c r="P544">
        <v>26.421800000000001</v>
      </c>
      <c r="Q544">
        <v>17.617979999999999</v>
      </c>
      <c r="R544">
        <v>30.741569999999999</v>
      </c>
      <c r="S544">
        <v>46.112360000000002</v>
      </c>
      <c r="T544">
        <v>17.617979999999999</v>
      </c>
      <c r="U544">
        <v>17.265920000000001</v>
      </c>
      <c r="V544">
        <v>6.2651700000000003</v>
      </c>
      <c r="W544">
        <v>30.53933</v>
      </c>
      <c r="X544">
        <v>4.6831500000000004</v>
      </c>
      <c r="Y544">
        <v>45.902619999999999</v>
      </c>
      <c r="Z544" t="s">
        <v>38</v>
      </c>
      <c r="AA544" t="s">
        <v>38</v>
      </c>
      <c r="AB544" t="s">
        <v>38</v>
      </c>
      <c r="AC544" t="s">
        <v>38</v>
      </c>
      <c r="AD544" t="s">
        <v>38</v>
      </c>
      <c r="AE544" t="s">
        <v>38</v>
      </c>
      <c r="AF544" t="s">
        <v>38</v>
      </c>
      <c r="AG544" t="s">
        <v>38</v>
      </c>
      <c r="AH544" t="s">
        <v>38</v>
      </c>
      <c r="AI544" t="s">
        <v>38</v>
      </c>
      <c r="AJ544" t="s">
        <v>38</v>
      </c>
    </row>
    <row r="545" spans="1:36" x14ac:dyDescent="0.4">
      <c r="A545" t="s">
        <v>7722</v>
      </c>
    </row>
    <row r="546" spans="1:36" x14ac:dyDescent="0.4">
      <c r="A546" t="s">
        <v>7723</v>
      </c>
      <c r="B546" t="s">
        <v>7724</v>
      </c>
      <c r="C546">
        <v>0.49403000000000002</v>
      </c>
      <c r="D546">
        <v>49.210320000000003</v>
      </c>
      <c r="E546">
        <v>32.134830000000001</v>
      </c>
      <c r="F546">
        <v>64.539330000000007</v>
      </c>
      <c r="G546">
        <v>75.550560000000004</v>
      </c>
      <c r="H546">
        <v>32.134830000000001</v>
      </c>
      <c r="I546">
        <v>31.737829999999999</v>
      </c>
      <c r="J546">
        <v>13.033709999999999</v>
      </c>
      <c r="K546">
        <v>64.224720000000005</v>
      </c>
      <c r="L546">
        <v>7.6404500000000004</v>
      </c>
      <c r="M546">
        <v>75.258430000000004</v>
      </c>
      <c r="N546" t="s">
        <v>38</v>
      </c>
      <c r="O546">
        <v>0.49403000000000002</v>
      </c>
      <c r="P546">
        <v>49.210320000000003</v>
      </c>
      <c r="Q546">
        <v>32.134830000000001</v>
      </c>
      <c r="R546">
        <v>64.539330000000007</v>
      </c>
      <c r="S546">
        <v>75.550560000000004</v>
      </c>
      <c r="T546">
        <v>32.134830000000001</v>
      </c>
      <c r="U546">
        <v>31.737829999999999</v>
      </c>
      <c r="V546">
        <v>13.033709999999999</v>
      </c>
      <c r="W546">
        <v>64.224720000000005</v>
      </c>
      <c r="X546">
        <v>7.6404500000000004</v>
      </c>
      <c r="Y546">
        <v>75.258430000000004</v>
      </c>
      <c r="Z546" t="s">
        <v>38</v>
      </c>
      <c r="AA546" t="s">
        <v>38</v>
      </c>
      <c r="AB546" t="s">
        <v>38</v>
      </c>
      <c r="AC546" t="s">
        <v>38</v>
      </c>
      <c r="AD546" t="s">
        <v>38</v>
      </c>
      <c r="AE546" t="s">
        <v>38</v>
      </c>
      <c r="AF546" t="s">
        <v>38</v>
      </c>
      <c r="AG546" t="s">
        <v>38</v>
      </c>
      <c r="AH546" t="s">
        <v>38</v>
      </c>
      <c r="AI546" t="s">
        <v>38</v>
      </c>
      <c r="AJ546" t="s">
        <v>38</v>
      </c>
    </row>
    <row r="547" spans="1:36" x14ac:dyDescent="0.4">
      <c r="A547" t="s">
        <v>7725</v>
      </c>
      <c r="B547" t="s">
        <v>839</v>
      </c>
      <c r="C547">
        <v>0.49329000000000001</v>
      </c>
      <c r="D547">
        <v>49.136620000000001</v>
      </c>
      <c r="E547">
        <v>32</v>
      </c>
      <c r="F547">
        <v>64.494380000000007</v>
      </c>
      <c r="G547">
        <v>75.505619999999993</v>
      </c>
      <c r="H547">
        <v>32</v>
      </c>
      <c r="I547">
        <v>31.603000000000002</v>
      </c>
      <c r="J547">
        <v>13.02472</v>
      </c>
      <c r="K547">
        <v>64.179779999999994</v>
      </c>
      <c r="L547">
        <v>7.6404500000000004</v>
      </c>
      <c r="M547">
        <v>75.235960000000006</v>
      </c>
      <c r="N547" t="s">
        <v>38</v>
      </c>
      <c r="O547">
        <v>0.49329000000000001</v>
      </c>
      <c r="P547">
        <v>49.136620000000001</v>
      </c>
      <c r="Q547">
        <v>32</v>
      </c>
      <c r="R547">
        <v>64.494380000000007</v>
      </c>
      <c r="S547">
        <v>75.505619999999993</v>
      </c>
      <c r="T547">
        <v>32</v>
      </c>
      <c r="U547">
        <v>31.603000000000002</v>
      </c>
      <c r="V547">
        <v>13.02472</v>
      </c>
      <c r="W547">
        <v>64.179779999999994</v>
      </c>
      <c r="X547">
        <v>7.6404500000000004</v>
      </c>
      <c r="Y547">
        <v>75.235960000000006</v>
      </c>
      <c r="Z547" t="s">
        <v>38</v>
      </c>
      <c r="AA547" t="s">
        <v>38</v>
      </c>
      <c r="AB547" t="s">
        <v>38</v>
      </c>
      <c r="AC547" t="s">
        <v>38</v>
      </c>
      <c r="AD547" t="s">
        <v>38</v>
      </c>
      <c r="AE547" t="s">
        <v>38</v>
      </c>
      <c r="AF547" t="s">
        <v>38</v>
      </c>
      <c r="AG547" t="s">
        <v>38</v>
      </c>
      <c r="AH547" t="s">
        <v>38</v>
      </c>
      <c r="AI547" t="s">
        <v>38</v>
      </c>
      <c r="AJ547" t="s">
        <v>38</v>
      </c>
    </row>
    <row r="548" spans="1:36" x14ac:dyDescent="0.4">
      <c r="A548" t="s">
        <v>7726</v>
      </c>
      <c r="B548" t="s">
        <v>7721</v>
      </c>
      <c r="C548">
        <v>0.49252000000000001</v>
      </c>
      <c r="D548">
        <v>49.059989999999999</v>
      </c>
      <c r="E548">
        <v>31.865169999999999</v>
      </c>
      <c r="F548">
        <v>64.494380000000007</v>
      </c>
      <c r="G548">
        <v>75.505619999999993</v>
      </c>
      <c r="H548">
        <v>31.865169999999999</v>
      </c>
      <c r="I548">
        <v>31.468160000000001</v>
      </c>
      <c r="J548">
        <v>13.02472</v>
      </c>
      <c r="K548">
        <v>64.179779999999994</v>
      </c>
      <c r="L548">
        <v>7.6404500000000004</v>
      </c>
      <c r="M548">
        <v>75.235960000000006</v>
      </c>
      <c r="N548" t="s">
        <v>38</v>
      </c>
      <c r="O548">
        <v>0.49252000000000001</v>
      </c>
      <c r="P548">
        <v>49.059989999999999</v>
      </c>
      <c r="Q548">
        <v>31.865169999999999</v>
      </c>
      <c r="R548">
        <v>64.494380000000007</v>
      </c>
      <c r="S548">
        <v>75.505619999999993</v>
      </c>
      <c r="T548">
        <v>31.865169999999999</v>
      </c>
      <c r="U548">
        <v>31.468160000000001</v>
      </c>
      <c r="V548">
        <v>13.02472</v>
      </c>
      <c r="W548">
        <v>64.179779999999994</v>
      </c>
      <c r="X548">
        <v>7.6404500000000004</v>
      </c>
      <c r="Y548">
        <v>75.235960000000006</v>
      </c>
      <c r="Z548" t="s">
        <v>38</v>
      </c>
      <c r="AA548" t="s">
        <v>38</v>
      </c>
      <c r="AB548" t="s">
        <v>38</v>
      </c>
      <c r="AC548" t="s">
        <v>38</v>
      </c>
      <c r="AD548" t="s">
        <v>38</v>
      </c>
      <c r="AE548" t="s">
        <v>38</v>
      </c>
      <c r="AF548" t="s">
        <v>38</v>
      </c>
      <c r="AG548" t="s">
        <v>38</v>
      </c>
      <c r="AH548" t="s">
        <v>38</v>
      </c>
      <c r="AI548" t="s">
        <v>38</v>
      </c>
      <c r="AJ548" t="s">
        <v>38</v>
      </c>
    </row>
    <row r="549" spans="1:36" x14ac:dyDescent="0.4">
      <c r="A549" t="s">
        <v>7727</v>
      </c>
      <c r="B549" t="s">
        <v>7728</v>
      </c>
      <c r="C549">
        <v>0.49176999999999998</v>
      </c>
      <c r="D549">
        <v>48.985300000000002</v>
      </c>
      <c r="E549">
        <v>31.730340000000002</v>
      </c>
      <c r="F549">
        <v>64.494380000000007</v>
      </c>
      <c r="G549">
        <v>75.550560000000004</v>
      </c>
      <c r="H549">
        <v>31.730340000000002</v>
      </c>
      <c r="I549">
        <v>31.33333</v>
      </c>
      <c r="J549">
        <v>13.02472</v>
      </c>
      <c r="K549">
        <v>64.179779999999994</v>
      </c>
      <c r="L549">
        <v>7.6449400000000001</v>
      </c>
      <c r="M549">
        <v>75.280900000000003</v>
      </c>
      <c r="N549" t="s">
        <v>38</v>
      </c>
      <c r="O549">
        <v>0.49176999999999998</v>
      </c>
      <c r="P549">
        <v>48.985300000000002</v>
      </c>
      <c r="Q549">
        <v>31.730340000000002</v>
      </c>
      <c r="R549">
        <v>64.494380000000007</v>
      </c>
      <c r="S549">
        <v>75.550560000000004</v>
      </c>
      <c r="T549">
        <v>31.730340000000002</v>
      </c>
      <c r="U549">
        <v>31.33333</v>
      </c>
      <c r="V549">
        <v>13.02472</v>
      </c>
      <c r="W549">
        <v>64.179779999999994</v>
      </c>
      <c r="X549">
        <v>7.6449400000000001</v>
      </c>
      <c r="Y549">
        <v>75.280900000000003</v>
      </c>
      <c r="Z549" t="s">
        <v>38</v>
      </c>
      <c r="AA549" t="s">
        <v>38</v>
      </c>
      <c r="AB549" t="s">
        <v>38</v>
      </c>
      <c r="AC549" t="s">
        <v>38</v>
      </c>
      <c r="AD549" t="s">
        <v>38</v>
      </c>
      <c r="AE549" t="s">
        <v>38</v>
      </c>
      <c r="AF549" t="s">
        <v>38</v>
      </c>
      <c r="AG549" t="s">
        <v>38</v>
      </c>
      <c r="AH549" t="s">
        <v>38</v>
      </c>
      <c r="AI549" t="s">
        <v>38</v>
      </c>
      <c r="AJ549" t="s">
        <v>38</v>
      </c>
    </row>
    <row r="550" spans="1:36" x14ac:dyDescent="0.4">
      <c r="A550" t="s">
        <v>7729</v>
      </c>
      <c r="B550" t="s">
        <v>7730</v>
      </c>
      <c r="C550">
        <v>0.49053999999999998</v>
      </c>
      <c r="D550">
        <v>48.862310000000001</v>
      </c>
      <c r="E550">
        <v>31.550560000000001</v>
      </c>
      <c r="F550">
        <v>64.494380000000007</v>
      </c>
      <c r="G550">
        <v>75.550560000000004</v>
      </c>
      <c r="H550">
        <v>31.550560000000001</v>
      </c>
      <c r="I550">
        <v>31.153559999999999</v>
      </c>
      <c r="J550">
        <v>13.02472</v>
      </c>
      <c r="K550">
        <v>64.179779999999994</v>
      </c>
      <c r="L550">
        <v>7.6449400000000001</v>
      </c>
      <c r="M550">
        <v>75.280900000000003</v>
      </c>
      <c r="N550" t="s">
        <v>38</v>
      </c>
      <c r="O550">
        <v>0.49053999999999998</v>
      </c>
      <c r="P550">
        <v>48.862310000000001</v>
      </c>
      <c r="Q550">
        <v>31.550560000000001</v>
      </c>
      <c r="R550">
        <v>64.494380000000007</v>
      </c>
      <c r="S550">
        <v>75.550560000000004</v>
      </c>
      <c r="T550">
        <v>31.550560000000001</v>
      </c>
      <c r="U550">
        <v>31.153559999999999</v>
      </c>
      <c r="V550">
        <v>13.02472</v>
      </c>
      <c r="W550">
        <v>64.179779999999994</v>
      </c>
      <c r="X550">
        <v>7.6449400000000001</v>
      </c>
      <c r="Y550">
        <v>75.280900000000003</v>
      </c>
      <c r="Z550" t="s">
        <v>38</v>
      </c>
      <c r="AA550" t="s">
        <v>38</v>
      </c>
      <c r="AB550" t="s">
        <v>38</v>
      </c>
      <c r="AC550" t="s">
        <v>38</v>
      </c>
      <c r="AD550" t="s">
        <v>38</v>
      </c>
      <c r="AE550" t="s">
        <v>38</v>
      </c>
      <c r="AF550" t="s">
        <v>38</v>
      </c>
      <c r="AG550" t="s">
        <v>38</v>
      </c>
      <c r="AH550" t="s">
        <v>38</v>
      </c>
      <c r="AI550" t="s">
        <v>38</v>
      </c>
      <c r="AJ550" t="s">
        <v>38</v>
      </c>
    </row>
    <row r="551" spans="1:36" x14ac:dyDescent="0.4">
      <c r="A551" t="s">
        <v>7731</v>
      </c>
      <c r="B551" t="s">
        <v>7732</v>
      </c>
      <c r="C551">
        <v>0.48987999999999998</v>
      </c>
      <c r="D551">
        <v>48.799930000000003</v>
      </c>
      <c r="E551">
        <v>31.46067</v>
      </c>
      <c r="F551">
        <v>64.449439999999996</v>
      </c>
      <c r="G551">
        <v>75.460669999999993</v>
      </c>
      <c r="H551">
        <v>31.46067</v>
      </c>
      <c r="I551">
        <v>31.063669999999998</v>
      </c>
      <c r="J551">
        <v>13.01573</v>
      </c>
      <c r="K551">
        <v>64.134829999999994</v>
      </c>
      <c r="L551">
        <v>7.6359599999999999</v>
      </c>
      <c r="M551">
        <v>75.191010000000006</v>
      </c>
      <c r="N551" t="s">
        <v>38</v>
      </c>
      <c r="O551">
        <v>0.48987999999999998</v>
      </c>
      <c r="P551">
        <v>48.799930000000003</v>
      </c>
      <c r="Q551">
        <v>31.46067</v>
      </c>
      <c r="R551">
        <v>64.449439999999996</v>
      </c>
      <c r="S551">
        <v>75.460669999999993</v>
      </c>
      <c r="T551">
        <v>31.46067</v>
      </c>
      <c r="U551">
        <v>31.063669999999998</v>
      </c>
      <c r="V551">
        <v>13.01573</v>
      </c>
      <c r="W551">
        <v>64.134829999999994</v>
      </c>
      <c r="X551">
        <v>7.6359599999999999</v>
      </c>
      <c r="Y551">
        <v>75.191010000000006</v>
      </c>
      <c r="Z551" t="s">
        <v>38</v>
      </c>
      <c r="AA551" t="s">
        <v>38</v>
      </c>
      <c r="AB551" t="s">
        <v>38</v>
      </c>
      <c r="AC551" t="s">
        <v>38</v>
      </c>
      <c r="AD551" t="s">
        <v>38</v>
      </c>
      <c r="AE551" t="s">
        <v>38</v>
      </c>
      <c r="AF551" t="s">
        <v>38</v>
      </c>
      <c r="AG551" t="s">
        <v>38</v>
      </c>
      <c r="AH551" t="s">
        <v>38</v>
      </c>
      <c r="AI551" t="s">
        <v>38</v>
      </c>
      <c r="AJ551" t="s">
        <v>38</v>
      </c>
    </row>
    <row r="552" spans="1:36" x14ac:dyDescent="0.4">
      <c r="A552" t="s">
        <v>7733</v>
      </c>
      <c r="B552" t="s">
        <v>7732</v>
      </c>
      <c r="C552">
        <v>0.48898000000000003</v>
      </c>
      <c r="D552">
        <v>48.71022</v>
      </c>
      <c r="E552">
        <v>31.325839999999999</v>
      </c>
      <c r="F552">
        <v>64.449439999999996</v>
      </c>
      <c r="G552">
        <v>75.460669999999993</v>
      </c>
      <c r="H552">
        <v>31.325839999999999</v>
      </c>
      <c r="I552">
        <v>30.928840000000001</v>
      </c>
      <c r="J552">
        <v>13.01573</v>
      </c>
      <c r="K552">
        <v>64.134829999999994</v>
      </c>
      <c r="L552">
        <v>7.6359599999999999</v>
      </c>
      <c r="M552">
        <v>75.191010000000006</v>
      </c>
      <c r="N552" t="s">
        <v>38</v>
      </c>
      <c r="O552">
        <v>0.48898000000000003</v>
      </c>
      <c r="P552">
        <v>48.71022</v>
      </c>
      <c r="Q552">
        <v>31.325839999999999</v>
      </c>
      <c r="R552">
        <v>64.449439999999996</v>
      </c>
      <c r="S552">
        <v>75.460669999999993</v>
      </c>
      <c r="T552">
        <v>31.325839999999999</v>
      </c>
      <c r="U552">
        <v>30.928840000000001</v>
      </c>
      <c r="V552">
        <v>13.01573</v>
      </c>
      <c r="W552">
        <v>64.134829999999994</v>
      </c>
      <c r="X552">
        <v>7.6359599999999999</v>
      </c>
      <c r="Y552">
        <v>75.191010000000006</v>
      </c>
      <c r="Z552" t="s">
        <v>38</v>
      </c>
      <c r="AA552" t="s">
        <v>38</v>
      </c>
      <c r="AB552" t="s">
        <v>38</v>
      </c>
      <c r="AC552" t="s">
        <v>38</v>
      </c>
      <c r="AD552" t="s">
        <v>38</v>
      </c>
      <c r="AE552" t="s">
        <v>38</v>
      </c>
      <c r="AF552" t="s">
        <v>38</v>
      </c>
      <c r="AG552" t="s">
        <v>38</v>
      </c>
      <c r="AH552" t="s">
        <v>38</v>
      </c>
      <c r="AI552" t="s">
        <v>38</v>
      </c>
      <c r="AJ552" t="s">
        <v>38</v>
      </c>
    </row>
    <row r="553" spans="1:36" x14ac:dyDescent="0.4">
      <c r="A553" t="s">
        <v>7734</v>
      </c>
      <c r="B553" t="s">
        <v>7732</v>
      </c>
      <c r="C553">
        <v>0.48808000000000001</v>
      </c>
      <c r="D553">
        <v>48.620080000000002</v>
      </c>
      <c r="E553">
        <v>31.191009999999999</v>
      </c>
      <c r="F553">
        <v>64.449439999999996</v>
      </c>
      <c r="G553">
        <v>75.415729999999996</v>
      </c>
      <c r="H553">
        <v>31.191009999999999</v>
      </c>
      <c r="I553">
        <v>30.79401</v>
      </c>
      <c r="J553">
        <v>13.01573</v>
      </c>
      <c r="K553">
        <v>64.134829999999994</v>
      </c>
      <c r="L553">
        <v>7.6314599999999997</v>
      </c>
      <c r="M553">
        <v>75.146069999999995</v>
      </c>
      <c r="N553" t="s">
        <v>38</v>
      </c>
      <c r="O553">
        <v>0.48808000000000001</v>
      </c>
      <c r="P553">
        <v>48.620080000000002</v>
      </c>
      <c r="Q553">
        <v>31.191009999999999</v>
      </c>
      <c r="R553">
        <v>64.449439999999996</v>
      </c>
      <c r="S553">
        <v>75.415729999999996</v>
      </c>
      <c r="T553">
        <v>31.191009999999999</v>
      </c>
      <c r="U553">
        <v>30.79401</v>
      </c>
      <c r="V553">
        <v>13.01573</v>
      </c>
      <c r="W553">
        <v>64.134829999999994</v>
      </c>
      <c r="X553">
        <v>7.6314599999999997</v>
      </c>
      <c r="Y553">
        <v>75.146069999999995</v>
      </c>
      <c r="Z553" t="s">
        <v>38</v>
      </c>
      <c r="AA553" t="s">
        <v>38</v>
      </c>
      <c r="AB553" t="s">
        <v>38</v>
      </c>
      <c r="AC553" t="s">
        <v>38</v>
      </c>
      <c r="AD553" t="s">
        <v>38</v>
      </c>
      <c r="AE553" t="s">
        <v>38</v>
      </c>
      <c r="AF553" t="s">
        <v>38</v>
      </c>
      <c r="AG553" t="s">
        <v>38</v>
      </c>
      <c r="AH553" t="s">
        <v>38</v>
      </c>
      <c r="AI553" t="s">
        <v>38</v>
      </c>
      <c r="AJ553" t="s">
        <v>38</v>
      </c>
    </row>
    <row r="554" spans="1:36" x14ac:dyDescent="0.4">
      <c r="A554" t="s">
        <v>7735</v>
      </c>
      <c r="B554" t="s">
        <v>7732</v>
      </c>
      <c r="C554">
        <v>0.48666999999999999</v>
      </c>
      <c r="D554">
        <v>48.4786</v>
      </c>
      <c r="E554">
        <v>30.966290000000001</v>
      </c>
      <c r="F554">
        <v>64.449439999999996</v>
      </c>
      <c r="G554">
        <v>75.415729999999996</v>
      </c>
      <c r="H554">
        <v>30.966290000000001</v>
      </c>
      <c r="I554">
        <v>30.569289999999999</v>
      </c>
      <c r="J554">
        <v>13.01573</v>
      </c>
      <c r="K554">
        <v>64.134829999999994</v>
      </c>
      <c r="L554">
        <v>7.62697</v>
      </c>
      <c r="M554">
        <v>75.123599999999996</v>
      </c>
      <c r="N554" t="s">
        <v>38</v>
      </c>
      <c r="O554">
        <v>0.48666999999999999</v>
      </c>
      <c r="P554">
        <v>48.4786</v>
      </c>
      <c r="Q554">
        <v>30.966290000000001</v>
      </c>
      <c r="R554">
        <v>64.449439999999996</v>
      </c>
      <c r="S554">
        <v>75.415729999999996</v>
      </c>
      <c r="T554">
        <v>30.966290000000001</v>
      </c>
      <c r="U554">
        <v>30.569289999999999</v>
      </c>
      <c r="V554">
        <v>13.01573</v>
      </c>
      <c r="W554">
        <v>64.134829999999994</v>
      </c>
      <c r="X554">
        <v>7.62697</v>
      </c>
      <c r="Y554">
        <v>75.123599999999996</v>
      </c>
      <c r="Z554" t="s">
        <v>38</v>
      </c>
      <c r="AA554" t="s">
        <v>38</v>
      </c>
      <c r="AB554" t="s">
        <v>38</v>
      </c>
      <c r="AC554" t="s">
        <v>38</v>
      </c>
      <c r="AD554" t="s">
        <v>38</v>
      </c>
      <c r="AE554" t="s">
        <v>38</v>
      </c>
      <c r="AF554" t="s">
        <v>38</v>
      </c>
      <c r="AG554" t="s">
        <v>38</v>
      </c>
      <c r="AH554" t="s">
        <v>38</v>
      </c>
      <c r="AI554" t="s">
        <v>38</v>
      </c>
      <c r="AJ554" t="s">
        <v>38</v>
      </c>
    </row>
    <row r="555" spans="1:36" x14ac:dyDescent="0.4">
      <c r="A555" t="s">
        <v>7736</v>
      </c>
      <c r="B555" t="s">
        <v>7728</v>
      </c>
      <c r="C555">
        <v>0.48620000000000002</v>
      </c>
      <c r="D555">
        <v>48.43018</v>
      </c>
      <c r="E555">
        <v>30.92135</v>
      </c>
      <c r="F555">
        <v>64.359549999999999</v>
      </c>
      <c r="G555">
        <v>75.37079</v>
      </c>
      <c r="H555">
        <v>30.92135</v>
      </c>
      <c r="I555">
        <v>30.524339999999999</v>
      </c>
      <c r="J555">
        <v>12.99775</v>
      </c>
      <c r="K555">
        <v>64.044939999999997</v>
      </c>
      <c r="L555">
        <v>7.62697</v>
      </c>
      <c r="M555">
        <v>75.101119999999995</v>
      </c>
      <c r="N555" t="s">
        <v>38</v>
      </c>
      <c r="O555">
        <v>0.48620000000000002</v>
      </c>
      <c r="P555">
        <v>48.43018</v>
      </c>
      <c r="Q555">
        <v>30.92135</v>
      </c>
      <c r="R555">
        <v>64.359549999999999</v>
      </c>
      <c r="S555">
        <v>75.37079</v>
      </c>
      <c r="T555">
        <v>30.92135</v>
      </c>
      <c r="U555">
        <v>30.524339999999999</v>
      </c>
      <c r="V555">
        <v>12.99775</v>
      </c>
      <c r="W555">
        <v>64.044939999999997</v>
      </c>
      <c r="X555">
        <v>7.62697</v>
      </c>
      <c r="Y555">
        <v>75.101119999999995</v>
      </c>
      <c r="Z555" t="s">
        <v>38</v>
      </c>
      <c r="AA555" t="s">
        <v>38</v>
      </c>
      <c r="AB555" t="s">
        <v>38</v>
      </c>
      <c r="AC555" t="s">
        <v>38</v>
      </c>
      <c r="AD555" t="s">
        <v>38</v>
      </c>
      <c r="AE555" t="s">
        <v>38</v>
      </c>
      <c r="AF555" t="s">
        <v>38</v>
      </c>
      <c r="AG555" t="s">
        <v>38</v>
      </c>
      <c r="AH555" t="s">
        <v>38</v>
      </c>
      <c r="AI555" t="s">
        <v>38</v>
      </c>
      <c r="AJ555" t="s">
        <v>38</v>
      </c>
    </row>
    <row r="556" spans="1:36" x14ac:dyDescent="0.4">
      <c r="A556" t="s">
        <v>7737</v>
      </c>
    </row>
    <row r="557" spans="1:36" x14ac:dyDescent="0.4">
      <c r="A557" t="s">
        <v>7738</v>
      </c>
    </row>
    <row r="558" spans="1:36" x14ac:dyDescent="0.4">
      <c r="A558" t="s">
        <v>7739</v>
      </c>
      <c r="B558" t="s">
        <v>7740</v>
      </c>
      <c r="C558">
        <v>0.24784</v>
      </c>
      <c r="D558">
        <v>24.080190000000002</v>
      </c>
      <c r="E558">
        <v>16.511150000000001</v>
      </c>
      <c r="F558">
        <v>28.227060000000002</v>
      </c>
      <c r="G558">
        <v>32.97045</v>
      </c>
      <c r="H558">
        <v>16.511150000000001</v>
      </c>
      <c r="I558">
        <v>15.70762</v>
      </c>
      <c r="J558">
        <v>5.73095</v>
      </c>
      <c r="K558">
        <v>27.40194</v>
      </c>
      <c r="L558">
        <v>3.3592499999999998</v>
      </c>
      <c r="M558">
        <v>32.153970000000001</v>
      </c>
      <c r="N558" t="s">
        <v>38</v>
      </c>
      <c r="O558">
        <v>0.49545</v>
      </c>
      <c r="P558">
        <v>49.353259999999999</v>
      </c>
      <c r="Q558">
        <v>32.359549999999999</v>
      </c>
      <c r="R558">
        <v>64.539330000000007</v>
      </c>
      <c r="S558">
        <v>75.595510000000004</v>
      </c>
      <c r="T558">
        <v>32.359549999999999</v>
      </c>
      <c r="U558">
        <v>31.96255</v>
      </c>
      <c r="V558">
        <v>13.033709999999999</v>
      </c>
      <c r="W558">
        <v>64.224720000000005</v>
      </c>
      <c r="X558">
        <v>7.6494400000000002</v>
      </c>
      <c r="Y558">
        <v>75.325839999999999</v>
      </c>
      <c r="Z558">
        <v>0.14751</v>
      </c>
      <c r="AA558">
        <v>13.83933</v>
      </c>
      <c r="AB558">
        <v>10.08924</v>
      </c>
      <c r="AC558">
        <v>13.513019999999999</v>
      </c>
      <c r="AD558">
        <v>15.69842</v>
      </c>
      <c r="AE558">
        <v>10.08924</v>
      </c>
      <c r="AF558">
        <v>9.1209900000000008</v>
      </c>
      <c r="AG558">
        <v>2.7718099999999999</v>
      </c>
      <c r="AH558">
        <v>12.481030000000001</v>
      </c>
      <c r="AI558">
        <v>1.62083</v>
      </c>
      <c r="AJ558">
        <v>14.660349999999999</v>
      </c>
    </row>
    <row r="559" spans="1:36" x14ac:dyDescent="0.4">
      <c r="A559" t="s">
        <v>7742</v>
      </c>
    </row>
    <row r="560" spans="1:36" x14ac:dyDescent="0.4">
      <c r="A560" t="s">
        <v>7743</v>
      </c>
      <c r="B560" t="s">
        <v>7574</v>
      </c>
      <c r="C560">
        <v>0.1419</v>
      </c>
      <c r="D560">
        <v>13.53529</v>
      </c>
      <c r="E560">
        <v>9.7200600000000001</v>
      </c>
      <c r="F560">
        <v>16.79627</v>
      </c>
      <c r="G560">
        <v>23.781749999999999</v>
      </c>
      <c r="H560">
        <v>9.7200600000000001</v>
      </c>
      <c r="I560">
        <v>9.0720600000000005</v>
      </c>
      <c r="J560">
        <v>3.4110900000000002</v>
      </c>
      <c r="K560">
        <v>16.089939999999999</v>
      </c>
      <c r="L560">
        <v>2.4066900000000002</v>
      </c>
      <c r="M560">
        <v>22.97823</v>
      </c>
      <c r="N560" t="s">
        <v>38</v>
      </c>
      <c r="O560">
        <v>0.22209999999999999</v>
      </c>
      <c r="P560">
        <v>21.967849999999999</v>
      </c>
      <c r="Q560">
        <v>12.85393</v>
      </c>
      <c r="R560">
        <v>28.49438</v>
      </c>
      <c r="S560">
        <v>51.101120000000002</v>
      </c>
      <c r="T560">
        <v>12.85393</v>
      </c>
      <c r="U560">
        <v>12.591760000000001</v>
      </c>
      <c r="V560">
        <v>5.7078699999999998</v>
      </c>
      <c r="W560">
        <v>28.25468</v>
      </c>
      <c r="X560">
        <v>5.1235999999999997</v>
      </c>
      <c r="Y560">
        <v>50.696629999999999</v>
      </c>
      <c r="Z560">
        <v>0.1094</v>
      </c>
      <c r="AA560">
        <v>10.11835</v>
      </c>
      <c r="AB560">
        <v>8.4501899999999992</v>
      </c>
      <c r="AC560">
        <v>12.056089999999999</v>
      </c>
      <c r="AD560">
        <v>12.71171</v>
      </c>
      <c r="AE560">
        <v>8.4501899999999992</v>
      </c>
      <c r="AF560">
        <v>7.6458399999999997</v>
      </c>
      <c r="AG560">
        <v>2.4804200000000001</v>
      </c>
      <c r="AH560">
        <v>11.160690000000001</v>
      </c>
      <c r="AI560">
        <v>1.3057700000000001</v>
      </c>
      <c r="AJ560">
        <v>11.74649</v>
      </c>
    </row>
    <row r="561" spans="1:36" x14ac:dyDescent="0.4">
      <c r="A561" t="s">
        <v>7031</v>
      </c>
    </row>
    <row r="562" spans="1:36" x14ac:dyDescent="0.4">
      <c r="A562" t="s">
        <v>7031</v>
      </c>
    </row>
    <row r="563" spans="1:36" x14ac:dyDescent="0.4">
      <c r="A563" t="s">
        <v>7031</v>
      </c>
    </row>
    <row r="564" spans="1:36" x14ac:dyDescent="0.4">
      <c r="A564" t="s">
        <v>7031</v>
      </c>
    </row>
    <row r="565" spans="1:36" x14ac:dyDescent="0.4">
      <c r="A565" t="s">
        <v>7741</v>
      </c>
    </row>
    <row r="566" spans="1:36" x14ac:dyDescent="0.4">
      <c r="A566" t="s">
        <v>7744</v>
      </c>
    </row>
    <row r="567" spans="1:36" x14ac:dyDescent="0.4">
      <c r="A567" t="s">
        <v>7745</v>
      </c>
      <c r="B567" t="s">
        <v>1167</v>
      </c>
      <c r="C567">
        <v>4.4060000000000002E-2</v>
      </c>
      <c r="D567">
        <v>4.3243900000000002</v>
      </c>
      <c r="E567">
        <v>0.69984000000000002</v>
      </c>
      <c r="F567">
        <v>6.0134800000000004</v>
      </c>
      <c r="G567">
        <v>13.12856</v>
      </c>
      <c r="H567">
        <v>0.69984000000000002</v>
      </c>
      <c r="I567">
        <v>0.69335999999999998</v>
      </c>
      <c r="J567">
        <v>1.2027000000000001</v>
      </c>
      <c r="K567">
        <v>5.9292400000000001</v>
      </c>
      <c r="L567">
        <v>1.3128599999999999</v>
      </c>
      <c r="M567">
        <v>12.88664</v>
      </c>
      <c r="N567" t="s">
        <v>38</v>
      </c>
      <c r="O567">
        <v>0.12253</v>
      </c>
      <c r="P567">
        <v>12.17858</v>
      </c>
      <c r="Q567">
        <v>2.4269699999999998</v>
      </c>
      <c r="R567">
        <v>19.595510000000001</v>
      </c>
      <c r="S567">
        <v>42.33708</v>
      </c>
      <c r="T567">
        <v>2.4269699999999998</v>
      </c>
      <c r="U567">
        <v>2.40449</v>
      </c>
      <c r="V567">
        <v>3.9190999999999998</v>
      </c>
      <c r="W567">
        <v>19.50562</v>
      </c>
      <c r="X567">
        <v>4.2337100000000003</v>
      </c>
      <c r="Y567">
        <v>41.940069999999999</v>
      </c>
      <c r="Z567">
        <v>1.227E-2</v>
      </c>
      <c r="AA567">
        <v>1.1417999999999999</v>
      </c>
      <c r="AB567">
        <v>0</v>
      </c>
      <c r="AC567">
        <v>0.50992999999999999</v>
      </c>
      <c r="AD567">
        <v>1.2930200000000001</v>
      </c>
      <c r="AE567">
        <v>0</v>
      </c>
      <c r="AF567">
        <v>0</v>
      </c>
      <c r="AG567">
        <v>0.10199</v>
      </c>
      <c r="AH567">
        <v>0.42797000000000002</v>
      </c>
      <c r="AI567">
        <v>0.1293</v>
      </c>
      <c r="AJ567">
        <v>1.1139399999999999</v>
      </c>
    </row>
    <row r="568" spans="1:36" x14ac:dyDescent="0.4">
      <c r="A568" t="s">
        <v>7746</v>
      </c>
    </row>
    <row r="569" spans="1:36" x14ac:dyDescent="0.4">
      <c r="A569" t="s">
        <v>7747</v>
      </c>
      <c r="B569" t="s">
        <v>7590</v>
      </c>
      <c r="C569">
        <v>0.15745999999999999</v>
      </c>
      <c r="D569" s="9">
        <v>15.523680000000001</v>
      </c>
      <c r="E569">
        <v>7.3224499999999999</v>
      </c>
      <c r="F569">
        <v>17.93675</v>
      </c>
      <c r="G569">
        <v>23.74287</v>
      </c>
      <c r="H569">
        <v>7.3224499999999999</v>
      </c>
      <c r="I569">
        <v>7.1820500000000003</v>
      </c>
      <c r="J569">
        <v>3.6210499999999999</v>
      </c>
      <c r="K569">
        <v>17.66459</v>
      </c>
      <c r="L569">
        <v>2.4053900000000001</v>
      </c>
      <c r="M569">
        <v>23.401589999999999</v>
      </c>
      <c r="N569" t="s">
        <v>38</v>
      </c>
      <c r="O569">
        <v>0.42346</v>
      </c>
      <c r="P569">
        <v>42.200769999999999</v>
      </c>
      <c r="Q569">
        <v>23.820219999999999</v>
      </c>
      <c r="R569">
        <v>56.359549999999999</v>
      </c>
      <c r="S569">
        <v>69.258430000000004</v>
      </c>
      <c r="T569">
        <v>23.820219999999999</v>
      </c>
      <c r="U569">
        <v>23.558050000000001</v>
      </c>
      <c r="V569">
        <v>11.38876</v>
      </c>
      <c r="W569">
        <v>56.044939999999997</v>
      </c>
      <c r="X569">
        <v>7.0112399999999999</v>
      </c>
      <c r="Y569">
        <v>68.966290000000001</v>
      </c>
      <c r="Z569">
        <v>4.9669999999999999E-2</v>
      </c>
      <c r="AA569">
        <v>4.7138900000000001</v>
      </c>
      <c r="AB569">
        <v>0.63741000000000003</v>
      </c>
      <c r="AC569">
        <v>2.3675099999999998</v>
      </c>
      <c r="AD569">
        <v>5.2995799999999997</v>
      </c>
      <c r="AE569">
        <v>0.63741000000000003</v>
      </c>
      <c r="AF569">
        <v>0.54635</v>
      </c>
      <c r="AG569">
        <v>0.47349999999999998</v>
      </c>
      <c r="AH569">
        <v>2.1125500000000001</v>
      </c>
      <c r="AI569">
        <v>0.53905999999999998</v>
      </c>
      <c r="AJ569">
        <v>4.9383800000000004</v>
      </c>
    </row>
    <row r="570" spans="1:36" x14ac:dyDescent="0.4">
      <c r="A570" t="s">
        <v>7748</v>
      </c>
    </row>
    <row r="571" spans="1:36" x14ac:dyDescent="0.4">
      <c r="A571" t="s">
        <v>7749</v>
      </c>
      <c r="B571" t="s">
        <v>7750</v>
      </c>
      <c r="C571">
        <v>7.0010000000000003E-2</v>
      </c>
      <c r="D571">
        <v>6.4202500000000002</v>
      </c>
      <c r="E571">
        <v>2.96713</v>
      </c>
      <c r="F571">
        <v>7.9807300000000003</v>
      </c>
      <c r="G571">
        <v>11.37242</v>
      </c>
      <c r="H571">
        <v>2.96713</v>
      </c>
      <c r="I571">
        <v>2.6550699999999998</v>
      </c>
      <c r="J571">
        <v>1.6352599999999999</v>
      </c>
      <c r="K571">
        <v>7.2691600000000003</v>
      </c>
      <c r="L571">
        <v>1.18638</v>
      </c>
      <c r="M571">
        <v>10.34839</v>
      </c>
      <c r="N571" t="s">
        <v>38</v>
      </c>
      <c r="O571">
        <v>0.11642</v>
      </c>
      <c r="P571">
        <v>10.847799999999999</v>
      </c>
      <c r="Q571">
        <v>5.9122000000000003</v>
      </c>
      <c r="R571">
        <v>15.22054</v>
      </c>
      <c r="S571">
        <v>19.91095</v>
      </c>
      <c r="T571">
        <v>5.9122000000000003</v>
      </c>
      <c r="U571">
        <v>5.3996700000000004</v>
      </c>
      <c r="V571">
        <v>3.1227999999999998</v>
      </c>
      <c r="W571">
        <v>14.0954</v>
      </c>
      <c r="X571">
        <v>2.0801400000000001</v>
      </c>
      <c r="Y571">
        <v>18.384589999999999</v>
      </c>
      <c r="Z571">
        <v>3.0360000000000002E-2</v>
      </c>
      <c r="AA571">
        <v>2.6377299999999999</v>
      </c>
      <c r="AB571">
        <v>0.45112999999999998</v>
      </c>
      <c r="AC571">
        <v>1.7956700000000001</v>
      </c>
      <c r="AD571">
        <v>4.0778400000000001</v>
      </c>
      <c r="AE571">
        <v>0.45112999999999998</v>
      </c>
      <c r="AF571">
        <v>0.31032999999999999</v>
      </c>
      <c r="AG571">
        <v>0.36443999999999999</v>
      </c>
      <c r="AH571">
        <v>1.4374199999999999</v>
      </c>
      <c r="AI571">
        <v>0.42281999999999997</v>
      </c>
      <c r="AJ571">
        <v>3.4829699999999999</v>
      </c>
    </row>
    <row r="572" spans="1:36" x14ac:dyDescent="0.4">
      <c r="A572" t="s">
        <v>7751</v>
      </c>
    </row>
    <row r="573" spans="1:36" x14ac:dyDescent="0.4">
      <c r="A573" t="s">
        <v>7752</v>
      </c>
      <c r="B573" t="s">
        <v>6898</v>
      </c>
      <c r="C573">
        <v>1.7930000000000001E-2</v>
      </c>
      <c r="D573">
        <v>1.6462399999999999</v>
      </c>
      <c r="E573">
        <v>0.26236999999999999</v>
      </c>
      <c r="F573">
        <v>2.28498</v>
      </c>
      <c r="G573">
        <v>5.0613000000000001</v>
      </c>
      <c r="H573">
        <v>0.26236999999999999</v>
      </c>
      <c r="I573">
        <v>0.2576</v>
      </c>
      <c r="J573">
        <v>0.45700000000000002</v>
      </c>
      <c r="K573">
        <v>2.1522000000000001</v>
      </c>
      <c r="L573">
        <v>0.50612999999999997</v>
      </c>
      <c r="M573">
        <v>4.6927899999999996</v>
      </c>
      <c r="N573" t="s">
        <v>38</v>
      </c>
      <c r="O573">
        <v>3.0800000000000001E-2</v>
      </c>
      <c r="P573">
        <v>2.8777599999999999</v>
      </c>
      <c r="Q573">
        <v>0.56947999999999999</v>
      </c>
      <c r="R573">
        <v>4.6282899999999998</v>
      </c>
      <c r="S573">
        <v>10.12632</v>
      </c>
      <c r="T573">
        <v>0.56947999999999999</v>
      </c>
      <c r="U573">
        <v>0.55911999999999995</v>
      </c>
      <c r="V573">
        <v>0.92566000000000004</v>
      </c>
      <c r="W573">
        <v>4.4142999999999999</v>
      </c>
      <c r="X573">
        <v>1.0126299999999999</v>
      </c>
      <c r="Y573">
        <v>9.5171500000000009</v>
      </c>
      <c r="Z573">
        <v>6.94E-3</v>
      </c>
      <c r="AA573">
        <v>0.59414</v>
      </c>
      <c r="AB573">
        <v>0</v>
      </c>
      <c r="AC573">
        <v>0.28305999999999998</v>
      </c>
      <c r="AD573">
        <v>0.73419000000000001</v>
      </c>
      <c r="AE573">
        <v>0</v>
      </c>
      <c r="AF573">
        <v>0</v>
      </c>
      <c r="AG573">
        <v>5.6610000000000001E-2</v>
      </c>
      <c r="AH573">
        <v>0.21967</v>
      </c>
      <c r="AI573">
        <v>7.3419999999999999E-2</v>
      </c>
      <c r="AJ573">
        <v>0.57128000000000001</v>
      </c>
    </row>
    <row r="574" spans="1:36" x14ac:dyDescent="0.4">
      <c r="A574" t="s">
        <v>7753</v>
      </c>
    </row>
    <row r="575" spans="1:36" x14ac:dyDescent="0.4">
      <c r="A575" t="s">
        <v>7754</v>
      </c>
    </row>
    <row r="576" spans="1:36" x14ac:dyDescent="0.4">
      <c r="A576" t="s">
        <v>7755</v>
      </c>
      <c r="B576" t="s">
        <v>800</v>
      </c>
      <c r="C576">
        <v>0.14760999999999999</v>
      </c>
      <c r="D576">
        <v>13.325240000000001</v>
      </c>
      <c r="E576">
        <v>4.5461099999999997</v>
      </c>
      <c r="F576">
        <v>25.898009999999999</v>
      </c>
      <c r="G576">
        <v>37.327669999999998</v>
      </c>
      <c r="H576">
        <v>4.5461099999999997</v>
      </c>
      <c r="I576">
        <v>3.8337400000000001</v>
      </c>
      <c r="J576">
        <v>5.2998099999999999</v>
      </c>
      <c r="K576">
        <v>23.057690000000001</v>
      </c>
      <c r="L576">
        <v>3.8696799999999998</v>
      </c>
      <c r="M576">
        <v>33.72148</v>
      </c>
      <c r="N576" t="s">
        <v>38</v>
      </c>
      <c r="O576">
        <v>0.15570000000000001</v>
      </c>
      <c r="P576">
        <v>14.30326</v>
      </c>
      <c r="Q576">
        <v>4.56616</v>
      </c>
      <c r="R576">
        <v>27.966449999999998</v>
      </c>
      <c r="S576">
        <v>40.9298</v>
      </c>
      <c r="T576">
        <v>4.56616</v>
      </c>
      <c r="U576">
        <v>3.90523</v>
      </c>
      <c r="V576">
        <v>5.7693099999999999</v>
      </c>
      <c r="W576">
        <v>25.280419999999999</v>
      </c>
      <c r="X576">
        <v>4.2772800000000002</v>
      </c>
      <c r="Y576">
        <v>37.584560000000003</v>
      </c>
      <c r="Z576">
        <v>0.14069999999999999</v>
      </c>
      <c r="AA576">
        <v>12.489699999999999</v>
      </c>
      <c r="AB576">
        <v>4.5289700000000002</v>
      </c>
      <c r="AC576">
        <v>24.13092</v>
      </c>
      <c r="AD576">
        <v>34.250329999999998</v>
      </c>
      <c r="AE576">
        <v>4.5289700000000002</v>
      </c>
      <c r="AF576">
        <v>3.7726700000000002</v>
      </c>
      <c r="AG576">
        <v>4.89872</v>
      </c>
      <c r="AH576">
        <v>21.15878</v>
      </c>
      <c r="AI576">
        <v>3.5214500000000002</v>
      </c>
      <c r="AJ576">
        <v>30.421199999999999</v>
      </c>
    </row>
    <row r="577" spans="1:36" x14ac:dyDescent="0.4">
      <c r="A577" t="s">
        <v>7756</v>
      </c>
    </row>
    <row r="578" spans="1:36" x14ac:dyDescent="0.4">
      <c r="A578" t="s">
        <v>7757</v>
      </c>
      <c r="B578" t="s">
        <v>702</v>
      </c>
      <c r="C578">
        <v>0.17369999999999999</v>
      </c>
      <c r="D578">
        <v>16.294170000000001</v>
      </c>
      <c r="E578">
        <v>5.3258900000000002</v>
      </c>
      <c r="F578">
        <v>30.567710000000002</v>
      </c>
      <c r="G578">
        <v>44.063800000000001</v>
      </c>
      <c r="H578">
        <v>5.3258900000000002</v>
      </c>
      <c r="I578">
        <v>4.7208500000000004</v>
      </c>
      <c r="J578">
        <v>6.2563300000000002</v>
      </c>
      <c r="K578">
        <v>28.250710000000002</v>
      </c>
      <c r="L578">
        <v>4.5681700000000003</v>
      </c>
      <c r="M578">
        <v>41.248269999999998</v>
      </c>
      <c r="N578" t="s">
        <v>38</v>
      </c>
      <c r="O578">
        <v>0.17732000000000001</v>
      </c>
      <c r="P578">
        <v>16.904399999999999</v>
      </c>
      <c r="Q578">
        <v>5.19651</v>
      </c>
      <c r="R578">
        <v>31.85999</v>
      </c>
      <c r="S578">
        <v>46.732770000000002</v>
      </c>
      <c r="T578">
        <v>5.19651</v>
      </c>
      <c r="U578">
        <v>4.68682</v>
      </c>
      <c r="V578">
        <v>6.5750799999999998</v>
      </c>
      <c r="W578">
        <v>29.86103</v>
      </c>
      <c r="X578">
        <v>4.8823299999999996</v>
      </c>
      <c r="Y578">
        <v>44.364469999999997</v>
      </c>
      <c r="Z578">
        <v>0.17033000000000001</v>
      </c>
      <c r="AA578">
        <v>15.7264</v>
      </c>
      <c r="AB578">
        <v>5.4462599999999997</v>
      </c>
      <c r="AC578">
        <v>29.36534</v>
      </c>
      <c r="AD578">
        <v>41.580530000000003</v>
      </c>
      <c r="AE578">
        <v>5.4462599999999997</v>
      </c>
      <c r="AF578">
        <v>4.75251</v>
      </c>
      <c r="AG578">
        <v>5.9597600000000002</v>
      </c>
      <c r="AH578">
        <v>26.75244</v>
      </c>
      <c r="AI578">
        <v>4.2758700000000003</v>
      </c>
      <c r="AJ578">
        <v>38.348889999999997</v>
      </c>
    </row>
    <row r="579" spans="1:36" x14ac:dyDescent="0.4">
      <c r="A579" t="s">
        <v>7758</v>
      </c>
    </row>
    <row r="580" spans="1:36" x14ac:dyDescent="0.4">
      <c r="A580" t="s">
        <v>7759</v>
      </c>
      <c r="B580" t="s">
        <v>7760</v>
      </c>
      <c r="C580">
        <v>0.19075</v>
      </c>
      <c r="D580">
        <v>17.431439999999998</v>
      </c>
      <c r="E580">
        <v>6.8072299999999997</v>
      </c>
      <c r="F580">
        <v>32.68139</v>
      </c>
      <c r="G580">
        <v>45.928539999999998</v>
      </c>
      <c r="H580">
        <v>6.8072299999999997</v>
      </c>
      <c r="I580">
        <v>5.7136399999999998</v>
      </c>
      <c r="J580">
        <v>6.7566699999999997</v>
      </c>
      <c r="K580">
        <v>29.385110000000001</v>
      </c>
      <c r="L580">
        <v>4.8356599999999998</v>
      </c>
      <c r="M580">
        <v>41.994390000000003</v>
      </c>
      <c r="N580" t="s">
        <v>38</v>
      </c>
      <c r="O580">
        <v>0.20935999999999999</v>
      </c>
      <c r="P580">
        <v>19.391279999999998</v>
      </c>
      <c r="Q580">
        <v>8.0658499999999993</v>
      </c>
      <c r="R580">
        <v>35.908059999999999</v>
      </c>
      <c r="S580">
        <v>49.337339999999998</v>
      </c>
      <c r="T580">
        <v>8.0658499999999993</v>
      </c>
      <c r="U580">
        <v>6.8069600000000001</v>
      </c>
      <c r="V580">
        <v>7.5108699999999997</v>
      </c>
      <c r="W580">
        <v>32.764719999999997</v>
      </c>
      <c r="X580">
        <v>5.2329699999999999</v>
      </c>
      <c r="Y580">
        <v>45.890279999999997</v>
      </c>
      <c r="Z580">
        <v>0.17485000000000001</v>
      </c>
      <c r="AA580">
        <v>15.75712</v>
      </c>
      <c r="AB580">
        <v>5.7319800000000001</v>
      </c>
      <c r="AC580">
        <v>29.924810000000001</v>
      </c>
      <c r="AD580">
        <v>43.016359999999999</v>
      </c>
      <c r="AE580">
        <v>5.7319800000000001</v>
      </c>
      <c r="AF580">
        <v>4.7796000000000003</v>
      </c>
      <c r="AG580">
        <v>6.1123399999999997</v>
      </c>
      <c r="AH580">
        <v>26.497859999999999</v>
      </c>
      <c r="AI580">
        <v>4.4962400000000002</v>
      </c>
      <c r="AJ580">
        <v>38.666080000000001</v>
      </c>
    </row>
    <row r="581" spans="1:36" x14ac:dyDescent="0.4">
      <c r="A581" t="s">
        <v>7761</v>
      </c>
    </row>
    <row r="582" spans="1:36" x14ac:dyDescent="0.4">
      <c r="A582" t="s">
        <v>7762</v>
      </c>
      <c r="B582" t="s">
        <v>471</v>
      </c>
      <c r="C582">
        <v>0.23771999999999999</v>
      </c>
      <c r="D582" s="9">
        <v>22.634080000000001</v>
      </c>
      <c r="E582">
        <v>8.7056699999999996</v>
      </c>
      <c r="F582">
        <v>39.929760000000002</v>
      </c>
      <c r="G582">
        <v>56.356520000000003</v>
      </c>
      <c r="H582">
        <v>8.7056699999999996</v>
      </c>
      <c r="I582">
        <v>7.7503599999999997</v>
      </c>
      <c r="J582">
        <v>8.2657799999999995</v>
      </c>
      <c r="K582">
        <v>37.262970000000003</v>
      </c>
      <c r="L582">
        <v>5.9511700000000003</v>
      </c>
      <c r="M582">
        <v>53.478140000000003</v>
      </c>
      <c r="N582" t="s">
        <v>38</v>
      </c>
      <c r="O582">
        <v>0.24961</v>
      </c>
      <c r="P582">
        <v>24.132459999999998</v>
      </c>
      <c r="Q582">
        <v>9.2581500000000005</v>
      </c>
      <c r="R582">
        <v>42.599449999999997</v>
      </c>
      <c r="S582">
        <v>59.072989999999997</v>
      </c>
      <c r="T582">
        <v>9.2581500000000005</v>
      </c>
      <c r="U582">
        <v>8.3064499999999999</v>
      </c>
      <c r="V582">
        <v>8.92605</v>
      </c>
      <c r="W582">
        <v>40.342649999999999</v>
      </c>
      <c r="X582">
        <v>6.2835999999999999</v>
      </c>
      <c r="Y582">
        <v>56.859990000000003</v>
      </c>
      <c r="Z582">
        <v>0.22667000000000001</v>
      </c>
      <c r="AA582">
        <v>21.23996</v>
      </c>
      <c r="AB582">
        <v>8.1916200000000003</v>
      </c>
      <c r="AC582">
        <v>37.445819999999998</v>
      </c>
      <c r="AD582">
        <v>53.829050000000002</v>
      </c>
      <c r="AE582">
        <v>8.1916200000000003</v>
      </c>
      <c r="AF582">
        <v>7.2329699999999999</v>
      </c>
      <c r="AG582">
        <v>7.65144</v>
      </c>
      <c r="AH582">
        <v>34.397579999999998</v>
      </c>
      <c r="AI582">
        <v>5.6418799999999996</v>
      </c>
      <c r="AJ582">
        <v>50.331589999999998</v>
      </c>
    </row>
    <row r="583" spans="1:36" x14ac:dyDescent="0.4">
      <c r="A583" t="s">
        <v>7763</v>
      </c>
    </row>
    <row r="584" spans="1:36" x14ac:dyDescent="0.4">
      <c r="A584" t="s">
        <v>7764</v>
      </c>
    </row>
    <row r="585" spans="1:36" x14ac:dyDescent="0.4">
      <c r="A585" t="s">
        <v>7765</v>
      </c>
      <c r="B585" t="s">
        <v>7766</v>
      </c>
      <c r="C585">
        <v>0.1875</v>
      </c>
      <c r="D585">
        <v>18.557469999999999</v>
      </c>
      <c r="E585">
        <v>7.1655600000000002</v>
      </c>
      <c r="F585">
        <v>27.456949999999999</v>
      </c>
      <c r="G585">
        <v>39.549669999999999</v>
      </c>
      <c r="H585">
        <v>7.1655600000000002</v>
      </c>
      <c r="I585">
        <v>7.0595999999999997</v>
      </c>
      <c r="J585">
        <v>5.5417199999999998</v>
      </c>
      <c r="K585">
        <v>27.242830000000001</v>
      </c>
      <c r="L585">
        <v>4</v>
      </c>
      <c r="M585">
        <v>39.105960000000003</v>
      </c>
      <c r="N585" t="s">
        <v>38</v>
      </c>
      <c r="O585">
        <v>0.46916999999999998</v>
      </c>
      <c r="P585">
        <v>46.884239999999998</v>
      </c>
      <c r="Q585">
        <v>23.37182</v>
      </c>
      <c r="R585">
        <v>85.773669999999996</v>
      </c>
      <c r="S585">
        <v>99.584299999999999</v>
      </c>
      <c r="T585">
        <v>23.37182</v>
      </c>
      <c r="U585">
        <v>23.233260000000001</v>
      </c>
      <c r="V585">
        <v>17.293299999999999</v>
      </c>
      <c r="W585">
        <v>85.635099999999994</v>
      </c>
      <c r="X585">
        <v>10.06005</v>
      </c>
      <c r="Y585">
        <v>99.584299999999999</v>
      </c>
      <c r="Z585">
        <v>7.4249999999999997E-2</v>
      </c>
      <c r="AA585">
        <v>7.1688900000000002</v>
      </c>
      <c r="AB585">
        <v>0.64995000000000003</v>
      </c>
      <c r="AC585">
        <v>4.0111400000000001</v>
      </c>
      <c r="AD585">
        <v>15.413180000000001</v>
      </c>
      <c r="AE585">
        <v>0.64995000000000003</v>
      </c>
      <c r="AF585">
        <v>0.55710000000000004</v>
      </c>
      <c r="AG585">
        <v>0.81708000000000003</v>
      </c>
      <c r="AH585">
        <v>3.7666400000000002</v>
      </c>
      <c r="AI585">
        <v>1.5636000000000001</v>
      </c>
      <c r="AJ585">
        <v>14.791090000000001</v>
      </c>
    </row>
    <row r="586" spans="1:36" x14ac:dyDescent="0.4">
      <c r="A586" t="s">
        <v>7767</v>
      </c>
    </row>
    <row r="587" spans="1:36" x14ac:dyDescent="0.4">
      <c r="A587" t="s">
        <v>7768</v>
      </c>
      <c r="B587" t="s">
        <v>809</v>
      </c>
      <c r="C587">
        <v>0.24404000000000001</v>
      </c>
      <c r="D587">
        <v>24.155280000000001</v>
      </c>
      <c r="E587">
        <v>11.933770000000001</v>
      </c>
      <c r="F587">
        <v>34.715229999999998</v>
      </c>
      <c r="G587">
        <v>52.119210000000002</v>
      </c>
      <c r="H587">
        <v>11.933770000000001</v>
      </c>
      <c r="I587">
        <v>11.76821</v>
      </c>
      <c r="J587">
        <v>7.0039699999999998</v>
      </c>
      <c r="K587">
        <v>34.346580000000003</v>
      </c>
      <c r="L587">
        <v>5.2635800000000001</v>
      </c>
      <c r="M587">
        <v>51.339959999999998</v>
      </c>
      <c r="N587" t="s">
        <v>38</v>
      </c>
      <c r="O587">
        <v>0.57113999999999998</v>
      </c>
      <c r="P587">
        <v>56.958500000000001</v>
      </c>
      <c r="Q587">
        <v>38.290990000000001</v>
      </c>
      <c r="R587">
        <v>86.92841</v>
      </c>
      <c r="S587">
        <v>99.584299999999999</v>
      </c>
      <c r="T587">
        <v>38.290990000000001</v>
      </c>
      <c r="U587">
        <v>37.967669999999998</v>
      </c>
      <c r="V587">
        <v>17.53349</v>
      </c>
      <c r="W587">
        <v>86.812929999999994</v>
      </c>
      <c r="X587">
        <v>10.06005</v>
      </c>
      <c r="Y587">
        <v>99.584299999999999</v>
      </c>
      <c r="Z587">
        <v>0.11252</v>
      </c>
      <c r="AA587">
        <v>10.966989999999999</v>
      </c>
      <c r="AB587">
        <v>1.3370500000000001</v>
      </c>
      <c r="AC587">
        <v>13.72331</v>
      </c>
      <c r="AD587">
        <v>33.036209999999997</v>
      </c>
      <c r="AE587">
        <v>1.3370500000000001</v>
      </c>
      <c r="AF587">
        <v>1.23491</v>
      </c>
      <c r="AG587">
        <v>2.7706599999999999</v>
      </c>
      <c r="AH587">
        <v>13.25286</v>
      </c>
      <c r="AI587">
        <v>3.3351899999999999</v>
      </c>
      <c r="AJ587">
        <v>31.943670000000001</v>
      </c>
    </row>
    <row r="588" spans="1:36" x14ac:dyDescent="0.4">
      <c r="A588" t="s">
        <v>7769</v>
      </c>
      <c r="B588" t="s">
        <v>7080</v>
      </c>
      <c r="C588">
        <v>0.22095000000000001</v>
      </c>
      <c r="D588">
        <v>21.867360000000001</v>
      </c>
      <c r="E588">
        <v>10.079470000000001</v>
      </c>
      <c r="F588">
        <v>30.913910000000001</v>
      </c>
      <c r="G588">
        <v>47.403970000000001</v>
      </c>
      <c r="H588">
        <v>10.079470000000001</v>
      </c>
      <c r="I588">
        <v>9.9404000000000003</v>
      </c>
      <c r="J588">
        <v>6.23841</v>
      </c>
      <c r="K588">
        <v>30.644590000000001</v>
      </c>
      <c r="L588">
        <v>4.7907299999999999</v>
      </c>
      <c r="M588">
        <v>46.785870000000003</v>
      </c>
      <c r="N588" t="s">
        <v>38</v>
      </c>
      <c r="O588">
        <v>0.53522999999999998</v>
      </c>
      <c r="P588">
        <v>53.40343</v>
      </c>
      <c r="Q588">
        <v>32.794460000000001</v>
      </c>
      <c r="R588">
        <v>86.605080000000001</v>
      </c>
      <c r="S588">
        <v>99.584299999999999</v>
      </c>
      <c r="T588">
        <v>32.794460000000001</v>
      </c>
      <c r="U588">
        <v>32.540419999999997</v>
      </c>
      <c r="V588">
        <v>17.468820000000001</v>
      </c>
      <c r="W588">
        <v>86.489609999999999</v>
      </c>
      <c r="X588">
        <v>10.06005</v>
      </c>
      <c r="Y588">
        <v>99.584299999999999</v>
      </c>
      <c r="Z588">
        <v>9.4589999999999994E-2</v>
      </c>
      <c r="AA588">
        <v>9.1885200000000005</v>
      </c>
      <c r="AB588">
        <v>0.94708000000000003</v>
      </c>
      <c r="AC588">
        <v>8.5236800000000006</v>
      </c>
      <c r="AD588">
        <v>26.425260000000002</v>
      </c>
      <c r="AE588">
        <v>0.94708000000000003</v>
      </c>
      <c r="AF588">
        <v>0.85421999999999998</v>
      </c>
      <c r="AG588">
        <v>1.7233099999999999</v>
      </c>
      <c r="AH588">
        <v>8.1925100000000004</v>
      </c>
      <c r="AI588">
        <v>2.6722399999999999</v>
      </c>
      <c r="AJ588">
        <v>25.55865</v>
      </c>
    </row>
    <row r="589" spans="1:36" x14ac:dyDescent="0.4">
      <c r="A589" t="s">
        <v>7770</v>
      </c>
      <c r="B589" t="s">
        <v>7771</v>
      </c>
      <c r="C589">
        <v>0.20952000000000001</v>
      </c>
      <c r="D589">
        <v>20.747450000000001</v>
      </c>
      <c r="E589">
        <v>9.0728500000000007</v>
      </c>
      <c r="F589">
        <v>29.576160000000002</v>
      </c>
      <c r="G589">
        <v>44.913910000000001</v>
      </c>
      <c r="H589">
        <v>9.0728500000000007</v>
      </c>
      <c r="I589">
        <v>8.95364</v>
      </c>
      <c r="J589">
        <v>5.9708600000000001</v>
      </c>
      <c r="K589">
        <v>29.322299999999998</v>
      </c>
      <c r="L589">
        <v>4.5417199999999998</v>
      </c>
      <c r="M589">
        <v>44.364240000000002</v>
      </c>
      <c r="N589" t="s">
        <v>38</v>
      </c>
      <c r="O589">
        <v>0.51426000000000005</v>
      </c>
      <c r="P589">
        <v>51.354300000000002</v>
      </c>
      <c r="Q589">
        <v>29.51501</v>
      </c>
      <c r="R589">
        <v>86.46651</v>
      </c>
      <c r="S589">
        <v>99.584299999999999</v>
      </c>
      <c r="T589">
        <v>29.51501</v>
      </c>
      <c r="U589">
        <v>29.330249999999999</v>
      </c>
      <c r="V589">
        <v>17.441109999999998</v>
      </c>
      <c r="W589">
        <v>86.351039999999998</v>
      </c>
      <c r="X589">
        <v>10.06005</v>
      </c>
      <c r="Y589">
        <v>99.584299999999999</v>
      </c>
      <c r="Z589">
        <v>8.6999999999999994E-2</v>
      </c>
      <c r="AA589">
        <v>8.4421800000000005</v>
      </c>
      <c r="AB589">
        <v>0.85421999999999998</v>
      </c>
      <c r="AC589">
        <v>6.7038099999999998</v>
      </c>
      <c r="AD589">
        <v>22.934080000000002</v>
      </c>
      <c r="AE589">
        <v>0.85421999999999998</v>
      </c>
      <c r="AF589">
        <v>0.76136999999999999</v>
      </c>
      <c r="AG589">
        <v>1.3593299999999999</v>
      </c>
      <c r="AH589">
        <v>6.3943099999999999</v>
      </c>
      <c r="AI589">
        <v>2.3231199999999999</v>
      </c>
      <c r="AJ589">
        <v>22.163419999999999</v>
      </c>
    </row>
    <row r="590" spans="1:36" x14ac:dyDescent="0.4">
      <c r="A590" t="s">
        <v>7772</v>
      </c>
      <c r="B590" t="s">
        <v>7773</v>
      </c>
      <c r="C590">
        <v>0.20218</v>
      </c>
      <c r="D590">
        <v>20.020980000000002</v>
      </c>
      <c r="E590">
        <v>8.3841099999999997</v>
      </c>
      <c r="F590">
        <v>28.95364</v>
      </c>
      <c r="G590">
        <v>43.549669999999999</v>
      </c>
      <c r="H590">
        <v>8.3841099999999997</v>
      </c>
      <c r="I590">
        <v>8.2715200000000006</v>
      </c>
      <c r="J590">
        <v>5.8463599999999998</v>
      </c>
      <c r="K590">
        <v>28.706399999999999</v>
      </c>
      <c r="L590">
        <v>4.4053000000000004</v>
      </c>
      <c r="M590">
        <v>43.026490000000003</v>
      </c>
      <c r="N590" t="s">
        <v>38</v>
      </c>
      <c r="O590">
        <v>0.49845</v>
      </c>
      <c r="P590">
        <v>49.790869999999998</v>
      </c>
      <c r="Q590">
        <v>27.344110000000001</v>
      </c>
      <c r="R590">
        <v>86.46651</v>
      </c>
      <c r="S590">
        <v>99.584299999999999</v>
      </c>
      <c r="T590">
        <v>27.344110000000001</v>
      </c>
      <c r="U590">
        <v>27.182449999999999</v>
      </c>
      <c r="V590">
        <v>17.441109999999998</v>
      </c>
      <c r="W590">
        <v>86.351039999999998</v>
      </c>
      <c r="X590">
        <v>10.06005</v>
      </c>
      <c r="Y590">
        <v>99.584299999999999</v>
      </c>
      <c r="Z590">
        <v>8.3070000000000005E-2</v>
      </c>
      <c r="AA590">
        <v>8.0522100000000005</v>
      </c>
      <c r="AB590">
        <v>0.76136999999999999</v>
      </c>
      <c r="AC590">
        <v>5.83101</v>
      </c>
      <c r="AD590">
        <v>21.021360000000001</v>
      </c>
      <c r="AE590">
        <v>0.76136999999999999</v>
      </c>
      <c r="AF590">
        <v>0.66852</v>
      </c>
      <c r="AG590">
        <v>1.1847700000000001</v>
      </c>
      <c r="AH590">
        <v>5.5308000000000002</v>
      </c>
      <c r="AI590">
        <v>2.13185</v>
      </c>
      <c r="AJ590">
        <v>20.287839999999999</v>
      </c>
    </row>
    <row r="591" spans="1:36" x14ac:dyDescent="0.4">
      <c r="A591" t="s">
        <v>7774</v>
      </c>
      <c r="B591" t="s">
        <v>786</v>
      </c>
      <c r="C591">
        <v>0.19792999999999999</v>
      </c>
      <c r="D591">
        <v>19.593360000000001</v>
      </c>
      <c r="E591">
        <v>8.0264900000000008</v>
      </c>
      <c r="F591">
        <v>28.437090000000001</v>
      </c>
      <c r="G591">
        <v>42.29139</v>
      </c>
      <c r="H591">
        <v>8.0264900000000008</v>
      </c>
      <c r="I591">
        <v>7.9139099999999996</v>
      </c>
      <c r="J591">
        <v>5.7404000000000002</v>
      </c>
      <c r="K591">
        <v>28.183219999999999</v>
      </c>
      <c r="L591">
        <v>4.2768199999999998</v>
      </c>
      <c r="M591">
        <v>41.788080000000001</v>
      </c>
      <c r="N591" t="s">
        <v>38</v>
      </c>
      <c r="O591">
        <v>0.49015999999999998</v>
      </c>
      <c r="P591">
        <v>48.96555</v>
      </c>
      <c r="Q591">
        <v>26.18938</v>
      </c>
      <c r="R591">
        <v>86.143190000000004</v>
      </c>
      <c r="S591">
        <v>99.584299999999999</v>
      </c>
      <c r="T591">
        <v>26.18938</v>
      </c>
      <c r="U591">
        <v>26.027709999999999</v>
      </c>
      <c r="V591">
        <v>17.376439999999999</v>
      </c>
      <c r="W591">
        <v>86.027709999999999</v>
      </c>
      <c r="X591">
        <v>10.06005</v>
      </c>
      <c r="Y591">
        <v>99.584299999999999</v>
      </c>
      <c r="Z591">
        <v>8.0439999999999998E-2</v>
      </c>
      <c r="AA591">
        <v>7.7844800000000003</v>
      </c>
      <c r="AB591">
        <v>0.72423000000000004</v>
      </c>
      <c r="AC591">
        <v>5.2367699999999999</v>
      </c>
      <c r="AD591">
        <v>19.257200000000001</v>
      </c>
      <c r="AE591">
        <v>0.72423000000000004</v>
      </c>
      <c r="AF591">
        <v>0.63138000000000005</v>
      </c>
      <c r="AG591">
        <v>1.0622100000000001</v>
      </c>
      <c r="AH591">
        <v>4.92727</v>
      </c>
      <c r="AI591">
        <v>1.9517199999999999</v>
      </c>
      <c r="AJ591">
        <v>18.55153</v>
      </c>
    </row>
    <row r="592" spans="1:36" x14ac:dyDescent="0.4">
      <c r="A592" t="s">
        <v>7775</v>
      </c>
      <c r="B592" t="s">
        <v>781</v>
      </c>
      <c r="C592">
        <v>0.19456999999999999</v>
      </c>
      <c r="D592">
        <v>19.257860000000001</v>
      </c>
      <c r="E592">
        <v>7.7748299999999997</v>
      </c>
      <c r="F592">
        <v>28.119209999999999</v>
      </c>
      <c r="G592">
        <v>41.562910000000002</v>
      </c>
      <c r="H592">
        <v>7.7748299999999997</v>
      </c>
      <c r="I592">
        <v>7.6622500000000002</v>
      </c>
      <c r="J592">
        <v>5.6768200000000002</v>
      </c>
      <c r="K592">
        <v>27.885210000000001</v>
      </c>
      <c r="L592">
        <v>4.2013199999999999</v>
      </c>
      <c r="M592">
        <v>41.072850000000003</v>
      </c>
      <c r="N592" t="s">
        <v>38</v>
      </c>
      <c r="O592">
        <v>0.48366999999999999</v>
      </c>
      <c r="P592">
        <v>48.316240000000001</v>
      </c>
      <c r="Q592">
        <v>25.357970000000002</v>
      </c>
      <c r="R592">
        <v>86.18938</v>
      </c>
      <c r="S592">
        <v>99.584299999999999</v>
      </c>
      <c r="T592">
        <v>25.357970000000002</v>
      </c>
      <c r="U592">
        <v>25.196300000000001</v>
      </c>
      <c r="V592">
        <v>17.385680000000001</v>
      </c>
      <c r="W592">
        <v>86.073899999999995</v>
      </c>
      <c r="X592">
        <v>10.06005</v>
      </c>
      <c r="Y592">
        <v>99.584299999999999</v>
      </c>
      <c r="Z592">
        <v>7.8340000000000007E-2</v>
      </c>
      <c r="AA592">
        <v>7.5751400000000002</v>
      </c>
      <c r="AB592">
        <v>0.70565999999999995</v>
      </c>
      <c r="AC592">
        <v>4.7725200000000001</v>
      </c>
      <c r="AD592">
        <v>18.23584</v>
      </c>
      <c r="AE592">
        <v>0.70565999999999995</v>
      </c>
      <c r="AF592">
        <v>0.61280999999999997</v>
      </c>
      <c r="AG592">
        <v>0.96936</v>
      </c>
      <c r="AH592">
        <v>4.4908700000000001</v>
      </c>
      <c r="AI592">
        <v>1.8458699999999999</v>
      </c>
      <c r="AJ592">
        <v>17.548749999999998</v>
      </c>
    </row>
    <row r="593" spans="1:36" x14ac:dyDescent="0.4">
      <c r="A593" t="s">
        <v>7776</v>
      </c>
      <c r="B593" t="s">
        <v>786</v>
      </c>
      <c r="C593">
        <v>0.1925</v>
      </c>
      <c r="D593">
        <v>19.051850000000002</v>
      </c>
      <c r="E593">
        <v>7.5761599999999998</v>
      </c>
      <c r="F593">
        <v>27.841059999999999</v>
      </c>
      <c r="G593">
        <v>40.913910000000001</v>
      </c>
      <c r="H593">
        <v>7.5761599999999998</v>
      </c>
      <c r="I593">
        <v>7.4702000000000002</v>
      </c>
      <c r="J593">
        <v>5.6158900000000003</v>
      </c>
      <c r="K593">
        <v>27.600439999999999</v>
      </c>
      <c r="L593">
        <v>4.1364200000000002</v>
      </c>
      <c r="M593">
        <v>40.443710000000003</v>
      </c>
      <c r="N593" t="s">
        <v>38</v>
      </c>
      <c r="O593">
        <v>0.47971999999999998</v>
      </c>
      <c r="P593">
        <v>47.936079999999997</v>
      </c>
      <c r="Q593">
        <v>24.75751</v>
      </c>
      <c r="R593">
        <v>85.866050000000001</v>
      </c>
      <c r="S593">
        <v>99.584299999999999</v>
      </c>
      <c r="T593">
        <v>24.75751</v>
      </c>
      <c r="U593">
        <v>24.618939999999998</v>
      </c>
      <c r="V593">
        <v>17.30254</v>
      </c>
      <c r="W593">
        <v>85.704390000000004</v>
      </c>
      <c r="X593">
        <v>10.06005</v>
      </c>
      <c r="Y593">
        <v>99.584299999999999</v>
      </c>
      <c r="Z593">
        <v>7.7020000000000005E-2</v>
      </c>
      <c r="AA593">
        <v>7.4391600000000002</v>
      </c>
      <c r="AB593">
        <v>0.66852</v>
      </c>
      <c r="AC593">
        <v>4.5125299999999999</v>
      </c>
      <c r="AD593">
        <v>17.32591</v>
      </c>
      <c r="AE593">
        <v>0.66852</v>
      </c>
      <c r="AF593">
        <v>0.57567000000000002</v>
      </c>
      <c r="AG593">
        <v>0.91735999999999995</v>
      </c>
      <c r="AH593">
        <v>4.24017</v>
      </c>
      <c r="AI593">
        <v>1.7548699999999999</v>
      </c>
      <c r="AJ593">
        <v>16.66667</v>
      </c>
    </row>
    <row r="594" spans="1:36" x14ac:dyDescent="0.4">
      <c r="A594" t="s">
        <v>7777</v>
      </c>
      <c r="B594" t="s">
        <v>6903</v>
      </c>
      <c r="C594">
        <v>0.19041</v>
      </c>
      <c r="D594">
        <v>18.843060000000001</v>
      </c>
      <c r="E594">
        <v>7.3907299999999996</v>
      </c>
      <c r="F594">
        <v>27.761590000000002</v>
      </c>
      <c r="G594">
        <v>40.397350000000003</v>
      </c>
      <c r="H594">
        <v>7.3907299999999996</v>
      </c>
      <c r="I594">
        <v>7.28477</v>
      </c>
      <c r="J594">
        <v>5.6026499999999997</v>
      </c>
      <c r="K594">
        <v>27.534220000000001</v>
      </c>
      <c r="L594">
        <v>4.0847699999999998</v>
      </c>
      <c r="M594">
        <v>39.95364</v>
      </c>
      <c r="N594" t="s">
        <v>38</v>
      </c>
      <c r="O594">
        <v>0.47500999999999999</v>
      </c>
      <c r="P594">
        <v>47.465739999999997</v>
      </c>
      <c r="Q594">
        <v>24.110849999999999</v>
      </c>
      <c r="R594">
        <v>85.912239999999997</v>
      </c>
      <c r="S594">
        <v>99.584299999999999</v>
      </c>
      <c r="T594">
        <v>24.110849999999999</v>
      </c>
      <c r="U594">
        <v>23.972290000000001</v>
      </c>
      <c r="V594">
        <v>17.321020000000001</v>
      </c>
      <c r="W594">
        <v>85.773669999999996</v>
      </c>
      <c r="X594">
        <v>10.06005</v>
      </c>
      <c r="Y594">
        <v>99.584299999999999</v>
      </c>
      <c r="Z594">
        <v>7.5990000000000002E-2</v>
      </c>
      <c r="AA594">
        <v>7.3355199999999998</v>
      </c>
      <c r="AB594">
        <v>0.66852</v>
      </c>
      <c r="AC594">
        <v>4.3825399999999997</v>
      </c>
      <c r="AD594">
        <v>16.601669999999999</v>
      </c>
      <c r="AE594">
        <v>0.66852</v>
      </c>
      <c r="AF594">
        <v>0.57567000000000002</v>
      </c>
      <c r="AG594">
        <v>0.89136000000000004</v>
      </c>
      <c r="AH594">
        <v>4.1194699999999997</v>
      </c>
      <c r="AI594">
        <v>1.68245</v>
      </c>
      <c r="AJ594">
        <v>15.979570000000001</v>
      </c>
    </row>
    <row r="595" spans="1:36" x14ac:dyDescent="0.4">
      <c r="A595" t="s">
        <v>7778</v>
      </c>
      <c r="B595" t="s">
        <v>886</v>
      </c>
      <c r="C595">
        <v>0.18851999999999999</v>
      </c>
      <c r="D595">
        <v>18.65888</v>
      </c>
      <c r="E595">
        <v>7.2317900000000002</v>
      </c>
      <c r="F595">
        <v>27.53642</v>
      </c>
      <c r="G595">
        <v>39.894039999999997</v>
      </c>
      <c r="H595">
        <v>7.2317900000000002</v>
      </c>
      <c r="I595">
        <v>7.1258299999999997</v>
      </c>
      <c r="J595">
        <v>5.55762</v>
      </c>
      <c r="K595">
        <v>27.315670000000001</v>
      </c>
      <c r="L595">
        <v>4.03444</v>
      </c>
      <c r="M595">
        <v>39.456949999999999</v>
      </c>
      <c r="N595" t="s">
        <v>38</v>
      </c>
      <c r="O595">
        <v>0.47108</v>
      </c>
      <c r="P595">
        <v>47.074509999999997</v>
      </c>
      <c r="Q595">
        <v>23.60277</v>
      </c>
      <c r="R595">
        <v>85.72748</v>
      </c>
      <c r="S595">
        <v>99.584299999999999</v>
      </c>
      <c r="T595">
        <v>23.60277</v>
      </c>
      <c r="U595">
        <v>23.464200000000002</v>
      </c>
      <c r="V595">
        <v>17.28406</v>
      </c>
      <c r="W595">
        <v>85.588909999999998</v>
      </c>
      <c r="X595">
        <v>10.06005</v>
      </c>
      <c r="Y595">
        <v>99.584299999999999</v>
      </c>
      <c r="Z595">
        <v>7.492E-2</v>
      </c>
      <c r="AA595">
        <v>7.2345800000000002</v>
      </c>
      <c r="AB595">
        <v>0.64995000000000003</v>
      </c>
      <c r="AC595">
        <v>4.1411300000000004</v>
      </c>
      <c r="AD595">
        <v>15.89601</v>
      </c>
      <c r="AE595">
        <v>0.64995000000000003</v>
      </c>
      <c r="AF595">
        <v>0.55710000000000004</v>
      </c>
      <c r="AG595">
        <v>0.84308000000000005</v>
      </c>
      <c r="AH595">
        <v>3.88734</v>
      </c>
      <c r="AI595">
        <v>1.61188</v>
      </c>
      <c r="AJ595">
        <v>15.283189999999999</v>
      </c>
    </row>
    <row r="596" spans="1:36" x14ac:dyDescent="0.4">
      <c r="A596" t="s">
        <v>7779</v>
      </c>
      <c r="B596" t="s">
        <v>884</v>
      </c>
      <c r="C596">
        <v>0.18748999999999999</v>
      </c>
      <c r="D596">
        <v>18.5563</v>
      </c>
      <c r="E596">
        <v>7.1655600000000002</v>
      </c>
      <c r="F596">
        <v>27.443709999999999</v>
      </c>
      <c r="G596">
        <v>39.470199999999998</v>
      </c>
      <c r="H596">
        <v>7.1655600000000002</v>
      </c>
      <c r="I596">
        <v>7.0595999999999997</v>
      </c>
      <c r="J596">
        <v>5.5390699999999997</v>
      </c>
      <c r="K596">
        <v>27.229579999999999</v>
      </c>
      <c r="L596">
        <v>3.9907300000000001</v>
      </c>
      <c r="M596">
        <v>39.019869999999997</v>
      </c>
      <c r="N596" t="s">
        <v>38</v>
      </c>
      <c r="O596">
        <v>0.46917999999999999</v>
      </c>
      <c r="P596">
        <v>46.885429999999999</v>
      </c>
      <c r="Q596">
        <v>23.37182</v>
      </c>
      <c r="R596">
        <v>85.773669999999996</v>
      </c>
      <c r="S596">
        <v>99.584299999999999</v>
      </c>
      <c r="T596">
        <v>23.37182</v>
      </c>
      <c r="U596">
        <v>23.233260000000001</v>
      </c>
      <c r="V596">
        <v>17.293299999999999</v>
      </c>
      <c r="W596">
        <v>85.635099999999994</v>
      </c>
      <c r="X596">
        <v>10.06005</v>
      </c>
      <c r="Y596">
        <v>99.584299999999999</v>
      </c>
      <c r="Z596">
        <v>7.424E-2</v>
      </c>
      <c r="AA596">
        <v>7.1667800000000002</v>
      </c>
      <c r="AB596">
        <v>0.64995000000000003</v>
      </c>
      <c r="AC596">
        <v>3.9925700000000002</v>
      </c>
      <c r="AD596">
        <v>15.30176</v>
      </c>
      <c r="AE596">
        <v>0.64995000000000003</v>
      </c>
      <c r="AF596">
        <v>0.55710000000000004</v>
      </c>
      <c r="AG596">
        <v>0.81337000000000004</v>
      </c>
      <c r="AH596">
        <v>3.7480699999999998</v>
      </c>
      <c r="AI596">
        <v>1.5506</v>
      </c>
      <c r="AJ596">
        <v>14.67038</v>
      </c>
    </row>
    <row r="597" spans="1:36" x14ac:dyDescent="0.4">
      <c r="A597" t="s">
        <v>7780</v>
      </c>
    </row>
    <row r="598" spans="1:36" x14ac:dyDescent="0.4">
      <c r="A598" t="s">
        <v>7781</v>
      </c>
    </row>
    <row r="599" spans="1:36" x14ac:dyDescent="0.4">
      <c r="A599" t="s">
        <v>7782</v>
      </c>
      <c r="B599" t="s">
        <v>7771</v>
      </c>
      <c r="C599">
        <v>0.24396000000000001</v>
      </c>
      <c r="D599">
        <v>24.148440000000001</v>
      </c>
      <c r="E599">
        <v>11.933770000000001</v>
      </c>
      <c r="F599">
        <v>34.728479999999998</v>
      </c>
      <c r="G599">
        <v>52.132449999999999</v>
      </c>
      <c r="H599">
        <v>11.933770000000001</v>
      </c>
      <c r="I599">
        <v>11.76821</v>
      </c>
      <c r="J599">
        <v>7.0066199999999998</v>
      </c>
      <c r="K599">
        <v>34.359819999999999</v>
      </c>
      <c r="L599">
        <v>5.2635800000000001</v>
      </c>
      <c r="M599">
        <v>51.339959999999998</v>
      </c>
      <c r="N599" t="s">
        <v>38</v>
      </c>
      <c r="O599">
        <v>0.57106000000000001</v>
      </c>
      <c r="P599">
        <v>56.950490000000002</v>
      </c>
      <c r="Q599">
        <v>38.290990000000001</v>
      </c>
      <c r="R599">
        <v>86.92841</v>
      </c>
      <c r="S599">
        <v>99.584299999999999</v>
      </c>
      <c r="T599">
        <v>38.290990000000001</v>
      </c>
      <c r="U599">
        <v>37.967669999999998</v>
      </c>
      <c r="V599">
        <v>17.53349</v>
      </c>
      <c r="W599">
        <v>86.812929999999994</v>
      </c>
      <c r="X599">
        <v>10.06005</v>
      </c>
      <c r="Y599">
        <v>99.584299999999999</v>
      </c>
      <c r="Z599">
        <v>0.11244999999999999</v>
      </c>
      <c r="AA599">
        <v>10.96062</v>
      </c>
      <c r="AB599">
        <v>1.3370500000000001</v>
      </c>
      <c r="AC599">
        <v>13.74188</v>
      </c>
      <c r="AD599">
        <v>33.054780000000001</v>
      </c>
      <c r="AE599">
        <v>1.3370500000000001</v>
      </c>
      <c r="AF599">
        <v>1.23491</v>
      </c>
      <c r="AG599">
        <v>2.7743699999999998</v>
      </c>
      <c r="AH599">
        <v>13.271430000000001</v>
      </c>
      <c r="AI599">
        <v>3.3351899999999999</v>
      </c>
      <c r="AJ599">
        <v>31.943670000000001</v>
      </c>
    </row>
    <row r="600" spans="1:36" x14ac:dyDescent="0.4">
      <c r="A600" t="s">
        <v>7031</v>
      </c>
    </row>
    <row r="601" spans="1:36" x14ac:dyDescent="0.4">
      <c r="A601" t="s">
        <v>7031</v>
      </c>
    </row>
    <row r="602" spans="1:36" x14ac:dyDescent="0.4">
      <c r="A602" t="s">
        <v>7031</v>
      </c>
    </row>
    <row r="603" spans="1:36" x14ac:dyDescent="0.4">
      <c r="A603" t="s">
        <v>7031</v>
      </c>
    </row>
    <row r="604" spans="1:36" x14ac:dyDescent="0.4">
      <c r="A604" t="s">
        <v>7785</v>
      </c>
    </row>
    <row r="605" spans="1:36" x14ac:dyDescent="0.4">
      <c r="A605" t="s">
        <v>7783</v>
      </c>
      <c r="B605" t="s">
        <v>7784</v>
      </c>
      <c r="C605">
        <v>0.60136999999999996</v>
      </c>
      <c r="D605">
        <v>57.838320000000003</v>
      </c>
      <c r="E605">
        <v>46.200449999999996</v>
      </c>
      <c r="F605">
        <v>78.967709999999997</v>
      </c>
      <c r="G605">
        <v>85.650909999999996</v>
      </c>
      <c r="H605">
        <v>46.200449999999996</v>
      </c>
      <c r="I605">
        <v>41.169119999999999</v>
      </c>
      <c r="J605">
        <v>17.50704</v>
      </c>
      <c r="K605">
        <v>76.038659999999993</v>
      </c>
      <c r="L605">
        <v>9.7042400000000004</v>
      </c>
      <c r="M605">
        <v>83.85163</v>
      </c>
      <c r="N605" t="s">
        <v>38</v>
      </c>
      <c r="O605">
        <v>0.62790000000000001</v>
      </c>
      <c r="P605">
        <v>60.918819999999997</v>
      </c>
      <c r="Q605">
        <v>47.98095</v>
      </c>
      <c r="R605">
        <v>83.050319999999999</v>
      </c>
      <c r="S605">
        <v>88.703670000000002</v>
      </c>
      <c r="T605">
        <v>47.98095</v>
      </c>
      <c r="U605">
        <v>43.746980000000001</v>
      </c>
      <c r="V605">
        <v>18.177679999999999</v>
      </c>
      <c r="W605">
        <v>80.588629999999995</v>
      </c>
      <c r="X605">
        <v>9.9358000000000004</v>
      </c>
      <c r="Y605">
        <v>87.396460000000005</v>
      </c>
      <c r="Z605">
        <v>0.57870999999999995</v>
      </c>
      <c r="AA605">
        <v>55.206620000000001</v>
      </c>
      <c r="AB605">
        <v>44.679349999999999</v>
      </c>
      <c r="AC605">
        <v>75.479879999999994</v>
      </c>
      <c r="AD605">
        <v>83.042900000000003</v>
      </c>
      <c r="AE605">
        <v>44.679349999999999</v>
      </c>
      <c r="AF605">
        <v>38.966830000000002</v>
      </c>
      <c r="AG605">
        <v>16.934100000000001</v>
      </c>
      <c r="AH605">
        <v>72.151560000000003</v>
      </c>
      <c r="AI605">
        <v>9.5064100000000007</v>
      </c>
      <c r="AJ605">
        <v>80.823229999999995</v>
      </c>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93EB59-2549-4333-B6C3-2D26FA9DB9CE}">
  <dimension ref="A1:AL147"/>
  <sheetViews>
    <sheetView topLeftCell="B1" zoomScaleNormal="100" workbookViewId="0">
      <selection activeCell="AA82" sqref="AA82"/>
    </sheetView>
  </sheetViews>
  <sheetFormatPr defaultRowHeight="14.6" x14ac:dyDescent="0.4"/>
  <cols>
    <col min="1" max="1" width="24.3046875" bestFit="1" customWidth="1"/>
    <col min="17" max="17" width="44.4609375" customWidth="1"/>
    <col min="18" max="18" width="9.23046875" customWidth="1"/>
    <col min="22" max="24" width="12.61328125" style="40" customWidth="1"/>
  </cols>
  <sheetData>
    <row r="1" spans="1:13" x14ac:dyDescent="0.4">
      <c r="A1" t="s">
        <v>7127</v>
      </c>
      <c r="B1" t="s">
        <v>24</v>
      </c>
      <c r="C1" t="s">
        <v>7132</v>
      </c>
    </row>
    <row r="2" spans="1:13" x14ac:dyDescent="0.4">
      <c r="A2" t="s">
        <v>7158</v>
      </c>
    </row>
    <row r="3" spans="1:13" x14ac:dyDescent="0.4">
      <c r="A3" t="s">
        <v>7131</v>
      </c>
      <c r="B3">
        <v>54.5473</v>
      </c>
      <c r="C3">
        <v>0.8</v>
      </c>
    </row>
    <row r="4" spans="1:13" x14ac:dyDescent="0.4">
      <c r="A4" t="s">
        <v>7130</v>
      </c>
      <c r="B4">
        <v>54.849499999999999</v>
      </c>
      <c r="C4">
        <v>0.4</v>
      </c>
    </row>
    <row r="5" spans="1:13" x14ac:dyDescent="0.4">
      <c r="A5" t="s">
        <v>7129</v>
      </c>
      <c r="B5">
        <v>55.400700000000001</v>
      </c>
      <c r="C5" s="32" t="s">
        <v>7133</v>
      </c>
    </row>
    <row r="6" spans="1:13" x14ac:dyDescent="0.4">
      <c r="A6" t="s">
        <v>7128</v>
      </c>
      <c r="B6">
        <v>55.635199999999998</v>
      </c>
      <c r="C6" s="32" t="s">
        <v>7133</v>
      </c>
    </row>
    <row r="7" spans="1:13" x14ac:dyDescent="0.4">
      <c r="A7" t="s">
        <v>7223</v>
      </c>
    </row>
    <row r="8" spans="1:13" x14ac:dyDescent="0.4">
      <c r="A8" s="18" t="s">
        <v>7185</v>
      </c>
    </row>
    <row r="9" spans="1:13" x14ac:dyDescent="0.4">
      <c r="A9" s="18" t="s">
        <v>7120</v>
      </c>
    </row>
    <row r="10" spans="1:13" x14ac:dyDescent="0.4">
      <c r="A10" s="18" t="s">
        <v>7148</v>
      </c>
    </row>
    <row r="11" spans="1:13" x14ac:dyDescent="0.4">
      <c r="A11" s="18" t="s">
        <v>7184</v>
      </c>
    </row>
    <row r="12" spans="1:13" x14ac:dyDescent="0.4">
      <c r="A12" s="18" t="s">
        <v>7183</v>
      </c>
    </row>
    <row r="14" spans="1:13" x14ac:dyDescent="0.4">
      <c r="C14" s="61" t="s">
        <v>7132</v>
      </c>
      <c r="D14" s="61"/>
      <c r="E14" s="61"/>
      <c r="F14" s="61"/>
      <c r="G14" s="61"/>
      <c r="H14" s="3" t="s">
        <v>24</v>
      </c>
      <c r="K14" t="s">
        <v>1119</v>
      </c>
      <c r="L14" t="s">
        <v>7599</v>
      </c>
      <c r="M14" t="s">
        <v>7598</v>
      </c>
    </row>
    <row r="15" spans="1:13" x14ac:dyDescent="0.4">
      <c r="C15" s="30" t="s">
        <v>7122</v>
      </c>
      <c r="D15" s="30" t="s">
        <v>7123</v>
      </c>
      <c r="E15" s="30" t="s">
        <v>7124</v>
      </c>
      <c r="F15" s="30" t="s">
        <v>7125</v>
      </c>
      <c r="G15" s="30" t="s">
        <v>7126</v>
      </c>
      <c r="H15" s="3"/>
      <c r="K15" t="s">
        <v>7600</v>
      </c>
      <c r="L15">
        <v>0</v>
      </c>
      <c r="M15">
        <v>3607</v>
      </c>
    </row>
    <row r="16" spans="1:13" x14ac:dyDescent="0.4">
      <c r="C16" s="33" t="s">
        <v>38</v>
      </c>
      <c r="D16" s="33" t="s">
        <v>38</v>
      </c>
      <c r="E16" s="33" t="s">
        <v>38</v>
      </c>
      <c r="F16" s="33" t="s">
        <v>38</v>
      </c>
      <c r="G16" s="33" t="s">
        <v>38</v>
      </c>
      <c r="H16" s="33" t="s">
        <v>7187</v>
      </c>
      <c r="L16">
        <v>1</v>
      </c>
      <c r="M16">
        <v>354</v>
      </c>
    </row>
    <row r="17" spans="1:20" x14ac:dyDescent="0.4">
      <c r="C17" s="33">
        <v>0.4</v>
      </c>
      <c r="D17" s="33" t="s">
        <v>38</v>
      </c>
      <c r="E17" s="33" t="s">
        <v>38</v>
      </c>
      <c r="F17" s="33" t="s">
        <v>38</v>
      </c>
      <c r="G17" s="33" t="s">
        <v>38</v>
      </c>
      <c r="H17" s="33">
        <v>55.636400000000002</v>
      </c>
      <c r="L17">
        <v>2</v>
      </c>
      <c r="M17">
        <v>76</v>
      </c>
    </row>
    <row r="18" spans="1:20" x14ac:dyDescent="0.4">
      <c r="C18" s="33">
        <v>0.4</v>
      </c>
      <c r="D18" s="33" t="s">
        <v>7133</v>
      </c>
      <c r="E18" s="33" t="s">
        <v>38</v>
      </c>
      <c r="F18" s="33" t="s">
        <v>38</v>
      </c>
      <c r="G18" s="33" t="s">
        <v>38</v>
      </c>
      <c r="H18" s="33">
        <v>56.398099999999999</v>
      </c>
      <c r="L18">
        <v>3</v>
      </c>
      <c r="M18">
        <v>11</v>
      </c>
      <c r="P18" t="s">
        <v>7600</v>
      </c>
      <c r="S18" t="s">
        <v>7640</v>
      </c>
      <c r="T18" t="s">
        <v>7603</v>
      </c>
    </row>
    <row r="19" spans="1:20" x14ac:dyDescent="0.4">
      <c r="C19" s="33" t="s">
        <v>7186</v>
      </c>
      <c r="D19" s="33" t="s">
        <v>7133</v>
      </c>
      <c r="E19" s="33" t="s">
        <v>7188</v>
      </c>
      <c r="F19" s="33" t="s">
        <v>38</v>
      </c>
      <c r="G19" s="33" t="s">
        <v>38</v>
      </c>
      <c r="H19" s="33" t="s">
        <v>7189</v>
      </c>
      <c r="L19">
        <v>4</v>
      </c>
      <c r="M19">
        <v>10</v>
      </c>
      <c r="Q19" t="s">
        <v>1189</v>
      </c>
      <c r="R19">
        <v>4079</v>
      </c>
      <c r="S19" s="40"/>
      <c r="T19" s="40"/>
    </row>
    <row r="20" spans="1:20" x14ac:dyDescent="0.4">
      <c r="C20" s="33" t="s">
        <v>7186</v>
      </c>
      <c r="D20" s="33" t="s">
        <v>7133</v>
      </c>
      <c r="E20" s="33" t="s">
        <v>7188</v>
      </c>
      <c r="F20" s="33" t="s">
        <v>7190</v>
      </c>
      <c r="G20" s="33" t="s">
        <v>38</v>
      </c>
      <c r="H20" s="33" t="s">
        <v>7189</v>
      </c>
      <c r="L20">
        <v>5</v>
      </c>
      <c r="M20">
        <v>5</v>
      </c>
      <c r="Q20" t="s">
        <v>7638</v>
      </c>
      <c r="R20">
        <v>3607</v>
      </c>
      <c r="S20" s="40">
        <v>0</v>
      </c>
      <c r="T20" s="40"/>
    </row>
    <row r="21" spans="1:20" x14ac:dyDescent="0.4">
      <c r="C21" s="33" t="s">
        <v>7186</v>
      </c>
      <c r="D21" s="33" t="s">
        <v>7133</v>
      </c>
      <c r="E21" s="33" t="s">
        <v>7188</v>
      </c>
      <c r="F21" s="33" t="s">
        <v>7190</v>
      </c>
      <c r="G21" s="33" t="s">
        <v>7186</v>
      </c>
      <c r="H21" s="33" t="s">
        <v>7191</v>
      </c>
      <c r="L21">
        <v>6</v>
      </c>
      <c r="M21">
        <v>3</v>
      </c>
      <c r="Q21" t="s">
        <v>7639</v>
      </c>
      <c r="R21">
        <v>472</v>
      </c>
      <c r="S21" s="40" t="s">
        <v>7602</v>
      </c>
      <c r="T21" s="40">
        <f>ROUND(100*R21/$R$19, 2)</f>
        <v>11.57</v>
      </c>
    </row>
    <row r="22" spans="1:20" x14ac:dyDescent="0.4">
      <c r="L22">
        <v>7</v>
      </c>
      <c r="M22">
        <v>6</v>
      </c>
      <c r="Q22" t="s">
        <v>7642</v>
      </c>
      <c r="R22">
        <v>265</v>
      </c>
      <c r="S22" s="40" t="s">
        <v>38</v>
      </c>
      <c r="T22" s="40">
        <f>ROUND(100*R22/$R$19, 2)</f>
        <v>6.5</v>
      </c>
    </row>
    <row r="23" spans="1:20" x14ac:dyDescent="0.4">
      <c r="L23">
        <v>8</v>
      </c>
      <c r="M23">
        <v>3</v>
      </c>
      <c r="S23" s="40"/>
      <c r="T23" s="40"/>
    </row>
    <row r="24" spans="1:20" x14ac:dyDescent="0.4">
      <c r="A24" t="s">
        <v>7222</v>
      </c>
      <c r="L24">
        <v>9</v>
      </c>
      <c r="M24">
        <v>0</v>
      </c>
      <c r="S24" s="40"/>
      <c r="T24" s="40"/>
    </row>
    <row r="25" spans="1:20" x14ac:dyDescent="0.4">
      <c r="C25" t="s">
        <v>7122</v>
      </c>
      <c r="D25" t="s">
        <v>7158</v>
      </c>
      <c r="E25" t="s">
        <v>7123</v>
      </c>
      <c r="F25" t="s">
        <v>7126</v>
      </c>
      <c r="G25" t="s">
        <v>24</v>
      </c>
      <c r="L25">
        <v>10</v>
      </c>
      <c r="M25">
        <v>0</v>
      </c>
      <c r="S25" s="40"/>
      <c r="T25" s="40"/>
    </row>
    <row r="26" spans="1:20" x14ac:dyDescent="0.4">
      <c r="C26" s="32" t="s">
        <v>38</v>
      </c>
      <c r="D26" s="32" t="s">
        <v>38</v>
      </c>
      <c r="E26" s="32" t="s">
        <v>38</v>
      </c>
      <c r="F26" s="32" t="s">
        <v>38</v>
      </c>
      <c r="G26" s="32">
        <v>56.622500000000002</v>
      </c>
      <c r="L26">
        <v>11</v>
      </c>
      <c r="M26">
        <v>1</v>
      </c>
      <c r="P26" t="s">
        <v>7641</v>
      </c>
      <c r="S26" s="40"/>
      <c r="T26" s="40"/>
    </row>
    <row r="27" spans="1:20" x14ac:dyDescent="0.4">
      <c r="C27" s="34" t="s">
        <v>7217</v>
      </c>
      <c r="D27" s="32" t="s">
        <v>38</v>
      </c>
      <c r="E27" s="32" t="s">
        <v>38</v>
      </c>
      <c r="F27" s="32" t="s">
        <v>38</v>
      </c>
      <c r="G27" s="35" t="s">
        <v>7215</v>
      </c>
      <c r="L27">
        <v>12</v>
      </c>
      <c r="M27">
        <v>1</v>
      </c>
      <c r="Q27" t="s">
        <v>1189</v>
      </c>
      <c r="R27">
        <v>2386</v>
      </c>
      <c r="S27" s="40"/>
      <c r="T27" s="40"/>
    </row>
    <row r="28" spans="1:20" x14ac:dyDescent="0.4">
      <c r="C28" s="34" t="s">
        <v>7217</v>
      </c>
      <c r="D28" s="34" t="s">
        <v>7217</v>
      </c>
      <c r="E28" s="32" t="s">
        <v>38</v>
      </c>
      <c r="F28" s="32" t="s">
        <v>38</v>
      </c>
      <c r="G28" s="35" t="s">
        <v>7216</v>
      </c>
      <c r="L28">
        <v>13</v>
      </c>
      <c r="M28">
        <v>2</v>
      </c>
      <c r="Q28" t="s">
        <v>7638</v>
      </c>
      <c r="R28">
        <v>2202</v>
      </c>
      <c r="S28" s="40">
        <v>0</v>
      </c>
      <c r="T28" s="40"/>
    </row>
    <row r="29" spans="1:20" x14ac:dyDescent="0.4">
      <c r="C29" s="34" t="s">
        <v>7217</v>
      </c>
      <c r="D29" s="34" t="s">
        <v>7217</v>
      </c>
      <c r="E29" s="34" t="s">
        <v>7217</v>
      </c>
      <c r="F29" s="32" t="s">
        <v>38</v>
      </c>
      <c r="G29" s="32" t="s">
        <v>7218</v>
      </c>
      <c r="Q29" t="s">
        <v>7639</v>
      </c>
      <c r="R29">
        <v>184</v>
      </c>
      <c r="S29" s="40" t="s">
        <v>7602</v>
      </c>
      <c r="T29" s="40">
        <f>ROUND(100*R29/$R$27, 2)</f>
        <v>7.71</v>
      </c>
    </row>
    <row r="30" spans="1:20" x14ac:dyDescent="0.4">
      <c r="C30" s="34" t="s">
        <v>7217</v>
      </c>
      <c r="D30" s="34" t="s">
        <v>7217</v>
      </c>
      <c r="E30" s="32" t="s">
        <v>38</v>
      </c>
      <c r="F30" s="34" t="s">
        <v>7217</v>
      </c>
      <c r="G30" s="35" t="s">
        <v>7221</v>
      </c>
      <c r="K30" t="s">
        <v>7601</v>
      </c>
      <c r="L30">
        <v>0</v>
      </c>
      <c r="M30">
        <v>2202</v>
      </c>
      <c r="Q30" t="s">
        <v>7642</v>
      </c>
      <c r="R30">
        <v>136</v>
      </c>
      <c r="S30" s="40" t="s">
        <v>38</v>
      </c>
      <c r="T30" s="40">
        <f>ROUND(100*R30/$R$27, 2)</f>
        <v>5.7</v>
      </c>
    </row>
    <row r="31" spans="1:20" x14ac:dyDescent="0.4">
      <c r="L31">
        <v>1</v>
      </c>
      <c r="M31">
        <v>152</v>
      </c>
    </row>
    <row r="32" spans="1:20" x14ac:dyDescent="0.4">
      <c r="L32">
        <v>2</v>
      </c>
      <c r="M32">
        <v>22</v>
      </c>
    </row>
    <row r="33" spans="3:21" x14ac:dyDescent="0.4">
      <c r="L33">
        <v>3</v>
      </c>
      <c r="M33">
        <v>3</v>
      </c>
    </row>
    <row r="34" spans="3:21" x14ac:dyDescent="0.4">
      <c r="L34">
        <v>4</v>
      </c>
      <c r="M34">
        <v>3</v>
      </c>
    </row>
    <row r="35" spans="3:21" x14ac:dyDescent="0.4">
      <c r="L35">
        <v>5</v>
      </c>
      <c r="M35">
        <v>3</v>
      </c>
    </row>
    <row r="36" spans="3:21" x14ac:dyDescent="0.4">
      <c r="L36">
        <v>6</v>
      </c>
      <c r="M36">
        <v>1</v>
      </c>
    </row>
    <row r="37" spans="3:21" x14ac:dyDescent="0.4">
      <c r="L37">
        <v>7</v>
      </c>
      <c r="M37">
        <v>0</v>
      </c>
    </row>
    <row r="40" spans="3:21" x14ac:dyDescent="0.4">
      <c r="Q40" t="s">
        <v>7800</v>
      </c>
    </row>
    <row r="42" spans="3:21" x14ac:dyDescent="0.4">
      <c r="Q42" s="64"/>
      <c r="R42" s="61" t="s">
        <v>1141</v>
      </c>
      <c r="S42" s="61"/>
      <c r="T42" s="61" t="s">
        <v>1138</v>
      </c>
      <c r="U42" s="61"/>
    </row>
    <row r="43" spans="3:21" x14ac:dyDescent="0.4">
      <c r="Q43" s="64"/>
      <c r="R43" s="39" t="s">
        <v>7787</v>
      </c>
      <c r="S43" s="39" t="s">
        <v>7788</v>
      </c>
      <c r="T43" s="39" t="s">
        <v>7787</v>
      </c>
      <c r="U43" s="39" t="s">
        <v>7788</v>
      </c>
    </row>
    <row r="44" spans="3:21" x14ac:dyDescent="0.4">
      <c r="Q44" s="39" t="s">
        <v>7786</v>
      </c>
      <c r="R44" s="33" t="s">
        <v>7798</v>
      </c>
      <c r="S44" s="33" t="s">
        <v>7797</v>
      </c>
      <c r="T44" s="33" t="s">
        <v>7799</v>
      </c>
      <c r="U44" s="33" t="s">
        <v>7797</v>
      </c>
    </row>
    <row r="45" spans="3:21" x14ac:dyDescent="0.4">
      <c r="C45" t="s">
        <v>7651</v>
      </c>
      <c r="Q45" s="39" t="s">
        <v>7639</v>
      </c>
      <c r="R45" s="33">
        <v>184</v>
      </c>
      <c r="S45" s="33" t="s">
        <v>7792</v>
      </c>
      <c r="T45" s="33" t="s">
        <v>7790</v>
      </c>
      <c r="U45" s="33" t="s">
        <v>7791</v>
      </c>
    </row>
    <row r="46" spans="3:21" x14ac:dyDescent="0.4">
      <c r="C46" t="s">
        <v>7643</v>
      </c>
      <c r="Q46" s="39" t="s">
        <v>7789</v>
      </c>
      <c r="R46" s="33" t="s">
        <v>7793</v>
      </c>
      <c r="S46" s="33" t="s">
        <v>7794</v>
      </c>
      <c r="T46" s="33" t="s">
        <v>7795</v>
      </c>
      <c r="U46" s="33" t="s">
        <v>7796</v>
      </c>
    </row>
    <row r="47" spans="3:21" x14ac:dyDescent="0.4">
      <c r="C47" t="s">
        <v>7644</v>
      </c>
      <c r="Q47" s="20"/>
      <c r="R47" s="32"/>
      <c r="S47" s="32"/>
      <c r="T47" s="32"/>
      <c r="U47" s="32"/>
    </row>
    <row r="48" spans="3:21" x14ac:dyDescent="0.4">
      <c r="C48" t="s">
        <v>7653</v>
      </c>
      <c r="Q48" s="20"/>
      <c r="R48" s="32"/>
      <c r="S48" s="32"/>
      <c r="T48" s="32"/>
      <c r="U48" s="32"/>
    </row>
    <row r="49" spans="3:23" x14ac:dyDescent="0.4">
      <c r="C49" t="s">
        <v>7645</v>
      </c>
    </row>
    <row r="50" spans="3:23" x14ac:dyDescent="0.4">
      <c r="C50" t="s">
        <v>7646</v>
      </c>
      <c r="Q50" t="s">
        <v>7801</v>
      </c>
    </row>
    <row r="51" spans="3:23" x14ac:dyDescent="0.4">
      <c r="C51" t="s">
        <v>7647</v>
      </c>
    </row>
    <row r="52" spans="3:23" x14ac:dyDescent="0.4">
      <c r="Q52" s="66"/>
      <c r="R52" s="66"/>
      <c r="S52" s="44" t="s">
        <v>1141</v>
      </c>
      <c r="T52" s="44" t="s">
        <v>1138</v>
      </c>
    </row>
    <row r="53" spans="3:23" x14ac:dyDescent="0.4">
      <c r="C53" t="s">
        <v>7652</v>
      </c>
      <c r="Q53" s="65" t="s">
        <v>7802</v>
      </c>
      <c r="R53" s="65"/>
      <c r="S53" s="33" t="s">
        <v>7804</v>
      </c>
      <c r="T53" s="33" t="s">
        <v>7805</v>
      </c>
    </row>
    <row r="54" spans="3:23" x14ac:dyDescent="0.4">
      <c r="C54" t="s">
        <v>7648</v>
      </c>
      <c r="Q54" s="65" t="s">
        <v>7803</v>
      </c>
      <c r="R54" s="44" t="s">
        <v>7806</v>
      </c>
      <c r="S54" s="33">
        <v>1</v>
      </c>
      <c r="T54" s="33">
        <v>1</v>
      </c>
    </row>
    <row r="55" spans="3:23" x14ac:dyDescent="0.4">
      <c r="C55" t="s">
        <v>7649</v>
      </c>
      <c r="Q55" s="65"/>
      <c r="R55" s="44" t="s">
        <v>7807</v>
      </c>
      <c r="S55" s="33" t="s">
        <v>7810</v>
      </c>
      <c r="T55" s="33" t="s">
        <v>7811</v>
      </c>
    </row>
    <row r="56" spans="3:23" x14ac:dyDescent="0.4">
      <c r="C56" t="s">
        <v>7650</v>
      </c>
      <c r="Q56" s="65"/>
      <c r="R56" s="44" t="s">
        <v>7808</v>
      </c>
      <c r="S56" s="33">
        <v>78.5</v>
      </c>
      <c r="T56" s="33">
        <v>54.2</v>
      </c>
    </row>
    <row r="57" spans="3:23" x14ac:dyDescent="0.4">
      <c r="Q57" s="65"/>
      <c r="R57" s="44" t="s">
        <v>7809</v>
      </c>
      <c r="S57" s="33">
        <v>23</v>
      </c>
      <c r="T57" s="33">
        <v>15</v>
      </c>
    </row>
    <row r="58" spans="3:23" x14ac:dyDescent="0.4">
      <c r="Q58" s="45"/>
      <c r="R58" s="45"/>
      <c r="S58" s="42"/>
      <c r="T58" s="42"/>
    </row>
    <row r="62" spans="3:23" x14ac:dyDescent="0.4">
      <c r="Q62" s="18" t="s">
        <v>7816</v>
      </c>
      <c r="R62" s="18"/>
      <c r="S62" s="18"/>
      <c r="T62" s="18"/>
    </row>
    <row r="63" spans="3:23" x14ac:dyDescent="0.4">
      <c r="Q63" s="47"/>
      <c r="R63" s="46"/>
      <c r="S63" s="20"/>
      <c r="T63" s="20"/>
    </row>
    <row r="64" spans="3:23" x14ac:dyDescent="0.4">
      <c r="Q64" s="64"/>
      <c r="R64" s="65" t="s">
        <v>1141</v>
      </c>
      <c r="S64" s="61"/>
      <c r="T64" s="65" t="s">
        <v>1138</v>
      </c>
      <c r="U64" s="61"/>
      <c r="V64" s="68" t="s">
        <v>7815</v>
      </c>
      <c r="W64" s="68"/>
    </row>
    <row r="65" spans="17:27" x14ac:dyDescent="0.4">
      <c r="Q65" s="64"/>
      <c r="R65" s="43" t="s">
        <v>7817</v>
      </c>
      <c r="S65" s="43" t="s">
        <v>24</v>
      </c>
      <c r="T65" s="43" t="s">
        <v>7817</v>
      </c>
      <c r="U65" s="43" t="s">
        <v>24</v>
      </c>
      <c r="V65" s="33" t="s">
        <v>7817</v>
      </c>
      <c r="W65" s="33" t="s">
        <v>24</v>
      </c>
    </row>
    <row r="66" spans="17:27" x14ac:dyDescent="0.4">
      <c r="Q66" s="43" t="s">
        <v>7812</v>
      </c>
      <c r="R66" s="33" t="s">
        <v>7818</v>
      </c>
      <c r="S66" s="33" t="s">
        <v>7821</v>
      </c>
      <c r="T66" s="33" t="s">
        <v>7819</v>
      </c>
      <c r="U66" s="33" t="s">
        <v>7822</v>
      </c>
      <c r="V66" s="33" t="s">
        <v>7820</v>
      </c>
      <c r="W66" s="33" t="s">
        <v>7823</v>
      </c>
      <c r="Y66" s="18"/>
      <c r="Z66" s="18"/>
    </row>
    <row r="67" spans="17:27" x14ac:dyDescent="0.4">
      <c r="Q67" s="43" t="s">
        <v>7813</v>
      </c>
      <c r="R67" s="33" t="s">
        <v>7825</v>
      </c>
      <c r="S67" s="33" t="s">
        <v>7824</v>
      </c>
      <c r="T67" s="33" t="s">
        <v>7826</v>
      </c>
      <c r="U67" s="33" t="s">
        <v>7827</v>
      </c>
      <c r="V67" s="33" t="s">
        <v>7829</v>
      </c>
      <c r="W67" s="33" t="s">
        <v>7828</v>
      </c>
      <c r="X67" s="32"/>
    </row>
    <row r="68" spans="17:27" x14ac:dyDescent="0.4">
      <c r="Q68" s="43" t="s">
        <v>7814</v>
      </c>
      <c r="R68" s="33" t="s">
        <v>7830</v>
      </c>
      <c r="S68" s="33" t="s">
        <v>7831</v>
      </c>
      <c r="T68" s="33" t="s">
        <v>7832</v>
      </c>
      <c r="U68" s="33" t="s">
        <v>7833</v>
      </c>
      <c r="V68" s="33" t="s">
        <v>7834</v>
      </c>
      <c r="W68" s="33" t="s">
        <v>7835</v>
      </c>
      <c r="X68" s="32"/>
    </row>
    <row r="69" spans="17:27" x14ac:dyDescent="0.4">
      <c r="Q69" s="18"/>
      <c r="R69" s="18"/>
      <c r="S69" s="18"/>
      <c r="T69" s="18"/>
    </row>
    <row r="70" spans="17:27" x14ac:dyDescent="0.4">
      <c r="Q70" s="18"/>
      <c r="R70" s="18"/>
      <c r="S70" s="18"/>
      <c r="T70" s="18"/>
    </row>
    <row r="80" spans="17:27" x14ac:dyDescent="0.4">
      <c r="S80" s="20" t="s">
        <v>1143</v>
      </c>
      <c r="T80" s="20" t="s">
        <v>1145</v>
      </c>
      <c r="U80" s="20" t="s">
        <v>1147</v>
      </c>
      <c r="V80" s="40" t="s">
        <v>7863</v>
      </c>
      <c r="W80" s="40" t="s">
        <v>7878</v>
      </c>
      <c r="X80" s="40" t="s">
        <v>7894</v>
      </c>
      <c r="Y80" s="20" t="s">
        <v>23</v>
      </c>
      <c r="Z80" s="20" t="s">
        <v>24</v>
      </c>
      <c r="AA80" s="20"/>
    </row>
    <row r="81" spans="18:27" x14ac:dyDescent="0.4">
      <c r="R81" s="52" t="s">
        <v>7911</v>
      </c>
      <c r="S81" s="51"/>
      <c r="T81" s="51"/>
      <c r="U81" s="51"/>
      <c r="V81" s="53"/>
      <c r="W81" s="53"/>
      <c r="X81" s="53"/>
      <c r="Y81" s="51"/>
      <c r="Z81" s="51"/>
      <c r="AA81" s="20"/>
    </row>
    <row r="82" spans="18:27" x14ac:dyDescent="0.4">
      <c r="R82" s="20" t="s">
        <v>1127</v>
      </c>
      <c r="S82">
        <v>53.53</v>
      </c>
      <c r="T82">
        <v>83.75</v>
      </c>
      <c r="U82">
        <v>91.17</v>
      </c>
      <c r="V82" s="20" t="s">
        <v>7864</v>
      </c>
      <c r="W82" s="20" t="s">
        <v>7879</v>
      </c>
      <c r="X82" s="20" t="s">
        <v>7895</v>
      </c>
      <c r="Y82">
        <v>0.56000000000000005</v>
      </c>
      <c r="Z82">
        <v>60.04</v>
      </c>
    </row>
    <row r="83" spans="18:27" x14ac:dyDescent="0.4">
      <c r="R83" s="20" t="s">
        <v>1139</v>
      </c>
      <c r="S83">
        <v>66.63</v>
      </c>
      <c r="T83">
        <v>87.17</v>
      </c>
      <c r="U83">
        <v>92.79</v>
      </c>
      <c r="V83" s="20" t="s">
        <v>7865</v>
      </c>
      <c r="W83" s="20" t="s">
        <v>7880</v>
      </c>
      <c r="X83" s="20" t="s">
        <v>7896</v>
      </c>
      <c r="Y83">
        <v>0.68</v>
      </c>
      <c r="Z83">
        <v>71.45</v>
      </c>
    </row>
    <row r="84" spans="18:27" x14ac:dyDescent="0.4">
      <c r="R84" s="20" t="s">
        <v>1128</v>
      </c>
      <c r="S84">
        <v>50.11</v>
      </c>
      <c r="T84">
        <v>75.83</v>
      </c>
      <c r="U84">
        <v>84.81</v>
      </c>
      <c r="V84" s="20" t="s">
        <v>7866</v>
      </c>
      <c r="W84" s="20" t="s">
        <v>7881</v>
      </c>
      <c r="X84" s="20" t="s">
        <v>7897</v>
      </c>
      <c r="Y84">
        <v>0.56999999999999995</v>
      </c>
      <c r="Z84">
        <v>58.95</v>
      </c>
    </row>
    <row r="85" spans="18:27" x14ac:dyDescent="0.4">
      <c r="R85" s="20" t="s">
        <v>1129</v>
      </c>
      <c r="S85">
        <v>57.18</v>
      </c>
      <c r="T85">
        <v>85.49</v>
      </c>
      <c r="U85">
        <v>89.34</v>
      </c>
      <c r="V85" s="20" t="s">
        <v>7867</v>
      </c>
      <c r="W85" s="20" t="s">
        <v>7882</v>
      </c>
      <c r="X85" s="20" t="s">
        <v>7898</v>
      </c>
      <c r="Y85">
        <v>0.65</v>
      </c>
      <c r="Z85">
        <v>66.989999999999995</v>
      </c>
    </row>
    <row r="86" spans="18:27" x14ac:dyDescent="0.4">
      <c r="R86" s="20" t="s">
        <v>1140</v>
      </c>
      <c r="S86">
        <v>59.39</v>
      </c>
      <c r="T86">
        <v>85.27</v>
      </c>
      <c r="U86">
        <v>91.66</v>
      </c>
      <c r="V86" s="20" t="s">
        <v>7868</v>
      </c>
      <c r="W86" s="20" t="s">
        <v>7883</v>
      </c>
      <c r="X86" s="20" t="s">
        <v>7899</v>
      </c>
      <c r="Y86">
        <v>0.61</v>
      </c>
      <c r="Z86">
        <v>66.92</v>
      </c>
    </row>
    <row r="87" spans="18:27" x14ac:dyDescent="0.4">
      <c r="R87" s="20" t="s">
        <v>1131</v>
      </c>
      <c r="S87">
        <v>60.96</v>
      </c>
      <c r="T87">
        <v>79.349999999999994</v>
      </c>
      <c r="U87">
        <v>82.22</v>
      </c>
      <c r="V87" s="20" t="s">
        <v>7869</v>
      </c>
      <c r="W87" s="20" t="s">
        <v>7884</v>
      </c>
      <c r="X87" s="20" t="s">
        <v>7900</v>
      </c>
      <c r="Y87">
        <v>0.66</v>
      </c>
      <c r="Z87">
        <v>68.03</v>
      </c>
    </row>
    <row r="88" spans="18:27" x14ac:dyDescent="0.4">
      <c r="R88" s="20" t="s">
        <v>1132</v>
      </c>
      <c r="S88">
        <v>45.66</v>
      </c>
      <c r="T88">
        <v>71.790000000000006</v>
      </c>
      <c r="U88">
        <v>81.02</v>
      </c>
      <c r="V88" s="20" t="s">
        <v>7870</v>
      </c>
      <c r="W88" s="20" t="s">
        <v>7885</v>
      </c>
      <c r="X88" s="20" t="s">
        <v>7901</v>
      </c>
      <c r="Y88">
        <v>0.53</v>
      </c>
      <c r="Z88">
        <v>55.43</v>
      </c>
    </row>
    <row r="89" spans="18:27" x14ac:dyDescent="0.4">
      <c r="R89" s="20" t="s">
        <v>1133</v>
      </c>
      <c r="S89">
        <v>40.869999999999997</v>
      </c>
      <c r="T89">
        <v>78.03</v>
      </c>
      <c r="U89">
        <v>89.07</v>
      </c>
      <c r="V89" s="20" t="s">
        <v>7871</v>
      </c>
      <c r="W89" s="20" t="s">
        <v>7886</v>
      </c>
      <c r="X89" s="20" t="s">
        <v>7902</v>
      </c>
      <c r="Y89">
        <v>0.48</v>
      </c>
      <c r="Z89">
        <v>52.45</v>
      </c>
    </row>
    <row r="90" spans="18:27" x14ac:dyDescent="0.4">
      <c r="R90" s="20" t="s">
        <v>1134</v>
      </c>
      <c r="S90">
        <v>57.48</v>
      </c>
      <c r="T90">
        <v>74.72</v>
      </c>
      <c r="U90">
        <v>78.040000000000006</v>
      </c>
      <c r="V90" s="20" t="s">
        <v>7872</v>
      </c>
      <c r="W90" s="20" t="s">
        <v>7887</v>
      </c>
      <c r="X90" s="20" t="s">
        <v>7903</v>
      </c>
      <c r="Y90">
        <v>0.63</v>
      </c>
      <c r="Z90">
        <v>63.75</v>
      </c>
    </row>
    <row r="91" spans="18:27" x14ac:dyDescent="0.4">
      <c r="R91" s="20" t="s">
        <v>1135</v>
      </c>
      <c r="S91">
        <v>47.61</v>
      </c>
      <c r="T91">
        <v>73.97</v>
      </c>
      <c r="U91">
        <v>84.71</v>
      </c>
      <c r="V91" s="20" t="s">
        <v>7873</v>
      </c>
      <c r="W91" s="20" t="s">
        <v>7888</v>
      </c>
      <c r="X91" s="20" t="s">
        <v>7904</v>
      </c>
      <c r="Y91">
        <v>0.56000000000000005</v>
      </c>
      <c r="Z91">
        <v>56.92</v>
      </c>
    </row>
    <row r="92" spans="18:27" x14ac:dyDescent="0.4">
      <c r="R92" s="20" t="s">
        <v>1136</v>
      </c>
      <c r="S92">
        <v>43.28</v>
      </c>
      <c r="T92">
        <v>72.63</v>
      </c>
      <c r="U92">
        <v>81.14</v>
      </c>
      <c r="V92" s="20" t="s">
        <v>7874</v>
      </c>
      <c r="W92" s="20" t="s">
        <v>7889</v>
      </c>
      <c r="X92" s="20" t="s">
        <v>7905</v>
      </c>
      <c r="Y92">
        <v>0.5</v>
      </c>
      <c r="Z92">
        <v>53.01</v>
      </c>
    </row>
    <row r="93" spans="18:27" x14ac:dyDescent="0.4">
      <c r="R93" s="20" t="s">
        <v>1137</v>
      </c>
      <c r="S93">
        <v>46.47</v>
      </c>
      <c r="T93">
        <v>79.87</v>
      </c>
      <c r="U93">
        <v>86.19</v>
      </c>
      <c r="V93" s="20" t="s">
        <v>7875</v>
      </c>
      <c r="W93" s="20" t="s">
        <v>7890</v>
      </c>
      <c r="X93" s="20" t="s">
        <v>7906</v>
      </c>
      <c r="Y93">
        <v>0.56999999999999995</v>
      </c>
      <c r="Z93">
        <v>58.13</v>
      </c>
    </row>
    <row r="94" spans="18:27" x14ac:dyDescent="0.4">
      <c r="R94" s="20" t="s">
        <v>1138</v>
      </c>
      <c r="S94">
        <v>41.42</v>
      </c>
      <c r="T94">
        <v>69.91</v>
      </c>
      <c r="U94">
        <v>78.69</v>
      </c>
      <c r="V94" s="20" t="s">
        <v>7876</v>
      </c>
      <c r="W94" s="20" t="s">
        <v>7891</v>
      </c>
      <c r="X94" s="20" t="s">
        <v>7907</v>
      </c>
      <c r="Y94">
        <v>0.49</v>
      </c>
      <c r="Z94">
        <v>50.82</v>
      </c>
    </row>
    <row r="95" spans="18:27" x14ac:dyDescent="0.4">
      <c r="R95" s="20" t="s">
        <v>7861</v>
      </c>
      <c r="S95">
        <v>46.99</v>
      </c>
      <c r="T95">
        <v>75.22</v>
      </c>
      <c r="U95">
        <v>83.66</v>
      </c>
      <c r="V95" s="20" t="s">
        <v>7877</v>
      </c>
      <c r="W95" s="20" t="s">
        <v>7892</v>
      </c>
      <c r="X95" s="20" t="s">
        <v>7908</v>
      </c>
      <c r="Y95">
        <v>0.54</v>
      </c>
      <c r="Z95">
        <v>56.52</v>
      </c>
    </row>
    <row r="96" spans="18:27" x14ac:dyDescent="0.4">
      <c r="R96" s="20" t="s">
        <v>7862</v>
      </c>
      <c r="S96">
        <v>66.63</v>
      </c>
      <c r="T96">
        <v>87.17</v>
      </c>
      <c r="U96">
        <v>92.79</v>
      </c>
      <c r="V96" s="20" t="s">
        <v>7865</v>
      </c>
      <c r="W96" s="20" t="s">
        <v>7893</v>
      </c>
      <c r="X96" s="20" t="s">
        <v>7909</v>
      </c>
      <c r="Y96">
        <v>0.76</v>
      </c>
      <c r="Z96">
        <v>71.45</v>
      </c>
    </row>
    <row r="97" spans="18:38" x14ac:dyDescent="0.4">
      <c r="R97" s="51" t="s">
        <v>7910</v>
      </c>
      <c r="S97" s="52"/>
      <c r="T97" s="52"/>
      <c r="U97" s="52"/>
      <c r="V97" s="53"/>
      <c r="W97" s="53"/>
      <c r="X97" s="53"/>
      <c r="Y97" s="52"/>
      <c r="Z97" s="52"/>
      <c r="AB97" t="s">
        <v>23</v>
      </c>
      <c r="AC97" t="s">
        <v>24</v>
      </c>
      <c r="AD97" t="s">
        <v>25</v>
      </c>
      <c r="AE97" t="s">
        <v>26</v>
      </c>
      <c r="AF97" t="s">
        <v>27</v>
      </c>
      <c r="AG97" t="s">
        <v>28</v>
      </c>
      <c r="AH97" t="s">
        <v>29</v>
      </c>
      <c r="AI97" t="s">
        <v>30</v>
      </c>
      <c r="AJ97" t="s">
        <v>31</v>
      </c>
      <c r="AK97" t="s">
        <v>32</v>
      </c>
      <c r="AL97" t="s">
        <v>33</v>
      </c>
    </row>
    <row r="98" spans="18:38" x14ac:dyDescent="0.4">
      <c r="R98" s="20" t="s">
        <v>1127</v>
      </c>
      <c r="S98">
        <f t="shared" ref="S98:S111" si="0">AD98</f>
        <v>47.7</v>
      </c>
      <c r="T98">
        <f t="shared" ref="T98:T111" si="1">AE98</f>
        <v>85.87</v>
      </c>
      <c r="U98">
        <f t="shared" ref="U98:U111" si="2">AF98</f>
        <v>92.4</v>
      </c>
      <c r="V98" s="40" t="str">
        <f t="shared" ref="V98:V111" si="3">CONCATENATE(AG98, " / ", AH98)</f>
        <v>47.7 / 38.49</v>
      </c>
      <c r="W98" s="40" t="str">
        <f t="shared" ref="W98:W111" si="4">CONCATENATE(AI98, " / ", AJ98)</f>
        <v>20.78 / 78.18</v>
      </c>
      <c r="X98" s="40" t="str">
        <f t="shared" ref="X98:X111" si="5">CONCATENATE(AK98, " / ", AL98)</f>
        <v>11.87 / 88.34</v>
      </c>
      <c r="Y98" s="40">
        <f t="shared" ref="Y98:Y111" si="6">AB98</f>
        <v>0.63</v>
      </c>
      <c r="Z98" s="40">
        <f t="shared" ref="Z98:Z111" si="7">AC98</f>
        <v>59.3</v>
      </c>
      <c r="AB98" s="9">
        <v>0.63</v>
      </c>
      <c r="AC98" s="9">
        <v>59.3</v>
      </c>
      <c r="AD98" s="9">
        <v>47.7</v>
      </c>
      <c r="AE98" s="9">
        <v>85.87</v>
      </c>
      <c r="AF98" s="9">
        <v>92.4</v>
      </c>
      <c r="AG98" s="9">
        <v>47.7</v>
      </c>
      <c r="AH98" s="9">
        <v>38.49</v>
      </c>
      <c r="AI98" s="9">
        <v>20.78</v>
      </c>
      <c r="AJ98" s="9">
        <v>78.180000000000007</v>
      </c>
      <c r="AK98" s="9">
        <v>11.87</v>
      </c>
      <c r="AL98" s="9">
        <v>88.34</v>
      </c>
    </row>
    <row r="99" spans="18:38" x14ac:dyDescent="0.4">
      <c r="R99" s="20" t="s">
        <v>1139</v>
      </c>
      <c r="S99">
        <f t="shared" si="0"/>
        <v>66.63</v>
      </c>
      <c r="T99">
        <f t="shared" si="1"/>
        <v>90.88</v>
      </c>
      <c r="U99">
        <f t="shared" si="2"/>
        <v>95.19</v>
      </c>
      <c r="V99" s="40" t="str">
        <f t="shared" si="3"/>
        <v>66.63 / 56.55</v>
      </c>
      <c r="W99" s="40" t="str">
        <f t="shared" si="4"/>
        <v>21.8 / 87.61</v>
      </c>
      <c r="X99" s="40" t="str">
        <f t="shared" si="5"/>
        <v>11.81 / 94.1</v>
      </c>
      <c r="Y99" s="40">
        <f t="shared" si="6"/>
        <v>0.77</v>
      </c>
      <c r="Z99" s="40">
        <f t="shared" si="7"/>
        <v>74.08</v>
      </c>
      <c r="AB99" s="9">
        <v>0.77</v>
      </c>
      <c r="AC99" s="9">
        <v>74.08</v>
      </c>
      <c r="AD99" s="9">
        <v>66.63</v>
      </c>
      <c r="AE99" s="9">
        <v>90.88</v>
      </c>
      <c r="AF99" s="9">
        <v>95.19</v>
      </c>
      <c r="AG99" s="9">
        <v>66.63</v>
      </c>
      <c r="AH99" s="9">
        <v>56.55</v>
      </c>
      <c r="AI99" s="9">
        <v>21.8</v>
      </c>
      <c r="AJ99" s="9">
        <v>87.61</v>
      </c>
      <c r="AK99" s="9">
        <v>11.81</v>
      </c>
      <c r="AL99" s="9">
        <v>94.1</v>
      </c>
    </row>
    <row r="100" spans="18:38" x14ac:dyDescent="0.4">
      <c r="R100" s="20" t="s">
        <v>1128</v>
      </c>
      <c r="S100">
        <f t="shared" si="0"/>
        <v>50.89</v>
      </c>
      <c r="T100">
        <f t="shared" si="1"/>
        <v>79.16</v>
      </c>
      <c r="U100">
        <f t="shared" si="2"/>
        <v>86.81</v>
      </c>
      <c r="V100" s="40" t="str">
        <f t="shared" si="3"/>
        <v>50.89 / 45.13</v>
      </c>
      <c r="W100" s="40" t="str">
        <f t="shared" si="4"/>
        <v>17.61 / 76.03</v>
      </c>
      <c r="X100" s="40" t="str">
        <f t="shared" si="5"/>
        <v>9.91 / 85.02</v>
      </c>
      <c r="Y100" s="40">
        <f t="shared" si="6"/>
        <v>0.64</v>
      </c>
      <c r="Z100" s="40">
        <f t="shared" si="7"/>
        <v>61.23</v>
      </c>
      <c r="AB100" s="9">
        <v>0.64</v>
      </c>
      <c r="AC100" s="9">
        <v>61.23</v>
      </c>
      <c r="AD100" s="9">
        <v>50.89</v>
      </c>
      <c r="AE100" s="9">
        <v>79.16</v>
      </c>
      <c r="AF100" s="9">
        <v>86.81</v>
      </c>
      <c r="AG100" s="9">
        <v>50.89</v>
      </c>
      <c r="AH100" s="9">
        <v>45.13</v>
      </c>
      <c r="AI100" s="9">
        <v>17.61</v>
      </c>
      <c r="AJ100" s="9">
        <v>76.03</v>
      </c>
      <c r="AK100" s="9">
        <v>9.91</v>
      </c>
      <c r="AL100" s="9">
        <v>85.02</v>
      </c>
    </row>
    <row r="101" spans="18:38" x14ac:dyDescent="0.4">
      <c r="R101" s="20" t="s">
        <v>1129</v>
      </c>
      <c r="S101">
        <f t="shared" si="0"/>
        <v>56.83</v>
      </c>
      <c r="T101">
        <f t="shared" si="1"/>
        <v>86.23</v>
      </c>
      <c r="U101">
        <f t="shared" si="2"/>
        <v>89.96</v>
      </c>
      <c r="V101" s="40" t="str">
        <f t="shared" si="3"/>
        <v>56.83 / 51.28</v>
      </c>
      <c r="W101" s="40" t="str">
        <f t="shared" si="4"/>
        <v>19.81 / 85.39</v>
      </c>
      <c r="X101" s="40" t="str">
        <f t="shared" si="5"/>
        <v>10.35 / 89.46</v>
      </c>
      <c r="Y101" s="40">
        <f t="shared" si="6"/>
        <v>0.69</v>
      </c>
      <c r="Z101" s="40">
        <f t="shared" si="7"/>
        <v>67.95</v>
      </c>
      <c r="AB101" s="9">
        <v>0.69</v>
      </c>
      <c r="AC101" s="9">
        <v>67.95</v>
      </c>
      <c r="AD101" s="9">
        <v>56.83</v>
      </c>
      <c r="AE101" s="9">
        <v>86.23</v>
      </c>
      <c r="AF101" s="9">
        <v>89.96</v>
      </c>
      <c r="AG101" s="9">
        <v>56.83</v>
      </c>
      <c r="AH101" s="9">
        <v>51.28</v>
      </c>
      <c r="AI101" s="9">
        <v>19.809999999999999</v>
      </c>
      <c r="AJ101" s="9">
        <v>85.39</v>
      </c>
      <c r="AK101" s="9">
        <v>10.35</v>
      </c>
      <c r="AL101" s="9">
        <v>89.46</v>
      </c>
    </row>
    <row r="102" spans="18:38" x14ac:dyDescent="0.4">
      <c r="R102" s="20" t="s">
        <v>1140</v>
      </c>
      <c r="S102">
        <f t="shared" si="0"/>
        <v>57.52</v>
      </c>
      <c r="T102">
        <f t="shared" si="1"/>
        <v>89.4</v>
      </c>
      <c r="U102">
        <f t="shared" si="2"/>
        <v>94.5</v>
      </c>
      <c r="V102" s="40" t="str">
        <f t="shared" si="3"/>
        <v>57.52 / 44.46</v>
      </c>
      <c r="W102" s="40" t="str">
        <f t="shared" si="4"/>
        <v>23.48 / 87</v>
      </c>
      <c r="X102" s="40" t="str">
        <f t="shared" si="5"/>
        <v>12.64 / 93.8</v>
      </c>
      <c r="Y102" s="40">
        <f t="shared" si="6"/>
        <v>0.71</v>
      </c>
      <c r="Z102" s="40">
        <f t="shared" si="7"/>
        <v>68.36</v>
      </c>
      <c r="AB102" s="9">
        <v>0.71</v>
      </c>
      <c r="AC102" s="9">
        <v>68.36</v>
      </c>
      <c r="AD102" s="9">
        <v>57.52</v>
      </c>
      <c r="AE102" s="9">
        <v>89.4</v>
      </c>
      <c r="AF102" s="9">
        <v>94.5</v>
      </c>
      <c r="AG102" s="9">
        <v>57.52</v>
      </c>
      <c r="AH102" s="9">
        <v>44.46</v>
      </c>
      <c r="AI102" s="9">
        <v>23.48</v>
      </c>
      <c r="AJ102" s="9">
        <v>87</v>
      </c>
      <c r="AK102" s="9">
        <v>12.64</v>
      </c>
      <c r="AL102" s="9">
        <v>93.8</v>
      </c>
    </row>
    <row r="103" spans="18:38" x14ac:dyDescent="0.4">
      <c r="R103" s="20" t="s">
        <v>1131</v>
      </c>
      <c r="S103">
        <f t="shared" si="0"/>
        <v>57.2</v>
      </c>
      <c r="T103">
        <f t="shared" si="1"/>
        <v>87.87</v>
      </c>
      <c r="U103">
        <f t="shared" si="2"/>
        <v>89</v>
      </c>
      <c r="V103" s="40" t="str">
        <f t="shared" si="3"/>
        <v>57.2 / 52.63</v>
      </c>
      <c r="W103" s="40" t="str">
        <f t="shared" si="4"/>
        <v>19.31 / 86.71</v>
      </c>
      <c r="X103" s="40" t="str">
        <f t="shared" si="5"/>
        <v>9.86 / 88.27</v>
      </c>
      <c r="Y103" s="40">
        <f t="shared" si="6"/>
        <v>0.71</v>
      </c>
      <c r="Z103" s="40">
        <f t="shared" si="7"/>
        <v>69.459999999999994</v>
      </c>
      <c r="AB103" s="9">
        <v>0.71</v>
      </c>
      <c r="AC103" s="9">
        <v>69.459999999999994</v>
      </c>
      <c r="AD103" s="9">
        <v>57.2</v>
      </c>
      <c r="AE103" s="9">
        <v>87.87</v>
      </c>
      <c r="AF103" s="9">
        <v>89</v>
      </c>
      <c r="AG103" s="9">
        <v>57.2</v>
      </c>
      <c r="AH103" s="9">
        <v>52.63</v>
      </c>
      <c r="AI103" s="9">
        <v>19.309999999999999</v>
      </c>
      <c r="AJ103" s="9">
        <v>86.71</v>
      </c>
      <c r="AK103" s="9">
        <v>9.86</v>
      </c>
      <c r="AL103" s="9">
        <v>88.27</v>
      </c>
    </row>
    <row r="104" spans="18:38" x14ac:dyDescent="0.4">
      <c r="R104" s="20" t="s">
        <v>1132</v>
      </c>
      <c r="S104">
        <f t="shared" si="0"/>
        <v>46.78</v>
      </c>
      <c r="T104">
        <f t="shared" si="1"/>
        <v>78.37</v>
      </c>
      <c r="U104">
        <f t="shared" si="2"/>
        <v>86.78</v>
      </c>
      <c r="V104" s="40" t="str">
        <f t="shared" si="3"/>
        <v>46.78 / 41.46</v>
      </c>
      <c r="W104" s="40" t="str">
        <f t="shared" si="4"/>
        <v>17.62 / 76.09</v>
      </c>
      <c r="X104" s="40" t="str">
        <f t="shared" si="5"/>
        <v>9.9 / 85.51</v>
      </c>
      <c r="Y104" s="40">
        <f t="shared" si="6"/>
        <v>0.61</v>
      </c>
      <c r="Z104" s="40">
        <f t="shared" si="7"/>
        <v>58.7</v>
      </c>
      <c r="AB104" s="9">
        <v>0.61</v>
      </c>
      <c r="AC104" s="9">
        <v>58.7</v>
      </c>
      <c r="AD104" s="9">
        <v>46.78</v>
      </c>
      <c r="AE104" s="9">
        <v>78.37</v>
      </c>
      <c r="AF104" s="9">
        <v>86.78</v>
      </c>
      <c r="AG104" s="9">
        <v>46.78</v>
      </c>
      <c r="AH104" s="9">
        <v>41.46</v>
      </c>
      <c r="AI104" s="9">
        <v>17.62</v>
      </c>
      <c r="AJ104" s="9">
        <v>76.09</v>
      </c>
      <c r="AK104" s="9">
        <v>9.9</v>
      </c>
      <c r="AL104" s="9">
        <v>85.51</v>
      </c>
    </row>
    <row r="105" spans="18:38" x14ac:dyDescent="0.4">
      <c r="R105" s="20" t="s">
        <v>1133</v>
      </c>
      <c r="S105">
        <f t="shared" si="0"/>
        <v>52.85</v>
      </c>
      <c r="T105">
        <f t="shared" si="1"/>
        <v>85.79</v>
      </c>
      <c r="U105">
        <f t="shared" si="2"/>
        <v>93.6</v>
      </c>
      <c r="V105" s="40" t="str">
        <f t="shared" si="3"/>
        <v>52.85 / 39.78</v>
      </c>
      <c r="W105" s="40" t="str">
        <f t="shared" si="4"/>
        <v>22.66 / 82.14</v>
      </c>
      <c r="X105" s="40" t="str">
        <f t="shared" si="5"/>
        <v>12.7 / 92.32</v>
      </c>
      <c r="Y105" s="40">
        <f t="shared" si="6"/>
        <v>0.67</v>
      </c>
      <c r="Z105" s="40">
        <f t="shared" si="7"/>
        <v>63.26</v>
      </c>
      <c r="AB105" s="9">
        <v>0.67</v>
      </c>
      <c r="AC105" s="9">
        <v>63.26</v>
      </c>
      <c r="AD105" s="9">
        <v>52.85</v>
      </c>
      <c r="AE105" s="9">
        <v>85.79</v>
      </c>
      <c r="AF105" s="9">
        <v>93.6</v>
      </c>
      <c r="AG105" s="9">
        <v>52.85</v>
      </c>
      <c r="AH105" s="9">
        <v>39.78</v>
      </c>
      <c r="AI105" s="9">
        <v>22.66</v>
      </c>
      <c r="AJ105" s="9">
        <v>82.14</v>
      </c>
      <c r="AK105" s="9">
        <v>12.7</v>
      </c>
      <c r="AL105" s="9">
        <v>92.32</v>
      </c>
    </row>
    <row r="106" spans="18:38" x14ac:dyDescent="0.4">
      <c r="R106" s="20" t="s">
        <v>1134</v>
      </c>
      <c r="S106">
        <f t="shared" si="0"/>
        <v>56.2</v>
      </c>
      <c r="T106">
        <f t="shared" si="1"/>
        <v>80.06</v>
      </c>
      <c r="U106">
        <f t="shared" si="2"/>
        <v>82.89</v>
      </c>
      <c r="V106" s="40" t="str">
        <f t="shared" si="3"/>
        <v>56.2 / 53.87</v>
      </c>
      <c r="W106" s="40" t="str">
        <f t="shared" si="4"/>
        <v>16.91 / 79.19</v>
      </c>
      <c r="X106" s="40" t="str">
        <f t="shared" si="5"/>
        <v>8.8 / 82.3</v>
      </c>
      <c r="Y106" s="40">
        <f t="shared" si="6"/>
        <v>0.66</v>
      </c>
      <c r="Z106" s="40">
        <f t="shared" si="7"/>
        <v>65.599999999999994</v>
      </c>
      <c r="AB106" s="9">
        <v>0.66</v>
      </c>
      <c r="AC106" s="9">
        <v>65.599999999999994</v>
      </c>
      <c r="AD106" s="9">
        <v>56.2</v>
      </c>
      <c r="AE106" s="9">
        <v>80.06</v>
      </c>
      <c r="AF106" s="9">
        <v>82.89</v>
      </c>
      <c r="AG106" s="9">
        <v>56.2</v>
      </c>
      <c r="AH106" s="9">
        <v>53.87</v>
      </c>
      <c r="AI106" s="9">
        <v>16.91</v>
      </c>
      <c r="AJ106" s="9">
        <v>79.19</v>
      </c>
      <c r="AK106" s="9">
        <v>8.8000000000000007</v>
      </c>
      <c r="AL106" s="9">
        <v>82.3</v>
      </c>
    </row>
    <row r="107" spans="18:38" x14ac:dyDescent="0.4">
      <c r="R107" s="20" t="s">
        <v>1135</v>
      </c>
      <c r="S107">
        <f t="shared" si="0"/>
        <v>52.33</v>
      </c>
      <c r="T107">
        <f t="shared" si="1"/>
        <v>80.34</v>
      </c>
      <c r="U107">
        <f t="shared" si="2"/>
        <v>88.95</v>
      </c>
      <c r="V107" s="40" t="str">
        <f t="shared" si="3"/>
        <v>52.33 / 48.21</v>
      </c>
      <c r="W107" s="40" t="str">
        <f t="shared" si="4"/>
        <v>17.16 / 77.66</v>
      </c>
      <c r="X107" s="40" t="str">
        <f t="shared" si="5"/>
        <v>9.64 / 87</v>
      </c>
      <c r="Y107" s="40">
        <f t="shared" si="6"/>
        <v>0.65</v>
      </c>
      <c r="Z107" s="40">
        <f t="shared" si="7"/>
        <v>62.48</v>
      </c>
      <c r="AB107" s="9">
        <v>0.65</v>
      </c>
      <c r="AC107" s="9">
        <v>62.48</v>
      </c>
      <c r="AD107" s="9">
        <v>52.33</v>
      </c>
      <c r="AE107" s="9">
        <v>80.34</v>
      </c>
      <c r="AF107" s="9">
        <v>88.95</v>
      </c>
      <c r="AG107" s="9">
        <v>52.33</v>
      </c>
      <c r="AH107" s="9">
        <v>48.21</v>
      </c>
      <c r="AI107" s="9">
        <v>17.16</v>
      </c>
      <c r="AJ107" s="9">
        <v>77.66</v>
      </c>
      <c r="AK107" s="9">
        <v>9.64</v>
      </c>
      <c r="AL107" s="9">
        <v>87</v>
      </c>
    </row>
    <row r="108" spans="18:38" x14ac:dyDescent="0.4">
      <c r="R108" s="20" t="s">
        <v>1136</v>
      </c>
      <c r="S108">
        <f t="shared" si="0"/>
        <v>44.78</v>
      </c>
      <c r="T108">
        <f t="shared" si="1"/>
        <v>79.52</v>
      </c>
      <c r="U108">
        <f t="shared" si="2"/>
        <v>86.89</v>
      </c>
      <c r="V108" s="40" t="str">
        <f t="shared" si="3"/>
        <v>44.78 / 37.24</v>
      </c>
      <c r="W108" s="40" t="str">
        <f t="shared" si="4"/>
        <v>18.79 / 76.12</v>
      </c>
      <c r="X108" s="40" t="str">
        <f t="shared" si="5"/>
        <v>10.56 / 85.21</v>
      </c>
      <c r="Y108" s="40">
        <f t="shared" si="6"/>
        <v>0.6</v>
      </c>
      <c r="Z108" s="40">
        <f t="shared" si="7"/>
        <v>56.94</v>
      </c>
      <c r="AB108" s="9">
        <v>0.6</v>
      </c>
      <c r="AC108" s="9">
        <v>56.94</v>
      </c>
      <c r="AD108" s="9">
        <v>44.78</v>
      </c>
      <c r="AE108" s="9">
        <v>79.52</v>
      </c>
      <c r="AF108" s="9">
        <v>86.89</v>
      </c>
      <c r="AG108" s="9">
        <v>44.78</v>
      </c>
      <c r="AH108" s="9">
        <v>37.24</v>
      </c>
      <c r="AI108" s="9">
        <v>18.79</v>
      </c>
      <c r="AJ108" s="9">
        <v>76.12</v>
      </c>
      <c r="AK108" s="9">
        <v>10.56</v>
      </c>
      <c r="AL108" s="9">
        <v>85.21</v>
      </c>
    </row>
    <row r="109" spans="18:38" x14ac:dyDescent="0.4">
      <c r="R109" s="20" t="s">
        <v>1137</v>
      </c>
      <c r="S109">
        <f t="shared" si="0"/>
        <v>47.98</v>
      </c>
      <c r="T109">
        <f t="shared" si="1"/>
        <v>83.05</v>
      </c>
      <c r="U109">
        <f t="shared" si="2"/>
        <v>88.7</v>
      </c>
      <c r="V109" s="40" t="str">
        <f t="shared" si="3"/>
        <v>47.98 / 43.75</v>
      </c>
      <c r="W109" s="40" t="str">
        <f t="shared" si="4"/>
        <v>18.18 / 80.59</v>
      </c>
      <c r="X109" s="40" t="str">
        <f t="shared" si="5"/>
        <v>9.94 / 87.4</v>
      </c>
      <c r="Y109" s="40">
        <f t="shared" si="6"/>
        <v>0.63</v>
      </c>
      <c r="Z109" s="40">
        <f t="shared" si="7"/>
        <v>60.92</v>
      </c>
      <c r="AB109" s="9">
        <v>0.63</v>
      </c>
      <c r="AC109" s="9">
        <v>60.92</v>
      </c>
      <c r="AD109" s="9">
        <v>47.98</v>
      </c>
      <c r="AE109" s="9">
        <v>83.05</v>
      </c>
      <c r="AF109" s="9">
        <v>88.7</v>
      </c>
      <c r="AG109" s="9">
        <v>47.98</v>
      </c>
      <c r="AH109" s="9">
        <v>43.75</v>
      </c>
      <c r="AI109" s="9">
        <v>18.18</v>
      </c>
      <c r="AJ109" s="9">
        <v>80.59</v>
      </c>
      <c r="AK109" s="9">
        <v>9.94</v>
      </c>
      <c r="AL109" s="9">
        <v>87.4</v>
      </c>
    </row>
    <row r="110" spans="18:38" x14ac:dyDescent="0.4">
      <c r="R110" s="20" t="s">
        <v>1138</v>
      </c>
      <c r="S110">
        <f t="shared" si="0"/>
        <v>44.68</v>
      </c>
      <c r="T110">
        <f t="shared" si="1"/>
        <v>75.48</v>
      </c>
      <c r="U110">
        <f t="shared" si="2"/>
        <v>83.04</v>
      </c>
      <c r="V110" s="40" t="str">
        <f t="shared" si="3"/>
        <v>44.68 / 38.97</v>
      </c>
      <c r="W110" s="40" t="str">
        <f t="shared" si="4"/>
        <v>16.93 / 72.15</v>
      </c>
      <c r="X110" s="40" t="str">
        <f t="shared" si="5"/>
        <v>9.51 / 80.82</v>
      </c>
      <c r="Y110" s="40">
        <f t="shared" si="6"/>
        <v>0.57999999999999996</v>
      </c>
      <c r="Z110" s="40">
        <f t="shared" si="7"/>
        <v>55.21</v>
      </c>
      <c r="AB110" s="9">
        <v>0.57999999999999996</v>
      </c>
      <c r="AC110" s="9">
        <v>55.21</v>
      </c>
      <c r="AD110" s="9">
        <v>44.68</v>
      </c>
      <c r="AE110" s="9">
        <v>75.48</v>
      </c>
      <c r="AF110" s="9">
        <v>83.04</v>
      </c>
      <c r="AG110" s="9">
        <v>44.68</v>
      </c>
      <c r="AH110" s="9">
        <v>38.97</v>
      </c>
      <c r="AI110" s="9">
        <v>16.93</v>
      </c>
      <c r="AJ110" s="9">
        <v>72.150000000000006</v>
      </c>
      <c r="AK110" s="9">
        <v>9.51</v>
      </c>
      <c r="AL110" s="9">
        <v>80.819999999999993</v>
      </c>
    </row>
    <row r="111" spans="18:38" x14ac:dyDescent="0.4">
      <c r="R111" s="20" t="s">
        <v>7861</v>
      </c>
      <c r="S111">
        <f t="shared" si="0"/>
        <v>49.82</v>
      </c>
      <c r="T111">
        <f t="shared" si="1"/>
        <v>81.11</v>
      </c>
      <c r="U111">
        <f t="shared" si="2"/>
        <v>88.12</v>
      </c>
      <c r="V111" s="40" t="str">
        <f t="shared" si="3"/>
        <v>49.82 / 43.15</v>
      </c>
      <c r="W111" s="40" t="str">
        <f t="shared" si="4"/>
        <v>18.72 / 78.34</v>
      </c>
      <c r="X111" s="40" t="str">
        <f t="shared" si="5"/>
        <v>10.38 / 86.62</v>
      </c>
      <c r="Y111" s="40">
        <f t="shared" si="6"/>
        <v>0.63</v>
      </c>
      <c r="Z111" s="40">
        <f t="shared" si="7"/>
        <v>60.92</v>
      </c>
      <c r="AB111" s="9">
        <v>0.63</v>
      </c>
      <c r="AC111" s="9">
        <v>60.92</v>
      </c>
      <c r="AD111" s="9">
        <v>49.82</v>
      </c>
      <c r="AE111" s="9">
        <v>81.11</v>
      </c>
      <c r="AF111" s="9">
        <v>88.12</v>
      </c>
      <c r="AG111" s="9">
        <v>49.82</v>
      </c>
      <c r="AH111" s="9">
        <v>43.15</v>
      </c>
      <c r="AI111" s="9">
        <v>18.72</v>
      </c>
      <c r="AJ111" s="9">
        <v>78.34</v>
      </c>
      <c r="AK111" s="9">
        <v>10.38</v>
      </c>
      <c r="AL111" s="9">
        <v>86.62</v>
      </c>
    </row>
    <row r="112" spans="18:38" x14ac:dyDescent="0.4">
      <c r="R112" s="20" t="s">
        <v>7862</v>
      </c>
      <c r="S112">
        <f>MAX(S98:S110)</f>
        <v>66.63</v>
      </c>
      <c r="T112">
        <f>MAX(T98:T110)</f>
        <v>90.88</v>
      </c>
      <c r="U112">
        <f>MAX(U98:U110)</f>
        <v>95.19</v>
      </c>
      <c r="V112" t="s">
        <v>7915</v>
      </c>
      <c r="W112" s="40" t="s">
        <v>7916</v>
      </c>
      <c r="X112" s="40" t="s">
        <v>7917</v>
      </c>
      <c r="Y112">
        <f>MAX(Y98:Y110)</f>
        <v>0.77</v>
      </c>
      <c r="Z112">
        <f>MAX(Z98:Z110)</f>
        <v>74.08</v>
      </c>
    </row>
    <row r="115" spans="18:26" x14ac:dyDescent="0.4">
      <c r="R115" s="3"/>
      <c r="S115" s="48" t="s">
        <v>1143</v>
      </c>
      <c r="T115" s="48" t="s">
        <v>1145</v>
      </c>
      <c r="U115" s="48" t="s">
        <v>1147</v>
      </c>
      <c r="V115" s="48" t="s">
        <v>7863</v>
      </c>
      <c r="W115" s="48" t="s">
        <v>7878</v>
      </c>
      <c r="X115" s="48" t="s">
        <v>7894</v>
      </c>
      <c r="Y115" s="48" t="s">
        <v>23</v>
      </c>
      <c r="Z115" s="48" t="s">
        <v>24</v>
      </c>
    </row>
    <row r="116" spans="18:26" x14ac:dyDescent="0.4">
      <c r="R116" s="54" t="s">
        <v>7911</v>
      </c>
      <c r="S116" s="67"/>
      <c r="T116" s="64"/>
      <c r="U116" s="64"/>
      <c r="V116" s="64"/>
      <c r="W116" s="64"/>
      <c r="X116" s="64"/>
      <c r="Y116" s="64"/>
      <c r="Z116" s="64"/>
    </row>
    <row r="117" spans="18:26" x14ac:dyDescent="0.4">
      <c r="R117" s="48" t="s">
        <v>1127</v>
      </c>
      <c r="S117" s="3">
        <v>53.53</v>
      </c>
      <c r="T117" s="3">
        <v>83.75</v>
      </c>
      <c r="U117" s="3">
        <v>91.17</v>
      </c>
      <c r="V117" s="48" t="s">
        <v>7864</v>
      </c>
      <c r="W117" s="48" t="s">
        <v>7879</v>
      </c>
      <c r="X117" s="48" t="s">
        <v>7895</v>
      </c>
      <c r="Y117" s="3">
        <v>0.56000000000000005</v>
      </c>
      <c r="Z117" s="3">
        <v>60.04</v>
      </c>
    </row>
    <row r="118" spans="18:26" x14ac:dyDescent="0.4">
      <c r="R118" s="48" t="s">
        <v>1139</v>
      </c>
      <c r="S118" s="3">
        <v>66.63</v>
      </c>
      <c r="T118" s="3">
        <v>87.17</v>
      </c>
      <c r="U118" s="3">
        <v>92.79</v>
      </c>
      <c r="V118" s="48" t="s">
        <v>7865</v>
      </c>
      <c r="W118" s="48" t="s">
        <v>7880</v>
      </c>
      <c r="X118" s="48" t="s">
        <v>7896</v>
      </c>
      <c r="Y118" s="3">
        <v>0.68</v>
      </c>
      <c r="Z118" s="3">
        <v>71.45</v>
      </c>
    </row>
    <row r="119" spans="18:26" x14ac:dyDescent="0.4">
      <c r="R119" s="48" t="s">
        <v>1128</v>
      </c>
      <c r="S119" s="3">
        <v>50.11</v>
      </c>
      <c r="T119" s="3">
        <v>75.83</v>
      </c>
      <c r="U119" s="3">
        <v>84.81</v>
      </c>
      <c r="V119" s="48" t="s">
        <v>7866</v>
      </c>
      <c r="W119" s="48" t="s">
        <v>7881</v>
      </c>
      <c r="X119" s="48" t="s">
        <v>7897</v>
      </c>
      <c r="Y119" s="3">
        <v>0.56999999999999995</v>
      </c>
      <c r="Z119" s="3">
        <v>58.95</v>
      </c>
    </row>
    <row r="120" spans="18:26" x14ac:dyDescent="0.4">
      <c r="R120" s="48" t="s">
        <v>1129</v>
      </c>
      <c r="S120" s="3">
        <v>57.18</v>
      </c>
      <c r="T120" s="3">
        <v>85.49</v>
      </c>
      <c r="U120" s="3">
        <v>89.34</v>
      </c>
      <c r="V120" s="48" t="s">
        <v>7867</v>
      </c>
      <c r="W120" s="48" t="s">
        <v>7882</v>
      </c>
      <c r="X120" s="48" t="s">
        <v>7898</v>
      </c>
      <c r="Y120" s="3">
        <v>0.65</v>
      </c>
      <c r="Z120" s="3">
        <v>66.989999999999995</v>
      </c>
    </row>
    <row r="121" spans="18:26" x14ac:dyDescent="0.4">
      <c r="R121" s="48" t="s">
        <v>1140</v>
      </c>
      <c r="S121" s="3">
        <v>59.39</v>
      </c>
      <c r="T121" s="3">
        <v>85.27</v>
      </c>
      <c r="U121" s="3">
        <v>91.66</v>
      </c>
      <c r="V121" s="48" t="s">
        <v>7868</v>
      </c>
      <c r="W121" s="48" t="s">
        <v>7883</v>
      </c>
      <c r="X121" s="48" t="s">
        <v>7899</v>
      </c>
      <c r="Y121" s="3">
        <v>0.61</v>
      </c>
      <c r="Z121" s="3">
        <v>66.92</v>
      </c>
    </row>
    <row r="122" spans="18:26" x14ac:dyDescent="0.4">
      <c r="R122" s="48" t="s">
        <v>1131</v>
      </c>
      <c r="S122" s="3">
        <v>60.96</v>
      </c>
      <c r="T122" s="3">
        <v>79.349999999999994</v>
      </c>
      <c r="U122" s="3">
        <v>82.22</v>
      </c>
      <c r="V122" s="48" t="s">
        <v>7869</v>
      </c>
      <c r="W122" s="48" t="s">
        <v>7884</v>
      </c>
      <c r="X122" s="48" t="s">
        <v>7900</v>
      </c>
      <c r="Y122" s="3">
        <v>0.66</v>
      </c>
      <c r="Z122" s="3">
        <v>68.03</v>
      </c>
    </row>
    <row r="123" spans="18:26" x14ac:dyDescent="0.4">
      <c r="R123" s="48" t="s">
        <v>1132</v>
      </c>
      <c r="S123" s="3">
        <v>45.66</v>
      </c>
      <c r="T123" s="3">
        <v>71.790000000000006</v>
      </c>
      <c r="U123" s="3">
        <v>81.02</v>
      </c>
      <c r="V123" s="48" t="s">
        <v>7870</v>
      </c>
      <c r="W123" s="48" t="s">
        <v>7885</v>
      </c>
      <c r="X123" s="48" t="s">
        <v>7901</v>
      </c>
      <c r="Y123" s="3">
        <v>0.53</v>
      </c>
      <c r="Z123" s="3">
        <v>55.43</v>
      </c>
    </row>
    <row r="124" spans="18:26" x14ac:dyDescent="0.4">
      <c r="R124" s="48" t="s">
        <v>1133</v>
      </c>
      <c r="S124" s="3">
        <v>40.869999999999997</v>
      </c>
      <c r="T124" s="3">
        <v>78.03</v>
      </c>
      <c r="U124" s="3">
        <v>89.07</v>
      </c>
      <c r="V124" s="48" t="s">
        <v>7871</v>
      </c>
      <c r="W124" s="48" t="s">
        <v>7886</v>
      </c>
      <c r="X124" s="48" t="s">
        <v>7902</v>
      </c>
      <c r="Y124" s="3">
        <v>0.48</v>
      </c>
      <c r="Z124" s="3">
        <v>52.45</v>
      </c>
    </row>
    <row r="125" spans="18:26" x14ac:dyDescent="0.4">
      <c r="R125" s="48" t="s">
        <v>1134</v>
      </c>
      <c r="S125" s="3">
        <v>57.48</v>
      </c>
      <c r="T125" s="3">
        <v>74.72</v>
      </c>
      <c r="U125" s="3">
        <v>78.040000000000006</v>
      </c>
      <c r="V125" s="48" t="s">
        <v>7872</v>
      </c>
      <c r="W125" s="48" t="s">
        <v>7887</v>
      </c>
      <c r="X125" s="48" t="s">
        <v>7903</v>
      </c>
      <c r="Y125" s="3">
        <v>0.63</v>
      </c>
      <c r="Z125" s="3">
        <v>63.75</v>
      </c>
    </row>
    <row r="126" spans="18:26" x14ac:dyDescent="0.4">
      <c r="R126" s="48" t="s">
        <v>1135</v>
      </c>
      <c r="S126" s="3">
        <v>47.61</v>
      </c>
      <c r="T126" s="3">
        <v>73.97</v>
      </c>
      <c r="U126" s="3">
        <v>84.71</v>
      </c>
      <c r="V126" s="48" t="s">
        <v>7873</v>
      </c>
      <c r="W126" s="48" t="s">
        <v>7888</v>
      </c>
      <c r="X126" s="48" t="s">
        <v>7904</v>
      </c>
      <c r="Y126" s="3">
        <v>0.56000000000000005</v>
      </c>
      <c r="Z126" s="3">
        <v>56.92</v>
      </c>
    </row>
    <row r="127" spans="18:26" x14ac:dyDescent="0.4">
      <c r="R127" s="48" t="s">
        <v>1136</v>
      </c>
      <c r="S127" s="3">
        <v>43.28</v>
      </c>
      <c r="T127" s="3">
        <v>72.63</v>
      </c>
      <c r="U127" s="3">
        <v>81.14</v>
      </c>
      <c r="V127" s="48" t="s">
        <v>7874</v>
      </c>
      <c r="W127" s="48" t="s">
        <v>7889</v>
      </c>
      <c r="X127" s="48" t="s">
        <v>7905</v>
      </c>
      <c r="Y127" s="3">
        <v>0.5</v>
      </c>
      <c r="Z127" s="3">
        <v>53.01</v>
      </c>
    </row>
    <row r="128" spans="18:26" x14ac:dyDescent="0.4">
      <c r="R128" s="48" t="s">
        <v>1137</v>
      </c>
      <c r="S128" s="3">
        <v>46.47</v>
      </c>
      <c r="T128" s="3">
        <v>79.87</v>
      </c>
      <c r="U128" s="3">
        <v>86.19</v>
      </c>
      <c r="V128" s="48" t="s">
        <v>7875</v>
      </c>
      <c r="W128" s="48" t="s">
        <v>7890</v>
      </c>
      <c r="X128" s="48" t="s">
        <v>7906</v>
      </c>
      <c r="Y128" s="3">
        <v>0.56999999999999995</v>
      </c>
      <c r="Z128" s="3">
        <v>58.13</v>
      </c>
    </row>
    <row r="129" spans="18:26" x14ac:dyDescent="0.4">
      <c r="R129" s="48" t="s">
        <v>1138</v>
      </c>
      <c r="S129" s="3">
        <v>41.42</v>
      </c>
      <c r="T129" s="3">
        <v>69.91</v>
      </c>
      <c r="U129" s="3">
        <v>78.69</v>
      </c>
      <c r="V129" s="48" t="s">
        <v>7876</v>
      </c>
      <c r="W129" s="48" t="s">
        <v>7891</v>
      </c>
      <c r="X129" s="48" t="s">
        <v>7907</v>
      </c>
      <c r="Y129" s="3">
        <v>0.49</v>
      </c>
      <c r="Z129" s="3">
        <v>50.82</v>
      </c>
    </row>
    <row r="130" spans="18:26" x14ac:dyDescent="0.4">
      <c r="R130" s="48" t="s">
        <v>7861</v>
      </c>
      <c r="S130" s="3">
        <v>46.99</v>
      </c>
      <c r="T130" s="3">
        <v>75.22</v>
      </c>
      <c r="U130" s="3">
        <v>83.66</v>
      </c>
      <c r="V130" s="48" t="s">
        <v>7877</v>
      </c>
      <c r="W130" s="48" t="s">
        <v>7892</v>
      </c>
      <c r="X130" s="48" t="s">
        <v>7908</v>
      </c>
      <c r="Y130" s="3">
        <v>0.54</v>
      </c>
      <c r="Z130" s="3">
        <v>56.52</v>
      </c>
    </row>
    <row r="131" spans="18:26" x14ac:dyDescent="0.4">
      <c r="R131" s="48" t="s">
        <v>7862</v>
      </c>
      <c r="S131" s="3">
        <v>66.63</v>
      </c>
      <c r="T131" s="3">
        <v>87.17</v>
      </c>
      <c r="U131" s="3">
        <v>92.79</v>
      </c>
      <c r="V131" s="48" t="s">
        <v>7865</v>
      </c>
      <c r="W131" s="48" t="s">
        <v>7893</v>
      </c>
      <c r="X131" s="48" t="s">
        <v>7909</v>
      </c>
      <c r="Y131" s="3">
        <v>0.76</v>
      </c>
      <c r="Z131" s="3">
        <v>71.45</v>
      </c>
    </row>
    <row r="132" spans="18:26" x14ac:dyDescent="0.4">
      <c r="R132" s="54" t="s">
        <v>7910</v>
      </c>
      <c r="S132" s="67"/>
      <c r="T132" s="64"/>
      <c r="U132" s="64"/>
      <c r="V132" s="64"/>
      <c r="W132" s="64"/>
      <c r="X132" s="64"/>
      <c r="Y132" s="64"/>
      <c r="Z132" s="64"/>
    </row>
    <row r="133" spans="18:26" x14ac:dyDescent="0.4">
      <c r="R133" s="48" t="s">
        <v>1127</v>
      </c>
      <c r="S133" s="3">
        <v>47.7</v>
      </c>
      <c r="T133" s="3">
        <v>85.87</v>
      </c>
      <c r="U133" s="3">
        <v>92.4</v>
      </c>
      <c r="V133" s="48" t="s">
        <v>7912</v>
      </c>
      <c r="W133" s="48" t="s">
        <v>7913</v>
      </c>
      <c r="X133" s="48" t="s">
        <v>7914</v>
      </c>
      <c r="Y133" s="3">
        <v>0.63</v>
      </c>
      <c r="Z133" s="3">
        <v>59.3</v>
      </c>
    </row>
    <row r="134" spans="18:26" x14ac:dyDescent="0.4">
      <c r="R134" s="48" t="s">
        <v>1139</v>
      </c>
      <c r="S134" s="3">
        <v>66.63</v>
      </c>
      <c r="T134" s="3">
        <v>90.88</v>
      </c>
      <c r="U134" s="3">
        <v>95.19</v>
      </c>
      <c r="V134" s="48" t="s">
        <v>7915</v>
      </c>
      <c r="W134" s="48" t="s">
        <v>7918</v>
      </c>
      <c r="X134" s="48" t="s">
        <v>7919</v>
      </c>
      <c r="Y134" s="3">
        <v>0.77</v>
      </c>
      <c r="Z134" s="3">
        <v>74.08</v>
      </c>
    </row>
    <row r="135" spans="18:26" x14ac:dyDescent="0.4">
      <c r="R135" s="48" t="s">
        <v>1128</v>
      </c>
      <c r="S135" s="3">
        <v>50.89</v>
      </c>
      <c r="T135" s="3">
        <v>79.16</v>
      </c>
      <c r="U135" s="3">
        <v>86.81</v>
      </c>
      <c r="V135" s="48" t="s">
        <v>7920</v>
      </c>
      <c r="W135" s="48" t="s">
        <v>7921</v>
      </c>
      <c r="X135" s="48" t="s">
        <v>7922</v>
      </c>
      <c r="Y135" s="3">
        <v>0.64</v>
      </c>
      <c r="Z135" s="3">
        <v>61.23</v>
      </c>
    </row>
    <row r="136" spans="18:26" x14ac:dyDescent="0.4">
      <c r="R136" s="48" t="s">
        <v>1129</v>
      </c>
      <c r="S136" s="3">
        <v>56.83</v>
      </c>
      <c r="T136" s="3">
        <v>86.23</v>
      </c>
      <c r="U136" s="3">
        <v>89.96</v>
      </c>
      <c r="V136" s="48" t="s">
        <v>7923</v>
      </c>
      <c r="W136" s="48" t="s">
        <v>7924</v>
      </c>
      <c r="X136" s="48" t="s">
        <v>7925</v>
      </c>
      <c r="Y136" s="3">
        <v>0.69</v>
      </c>
      <c r="Z136" s="3">
        <v>67.95</v>
      </c>
    </row>
    <row r="137" spans="18:26" x14ac:dyDescent="0.4">
      <c r="R137" s="48" t="s">
        <v>1140</v>
      </c>
      <c r="S137" s="3">
        <v>57.52</v>
      </c>
      <c r="T137" s="3">
        <v>89.4</v>
      </c>
      <c r="U137" s="3">
        <v>94.5</v>
      </c>
      <c r="V137" s="48" t="s">
        <v>7926</v>
      </c>
      <c r="W137" s="48" t="s">
        <v>7927</v>
      </c>
      <c r="X137" s="48" t="s">
        <v>7928</v>
      </c>
      <c r="Y137" s="3">
        <v>0.71</v>
      </c>
      <c r="Z137" s="3">
        <v>68.36</v>
      </c>
    </row>
    <row r="138" spans="18:26" x14ac:dyDescent="0.4">
      <c r="R138" s="48" t="s">
        <v>1131</v>
      </c>
      <c r="S138" s="3">
        <v>57.2</v>
      </c>
      <c r="T138" s="3">
        <v>87.87</v>
      </c>
      <c r="U138" s="3">
        <v>89</v>
      </c>
      <c r="V138" s="48" t="s">
        <v>7929</v>
      </c>
      <c r="W138" s="48" t="s">
        <v>7930</v>
      </c>
      <c r="X138" s="48" t="s">
        <v>7931</v>
      </c>
      <c r="Y138" s="3">
        <v>0.71</v>
      </c>
      <c r="Z138" s="3">
        <v>69.459999999999994</v>
      </c>
    </row>
    <row r="139" spans="18:26" x14ac:dyDescent="0.4">
      <c r="R139" s="48" t="s">
        <v>1132</v>
      </c>
      <c r="S139" s="3">
        <v>46.78</v>
      </c>
      <c r="T139" s="3">
        <v>78.37</v>
      </c>
      <c r="U139" s="3">
        <v>86.78</v>
      </c>
      <c r="V139" s="48" t="s">
        <v>7932</v>
      </c>
      <c r="W139" s="48" t="s">
        <v>7933</v>
      </c>
      <c r="X139" s="48" t="s">
        <v>7934</v>
      </c>
      <c r="Y139" s="3">
        <v>0.61</v>
      </c>
      <c r="Z139" s="3">
        <v>58.7</v>
      </c>
    </row>
    <row r="140" spans="18:26" x14ac:dyDescent="0.4">
      <c r="R140" s="48" t="s">
        <v>1133</v>
      </c>
      <c r="S140" s="3">
        <v>52.85</v>
      </c>
      <c r="T140" s="3">
        <v>85.79</v>
      </c>
      <c r="U140" s="3">
        <v>93.6</v>
      </c>
      <c r="V140" s="48" t="s">
        <v>7935</v>
      </c>
      <c r="W140" s="48" t="s">
        <v>7936</v>
      </c>
      <c r="X140" s="48" t="s">
        <v>7937</v>
      </c>
      <c r="Y140" s="3">
        <v>0.67</v>
      </c>
      <c r="Z140" s="3">
        <v>63.26</v>
      </c>
    </row>
    <row r="141" spans="18:26" x14ac:dyDescent="0.4">
      <c r="R141" s="48" t="s">
        <v>1134</v>
      </c>
      <c r="S141" s="3">
        <v>56.2</v>
      </c>
      <c r="T141" s="3">
        <v>80.06</v>
      </c>
      <c r="U141" s="3">
        <v>82.89</v>
      </c>
      <c r="V141" s="48" t="s">
        <v>7938</v>
      </c>
      <c r="W141" s="48" t="s">
        <v>7939</v>
      </c>
      <c r="X141" s="48" t="s">
        <v>7940</v>
      </c>
      <c r="Y141" s="3">
        <v>0.66</v>
      </c>
      <c r="Z141" s="3">
        <v>65.599999999999994</v>
      </c>
    </row>
    <row r="142" spans="18:26" x14ac:dyDescent="0.4">
      <c r="R142" s="48" t="s">
        <v>1135</v>
      </c>
      <c r="S142" s="3">
        <v>52.33</v>
      </c>
      <c r="T142" s="3">
        <v>80.34</v>
      </c>
      <c r="U142" s="3">
        <v>88.95</v>
      </c>
      <c r="V142" s="48" t="s">
        <v>7941</v>
      </c>
      <c r="W142" s="48" t="s">
        <v>7942</v>
      </c>
      <c r="X142" s="48" t="s">
        <v>7943</v>
      </c>
      <c r="Y142" s="3">
        <v>0.65</v>
      </c>
      <c r="Z142" s="3">
        <v>62.48</v>
      </c>
    </row>
    <row r="143" spans="18:26" x14ac:dyDescent="0.4">
      <c r="R143" s="48" t="s">
        <v>1136</v>
      </c>
      <c r="S143" s="3">
        <v>44.78</v>
      </c>
      <c r="T143" s="3">
        <v>79.52</v>
      </c>
      <c r="U143" s="3">
        <v>86.89</v>
      </c>
      <c r="V143" s="48" t="s">
        <v>7944</v>
      </c>
      <c r="W143" s="48" t="s">
        <v>7945</v>
      </c>
      <c r="X143" s="48" t="s">
        <v>7946</v>
      </c>
      <c r="Y143" s="3">
        <v>0.6</v>
      </c>
      <c r="Z143" s="3">
        <v>56.94</v>
      </c>
    </row>
    <row r="144" spans="18:26" x14ac:dyDescent="0.4">
      <c r="R144" s="48" t="s">
        <v>1137</v>
      </c>
      <c r="S144" s="3">
        <v>47.98</v>
      </c>
      <c r="T144" s="3">
        <v>83.05</v>
      </c>
      <c r="U144" s="3">
        <v>88.7</v>
      </c>
      <c r="V144" s="48" t="s">
        <v>7947</v>
      </c>
      <c r="W144" s="48" t="s">
        <v>7948</v>
      </c>
      <c r="X144" s="48" t="s">
        <v>7949</v>
      </c>
      <c r="Y144" s="3">
        <v>0.63</v>
      </c>
      <c r="Z144" s="3">
        <v>60.92</v>
      </c>
    </row>
    <row r="145" spans="18:26" x14ac:dyDescent="0.4">
      <c r="R145" s="48" t="s">
        <v>1138</v>
      </c>
      <c r="S145" s="3">
        <v>44.68</v>
      </c>
      <c r="T145" s="3">
        <v>75.48</v>
      </c>
      <c r="U145" s="3">
        <v>83.04</v>
      </c>
      <c r="V145" s="48" t="s">
        <v>7950</v>
      </c>
      <c r="W145" s="48" t="s">
        <v>7951</v>
      </c>
      <c r="X145" s="48" t="s">
        <v>7952</v>
      </c>
      <c r="Y145" s="3">
        <v>0.57999999999999996</v>
      </c>
      <c r="Z145" s="3">
        <v>55.21</v>
      </c>
    </row>
    <row r="146" spans="18:26" x14ac:dyDescent="0.4">
      <c r="R146" s="48" t="s">
        <v>7861</v>
      </c>
      <c r="S146" s="3">
        <v>49.82</v>
      </c>
      <c r="T146" s="3">
        <v>81.11</v>
      </c>
      <c r="U146" s="3">
        <v>88.12</v>
      </c>
      <c r="V146" s="48" t="s">
        <v>7953</v>
      </c>
      <c r="W146" s="48" t="s">
        <v>7954</v>
      </c>
      <c r="X146" s="48" t="s">
        <v>7955</v>
      </c>
      <c r="Y146" s="3">
        <v>0.63</v>
      </c>
      <c r="Z146" s="3">
        <v>60.92</v>
      </c>
    </row>
    <row r="147" spans="18:26" x14ac:dyDescent="0.4">
      <c r="R147" s="48" t="s">
        <v>7862</v>
      </c>
      <c r="S147" s="3">
        <v>66.63</v>
      </c>
      <c r="T147" s="3">
        <v>90.88</v>
      </c>
      <c r="U147" s="3">
        <v>95.19</v>
      </c>
      <c r="V147" s="48" t="s">
        <v>7915</v>
      </c>
      <c r="W147" s="48" t="s">
        <v>7916</v>
      </c>
      <c r="X147" s="48" t="s">
        <v>7917</v>
      </c>
      <c r="Y147" s="3">
        <v>0.77</v>
      </c>
      <c r="Z147" s="3">
        <v>74.08</v>
      </c>
    </row>
  </sheetData>
  <mergeCells count="13">
    <mergeCell ref="S116:Z116"/>
    <mergeCell ref="S132:Z132"/>
    <mergeCell ref="V64:W64"/>
    <mergeCell ref="T64:U64"/>
    <mergeCell ref="R64:S64"/>
    <mergeCell ref="Q64:Q65"/>
    <mergeCell ref="C14:G14"/>
    <mergeCell ref="R42:S42"/>
    <mergeCell ref="T42:U42"/>
    <mergeCell ref="Q42:Q43"/>
    <mergeCell ref="Q54:Q57"/>
    <mergeCell ref="Q53:R53"/>
    <mergeCell ref="Q52:R52"/>
  </mergeCell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216801-4219-4E0E-BAFF-79234CD5ADAC}">
  <dimension ref="A1:O2575"/>
  <sheetViews>
    <sheetView workbookViewId="0"/>
  </sheetViews>
  <sheetFormatPr defaultRowHeight="14.6" x14ac:dyDescent="0.4"/>
  <cols>
    <col min="1" max="1" width="24.53515625" customWidth="1"/>
    <col min="10" max="10" width="29.15234375" customWidth="1"/>
  </cols>
  <sheetData>
    <row r="1" spans="1:15" x14ac:dyDescent="0.4">
      <c r="A1" t="s">
        <v>8001</v>
      </c>
      <c r="B1" t="s">
        <v>1121</v>
      </c>
      <c r="C1" t="s">
        <v>8002</v>
      </c>
      <c r="E1" t="s">
        <v>8002</v>
      </c>
      <c r="H1" t="s">
        <v>8002</v>
      </c>
      <c r="J1" t="s">
        <v>8003</v>
      </c>
      <c r="K1" t="s">
        <v>1121</v>
      </c>
      <c r="L1" t="s">
        <v>8002</v>
      </c>
      <c r="N1" t="s">
        <v>8002</v>
      </c>
    </row>
    <row r="2" spans="1:15" x14ac:dyDescent="0.4">
      <c r="B2">
        <v>337788</v>
      </c>
      <c r="C2" t="s">
        <v>8004</v>
      </c>
      <c r="E2" t="s">
        <v>8004</v>
      </c>
      <c r="F2" t="s">
        <v>8005</v>
      </c>
      <c r="H2" t="s">
        <v>8004</v>
      </c>
      <c r="K2">
        <v>1195004</v>
      </c>
      <c r="L2" t="s">
        <v>8006</v>
      </c>
      <c r="N2" t="s">
        <v>8006</v>
      </c>
      <c r="O2" t="s">
        <v>8007</v>
      </c>
    </row>
    <row r="3" spans="1:15" x14ac:dyDescent="0.4">
      <c r="B3">
        <v>337788</v>
      </c>
      <c r="C3" t="s">
        <v>8008</v>
      </c>
      <c r="E3" t="s">
        <v>8008</v>
      </c>
      <c r="H3" t="s">
        <v>8008</v>
      </c>
      <c r="K3">
        <v>1195004</v>
      </c>
      <c r="L3" t="s">
        <v>8009</v>
      </c>
      <c r="N3" t="s">
        <v>8009</v>
      </c>
    </row>
    <row r="4" spans="1:15" x14ac:dyDescent="0.4">
      <c r="B4">
        <v>337788</v>
      </c>
      <c r="C4" t="s">
        <v>8010</v>
      </c>
      <c r="E4" t="s">
        <v>8010</v>
      </c>
      <c r="H4" t="s">
        <v>8010</v>
      </c>
      <c r="K4">
        <v>1195004</v>
      </c>
      <c r="L4" t="s">
        <v>8011</v>
      </c>
      <c r="N4" t="s">
        <v>8011</v>
      </c>
    </row>
    <row r="5" spans="1:15" x14ac:dyDescent="0.4">
      <c r="B5">
        <v>337788</v>
      </c>
      <c r="C5" t="s">
        <v>8012</v>
      </c>
      <c r="E5" t="s">
        <v>8012</v>
      </c>
      <c r="H5" t="s">
        <v>8012</v>
      </c>
      <c r="K5">
        <v>1195004</v>
      </c>
      <c r="L5" t="s">
        <v>8013</v>
      </c>
      <c r="N5" t="s">
        <v>8013</v>
      </c>
    </row>
    <row r="6" spans="1:15" x14ac:dyDescent="0.4">
      <c r="B6">
        <v>337788</v>
      </c>
      <c r="C6" t="s">
        <v>8014</v>
      </c>
      <c r="E6" t="s">
        <v>8014</v>
      </c>
      <c r="H6" t="s">
        <v>8014</v>
      </c>
      <c r="K6">
        <v>1195004</v>
      </c>
      <c r="L6" t="s">
        <v>8015</v>
      </c>
      <c r="N6" t="s">
        <v>8015</v>
      </c>
    </row>
    <row r="7" spans="1:15" x14ac:dyDescent="0.4">
      <c r="B7">
        <v>337788</v>
      </c>
      <c r="C7" t="s">
        <v>8016</v>
      </c>
      <c r="E7" t="s">
        <v>8016</v>
      </c>
      <c r="H7" t="s">
        <v>8016</v>
      </c>
      <c r="K7">
        <v>1195004</v>
      </c>
      <c r="L7" t="s">
        <v>8017</v>
      </c>
      <c r="N7" t="s">
        <v>8017</v>
      </c>
    </row>
    <row r="8" spans="1:15" x14ac:dyDescent="0.4">
      <c r="B8">
        <v>337788</v>
      </c>
      <c r="C8" t="s">
        <v>8018</v>
      </c>
      <c r="E8" t="s">
        <v>8018</v>
      </c>
      <c r="H8" t="s">
        <v>8018</v>
      </c>
      <c r="K8">
        <v>1195004</v>
      </c>
      <c r="L8" t="s">
        <v>8019</v>
      </c>
      <c r="N8" t="s">
        <v>8019</v>
      </c>
    </row>
    <row r="9" spans="1:15" x14ac:dyDescent="0.4">
      <c r="B9">
        <v>337788</v>
      </c>
      <c r="C9" t="s">
        <v>8020</v>
      </c>
      <c r="E9" t="s">
        <v>8020</v>
      </c>
      <c r="H9" t="s">
        <v>8020</v>
      </c>
      <c r="K9">
        <v>1195004</v>
      </c>
      <c r="L9" t="s">
        <v>8021</v>
      </c>
      <c r="N9" t="s">
        <v>8021</v>
      </c>
    </row>
    <row r="10" spans="1:15" x14ac:dyDescent="0.4">
      <c r="B10">
        <v>337788</v>
      </c>
      <c r="C10" t="s">
        <v>8022</v>
      </c>
      <c r="E10" t="s">
        <v>8022</v>
      </c>
      <c r="H10" t="s">
        <v>8022</v>
      </c>
      <c r="K10">
        <v>1195004</v>
      </c>
      <c r="L10" t="s">
        <v>8023</v>
      </c>
      <c r="N10" t="s">
        <v>8023</v>
      </c>
    </row>
    <row r="11" spans="1:15" x14ac:dyDescent="0.4">
      <c r="B11">
        <v>337788</v>
      </c>
      <c r="C11" t="s">
        <v>8024</v>
      </c>
      <c r="E11" t="s">
        <v>8024</v>
      </c>
      <c r="H11" t="s">
        <v>8024</v>
      </c>
      <c r="K11">
        <v>1195004</v>
      </c>
      <c r="L11" t="s">
        <v>8025</v>
      </c>
      <c r="N11" t="s">
        <v>8025</v>
      </c>
    </row>
    <row r="12" spans="1:15" x14ac:dyDescent="0.4">
      <c r="B12">
        <v>337788</v>
      </c>
      <c r="C12" t="s">
        <v>8026</v>
      </c>
      <c r="E12" t="s">
        <v>8026</v>
      </c>
      <c r="H12" t="s">
        <v>8026</v>
      </c>
      <c r="K12">
        <v>1195004</v>
      </c>
      <c r="L12" t="s">
        <v>8027</v>
      </c>
      <c r="N12" t="s">
        <v>8027</v>
      </c>
    </row>
    <row r="13" spans="1:15" x14ac:dyDescent="0.4">
      <c r="B13">
        <v>337788</v>
      </c>
      <c r="C13" t="s">
        <v>8028</v>
      </c>
      <c r="E13" t="s">
        <v>8028</v>
      </c>
      <c r="H13" t="s">
        <v>8028</v>
      </c>
      <c r="K13">
        <v>1195004</v>
      </c>
      <c r="L13" t="s">
        <v>8029</v>
      </c>
      <c r="N13" t="s">
        <v>8029</v>
      </c>
    </row>
    <row r="14" spans="1:15" x14ac:dyDescent="0.4">
      <c r="B14">
        <v>337788</v>
      </c>
      <c r="C14" t="s">
        <v>8030</v>
      </c>
      <c r="E14" t="s">
        <v>8030</v>
      </c>
      <c r="H14" t="s">
        <v>8030</v>
      </c>
      <c r="K14">
        <v>1195004</v>
      </c>
      <c r="L14" t="s">
        <v>8031</v>
      </c>
      <c r="N14" t="s">
        <v>8031</v>
      </c>
    </row>
    <row r="15" spans="1:15" x14ac:dyDescent="0.4">
      <c r="B15">
        <v>337788</v>
      </c>
      <c r="C15" t="s">
        <v>8032</v>
      </c>
      <c r="E15" t="s">
        <v>8032</v>
      </c>
      <c r="H15" t="s">
        <v>8032</v>
      </c>
      <c r="K15">
        <v>1195004</v>
      </c>
      <c r="L15" t="s">
        <v>8033</v>
      </c>
      <c r="N15" t="s">
        <v>8033</v>
      </c>
    </row>
    <row r="16" spans="1:15" x14ac:dyDescent="0.4">
      <c r="B16">
        <v>337788</v>
      </c>
      <c r="C16" t="s">
        <v>8034</v>
      </c>
      <c r="E16" t="s">
        <v>8034</v>
      </c>
      <c r="H16" t="s">
        <v>8034</v>
      </c>
      <c r="K16">
        <v>1195004</v>
      </c>
      <c r="L16" t="s">
        <v>8035</v>
      </c>
      <c r="N16" t="s">
        <v>8035</v>
      </c>
    </row>
    <row r="17" spans="2:14" x14ac:dyDescent="0.4">
      <c r="B17">
        <v>337788</v>
      </c>
      <c r="C17" t="s">
        <v>8036</v>
      </c>
      <c r="E17" t="s">
        <v>8036</v>
      </c>
      <c r="H17" t="s">
        <v>8036</v>
      </c>
      <c r="K17">
        <v>1195004</v>
      </c>
      <c r="L17" t="s">
        <v>8037</v>
      </c>
      <c r="N17" t="s">
        <v>8037</v>
      </c>
    </row>
    <row r="18" spans="2:14" x14ac:dyDescent="0.4">
      <c r="B18">
        <v>337788</v>
      </c>
      <c r="C18" t="s">
        <v>8038</v>
      </c>
      <c r="E18" t="s">
        <v>8038</v>
      </c>
      <c r="H18" t="s">
        <v>8038</v>
      </c>
      <c r="K18">
        <v>1195004</v>
      </c>
      <c r="L18" t="s">
        <v>8039</v>
      </c>
      <c r="N18" t="s">
        <v>8039</v>
      </c>
    </row>
    <row r="19" spans="2:14" x14ac:dyDescent="0.4">
      <c r="B19">
        <v>337788</v>
      </c>
      <c r="C19" t="s">
        <v>8040</v>
      </c>
      <c r="E19" t="s">
        <v>8040</v>
      </c>
      <c r="H19" t="s">
        <v>8040</v>
      </c>
      <c r="K19">
        <v>1195004</v>
      </c>
      <c r="L19" t="s">
        <v>8041</v>
      </c>
      <c r="N19" t="s">
        <v>8041</v>
      </c>
    </row>
    <row r="20" spans="2:14" x14ac:dyDescent="0.4">
      <c r="B20">
        <v>337788</v>
      </c>
      <c r="C20" t="s">
        <v>8042</v>
      </c>
      <c r="E20" t="s">
        <v>8042</v>
      </c>
      <c r="H20" t="s">
        <v>8042</v>
      </c>
      <c r="K20">
        <v>1195004</v>
      </c>
      <c r="L20" t="s">
        <v>8043</v>
      </c>
      <c r="N20" t="s">
        <v>8043</v>
      </c>
    </row>
    <row r="21" spans="2:14" x14ac:dyDescent="0.4">
      <c r="B21">
        <v>337788</v>
      </c>
      <c r="C21" t="s">
        <v>8044</v>
      </c>
      <c r="E21" t="s">
        <v>8044</v>
      </c>
      <c r="H21" t="s">
        <v>8044</v>
      </c>
      <c r="K21">
        <v>1195004</v>
      </c>
      <c r="L21" t="s">
        <v>8045</v>
      </c>
      <c r="N21" t="s">
        <v>8045</v>
      </c>
    </row>
    <row r="22" spans="2:14" x14ac:dyDescent="0.4">
      <c r="B22">
        <v>337788</v>
      </c>
      <c r="C22" t="s">
        <v>8046</v>
      </c>
      <c r="E22" t="s">
        <v>8046</v>
      </c>
      <c r="H22" t="s">
        <v>8046</v>
      </c>
      <c r="K22">
        <v>1195004</v>
      </c>
      <c r="L22" t="s">
        <v>8047</v>
      </c>
      <c r="N22" t="s">
        <v>8047</v>
      </c>
    </row>
    <row r="23" spans="2:14" x14ac:dyDescent="0.4">
      <c r="B23">
        <v>337788</v>
      </c>
      <c r="C23" t="s">
        <v>8048</v>
      </c>
      <c r="E23" t="s">
        <v>8048</v>
      </c>
      <c r="H23" t="s">
        <v>8048</v>
      </c>
      <c r="K23">
        <v>1195004</v>
      </c>
      <c r="L23" t="s">
        <v>8049</v>
      </c>
      <c r="N23" t="s">
        <v>8049</v>
      </c>
    </row>
    <row r="24" spans="2:14" x14ac:dyDescent="0.4">
      <c r="B24">
        <v>337788</v>
      </c>
      <c r="C24" t="s">
        <v>8050</v>
      </c>
      <c r="E24" t="s">
        <v>8050</v>
      </c>
      <c r="H24" t="s">
        <v>8050</v>
      </c>
      <c r="K24">
        <v>1195004</v>
      </c>
      <c r="L24" t="s">
        <v>8051</v>
      </c>
      <c r="N24" t="s">
        <v>8051</v>
      </c>
    </row>
    <row r="25" spans="2:14" x14ac:dyDescent="0.4">
      <c r="B25">
        <v>337788</v>
      </c>
      <c r="C25" t="s">
        <v>8052</v>
      </c>
      <c r="E25" t="s">
        <v>8052</v>
      </c>
      <c r="H25" t="s">
        <v>8052</v>
      </c>
      <c r="K25">
        <v>1195004</v>
      </c>
      <c r="L25" t="s">
        <v>8053</v>
      </c>
      <c r="N25" t="s">
        <v>8053</v>
      </c>
    </row>
    <row r="26" spans="2:14" x14ac:dyDescent="0.4">
      <c r="B26">
        <v>337788</v>
      </c>
      <c r="C26" t="s">
        <v>8054</v>
      </c>
      <c r="E26" t="s">
        <v>8054</v>
      </c>
      <c r="H26" t="s">
        <v>8054</v>
      </c>
      <c r="K26">
        <v>1195004</v>
      </c>
      <c r="L26" t="s">
        <v>8055</v>
      </c>
      <c r="N26" t="s">
        <v>8055</v>
      </c>
    </row>
    <row r="27" spans="2:14" x14ac:dyDescent="0.4">
      <c r="B27">
        <v>337788</v>
      </c>
      <c r="C27" t="s">
        <v>8056</v>
      </c>
      <c r="E27" t="s">
        <v>8056</v>
      </c>
      <c r="H27" t="s">
        <v>8056</v>
      </c>
      <c r="K27">
        <v>1195004</v>
      </c>
      <c r="L27" t="s">
        <v>8057</v>
      </c>
      <c r="N27" t="s">
        <v>8057</v>
      </c>
    </row>
    <row r="28" spans="2:14" x14ac:dyDescent="0.4">
      <c r="B28">
        <v>337788</v>
      </c>
      <c r="C28" t="s">
        <v>8058</v>
      </c>
      <c r="E28" t="s">
        <v>8058</v>
      </c>
      <c r="H28" t="s">
        <v>8058</v>
      </c>
      <c r="K28">
        <v>1195004</v>
      </c>
      <c r="L28" t="s">
        <v>8059</v>
      </c>
      <c r="N28" t="s">
        <v>8059</v>
      </c>
    </row>
    <row r="29" spans="2:14" x14ac:dyDescent="0.4">
      <c r="B29">
        <v>337788</v>
      </c>
      <c r="C29" t="s">
        <v>8060</v>
      </c>
      <c r="E29" t="s">
        <v>8060</v>
      </c>
      <c r="H29" t="s">
        <v>8060</v>
      </c>
      <c r="K29">
        <v>1195004</v>
      </c>
      <c r="L29" t="s">
        <v>8061</v>
      </c>
      <c r="N29" t="s">
        <v>8061</v>
      </c>
    </row>
    <row r="30" spans="2:14" x14ac:dyDescent="0.4">
      <c r="B30">
        <v>337788</v>
      </c>
      <c r="C30" t="s">
        <v>8062</v>
      </c>
      <c r="E30" t="s">
        <v>8062</v>
      </c>
      <c r="H30" t="s">
        <v>8062</v>
      </c>
      <c r="K30">
        <v>1195004</v>
      </c>
      <c r="L30" t="s">
        <v>8063</v>
      </c>
      <c r="N30" t="s">
        <v>8063</v>
      </c>
    </row>
    <row r="31" spans="2:14" x14ac:dyDescent="0.4">
      <c r="B31">
        <v>337788</v>
      </c>
      <c r="C31" t="s">
        <v>8064</v>
      </c>
      <c r="E31" t="s">
        <v>8064</v>
      </c>
      <c r="H31" t="s">
        <v>8064</v>
      </c>
      <c r="K31">
        <v>1195004</v>
      </c>
      <c r="L31" t="s">
        <v>8065</v>
      </c>
      <c r="N31" t="s">
        <v>8065</v>
      </c>
    </row>
    <row r="32" spans="2:14" x14ac:dyDescent="0.4">
      <c r="B32">
        <v>337788</v>
      </c>
      <c r="C32" t="s">
        <v>8066</v>
      </c>
      <c r="E32" t="s">
        <v>8066</v>
      </c>
      <c r="H32" t="s">
        <v>8066</v>
      </c>
      <c r="K32">
        <v>1195004</v>
      </c>
      <c r="L32" t="s">
        <v>8067</v>
      </c>
      <c r="N32" t="s">
        <v>8067</v>
      </c>
    </row>
    <row r="33" spans="2:14" x14ac:dyDescent="0.4">
      <c r="B33">
        <v>337788</v>
      </c>
      <c r="C33" t="s">
        <v>8068</v>
      </c>
      <c r="E33" t="s">
        <v>8068</v>
      </c>
      <c r="H33" t="s">
        <v>8068</v>
      </c>
      <c r="K33">
        <v>1195004</v>
      </c>
      <c r="L33" t="s">
        <v>8069</v>
      </c>
      <c r="N33" t="s">
        <v>8069</v>
      </c>
    </row>
    <row r="34" spans="2:14" x14ac:dyDescent="0.4">
      <c r="B34">
        <v>337788</v>
      </c>
      <c r="C34" t="s">
        <v>8070</v>
      </c>
      <c r="E34" t="s">
        <v>8070</v>
      </c>
      <c r="H34" t="s">
        <v>8070</v>
      </c>
      <c r="K34">
        <v>1195004</v>
      </c>
      <c r="L34" t="s">
        <v>8071</v>
      </c>
      <c r="N34" t="s">
        <v>8071</v>
      </c>
    </row>
    <row r="35" spans="2:14" x14ac:dyDescent="0.4">
      <c r="B35">
        <v>337788</v>
      </c>
      <c r="C35" t="s">
        <v>8072</v>
      </c>
      <c r="E35" t="s">
        <v>8072</v>
      </c>
      <c r="H35" t="s">
        <v>8072</v>
      </c>
      <c r="K35">
        <v>1195004</v>
      </c>
      <c r="L35" t="s">
        <v>8073</v>
      </c>
      <c r="N35" t="s">
        <v>8073</v>
      </c>
    </row>
    <row r="36" spans="2:14" x14ac:dyDescent="0.4">
      <c r="B36">
        <v>337788</v>
      </c>
      <c r="C36" t="s">
        <v>8074</v>
      </c>
      <c r="E36" t="s">
        <v>8074</v>
      </c>
      <c r="H36" t="s">
        <v>8074</v>
      </c>
      <c r="K36">
        <v>1195004</v>
      </c>
      <c r="L36" t="s">
        <v>8075</v>
      </c>
      <c r="N36" t="s">
        <v>8075</v>
      </c>
    </row>
    <row r="37" spans="2:14" x14ac:dyDescent="0.4">
      <c r="B37">
        <v>337788</v>
      </c>
      <c r="C37" t="s">
        <v>8076</v>
      </c>
      <c r="E37" t="s">
        <v>8076</v>
      </c>
      <c r="H37" t="s">
        <v>8076</v>
      </c>
      <c r="K37">
        <v>1195004</v>
      </c>
      <c r="L37" t="s">
        <v>8077</v>
      </c>
      <c r="N37" t="s">
        <v>8077</v>
      </c>
    </row>
    <row r="38" spans="2:14" x14ac:dyDescent="0.4">
      <c r="B38">
        <v>337788</v>
      </c>
      <c r="C38" t="s">
        <v>8078</v>
      </c>
      <c r="E38" t="s">
        <v>8078</v>
      </c>
      <c r="H38" t="s">
        <v>8078</v>
      </c>
      <c r="K38">
        <v>1195004</v>
      </c>
      <c r="L38" t="s">
        <v>8079</v>
      </c>
      <c r="N38" t="s">
        <v>8079</v>
      </c>
    </row>
    <row r="39" spans="2:14" x14ac:dyDescent="0.4">
      <c r="B39">
        <v>337788</v>
      </c>
      <c r="C39" t="s">
        <v>8080</v>
      </c>
      <c r="E39" t="s">
        <v>8080</v>
      </c>
      <c r="H39" t="s">
        <v>8080</v>
      </c>
      <c r="K39">
        <v>1195004</v>
      </c>
      <c r="L39" t="s">
        <v>8081</v>
      </c>
      <c r="N39" t="s">
        <v>8081</v>
      </c>
    </row>
    <row r="40" spans="2:14" x14ac:dyDescent="0.4">
      <c r="B40">
        <v>337788</v>
      </c>
      <c r="C40" t="s">
        <v>8082</v>
      </c>
      <c r="E40" t="s">
        <v>8082</v>
      </c>
      <c r="H40" t="s">
        <v>8082</v>
      </c>
      <c r="K40">
        <v>1195004</v>
      </c>
      <c r="L40" t="s">
        <v>8083</v>
      </c>
      <c r="N40" t="s">
        <v>8083</v>
      </c>
    </row>
    <row r="41" spans="2:14" x14ac:dyDescent="0.4">
      <c r="B41">
        <v>337788</v>
      </c>
      <c r="C41" t="s">
        <v>8084</v>
      </c>
      <c r="E41" t="s">
        <v>8084</v>
      </c>
      <c r="H41" t="s">
        <v>8084</v>
      </c>
      <c r="K41">
        <v>1195004</v>
      </c>
      <c r="L41" t="s">
        <v>8085</v>
      </c>
      <c r="N41" t="s">
        <v>8085</v>
      </c>
    </row>
    <row r="42" spans="2:14" x14ac:dyDescent="0.4">
      <c r="B42">
        <v>337788</v>
      </c>
      <c r="C42" t="s">
        <v>8086</v>
      </c>
      <c r="E42" t="s">
        <v>8086</v>
      </c>
      <c r="H42" t="s">
        <v>8086</v>
      </c>
      <c r="K42">
        <v>1195004</v>
      </c>
      <c r="L42" t="s">
        <v>8087</v>
      </c>
      <c r="N42" t="s">
        <v>8087</v>
      </c>
    </row>
    <row r="43" spans="2:14" x14ac:dyDescent="0.4">
      <c r="B43">
        <v>337788</v>
      </c>
      <c r="C43" t="s">
        <v>8088</v>
      </c>
      <c r="E43" t="s">
        <v>8088</v>
      </c>
      <c r="H43" t="s">
        <v>8088</v>
      </c>
      <c r="K43">
        <v>1195004</v>
      </c>
      <c r="L43" t="s">
        <v>8089</v>
      </c>
      <c r="N43" t="s">
        <v>8089</v>
      </c>
    </row>
    <row r="44" spans="2:14" x14ac:dyDescent="0.4">
      <c r="B44">
        <v>337788</v>
      </c>
      <c r="C44" t="s">
        <v>8090</v>
      </c>
      <c r="E44" t="s">
        <v>8090</v>
      </c>
      <c r="H44" t="s">
        <v>8090</v>
      </c>
      <c r="K44">
        <v>1195004</v>
      </c>
      <c r="L44" t="s">
        <v>8091</v>
      </c>
      <c r="N44" t="s">
        <v>8091</v>
      </c>
    </row>
    <row r="45" spans="2:14" x14ac:dyDescent="0.4">
      <c r="B45">
        <v>337788</v>
      </c>
      <c r="C45" t="s">
        <v>8092</v>
      </c>
      <c r="E45" t="s">
        <v>8092</v>
      </c>
      <c r="H45" t="s">
        <v>8092</v>
      </c>
      <c r="K45">
        <v>1195004</v>
      </c>
      <c r="L45" t="s">
        <v>8093</v>
      </c>
      <c r="N45" t="s">
        <v>8093</v>
      </c>
    </row>
    <row r="46" spans="2:14" x14ac:dyDescent="0.4">
      <c r="B46">
        <v>337788</v>
      </c>
      <c r="C46" t="s">
        <v>8094</v>
      </c>
      <c r="E46" t="s">
        <v>8094</v>
      </c>
      <c r="H46" t="s">
        <v>8094</v>
      </c>
      <c r="K46">
        <v>1195004</v>
      </c>
      <c r="L46" t="s">
        <v>8095</v>
      </c>
      <c r="N46" t="s">
        <v>8095</v>
      </c>
    </row>
    <row r="47" spans="2:14" x14ac:dyDescent="0.4">
      <c r="B47">
        <v>337788</v>
      </c>
      <c r="C47" t="s">
        <v>8096</v>
      </c>
      <c r="E47" t="s">
        <v>8096</v>
      </c>
      <c r="H47" t="s">
        <v>8096</v>
      </c>
      <c r="K47">
        <v>1195004</v>
      </c>
      <c r="L47" t="s">
        <v>8097</v>
      </c>
      <c r="N47" t="s">
        <v>8097</v>
      </c>
    </row>
    <row r="48" spans="2:14" x14ac:dyDescent="0.4">
      <c r="B48">
        <v>337788</v>
      </c>
      <c r="C48" t="s">
        <v>8098</v>
      </c>
      <c r="E48" t="s">
        <v>8098</v>
      </c>
      <c r="H48" t="s">
        <v>8098</v>
      </c>
      <c r="K48">
        <v>1195004</v>
      </c>
      <c r="L48" t="s">
        <v>8099</v>
      </c>
      <c r="N48" t="s">
        <v>8099</v>
      </c>
    </row>
    <row r="49" spans="2:14" x14ac:dyDescent="0.4">
      <c r="B49">
        <v>337788</v>
      </c>
      <c r="C49" t="s">
        <v>8100</v>
      </c>
      <c r="E49" t="s">
        <v>8100</v>
      </c>
      <c r="H49" t="s">
        <v>8100</v>
      </c>
      <c r="K49">
        <v>1195004</v>
      </c>
      <c r="L49" t="s">
        <v>8101</v>
      </c>
      <c r="N49" t="s">
        <v>8101</v>
      </c>
    </row>
    <row r="50" spans="2:14" x14ac:dyDescent="0.4">
      <c r="B50">
        <v>337788</v>
      </c>
      <c r="C50" t="s">
        <v>8102</v>
      </c>
      <c r="E50" t="s">
        <v>8102</v>
      </c>
      <c r="H50" t="s">
        <v>8102</v>
      </c>
      <c r="K50">
        <v>1195004</v>
      </c>
      <c r="L50" t="s">
        <v>8103</v>
      </c>
      <c r="N50" t="s">
        <v>8103</v>
      </c>
    </row>
    <row r="51" spans="2:14" x14ac:dyDescent="0.4">
      <c r="B51">
        <v>337788</v>
      </c>
      <c r="C51" t="s">
        <v>8104</v>
      </c>
      <c r="E51" t="s">
        <v>8104</v>
      </c>
      <c r="H51" t="s">
        <v>8104</v>
      </c>
      <c r="K51">
        <v>1195004</v>
      </c>
      <c r="L51" t="s">
        <v>8105</v>
      </c>
      <c r="N51" t="s">
        <v>8105</v>
      </c>
    </row>
    <row r="52" spans="2:14" x14ac:dyDescent="0.4">
      <c r="B52">
        <v>337788</v>
      </c>
      <c r="C52" t="s">
        <v>8106</v>
      </c>
      <c r="E52" t="s">
        <v>8106</v>
      </c>
      <c r="H52" t="s">
        <v>8106</v>
      </c>
      <c r="K52">
        <v>1195004</v>
      </c>
      <c r="L52" t="s">
        <v>8107</v>
      </c>
      <c r="N52" t="s">
        <v>8107</v>
      </c>
    </row>
    <row r="53" spans="2:14" x14ac:dyDescent="0.4">
      <c r="B53">
        <v>337788</v>
      </c>
      <c r="C53" t="s">
        <v>8108</v>
      </c>
      <c r="E53" t="s">
        <v>8108</v>
      </c>
      <c r="H53" t="s">
        <v>8108</v>
      </c>
      <c r="K53">
        <v>1195004</v>
      </c>
      <c r="L53" t="s">
        <v>8109</v>
      </c>
      <c r="N53" t="s">
        <v>8109</v>
      </c>
    </row>
    <row r="54" spans="2:14" x14ac:dyDescent="0.4">
      <c r="B54">
        <v>337788</v>
      </c>
      <c r="C54" t="s">
        <v>8110</v>
      </c>
      <c r="E54" t="s">
        <v>8110</v>
      </c>
      <c r="H54" t="s">
        <v>8110</v>
      </c>
      <c r="K54">
        <v>1195004</v>
      </c>
      <c r="L54" t="s">
        <v>8111</v>
      </c>
      <c r="N54" t="s">
        <v>8111</v>
      </c>
    </row>
    <row r="55" spans="2:14" x14ac:dyDescent="0.4">
      <c r="B55">
        <v>337788</v>
      </c>
      <c r="C55" t="s">
        <v>8112</v>
      </c>
      <c r="E55" t="s">
        <v>8112</v>
      </c>
      <c r="H55" t="s">
        <v>8112</v>
      </c>
      <c r="K55">
        <v>1195004</v>
      </c>
      <c r="L55" t="s">
        <v>8113</v>
      </c>
      <c r="N55" t="s">
        <v>8113</v>
      </c>
    </row>
    <row r="56" spans="2:14" x14ac:dyDescent="0.4">
      <c r="B56">
        <v>337788</v>
      </c>
      <c r="C56" t="s">
        <v>8114</v>
      </c>
      <c r="E56" t="s">
        <v>8114</v>
      </c>
      <c r="H56" t="s">
        <v>8114</v>
      </c>
      <c r="K56">
        <v>1195004</v>
      </c>
      <c r="L56" t="s">
        <v>8115</v>
      </c>
      <c r="N56" t="s">
        <v>8115</v>
      </c>
    </row>
    <row r="57" spans="2:14" x14ac:dyDescent="0.4">
      <c r="B57">
        <v>337788</v>
      </c>
      <c r="C57" t="s">
        <v>8116</v>
      </c>
      <c r="E57" t="s">
        <v>8116</v>
      </c>
      <c r="H57" t="s">
        <v>8116</v>
      </c>
      <c r="K57">
        <v>1195004</v>
      </c>
      <c r="L57" t="s">
        <v>8117</v>
      </c>
      <c r="N57" t="s">
        <v>8117</v>
      </c>
    </row>
    <row r="58" spans="2:14" x14ac:dyDescent="0.4">
      <c r="B58">
        <v>337788</v>
      </c>
      <c r="C58" t="s">
        <v>8118</v>
      </c>
      <c r="E58" t="s">
        <v>8118</v>
      </c>
      <c r="H58" t="s">
        <v>8118</v>
      </c>
      <c r="K58">
        <v>1195004</v>
      </c>
      <c r="L58" t="s">
        <v>8119</v>
      </c>
      <c r="N58" t="s">
        <v>8119</v>
      </c>
    </row>
    <row r="59" spans="2:14" x14ac:dyDescent="0.4">
      <c r="B59">
        <v>337788</v>
      </c>
      <c r="C59" t="s">
        <v>8120</v>
      </c>
      <c r="E59" t="s">
        <v>8120</v>
      </c>
      <c r="H59" t="s">
        <v>8120</v>
      </c>
      <c r="K59">
        <v>1195004</v>
      </c>
      <c r="L59" t="s">
        <v>8121</v>
      </c>
      <c r="N59" t="s">
        <v>8121</v>
      </c>
    </row>
    <row r="60" spans="2:14" x14ac:dyDescent="0.4">
      <c r="B60">
        <v>337788</v>
      </c>
      <c r="C60" t="s">
        <v>8122</v>
      </c>
      <c r="E60" t="s">
        <v>8122</v>
      </c>
      <c r="H60" t="s">
        <v>8122</v>
      </c>
      <c r="K60">
        <v>1195004</v>
      </c>
      <c r="L60" t="s">
        <v>8123</v>
      </c>
      <c r="N60" t="s">
        <v>8123</v>
      </c>
    </row>
    <row r="61" spans="2:14" x14ac:dyDescent="0.4">
      <c r="B61">
        <v>337788</v>
      </c>
      <c r="C61" t="s">
        <v>8124</v>
      </c>
      <c r="E61" t="s">
        <v>8124</v>
      </c>
      <c r="H61" t="s">
        <v>8124</v>
      </c>
      <c r="K61">
        <v>1195004</v>
      </c>
      <c r="L61" t="s">
        <v>8125</v>
      </c>
      <c r="N61" t="s">
        <v>8125</v>
      </c>
    </row>
    <row r="62" spans="2:14" x14ac:dyDescent="0.4">
      <c r="B62">
        <v>337788</v>
      </c>
      <c r="C62" t="s">
        <v>8126</v>
      </c>
      <c r="E62" t="s">
        <v>8126</v>
      </c>
      <c r="H62" t="s">
        <v>8126</v>
      </c>
      <c r="K62">
        <v>1195004</v>
      </c>
      <c r="L62" t="s">
        <v>8127</v>
      </c>
      <c r="N62" t="s">
        <v>8127</v>
      </c>
    </row>
    <row r="63" spans="2:14" x14ac:dyDescent="0.4">
      <c r="B63">
        <v>337788</v>
      </c>
      <c r="C63" t="s">
        <v>8128</v>
      </c>
      <c r="E63" t="s">
        <v>8128</v>
      </c>
      <c r="H63" t="s">
        <v>8128</v>
      </c>
      <c r="K63">
        <v>1195004</v>
      </c>
      <c r="L63" t="s">
        <v>8129</v>
      </c>
      <c r="N63" t="s">
        <v>8129</v>
      </c>
    </row>
    <row r="64" spans="2:14" x14ac:dyDescent="0.4">
      <c r="B64">
        <v>337788</v>
      </c>
      <c r="C64" t="s">
        <v>8130</v>
      </c>
      <c r="E64" t="s">
        <v>8130</v>
      </c>
      <c r="H64" t="s">
        <v>8130</v>
      </c>
      <c r="K64">
        <v>1195004</v>
      </c>
      <c r="L64" t="s">
        <v>8131</v>
      </c>
      <c r="N64" t="s">
        <v>8131</v>
      </c>
    </row>
    <row r="65" spans="2:14" x14ac:dyDescent="0.4">
      <c r="B65">
        <v>337788</v>
      </c>
      <c r="C65" t="s">
        <v>8132</v>
      </c>
      <c r="E65" t="s">
        <v>8132</v>
      </c>
      <c r="H65" t="s">
        <v>8132</v>
      </c>
      <c r="K65">
        <v>1195004</v>
      </c>
      <c r="L65" t="s">
        <v>8133</v>
      </c>
      <c r="N65" t="s">
        <v>8133</v>
      </c>
    </row>
    <row r="66" spans="2:14" x14ac:dyDescent="0.4">
      <c r="B66">
        <v>337788</v>
      </c>
      <c r="C66" t="s">
        <v>8134</v>
      </c>
      <c r="E66" t="s">
        <v>8134</v>
      </c>
      <c r="H66" t="s">
        <v>8134</v>
      </c>
      <c r="K66">
        <v>1195004</v>
      </c>
      <c r="L66" t="s">
        <v>8135</v>
      </c>
      <c r="N66" t="s">
        <v>8135</v>
      </c>
    </row>
    <row r="67" spans="2:14" x14ac:dyDescent="0.4">
      <c r="B67">
        <v>337788</v>
      </c>
      <c r="C67" t="s">
        <v>8136</v>
      </c>
      <c r="E67" t="s">
        <v>8136</v>
      </c>
      <c r="H67" t="s">
        <v>8136</v>
      </c>
      <c r="K67">
        <v>1195004</v>
      </c>
      <c r="L67" t="s">
        <v>8137</v>
      </c>
      <c r="N67" t="s">
        <v>8137</v>
      </c>
    </row>
    <row r="68" spans="2:14" x14ac:dyDescent="0.4">
      <c r="B68">
        <v>337788</v>
      </c>
      <c r="C68" t="s">
        <v>8138</v>
      </c>
      <c r="E68" t="s">
        <v>8138</v>
      </c>
      <c r="H68" t="s">
        <v>8138</v>
      </c>
      <c r="K68">
        <v>1195004</v>
      </c>
      <c r="L68" t="s">
        <v>8139</v>
      </c>
      <c r="N68" t="s">
        <v>8139</v>
      </c>
    </row>
    <row r="69" spans="2:14" x14ac:dyDescent="0.4">
      <c r="B69">
        <v>337788</v>
      </c>
      <c r="C69" t="s">
        <v>8140</v>
      </c>
      <c r="E69" t="s">
        <v>8140</v>
      </c>
      <c r="H69" t="s">
        <v>8140</v>
      </c>
      <c r="K69">
        <v>1195004</v>
      </c>
      <c r="L69" t="s">
        <v>8141</v>
      </c>
      <c r="N69" t="s">
        <v>8141</v>
      </c>
    </row>
    <row r="70" spans="2:14" x14ac:dyDescent="0.4">
      <c r="B70">
        <v>337788</v>
      </c>
      <c r="C70" t="s">
        <v>8142</v>
      </c>
      <c r="E70" t="s">
        <v>8142</v>
      </c>
      <c r="H70" t="s">
        <v>8142</v>
      </c>
      <c r="K70">
        <v>1195004</v>
      </c>
      <c r="L70" t="s">
        <v>8143</v>
      </c>
      <c r="N70" t="s">
        <v>8143</v>
      </c>
    </row>
    <row r="71" spans="2:14" x14ac:dyDescent="0.4">
      <c r="B71">
        <v>337788</v>
      </c>
      <c r="C71" t="s">
        <v>8144</v>
      </c>
      <c r="E71" t="s">
        <v>8144</v>
      </c>
      <c r="H71" t="s">
        <v>8144</v>
      </c>
      <c r="K71">
        <v>1195004</v>
      </c>
      <c r="L71" t="s">
        <v>8145</v>
      </c>
      <c r="N71" t="s">
        <v>8145</v>
      </c>
    </row>
    <row r="72" spans="2:14" x14ac:dyDescent="0.4">
      <c r="B72">
        <v>337788</v>
      </c>
      <c r="C72" t="s">
        <v>8146</v>
      </c>
      <c r="E72" t="s">
        <v>8146</v>
      </c>
      <c r="H72" t="s">
        <v>8146</v>
      </c>
      <c r="K72">
        <v>1195004</v>
      </c>
      <c r="L72" t="s">
        <v>8147</v>
      </c>
      <c r="N72" t="s">
        <v>8147</v>
      </c>
    </row>
    <row r="73" spans="2:14" x14ac:dyDescent="0.4">
      <c r="B73">
        <v>337788</v>
      </c>
      <c r="C73" t="s">
        <v>8148</v>
      </c>
      <c r="E73" t="s">
        <v>8148</v>
      </c>
      <c r="H73" t="s">
        <v>8148</v>
      </c>
      <c r="K73">
        <v>1195004</v>
      </c>
      <c r="L73" t="s">
        <v>8149</v>
      </c>
      <c r="N73" t="s">
        <v>8149</v>
      </c>
    </row>
    <row r="74" spans="2:14" x14ac:dyDescent="0.4">
      <c r="B74">
        <v>337788</v>
      </c>
      <c r="C74" t="s">
        <v>8150</v>
      </c>
      <c r="E74" t="s">
        <v>8150</v>
      </c>
      <c r="H74" t="s">
        <v>8150</v>
      </c>
      <c r="K74">
        <v>1195004</v>
      </c>
      <c r="L74" t="s">
        <v>8151</v>
      </c>
      <c r="N74" t="s">
        <v>8151</v>
      </c>
    </row>
    <row r="75" spans="2:14" x14ac:dyDescent="0.4">
      <c r="B75">
        <v>337788</v>
      </c>
      <c r="C75" t="s">
        <v>8152</v>
      </c>
      <c r="E75" t="s">
        <v>8152</v>
      </c>
      <c r="H75" t="s">
        <v>8152</v>
      </c>
      <c r="K75">
        <v>1195004</v>
      </c>
      <c r="L75" t="s">
        <v>8153</v>
      </c>
      <c r="N75" t="s">
        <v>8153</v>
      </c>
    </row>
    <row r="76" spans="2:14" x14ac:dyDescent="0.4">
      <c r="B76">
        <v>337788</v>
      </c>
      <c r="C76" t="s">
        <v>8154</v>
      </c>
      <c r="E76" t="s">
        <v>8154</v>
      </c>
      <c r="H76" t="s">
        <v>8154</v>
      </c>
      <c r="K76">
        <v>1195004</v>
      </c>
      <c r="L76" t="s">
        <v>8155</v>
      </c>
      <c r="N76" t="s">
        <v>8155</v>
      </c>
    </row>
    <row r="77" spans="2:14" x14ac:dyDescent="0.4">
      <c r="B77">
        <v>337788</v>
      </c>
      <c r="C77" t="s">
        <v>8156</v>
      </c>
      <c r="E77" t="s">
        <v>8156</v>
      </c>
      <c r="H77" t="s">
        <v>8156</v>
      </c>
      <c r="K77">
        <v>1195004</v>
      </c>
      <c r="L77" t="s">
        <v>8157</v>
      </c>
      <c r="N77" t="s">
        <v>8157</v>
      </c>
    </row>
    <row r="78" spans="2:14" x14ac:dyDescent="0.4">
      <c r="B78">
        <v>337788</v>
      </c>
      <c r="C78" t="s">
        <v>8158</v>
      </c>
      <c r="E78" t="s">
        <v>8158</v>
      </c>
      <c r="H78" t="s">
        <v>8158</v>
      </c>
      <c r="K78">
        <v>1195004</v>
      </c>
      <c r="L78" t="s">
        <v>8159</v>
      </c>
      <c r="N78" t="s">
        <v>8159</v>
      </c>
    </row>
    <row r="79" spans="2:14" x14ac:dyDescent="0.4">
      <c r="B79">
        <v>337788</v>
      </c>
      <c r="C79" t="s">
        <v>8160</v>
      </c>
      <c r="E79" t="s">
        <v>8160</v>
      </c>
      <c r="H79" t="s">
        <v>8160</v>
      </c>
      <c r="K79">
        <v>1195004</v>
      </c>
      <c r="L79" t="s">
        <v>8161</v>
      </c>
      <c r="N79" t="s">
        <v>8161</v>
      </c>
    </row>
    <row r="80" spans="2:14" x14ac:dyDescent="0.4">
      <c r="B80">
        <v>337788</v>
      </c>
      <c r="C80" t="s">
        <v>8162</v>
      </c>
      <c r="E80" t="s">
        <v>8162</v>
      </c>
      <c r="H80" t="s">
        <v>8162</v>
      </c>
      <c r="K80">
        <v>1195004</v>
      </c>
      <c r="L80" t="s">
        <v>8163</v>
      </c>
      <c r="N80" t="s">
        <v>8163</v>
      </c>
    </row>
    <row r="81" spans="2:14" x14ac:dyDescent="0.4">
      <c r="B81">
        <v>337788</v>
      </c>
      <c r="C81" t="s">
        <v>8164</v>
      </c>
      <c r="E81" t="s">
        <v>8164</v>
      </c>
      <c r="H81" t="s">
        <v>8164</v>
      </c>
      <c r="K81">
        <v>1195004</v>
      </c>
      <c r="L81" t="s">
        <v>8165</v>
      </c>
      <c r="N81" t="s">
        <v>8165</v>
      </c>
    </row>
    <row r="82" spans="2:14" x14ac:dyDescent="0.4">
      <c r="B82">
        <v>337788</v>
      </c>
      <c r="C82" t="s">
        <v>8166</v>
      </c>
      <c r="E82" t="s">
        <v>8166</v>
      </c>
      <c r="H82" t="s">
        <v>8166</v>
      </c>
      <c r="K82">
        <v>1343653</v>
      </c>
      <c r="L82" t="s">
        <v>8167</v>
      </c>
      <c r="N82" t="s">
        <v>8167</v>
      </c>
    </row>
    <row r="83" spans="2:14" x14ac:dyDescent="0.4">
      <c r="B83">
        <v>337788</v>
      </c>
      <c r="C83" t="s">
        <v>8168</v>
      </c>
      <c r="E83" t="s">
        <v>8168</v>
      </c>
      <c r="H83" t="s">
        <v>8168</v>
      </c>
      <c r="K83">
        <v>1343653</v>
      </c>
      <c r="L83" t="s">
        <v>8169</v>
      </c>
      <c r="N83" t="s">
        <v>8169</v>
      </c>
    </row>
    <row r="84" spans="2:14" x14ac:dyDescent="0.4">
      <c r="B84">
        <v>337788</v>
      </c>
      <c r="C84" t="s">
        <v>8170</v>
      </c>
      <c r="E84" t="s">
        <v>8170</v>
      </c>
      <c r="H84" t="s">
        <v>8170</v>
      </c>
      <c r="K84">
        <v>1343653</v>
      </c>
      <c r="L84" t="s">
        <v>8171</v>
      </c>
      <c r="N84" t="s">
        <v>8171</v>
      </c>
    </row>
    <row r="85" spans="2:14" x14ac:dyDescent="0.4">
      <c r="B85">
        <v>337788</v>
      </c>
      <c r="C85" t="s">
        <v>8172</v>
      </c>
      <c r="E85" t="s">
        <v>8172</v>
      </c>
      <c r="H85" t="s">
        <v>8172</v>
      </c>
      <c r="K85">
        <v>1343653</v>
      </c>
      <c r="L85" t="s">
        <v>8173</v>
      </c>
      <c r="N85" t="s">
        <v>8173</v>
      </c>
    </row>
    <row r="86" spans="2:14" x14ac:dyDescent="0.4">
      <c r="B86">
        <v>337788</v>
      </c>
      <c r="C86" t="s">
        <v>8174</v>
      </c>
      <c r="E86" t="s">
        <v>8174</v>
      </c>
      <c r="H86" t="s">
        <v>8174</v>
      </c>
      <c r="K86">
        <v>1343653</v>
      </c>
      <c r="L86" t="s">
        <v>8175</v>
      </c>
      <c r="N86" t="s">
        <v>8175</v>
      </c>
    </row>
    <row r="87" spans="2:14" x14ac:dyDescent="0.4">
      <c r="B87">
        <v>337788</v>
      </c>
      <c r="C87" t="s">
        <v>8176</v>
      </c>
      <c r="E87" t="s">
        <v>8176</v>
      </c>
      <c r="H87" t="s">
        <v>8176</v>
      </c>
      <c r="K87">
        <v>1343653</v>
      </c>
      <c r="L87" t="s">
        <v>8177</v>
      </c>
      <c r="N87" t="s">
        <v>8177</v>
      </c>
    </row>
    <row r="88" spans="2:14" x14ac:dyDescent="0.4">
      <c r="B88">
        <v>337788</v>
      </c>
      <c r="C88" t="s">
        <v>8178</v>
      </c>
      <c r="E88" t="s">
        <v>8178</v>
      </c>
      <c r="H88" t="s">
        <v>8178</v>
      </c>
      <c r="K88">
        <v>1343653</v>
      </c>
      <c r="L88" t="s">
        <v>8021</v>
      </c>
      <c r="N88" t="s">
        <v>8179</v>
      </c>
    </row>
    <row r="89" spans="2:14" x14ac:dyDescent="0.4">
      <c r="B89">
        <v>337788</v>
      </c>
      <c r="C89" t="s">
        <v>8180</v>
      </c>
      <c r="E89" t="s">
        <v>8180</v>
      </c>
      <c r="H89" t="s">
        <v>8180</v>
      </c>
      <c r="K89">
        <v>1343653</v>
      </c>
      <c r="L89" t="s">
        <v>8179</v>
      </c>
      <c r="N89" t="s">
        <v>8181</v>
      </c>
    </row>
    <row r="90" spans="2:14" x14ac:dyDescent="0.4">
      <c r="B90">
        <v>337788</v>
      </c>
      <c r="C90" t="s">
        <v>8182</v>
      </c>
      <c r="E90" t="s">
        <v>8182</v>
      </c>
      <c r="H90" t="s">
        <v>8182</v>
      </c>
      <c r="K90">
        <v>1343653</v>
      </c>
      <c r="L90" t="s">
        <v>8023</v>
      </c>
      <c r="N90" t="s">
        <v>8183</v>
      </c>
    </row>
    <row r="91" spans="2:14" x14ac:dyDescent="0.4">
      <c r="B91">
        <v>337788</v>
      </c>
      <c r="C91" t="s">
        <v>8184</v>
      </c>
      <c r="E91" t="s">
        <v>8184</v>
      </c>
      <c r="H91" t="s">
        <v>8184</v>
      </c>
      <c r="K91">
        <v>1343653</v>
      </c>
      <c r="L91" t="s">
        <v>8181</v>
      </c>
      <c r="N91" t="s">
        <v>8185</v>
      </c>
    </row>
    <row r="92" spans="2:14" x14ac:dyDescent="0.4">
      <c r="B92">
        <v>337788</v>
      </c>
      <c r="C92" t="s">
        <v>8186</v>
      </c>
      <c r="E92" t="s">
        <v>8186</v>
      </c>
      <c r="H92" t="s">
        <v>8186</v>
      </c>
      <c r="K92">
        <v>1343653</v>
      </c>
      <c r="L92" t="s">
        <v>8183</v>
      </c>
      <c r="N92" t="s">
        <v>8187</v>
      </c>
    </row>
    <row r="93" spans="2:14" x14ac:dyDescent="0.4">
      <c r="B93">
        <v>337788</v>
      </c>
      <c r="C93" t="s">
        <v>8188</v>
      </c>
      <c r="E93" t="s">
        <v>8188</v>
      </c>
      <c r="H93" t="s">
        <v>8188</v>
      </c>
      <c r="K93">
        <v>1343653</v>
      </c>
      <c r="L93" t="s">
        <v>8185</v>
      </c>
      <c r="N93" t="s">
        <v>8189</v>
      </c>
    </row>
    <row r="94" spans="2:14" x14ac:dyDescent="0.4">
      <c r="B94">
        <v>337788</v>
      </c>
      <c r="C94" t="s">
        <v>8190</v>
      </c>
      <c r="E94" t="s">
        <v>8190</v>
      </c>
      <c r="H94" t="s">
        <v>8190</v>
      </c>
      <c r="K94">
        <v>1343653</v>
      </c>
      <c r="L94" t="s">
        <v>8187</v>
      </c>
      <c r="N94" t="s">
        <v>8191</v>
      </c>
    </row>
    <row r="95" spans="2:14" x14ac:dyDescent="0.4">
      <c r="B95">
        <v>337788</v>
      </c>
      <c r="C95" t="s">
        <v>8192</v>
      </c>
      <c r="E95" t="s">
        <v>8192</v>
      </c>
      <c r="H95" t="s">
        <v>8192</v>
      </c>
      <c r="K95">
        <v>1343653</v>
      </c>
      <c r="L95" t="s">
        <v>8189</v>
      </c>
      <c r="N95" t="s">
        <v>8193</v>
      </c>
    </row>
    <row r="96" spans="2:14" x14ac:dyDescent="0.4">
      <c r="B96">
        <v>337788</v>
      </c>
      <c r="C96" t="s">
        <v>8194</v>
      </c>
      <c r="E96" t="s">
        <v>8194</v>
      </c>
      <c r="H96" t="s">
        <v>8194</v>
      </c>
      <c r="K96">
        <v>1343653</v>
      </c>
      <c r="L96" t="s">
        <v>8191</v>
      </c>
      <c r="N96" t="s">
        <v>8195</v>
      </c>
    </row>
    <row r="97" spans="2:14" x14ac:dyDescent="0.4">
      <c r="B97">
        <v>337788</v>
      </c>
      <c r="C97" t="s">
        <v>8196</v>
      </c>
      <c r="E97" t="s">
        <v>8196</v>
      </c>
      <c r="H97" t="s">
        <v>8196</v>
      </c>
      <c r="K97">
        <v>1343653</v>
      </c>
      <c r="L97" t="s">
        <v>8193</v>
      </c>
      <c r="N97" t="s">
        <v>8197</v>
      </c>
    </row>
    <row r="98" spans="2:14" x14ac:dyDescent="0.4">
      <c r="B98">
        <v>337788</v>
      </c>
      <c r="C98" t="s">
        <v>8198</v>
      </c>
      <c r="E98" t="s">
        <v>8198</v>
      </c>
      <c r="H98" t="s">
        <v>8198</v>
      </c>
      <c r="K98">
        <v>1343653</v>
      </c>
      <c r="L98" t="s">
        <v>8195</v>
      </c>
      <c r="N98" t="s">
        <v>8199</v>
      </c>
    </row>
    <row r="99" spans="2:14" x14ac:dyDescent="0.4">
      <c r="B99">
        <v>337788</v>
      </c>
      <c r="C99" t="s">
        <v>8200</v>
      </c>
      <c r="E99" t="s">
        <v>8200</v>
      </c>
      <c r="H99" t="s">
        <v>8200</v>
      </c>
      <c r="K99">
        <v>1343653</v>
      </c>
      <c r="L99" t="s">
        <v>8049</v>
      </c>
      <c r="N99" t="s">
        <v>8201</v>
      </c>
    </row>
    <row r="100" spans="2:14" x14ac:dyDescent="0.4">
      <c r="B100">
        <v>337788</v>
      </c>
      <c r="C100" t="s">
        <v>8202</v>
      </c>
      <c r="E100" t="s">
        <v>8202</v>
      </c>
      <c r="H100" t="s">
        <v>8202</v>
      </c>
      <c r="K100">
        <v>1343653</v>
      </c>
      <c r="L100" t="s">
        <v>8197</v>
      </c>
      <c r="N100" t="s">
        <v>8203</v>
      </c>
    </row>
    <row r="101" spans="2:14" x14ac:dyDescent="0.4">
      <c r="B101">
        <v>337788</v>
      </c>
      <c r="C101" t="s">
        <v>8204</v>
      </c>
      <c r="E101" t="s">
        <v>8204</v>
      </c>
      <c r="H101" t="s">
        <v>8204</v>
      </c>
      <c r="K101">
        <v>1343653</v>
      </c>
      <c r="L101" t="s">
        <v>8199</v>
      </c>
      <c r="N101" t="s">
        <v>8205</v>
      </c>
    </row>
    <row r="102" spans="2:14" x14ac:dyDescent="0.4">
      <c r="B102">
        <v>337788</v>
      </c>
      <c r="C102" t="s">
        <v>8206</v>
      </c>
      <c r="E102" t="s">
        <v>8206</v>
      </c>
      <c r="H102" t="s">
        <v>8206</v>
      </c>
      <c r="K102">
        <v>1343653</v>
      </c>
      <c r="L102" t="s">
        <v>8065</v>
      </c>
      <c r="N102" t="s">
        <v>8207</v>
      </c>
    </row>
    <row r="103" spans="2:14" x14ac:dyDescent="0.4">
      <c r="B103">
        <v>337788</v>
      </c>
      <c r="C103" t="s">
        <v>8208</v>
      </c>
      <c r="E103" t="s">
        <v>8208</v>
      </c>
      <c r="H103" t="s">
        <v>8208</v>
      </c>
      <c r="K103">
        <v>1343653</v>
      </c>
      <c r="L103" t="s">
        <v>8201</v>
      </c>
      <c r="N103" t="s">
        <v>8209</v>
      </c>
    </row>
    <row r="104" spans="2:14" x14ac:dyDescent="0.4">
      <c r="B104">
        <v>337788</v>
      </c>
      <c r="C104" t="s">
        <v>8210</v>
      </c>
      <c r="E104" t="s">
        <v>8210</v>
      </c>
      <c r="H104" t="s">
        <v>8210</v>
      </c>
      <c r="K104">
        <v>1343653</v>
      </c>
      <c r="L104" t="s">
        <v>8203</v>
      </c>
      <c r="N104" t="s">
        <v>8211</v>
      </c>
    </row>
    <row r="105" spans="2:14" x14ac:dyDescent="0.4">
      <c r="B105">
        <v>337788</v>
      </c>
      <c r="C105" t="s">
        <v>8212</v>
      </c>
      <c r="E105" t="s">
        <v>8212</v>
      </c>
      <c r="H105" t="s">
        <v>8212</v>
      </c>
      <c r="K105">
        <v>1343653</v>
      </c>
      <c r="L105" t="s">
        <v>8205</v>
      </c>
      <c r="N105" t="s">
        <v>8213</v>
      </c>
    </row>
    <row r="106" spans="2:14" x14ac:dyDescent="0.4">
      <c r="B106">
        <v>337788</v>
      </c>
      <c r="C106" t="s">
        <v>8214</v>
      </c>
      <c r="E106" t="s">
        <v>8214</v>
      </c>
      <c r="H106" t="s">
        <v>8214</v>
      </c>
      <c r="K106">
        <v>1343653</v>
      </c>
      <c r="L106" t="s">
        <v>8073</v>
      </c>
      <c r="N106" t="s">
        <v>8215</v>
      </c>
    </row>
    <row r="107" spans="2:14" x14ac:dyDescent="0.4">
      <c r="B107">
        <v>337788</v>
      </c>
      <c r="C107" t="s">
        <v>8216</v>
      </c>
      <c r="E107" t="s">
        <v>8216</v>
      </c>
      <c r="H107" t="s">
        <v>8216</v>
      </c>
      <c r="K107">
        <v>1343653</v>
      </c>
      <c r="L107" t="s">
        <v>8207</v>
      </c>
      <c r="N107" t="s">
        <v>8217</v>
      </c>
    </row>
    <row r="108" spans="2:14" x14ac:dyDescent="0.4">
      <c r="B108">
        <v>337788</v>
      </c>
      <c r="C108" t="s">
        <v>8218</v>
      </c>
      <c r="E108" t="s">
        <v>8218</v>
      </c>
      <c r="H108" t="s">
        <v>8218</v>
      </c>
      <c r="K108">
        <v>1343653</v>
      </c>
      <c r="L108" t="s">
        <v>8209</v>
      </c>
      <c r="N108" t="s">
        <v>8219</v>
      </c>
    </row>
    <row r="109" spans="2:14" x14ac:dyDescent="0.4">
      <c r="B109">
        <v>337788</v>
      </c>
      <c r="C109" t="s">
        <v>8220</v>
      </c>
      <c r="E109" t="s">
        <v>8220</v>
      </c>
      <c r="H109" t="s">
        <v>8220</v>
      </c>
      <c r="K109">
        <v>1343653</v>
      </c>
      <c r="L109" t="s">
        <v>8211</v>
      </c>
      <c r="N109" t="s">
        <v>8221</v>
      </c>
    </row>
    <row r="110" spans="2:14" x14ac:dyDescent="0.4">
      <c r="B110">
        <v>337788</v>
      </c>
      <c r="C110" t="s">
        <v>8222</v>
      </c>
      <c r="E110" t="s">
        <v>8222</v>
      </c>
      <c r="H110" t="s">
        <v>8222</v>
      </c>
      <c r="K110">
        <v>1343653</v>
      </c>
      <c r="L110" t="s">
        <v>8213</v>
      </c>
      <c r="N110" t="s">
        <v>8223</v>
      </c>
    </row>
    <row r="111" spans="2:14" x14ac:dyDescent="0.4">
      <c r="B111">
        <v>337788</v>
      </c>
      <c r="C111" t="s">
        <v>8224</v>
      </c>
      <c r="E111" t="s">
        <v>8224</v>
      </c>
      <c r="H111" t="s">
        <v>8224</v>
      </c>
      <c r="K111">
        <v>1343653</v>
      </c>
      <c r="L111" t="s">
        <v>8215</v>
      </c>
      <c r="N111" t="s">
        <v>8225</v>
      </c>
    </row>
    <row r="112" spans="2:14" x14ac:dyDescent="0.4">
      <c r="B112">
        <v>337788</v>
      </c>
      <c r="C112" t="s">
        <v>8226</v>
      </c>
      <c r="E112" t="s">
        <v>8226</v>
      </c>
      <c r="H112" t="s">
        <v>8226</v>
      </c>
      <c r="K112">
        <v>1343653</v>
      </c>
      <c r="L112" t="s">
        <v>8217</v>
      </c>
      <c r="N112" t="s">
        <v>8227</v>
      </c>
    </row>
    <row r="113" spans="2:14" x14ac:dyDescent="0.4">
      <c r="B113">
        <v>337788</v>
      </c>
      <c r="C113" t="s">
        <v>8228</v>
      </c>
      <c r="E113" t="s">
        <v>8228</v>
      </c>
      <c r="H113" t="s">
        <v>8228</v>
      </c>
      <c r="K113">
        <v>1343653</v>
      </c>
      <c r="L113" t="s">
        <v>8101</v>
      </c>
      <c r="N113" t="s">
        <v>8229</v>
      </c>
    </row>
    <row r="114" spans="2:14" x14ac:dyDescent="0.4">
      <c r="B114">
        <v>337788</v>
      </c>
      <c r="C114" t="s">
        <v>8230</v>
      </c>
      <c r="E114" t="s">
        <v>8230</v>
      </c>
      <c r="H114" t="s">
        <v>8230</v>
      </c>
      <c r="K114">
        <v>1343653</v>
      </c>
      <c r="L114" t="s">
        <v>8219</v>
      </c>
      <c r="N114" t="s">
        <v>8231</v>
      </c>
    </row>
    <row r="115" spans="2:14" x14ac:dyDescent="0.4">
      <c r="B115">
        <v>337788</v>
      </c>
      <c r="C115" t="s">
        <v>8232</v>
      </c>
      <c r="E115" t="s">
        <v>8232</v>
      </c>
      <c r="H115" t="s">
        <v>8232</v>
      </c>
      <c r="K115">
        <v>1343653</v>
      </c>
      <c r="L115" t="s">
        <v>8221</v>
      </c>
      <c r="N115" t="s">
        <v>8233</v>
      </c>
    </row>
    <row r="116" spans="2:14" x14ac:dyDescent="0.4">
      <c r="B116">
        <v>337788</v>
      </c>
      <c r="C116" t="s">
        <v>8234</v>
      </c>
      <c r="E116" t="s">
        <v>8234</v>
      </c>
      <c r="H116" t="s">
        <v>8234</v>
      </c>
      <c r="K116">
        <v>1343653</v>
      </c>
      <c r="L116" t="s">
        <v>8223</v>
      </c>
      <c r="N116" t="s">
        <v>8235</v>
      </c>
    </row>
    <row r="117" spans="2:14" x14ac:dyDescent="0.4">
      <c r="B117">
        <v>337788</v>
      </c>
      <c r="C117" t="s">
        <v>8236</v>
      </c>
      <c r="E117" t="s">
        <v>8236</v>
      </c>
      <c r="H117" t="s">
        <v>8236</v>
      </c>
      <c r="K117">
        <v>1343653</v>
      </c>
      <c r="L117" t="s">
        <v>8225</v>
      </c>
      <c r="N117" t="s">
        <v>8237</v>
      </c>
    </row>
    <row r="118" spans="2:14" x14ac:dyDescent="0.4">
      <c r="B118">
        <v>337788</v>
      </c>
      <c r="C118" t="s">
        <v>8238</v>
      </c>
      <c r="E118" t="s">
        <v>8238</v>
      </c>
      <c r="H118" t="s">
        <v>8238</v>
      </c>
      <c r="K118">
        <v>1343653</v>
      </c>
      <c r="L118" t="s">
        <v>8109</v>
      </c>
      <c r="N118" t="s">
        <v>8239</v>
      </c>
    </row>
    <row r="119" spans="2:14" x14ac:dyDescent="0.4">
      <c r="B119">
        <v>337788</v>
      </c>
      <c r="C119" t="s">
        <v>8240</v>
      </c>
      <c r="E119" t="s">
        <v>8240</v>
      </c>
      <c r="H119" t="s">
        <v>8240</v>
      </c>
      <c r="K119">
        <v>1343653</v>
      </c>
      <c r="L119" t="s">
        <v>8227</v>
      </c>
      <c r="N119" t="s">
        <v>8241</v>
      </c>
    </row>
    <row r="120" spans="2:14" x14ac:dyDescent="0.4">
      <c r="B120">
        <v>337788</v>
      </c>
      <c r="C120" t="s">
        <v>8242</v>
      </c>
      <c r="E120" t="s">
        <v>8242</v>
      </c>
      <c r="H120" t="s">
        <v>8242</v>
      </c>
      <c r="K120">
        <v>1343653</v>
      </c>
      <c r="L120" t="s">
        <v>8229</v>
      </c>
      <c r="N120" t="s">
        <v>8243</v>
      </c>
    </row>
    <row r="121" spans="2:14" x14ac:dyDescent="0.4">
      <c r="B121">
        <v>337788</v>
      </c>
      <c r="C121" t="s">
        <v>8244</v>
      </c>
      <c r="E121" t="s">
        <v>8244</v>
      </c>
      <c r="H121" t="s">
        <v>8244</v>
      </c>
      <c r="K121">
        <v>1343653</v>
      </c>
      <c r="L121" t="s">
        <v>8115</v>
      </c>
      <c r="N121" t="s">
        <v>8245</v>
      </c>
    </row>
    <row r="122" spans="2:14" x14ac:dyDescent="0.4">
      <c r="B122">
        <v>337788</v>
      </c>
      <c r="C122" t="s">
        <v>8246</v>
      </c>
      <c r="E122" t="s">
        <v>8246</v>
      </c>
      <c r="H122" t="s">
        <v>8246</v>
      </c>
      <c r="K122">
        <v>1343653</v>
      </c>
      <c r="L122" t="s">
        <v>8231</v>
      </c>
      <c r="N122" t="s">
        <v>8247</v>
      </c>
    </row>
    <row r="123" spans="2:14" x14ac:dyDescent="0.4">
      <c r="B123">
        <v>337788</v>
      </c>
      <c r="C123" t="s">
        <v>8248</v>
      </c>
      <c r="E123" t="s">
        <v>8248</v>
      </c>
      <c r="H123" t="s">
        <v>8248</v>
      </c>
      <c r="K123">
        <v>1343653</v>
      </c>
      <c r="L123" t="s">
        <v>8233</v>
      </c>
      <c r="N123" t="s">
        <v>8249</v>
      </c>
    </row>
    <row r="124" spans="2:14" x14ac:dyDescent="0.4">
      <c r="B124">
        <v>337788</v>
      </c>
      <c r="C124" t="s">
        <v>8250</v>
      </c>
      <c r="E124" t="s">
        <v>8250</v>
      </c>
      <c r="H124" t="s">
        <v>8250</v>
      </c>
      <c r="K124">
        <v>1343653</v>
      </c>
      <c r="L124" t="s">
        <v>8235</v>
      </c>
      <c r="N124" t="s">
        <v>8251</v>
      </c>
    </row>
    <row r="125" spans="2:14" x14ac:dyDescent="0.4">
      <c r="B125">
        <v>337788</v>
      </c>
      <c r="C125" t="s">
        <v>8252</v>
      </c>
      <c r="E125" t="s">
        <v>8252</v>
      </c>
      <c r="H125" t="s">
        <v>8252</v>
      </c>
      <c r="K125">
        <v>1343653</v>
      </c>
      <c r="L125" t="s">
        <v>8237</v>
      </c>
      <c r="N125" t="s">
        <v>8253</v>
      </c>
    </row>
    <row r="126" spans="2:14" x14ac:dyDescent="0.4">
      <c r="B126">
        <v>337788</v>
      </c>
      <c r="C126" t="s">
        <v>8254</v>
      </c>
      <c r="E126" t="s">
        <v>8254</v>
      </c>
      <c r="H126" t="s">
        <v>8254</v>
      </c>
      <c r="K126">
        <v>1343653</v>
      </c>
      <c r="L126" t="s">
        <v>8239</v>
      </c>
      <c r="N126" t="s">
        <v>8255</v>
      </c>
    </row>
    <row r="127" spans="2:14" x14ac:dyDescent="0.4">
      <c r="B127">
        <v>337788</v>
      </c>
      <c r="C127" t="s">
        <v>8256</v>
      </c>
      <c r="E127" t="s">
        <v>8256</v>
      </c>
      <c r="H127" t="s">
        <v>8256</v>
      </c>
      <c r="K127">
        <v>1343653</v>
      </c>
      <c r="L127" t="s">
        <v>8241</v>
      </c>
      <c r="N127" t="s">
        <v>8257</v>
      </c>
    </row>
    <row r="128" spans="2:14" x14ac:dyDescent="0.4">
      <c r="B128">
        <v>337788</v>
      </c>
      <c r="C128" t="s">
        <v>8258</v>
      </c>
      <c r="E128" t="s">
        <v>8258</v>
      </c>
      <c r="H128" t="s">
        <v>8258</v>
      </c>
      <c r="K128">
        <v>1343653</v>
      </c>
      <c r="L128" t="s">
        <v>8243</v>
      </c>
      <c r="N128" t="s">
        <v>8259</v>
      </c>
    </row>
    <row r="129" spans="2:14" x14ac:dyDescent="0.4">
      <c r="B129">
        <v>337788</v>
      </c>
      <c r="C129" t="s">
        <v>8260</v>
      </c>
      <c r="E129" t="s">
        <v>8260</v>
      </c>
      <c r="H129" t="s">
        <v>8260</v>
      </c>
      <c r="K129">
        <v>1343653</v>
      </c>
      <c r="L129" t="s">
        <v>8245</v>
      </c>
      <c r="N129" t="s">
        <v>8261</v>
      </c>
    </row>
    <row r="130" spans="2:14" x14ac:dyDescent="0.4">
      <c r="B130">
        <v>337788</v>
      </c>
      <c r="C130" t="s">
        <v>8262</v>
      </c>
      <c r="E130" t="s">
        <v>8262</v>
      </c>
      <c r="H130" t="s">
        <v>8262</v>
      </c>
      <c r="K130">
        <v>1343653</v>
      </c>
      <c r="L130" t="s">
        <v>8247</v>
      </c>
      <c r="N130" t="s">
        <v>8263</v>
      </c>
    </row>
    <row r="131" spans="2:14" x14ac:dyDescent="0.4">
      <c r="B131">
        <v>337788</v>
      </c>
      <c r="C131" t="s">
        <v>8264</v>
      </c>
      <c r="E131" t="s">
        <v>8264</v>
      </c>
      <c r="H131" t="s">
        <v>8264</v>
      </c>
      <c r="K131">
        <v>1343653</v>
      </c>
      <c r="L131" t="s">
        <v>8249</v>
      </c>
      <c r="N131" t="s">
        <v>8265</v>
      </c>
    </row>
    <row r="132" spans="2:14" x14ac:dyDescent="0.4">
      <c r="B132">
        <v>337788</v>
      </c>
      <c r="C132" t="s">
        <v>8266</v>
      </c>
      <c r="E132" t="s">
        <v>8266</v>
      </c>
      <c r="H132" t="s">
        <v>8266</v>
      </c>
      <c r="K132">
        <v>1343653</v>
      </c>
      <c r="L132" t="s">
        <v>8251</v>
      </c>
      <c r="N132" t="s">
        <v>8267</v>
      </c>
    </row>
    <row r="133" spans="2:14" x14ac:dyDescent="0.4">
      <c r="B133">
        <v>337788</v>
      </c>
      <c r="C133" t="s">
        <v>8268</v>
      </c>
      <c r="E133" t="s">
        <v>8268</v>
      </c>
      <c r="H133" t="s">
        <v>8268</v>
      </c>
      <c r="K133">
        <v>1343653</v>
      </c>
      <c r="L133" t="s">
        <v>8145</v>
      </c>
      <c r="N133" t="s">
        <v>8269</v>
      </c>
    </row>
    <row r="134" spans="2:14" x14ac:dyDescent="0.4">
      <c r="B134">
        <v>337788</v>
      </c>
      <c r="C134" t="s">
        <v>8270</v>
      </c>
      <c r="E134" t="s">
        <v>8270</v>
      </c>
      <c r="H134" t="s">
        <v>8270</v>
      </c>
      <c r="K134">
        <v>1343653</v>
      </c>
      <c r="L134" t="s">
        <v>8253</v>
      </c>
      <c r="N134" t="s">
        <v>8271</v>
      </c>
    </row>
    <row r="135" spans="2:14" x14ac:dyDescent="0.4">
      <c r="B135">
        <v>337788</v>
      </c>
      <c r="C135" t="s">
        <v>8272</v>
      </c>
      <c r="E135" t="s">
        <v>8272</v>
      </c>
      <c r="H135" t="s">
        <v>8272</v>
      </c>
      <c r="K135">
        <v>1343653</v>
      </c>
      <c r="L135" t="s">
        <v>8255</v>
      </c>
      <c r="N135" t="s">
        <v>8273</v>
      </c>
    </row>
    <row r="136" spans="2:14" x14ac:dyDescent="0.4">
      <c r="B136">
        <v>337788</v>
      </c>
      <c r="C136" t="s">
        <v>8274</v>
      </c>
      <c r="E136" t="s">
        <v>8274</v>
      </c>
      <c r="H136" t="s">
        <v>8274</v>
      </c>
      <c r="K136">
        <v>1343653</v>
      </c>
      <c r="L136" t="s">
        <v>8159</v>
      </c>
      <c r="N136" t="s">
        <v>8275</v>
      </c>
    </row>
    <row r="137" spans="2:14" x14ac:dyDescent="0.4">
      <c r="B137">
        <v>337788</v>
      </c>
      <c r="C137" t="s">
        <v>8276</v>
      </c>
      <c r="E137" t="s">
        <v>8276</v>
      </c>
      <c r="H137" t="s">
        <v>8276</v>
      </c>
      <c r="K137">
        <v>1343653</v>
      </c>
      <c r="L137" t="s">
        <v>8257</v>
      </c>
      <c r="N137" t="s">
        <v>8277</v>
      </c>
    </row>
    <row r="138" spans="2:14" x14ac:dyDescent="0.4">
      <c r="B138">
        <v>337788</v>
      </c>
      <c r="C138" t="s">
        <v>8278</v>
      </c>
      <c r="E138" t="s">
        <v>8278</v>
      </c>
      <c r="H138" t="s">
        <v>8278</v>
      </c>
      <c r="K138">
        <v>1343653</v>
      </c>
      <c r="L138" t="s">
        <v>8259</v>
      </c>
      <c r="N138" t="s">
        <v>8279</v>
      </c>
    </row>
    <row r="139" spans="2:14" x14ac:dyDescent="0.4">
      <c r="B139">
        <v>337788</v>
      </c>
      <c r="C139" t="s">
        <v>8280</v>
      </c>
      <c r="E139" t="s">
        <v>8280</v>
      </c>
      <c r="H139" t="s">
        <v>8280</v>
      </c>
      <c r="K139">
        <v>1452079</v>
      </c>
      <c r="L139" t="s">
        <v>8261</v>
      </c>
      <c r="N139" t="s">
        <v>8281</v>
      </c>
    </row>
    <row r="140" spans="2:14" x14ac:dyDescent="0.4">
      <c r="B140">
        <v>337788</v>
      </c>
      <c r="C140" t="s">
        <v>8282</v>
      </c>
      <c r="E140" t="s">
        <v>8282</v>
      </c>
      <c r="H140" t="s">
        <v>8282</v>
      </c>
      <c r="K140">
        <v>1452079</v>
      </c>
      <c r="L140" t="s">
        <v>8263</v>
      </c>
      <c r="N140" t="s">
        <v>8283</v>
      </c>
    </row>
    <row r="141" spans="2:14" x14ac:dyDescent="0.4">
      <c r="B141">
        <v>337788</v>
      </c>
      <c r="C141" t="s">
        <v>8284</v>
      </c>
      <c r="E141" t="s">
        <v>8284</v>
      </c>
      <c r="H141" t="s">
        <v>8284</v>
      </c>
      <c r="K141">
        <v>1452079</v>
      </c>
      <c r="L141" t="s">
        <v>8265</v>
      </c>
      <c r="N141" t="s">
        <v>8285</v>
      </c>
    </row>
    <row r="142" spans="2:14" x14ac:dyDescent="0.4">
      <c r="B142">
        <v>337788</v>
      </c>
      <c r="C142" t="s">
        <v>8286</v>
      </c>
      <c r="E142" t="s">
        <v>8286</v>
      </c>
      <c r="H142" t="s">
        <v>8286</v>
      </c>
      <c r="K142">
        <v>1452079</v>
      </c>
      <c r="L142" t="s">
        <v>8267</v>
      </c>
      <c r="N142" t="s">
        <v>8287</v>
      </c>
    </row>
    <row r="143" spans="2:14" x14ac:dyDescent="0.4">
      <c r="B143">
        <v>337788</v>
      </c>
      <c r="C143" t="s">
        <v>8288</v>
      </c>
      <c r="E143" t="s">
        <v>8288</v>
      </c>
      <c r="H143" t="s">
        <v>8288</v>
      </c>
      <c r="K143">
        <v>1452079</v>
      </c>
      <c r="L143" t="s">
        <v>8269</v>
      </c>
      <c r="N143" t="s">
        <v>8289</v>
      </c>
    </row>
    <row r="144" spans="2:14" x14ac:dyDescent="0.4">
      <c r="B144">
        <v>337788</v>
      </c>
      <c r="C144" t="s">
        <v>8290</v>
      </c>
      <c r="E144" t="s">
        <v>8290</v>
      </c>
      <c r="H144" t="s">
        <v>8290</v>
      </c>
      <c r="K144">
        <v>1452079</v>
      </c>
      <c r="L144" t="s">
        <v>8271</v>
      </c>
      <c r="N144" t="s">
        <v>8291</v>
      </c>
    </row>
    <row r="145" spans="2:14" x14ac:dyDescent="0.4">
      <c r="B145">
        <v>337788</v>
      </c>
      <c r="C145" t="s">
        <v>8292</v>
      </c>
      <c r="E145" t="s">
        <v>8292</v>
      </c>
      <c r="H145" t="s">
        <v>8292</v>
      </c>
      <c r="K145">
        <v>1452079</v>
      </c>
      <c r="L145" t="s">
        <v>8273</v>
      </c>
      <c r="N145" t="s">
        <v>8293</v>
      </c>
    </row>
    <row r="146" spans="2:14" x14ac:dyDescent="0.4">
      <c r="B146">
        <v>337788</v>
      </c>
      <c r="C146" t="s">
        <v>8294</v>
      </c>
      <c r="E146" t="s">
        <v>8294</v>
      </c>
      <c r="H146" t="s">
        <v>8294</v>
      </c>
      <c r="K146">
        <v>1452079</v>
      </c>
      <c r="L146" t="s">
        <v>8275</v>
      </c>
      <c r="N146" t="s">
        <v>8295</v>
      </c>
    </row>
    <row r="147" spans="2:14" x14ac:dyDescent="0.4">
      <c r="B147">
        <v>337788</v>
      </c>
      <c r="C147" t="s">
        <v>8296</v>
      </c>
      <c r="E147" t="s">
        <v>8296</v>
      </c>
      <c r="H147" t="s">
        <v>8296</v>
      </c>
      <c r="K147">
        <v>1452079</v>
      </c>
      <c r="L147" t="s">
        <v>8277</v>
      </c>
      <c r="N147" t="s">
        <v>8297</v>
      </c>
    </row>
    <row r="148" spans="2:14" x14ac:dyDescent="0.4">
      <c r="B148">
        <v>337788</v>
      </c>
      <c r="C148" t="s">
        <v>8298</v>
      </c>
      <c r="E148" t="s">
        <v>8298</v>
      </c>
      <c r="H148" t="s">
        <v>8298</v>
      </c>
      <c r="K148">
        <v>1452079</v>
      </c>
      <c r="L148" t="s">
        <v>8021</v>
      </c>
      <c r="N148" t="s">
        <v>8299</v>
      </c>
    </row>
    <row r="149" spans="2:14" x14ac:dyDescent="0.4">
      <c r="B149">
        <v>337788</v>
      </c>
      <c r="C149" t="s">
        <v>8300</v>
      </c>
      <c r="E149" t="s">
        <v>8300</v>
      </c>
      <c r="H149" t="s">
        <v>8300</v>
      </c>
      <c r="K149">
        <v>1452079</v>
      </c>
      <c r="L149" t="s">
        <v>8279</v>
      </c>
      <c r="N149" t="s">
        <v>8301</v>
      </c>
    </row>
    <row r="150" spans="2:14" x14ac:dyDescent="0.4">
      <c r="B150">
        <v>337788</v>
      </c>
      <c r="C150" t="s">
        <v>8302</v>
      </c>
      <c r="E150" t="s">
        <v>8302</v>
      </c>
      <c r="H150" t="s">
        <v>8302</v>
      </c>
      <c r="K150">
        <v>1452079</v>
      </c>
      <c r="L150" t="s">
        <v>8281</v>
      </c>
      <c r="N150" t="s">
        <v>8303</v>
      </c>
    </row>
    <row r="151" spans="2:14" x14ac:dyDescent="0.4">
      <c r="B151">
        <v>337788</v>
      </c>
      <c r="C151" t="s">
        <v>8304</v>
      </c>
      <c r="E151" t="s">
        <v>8304</v>
      </c>
      <c r="H151" t="s">
        <v>8304</v>
      </c>
      <c r="K151">
        <v>1452079</v>
      </c>
      <c r="L151" t="s">
        <v>8283</v>
      </c>
      <c r="N151" t="s">
        <v>8305</v>
      </c>
    </row>
    <row r="152" spans="2:14" x14ac:dyDescent="0.4">
      <c r="B152">
        <v>337788</v>
      </c>
      <c r="C152" t="s">
        <v>8306</v>
      </c>
      <c r="E152" t="s">
        <v>8306</v>
      </c>
      <c r="H152" t="s">
        <v>8306</v>
      </c>
      <c r="K152">
        <v>1452079</v>
      </c>
      <c r="L152" t="s">
        <v>8285</v>
      </c>
      <c r="N152" t="s">
        <v>8307</v>
      </c>
    </row>
    <row r="153" spans="2:14" x14ac:dyDescent="0.4">
      <c r="B153">
        <v>337788</v>
      </c>
      <c r="C153" t="s">
        <v>8308</v>
      </c>
      <c r="E153" t="s">
        <v>8308</v>
      </c>
      <c r="H153" t="s">
        <v>8308</v>
      </c>
      <c r="K153">
        <v>1452079</v>
      </c>
      <c r="L153" t="s">
        <v>8287</v>
      </c>
      <c r="N153" t="s">
        <v>8309</v>
      </c>
    </row>
    <row r="154" spans="2:14" x14ac:dyDescent="0.4">
      <c r="B154">
        <v>337788</v>
      </c>
      <c r="C154" t="s">
        <v>8310</v>
      </c>
      <c r="E154" t="s">
        <v>8310</v>
      </c>
      <c r="H154" t="s">
        <v>8310</v>
      </c>
      <c r="K154">
        <v>1452079</v>
      </c>
      <c r="L154" t="s">
        <v>8289</v>
      </c>
      <c r="N154" t="s">
        <v>8311</v>
      </c>
    </row>
    <row r="155" spans="2:14" x14ac:dyDescent="0.4">
      <c r="B155">
        <v>337788</v>
      </c>
      <c r="C155" t="s">
        <v>8312</v>
      </c>
      <c r="E155" t="s">
        <v>8312</v>
      </c>
      <c r="H155" t="s">
        <v>8312</v>
      </c>
      <c r="K155">
        <v>1452079</v>
      </c>
      <c r="L155" t="s">
        <v>8291</v>
      </c>
      <c r="N155" t="s">
        <v>8313</v>
      </c>
    </row>
    <row r="156" spans="2:14" x14ac:dyDescent="0.4">
      <c r="B156">
        <v>337788</v>
      </c>
      <c r="C156" t="s">
        <v>8314</v>
      </c>
      <c r="E156" t="s">
        <v>8314</v>
      </c>
      <c r="H156" t="s">
        <v>8314</v>
      </c>
      <c r="K156">
        <v>1452079</v>
      </c>
      <c r="L156" t="s">
        <v>8293</v>
      </c>
      <c r="N156" t="s">
        <v>8315</v>
      </c>
    </row>
    <row r="157" spans="2:14" x14ac:dyDescent="0.4">
      <c r="B157">
        <v>1784628</v>
      </c>
      <c r="C157" t="s">
        <v>8316</v>
      </c>
      <c r="E157" t="s">
        <v>8316</v>
      </c>
      <c r="H157" t="s">
        <v>8316</v>
      </c>
      <c r="K157">
        <v>1452079</v>
      </c>
      <c r="L157" t="s">
        <v>8295</v>
      </c>
      <c r="N157" t="s">
        <v>8317</v>
      </c>
    </row>
    <row r="158" spans="2:14" x14ac:dyDescent="0.4">
      <c r="B158">
        <v>1784628</v>
      </c>
      <c r="C158" t="s">
        <v>8318</v>
      </c>
      <c r="E158" t="s">
        <v>8318</v>
      </c>
      <c r="H158" t="s">
        <v>8318</v>
      </c>
      <c r="K158">
        <v>1452079</v>
      </c>
      <c r="L158" t="s">
        <v>8297</v>
      </c>
      <c r="N158" t="s">
        <v>8319</v>
      </c>
    </row>
    <row r="159" spans="2:14" x14ac:dyDescent="0.4">
      <c r="B159">
        <v>1784628</v>
      </c>
      <c r="C159" t="s">
        <v>8320</v>
      </c>
      <c r="E159" t="s">
        <v>8320</v>
      </c>
      <c r="H159" t="s">
        <v>8320</v>
      </c>
      <c r="K159">
        <v>1452079</v>
      </c>
      <c r="L159" t="s">
        <v>8299</v>
      </c>
      <c r="N159" t="s">
        <v>8321</v>
      </c>
    </row>
    <row r="160" spans="2:14" x14ac:dyDescent="0.4">
      <c r="B160">
        <v>1784628</v>
      </c>
      <c r="C160" t="s">
        <v>8322</v>
      </c>
      <c r="E160" t="s">
        <v>8322</v>
      </c>
      <c r="H160" t="s">
        <v>8322</v>
      </c>
      <c r="K160">
        <v>1452079</v>
      </c>
      <c r="L160" t="s">
        <v>8049</v>
      </c>
      <c r="N160" t="s">
        <v>8323</v>
      </c>
    </row>
    <row r="161" spans="2:14" x14ac:dyDescent="0.4">
      <c r="B161">
        <v>1784628</v>
      </c>
      <c r="C161" t="s">
        <v>8018</v>
      </c>
      <c r="E161" t="s">
        <v>8324</v>
      </c>
      <c r="H161" t="s">
        <v>8324</v>
      </c>
      <c r="K161">
        <v>1452079</v>
      </c>
      <c r="L161" t="s">
        <v>8301</v>
      </c>
      <c r="N161" t="s">
        <v>8325</v>
      </c>
    </row>
    <row r="162" spans="2:14" x14ac:dyDescent="0.4">
      <c r="B162">
        <v>1784628</v>
      </c>
      <c r="C162" t="s">
        <v>8324</v>
      </c>
      <c r="E162" t="s">
        <v>8326</v>
      </c>
      <c r="H162" t="s">
        <v>8326</v>
      </c>
      <c r="K162">
        <v>1452079</v>
      </c>
      <c r="L162" t="s">
        <v>8303</v>
      </c>
      <c r="N162" t="s">
        <v>8327</v>
      </c>
    </row>
    <row r="163" spans="2:14" x14ac:dyDescent="0.4">
      <c r="B163">
        <v>1784628</v>
      </c>
      <c r="C163" t="s">
        <v>8326</v>
      </c>
      <c r="E163" t="s">
        <v>8328</v>
      </c>
      <c r="H163" t="s">
        <v>8328</v>
      </c>
      <c r="K163">
        <v>1452079</v>
      </c>
      <c r="L163" t="s">
        <v>8065</v>
      </c>
      <c r="N163" t="s">
        <v>8329</v>
      </c>
    </row>
    <row r="164" spans="2:14" x14ac:dyDescent="0.4">
      <c r="B164">
        <v>1784628</v>
      </c>
      <c r="C164" t="s">
        <v>8328</v>
      </c>
      <c r="E164" t="s">
        <v>8330</v>
      </c>
      <c r="H164" t="s">
        <v>8330</v>
      </c>
      <c r="K164">
        <v>1452079</v>
      </c>
      <c r="L164" t="s">
        <v>8305</v>
      </c>
      <c r="N164" t="s">
        <v>8331</v>
      </c>
    </row>
    <row r="165" spans="2:14" x14ac:dyDescent="0.4">
      <c r="B165">
        <v>1784628</v>
      </c>
      <c r="C165" t="s">
        <v>8330</v>
      </c>
      <c r="E165" t="s">
        <v>8332</v>
      </c>
      <c r="H165" t="s">
        <v>8332</v>
      </c>
      <c r="K165">
        <v>1452079</v>
      </c>
      <c r="L165" t="s">
        <v>8307</v>
      </c>
      <c r="N165" t="s">
        <v>8333</v>
      </c>
    </row>
    <row r="166" spans="2:14" x14ac:dyDescent="0.4">
      <c r="B166">
        <v>1784628</v>
      </c>
      <c r="C166" t="s">
        <v>8052</v>
      </c>
      <c r="E166" t="s">
        <v>8334</v>
      </c>
      <c r="H166" t="s">
        <v>8334</v>
      </c>
      <c r="K166">
        <v>1452079</v>
      </c>
      <c r="L166" t="s">
        <v>8309</v>
      </c>
      <c r="N166" t="s">
        <v>8335</v>
      </c>
    </row>
    <row r="167" spans="2:14" x14ac:dyDescent="0.4">
      <c r="B167">
        <v>1784628</v>
      </c>
      <c r="C167" t="s">
        <v>8332</v>
      </c>
      <c r="E167" t="s">
        <v>8336</v>
      </c>
      <c r="H167" t="s">
        <v>8336</v>
      </c>
      <c r="K167">
        <v>1452079</v>
      </c>
      <c r="L167" t="s">
        <v>8311</v>
      </c>
      <c r="N167" t="s">
        <v>8337</v>
      </c>
    </row>
    <row r="168" spans="2:14" x14ac:dyDescent="0.4">
      <c r="B168">
        <v>1784628</v>
      </c>
      <c r="C168" t="s">
        <v>8334</v>
      </c>
      <c r="E168" t="s">
        <v>8338</v>
      </c>
      <c r="H168" t="s">
        <v>8338</v>
      </c>
      <c r="K168">
        <v>1452079</v>
      </c>
      <c r="L168" t="s">
        <v>8313</v>
      </c>
      <c r="N168" t="s">
        <v>8339</v>
      </c>
    </row>
    <row r="169" spans="2:14" x14ac:dyDescent="0.4">
      <c r="B169">
        <v>1784628</v>
      </c>
      <c r="C169" t="s">
        <v>8336</v>
      </c>
      <c r="E169" t="s">
        <v>8340</v>
      </c>
      <c r="H169" t="s">
        <v>8340</v>
      </c>
      <c r="K169">
        <v>1452079</v>
      </c>
      <c r="L169" t="s">
        <v>8315</v>
      </c>
      <c r="N169" t="s">
        <v>8341</v>
      </c>
    </row>
    <row r="170" spans="2:14" x14ac:dyDescent="0.4">
      <c r="B170">
        <v>1784628</v>
      </c>
      <c r="C170" t="s">
        <v>8338</v>
      </c>
      <c r="E170" t="s">
        <v>8342</v>
      </c>
      <c r="H170" t="s">
        <v>8342</v>
      </c>
      <c r="K170">
        <v>1452079</v>
      </c>
      <c r="L170" t="s">
        <v>8085</v>
      </c>
      <c r="N170" t="s">
        <v>8343</v>
      </c>
    </row>
    <row r="171" spans="2:14" x14ac:dyDescent="0.4">
      <c r="B171">
        <v>1784628</v>
      </c>
      <c r="C171" t="s">
        <v>8340</v>
      </c>
      <c r="E171" t="s">
        <v>8344</v>
      </c>
      <c r="H171" t="s">
        <v>8344</v>
      </c>
      <c r="K171">
        <v>1452079</v>
      </c>
      <c r="L171" t="s">
        <v>8317</v>
      </c>
      <c r="N171" t="s">
        <v>8345</v>
      </c>
    </row>
    <row r="172" spans="2:14" x14ac:dyDescent="0.4">
      <c r="B172">
        <v>1784628</v>
      </c>
      <c r="C172" t="s">
        <v>8342</v>
      </c>
      <c r="E172" t="s">
        <v>8346</v>
      </c>
      <c r="H172" t="s">
        <v>8346</v>
      </c>
      <c r="K172">
        <v>1452079</v>
      </c>
      <c r="L172" t="s">
        <v>8319</v>
      </c>
      <c r="N172" t="s">
        <v>8347</v>
      </c>
    </row>
    <row r="173" spans="2:14" x14ac:dyDescent="0.4">
      <c r="B173">
        <v>1784628</v>
      </c>
      <c r="C173" t="s">
        <v>8344</v>
      </c>
      <c r="E173" t="s">
        <v>8348</v>
      </c>
      <c r="H173" t="s">
        <v>8348</v>
      </c>
      <c r="K173">
        <v>1452079</v>
      </c>
      <c r="L173" t="s">
        <v>8321</v>
      </c>
      <c r="N173" t="s">
        <v>8349</v>
      </c>
    </row>
    <row r="174" spans="2:14" x14ac:dyDescent="0.4">
      <c r="B174">
        <v>1784628</v>
      </c>
      <c r="C174" t="s">
        <v>8346</v>
      </c>
      <c r="E174" t="s">
        <v>8350</v>
      </c>
      <c r="H174" t="s">
        <v>8350</v>
      </c>
      <c r="K174">
        <v>1452079</v>
      </c>
      <c r="L174" t="s">
        <v>8323</v>
      </c>
      <c r="N174" t="s">
        <v>8351</v>
      </c>
    </row>
    <row r="175" spans="2:14" x14ac:dyDescent="0.4">
      <c r="B175">
        <v>1784628</v>
      </c>
      <c r="C175" t="s">
        <v>8348</v>
      </c>
      <c r="E175" t="s">
        <v>8352</v>
      </c>
      <c r="H175" t="s">
        <v>8352</v>
      </c>
      <c r="K175">
        <v>1452079</v>
      </c>
      <c r="L175" t="s">
        <v>8325</v>
      </c>
      <c r="N175" t="s">
        <v>8353</v>
      </c>
    </row>
    <row r="176" spans="2:14" x14ac:dyDescent="0.4">
      <c r="B176">
        <v>1784628</v>
      </c>
      <c r="C176" t="s">
        <v>8350</v>
      </c>
      <c r="E176" t="s">
        <v>8354</v>
      </c>
      <c r="H176" t="s">
        <v>8354</v>
      </c>
      <c r="K176">
        <v>1452079</v>
      </c>
      <c r="L176" t="s">
        <v>8327</v>
      </c>
      <c r="N176" t="s">
        <v>8355</v>
      </c>
    </row>
    <row r="177" spans="2:14" x14ac:dyDescent="0.4">
      <c r="B177">
        <v>1784628</v>
      </c>
      <c r="C177" t="s">
        <v>8096</v>
      </c>
      <c r="E177" t="s">
        <v>8356</v>
      </c>
      <c r="H177" t="s">
        <v>8356</v>
      </c>
      <c r="K177">
        <v>1452079</v>
      </c>
      <c r="L177" t="s">
        <v>8329</v>
      </c>
      <c r="N177" t="s">
        <v>8357</v>
      </c>
    </row>
    <row r="178" spans="2:14" x14ac:dyDescent="0.4">
      <c r="B178">
        <v>1784628</v>
      </c>
      <c r="C178" t="s">
        <v>8352</v>
      </c>
      <c r="E178" t="s">
        <v>8358</v>
      </c>
      <c r="H178" t="s">
        <v>8358</v>
      </c>
      <c r="K178">
        <v>1452079</v>
      </c>
      <c r="L178" t="s">
        <v>8331</v>
      </c>
      <c r="N178" t="s">
        <v>8359</v>
      </c>
    </row>
    <row r="179" spans="2:14" x14ac:dyDescent="0.4">
      <c r="B179">
        <v>1784628</v>
      </c>
      <c r="C179" t="s">
        <v>8354</v>
      </c>
      <c r="E179" t="s">
        <v>8360</v>
      </c>
      <c r="H179" t="s">
        <v>8360</v>
      </c>
      <c r="K179">
        <v>1452079</v>
      </c>
      <c r="L179" t="s">
        <v>8333</v>
      </c>
      <c r="N179" t="s">
        <v>8361</v>
      </c>
    </row>
    <row r="180" spans="2:14" x14ac:dyDescent="0.4">
      <c r="B180">
        <v>1784628</v>
      </c>
      <c r="C180" t="s">
        <v>8356</v>
      </c>
      <c r="E180" t="s">
        <v>8362</v>
      </c>
      <c r="H180" t="s">
        <v>8362</v>
      </c>
      <c r="K180">
        <v>1452079</v>
      </c>
      <c r="L180" t="s">
        <v>8335</v>
      </c>
      <c r="N180" t="s">
        <v>8363</v>
      </c>
    </row>
    <row r="181" spans="2:14" x14ac:dyDescent="0.4">
      <c r="B181">
        <v>1784628</v>
      </c>
      <c r="C181" t="s">
        <v>8358</v>
      </c>
      <c r="E181" t="s">
        <v>8364</v>
      </c>
      <c r="H181" t="s">
        <v>8364</v>
      </c>
      <c r="K181">
        <v>1452079</v>
      </c>
      <c r="L181" t="s">
        <v>8337</v>
      </c>
      <c r="N181" t="s">
        <v>8365</v>
      </c>
    </row>
    <row r="182" spans="2:14" x14ac:dyDescent="0.4">
      <c r="B182">
        <v>1784628</v>
      </c>
      <c r="C182" t="s">
        <v>8360</v>
      </c>
      <c r="E182" t="s">
        <v>8366</v>
      </c>
      <c r="H182" t="s">
        <v>8366</v>
      </c>
      <c r="K182">
        <v>1452079</v>
      </c>
      <c r="L182" t="s">
        <v>8339</v>
      </c>
      <c r="N182" t="s">
        <v>8367</v>
      </c>
    </row>
    <row r="183" spans="2:14" x14ac:dyDescent="0.4">
      <c r="B183">
        <v>1784628</v>
      </c>
      <c r="C183" t="s">
        <v>8118</v>
      </c>
      <c r="E183" t="s">
        <v>8368</v>
      </c>
      <c r="H183" t="s">
        <v>8368</v>
      </c>
      <c r="K183">
        <v>1452079</v>
      </c>
      <c r="L183" t="s">
        <v>8103</v>
      </c>
      <c r="N183" t="s">
        <v>8369</v>
      </c>
    </row>
    <row r="184" spans="2:14" x14ac:dyDescent="0.4">
      <c r="B184">
        <v>1784628</v>
      </c>
      <c r="C184" t="s">
        <v>8362</v>
      </c>
      <c r="E184" t="s">
        <v>8370</v>
      </c>
      <c r="H184" t="s">
        <v>8370</v>
      </c>
      <c r="K184">
        <v>1452079</v>
      </c>
      <c r="L184" t="s">
        <v>8341</v>
      </c>
      <c r="N184" t="s">
        <v>8371</v>
      </c>
    </row>
    <row r="185" spans="2:14" x14ac:dyDescent="0.4">
      <c r="B185">
        <v>1784628</v>
      </c>
      <c r="C185" t="s">
        <v>8364</v>
      </c>
      <c r="E185" t="s">
        <v>8372</v>
      </c>
      <c r="H185" t="s">
        <v>8372</v>
      </c>
      <c r="K185">
        <v>1452079</v>
      </c>
      <c r="L185" t="s">
        <v>8343</v>
      </c>
      <c r="N185" t="s">
        <v>8373</v>
      </c>
    </row>
    <row r="186" spans="2:14" x14ac:dyDescent="0.4">
      <c r="B186">
        <v>1784628</v>
      </c>
      <c r="C186" t="s">
        <v>8366</v>
      </c>
      <c r="E186" t="s">
        <v>8374</v>
      </c>
      <c r="H186" t="s">
        <v>8374</v>
      </c>
      <c r="K186">
        <v>1452079</v>
      </c>
      <c r="L186" t="s">
        <v>8345</v>
      </c>
      <c r="N186" t="s">
        <v>8375</v>
      </c>
    </row>
    <row r="187" spans="2:14" x14ac:dyDescent="0.4">
      <c r="B187">
        <v>1784628</v>
      </c>
      <c r="C187" t="s">
        <v>8368</v>
      </c>
      <c r="E187" t="s">
        <v>8376</v>
      </c>
      <c r="H187" t="s">
        <v>8376</v>
      </c>
      <c r="K187">
        <v>1452079</v>
      </c>
      <c r="L187" t="s">
        <v>8347</v>
      </c>
      <c r="N187" t="s">
        <v>8377</v>
      </c>
    </row>
    <row r="188" spans="2:14" x14ac:dyDescent="0.4">
      <c r="B188">
        <v>1784628</v>
      </c>
      <c r="C188" t="s">
        <v>8370</v>
      </c>
      <c r="E188" t="s">
        <v>8378</v>
      </c>
      <c r="H188" t="s">
        <v>8378</v>
      </c>
      <c r="K188">
        <v>1452079</v>
      </c>
      <c r="L188" t="s">
        <v>8109</v>
      </c>
      <c r="N188" t="s">
        <v>8379</v>
      </c>
    </row>
    <row r="189" spans="2:14" x14ac:dyDescent="0.4">
      <c r="B189">
        <v>1784628</v>
      </c>
      <c r="C189" t="s">
        <v>8372</v>
      </c>
      <c r="E189" t="s">
        <v>8380</v>
      </c>
      <c r="H189" t="s">
        <v>8380</v>
      </c>
      <c r="K189">
        <v>1452079</v>
      </c>
      <c r="L189" t="s">
        <v>8349</v>
      </c>
      <c r="N189" t="s">
        <v>8381</v>
      </c>
    </row>
    <row r="190" spans="2:14" x14ac:dyDescent="0.4">
      <c r="B190">
        <v>1784628</v>
      </c>
      <c r="C190" t="s">
        <v>8374</v>
      </c>
      <c r="E190" t="s">
        <v>8382</v>
      </c>
      <c r="H190" t="s">
        <v>8382</v>
      </c>
      <c r="K190">
        <v>1452079</v>
      </c>
      <c r="L190" t="s">
        <v>8351</v>
      </c>
      <c r="N190" t="s">
        <v>8383</v>
      </c>
    </row>
    <row r="191" spans="2:14" x14ac:dyDescent="0.4">
      <c r="B191">
        <v>1784628</v>
      </c>
      <c r="C191" t="s">
        <v>8134</v>
      </c>
      <c r="E191" t="s">
        <v>8384</v>
      </c>
      <c r="H191" t="s">
        <v>8384</v>
      </c>
      <c r="K191">
        <v>1452079</v>
      </c>
      <c r="L191" t="s">
        <v>8353</v>
      </c>
      <c r="N191" t="s">
        <v>8385</v>
      </c>
    </row>
    <row r="192" spans="2:14" x14ac:dyDescent="0.4">
      <c r="B192">
        <v>1784628</v>
      </c>
      <c r="C192" t="s">
        <v>8136</v>
      </c>
      <c r="E192" t="s">
        <v>8386</v>
      </c>
      <c r="H192" t="s">
        <v>8386</v>
      </c>
      <c r="K192">
        <v>1452079</v>
      </c>
      <c r="L192" t="s">
        <v>8355</v>
      </c>
      <c r="N192" t="s">
        <v>8387</v>
      </c>
    </row>
    <row r="193" spans="2:14" x14ac:dyDescent="0.4">
      <c r="B193">
        <v>1784628</v>
      </c>
      <c r="C193" t="s">
        <v>8376</v>
      </c>
      <c r="E193" t="s">
        <v>8388</v>
      </c>
      <c r="H193" t="s">
        <v>8388</v>
      </c>
      <c r="K193">
        <v>1452079</v>
      </c>
      <c r="L193" t="s">
        <v>8115</v>
      </c>
      <c r="N193" t="s">
        <v>8389</v>
      </c>
    </row>
    <row r="194" spans="2:14" x14ac:dyDescent="0.4">
      <c r="B194">
        <v>1784628</v>
      </c>
      <c r="C194" t="s">
        <v>8378</v>
      </c>
      <c r="E194" t="s">
        <v>8390</v>
      </c>
      <c r="H194" t="s">
        <v>8390</v>
      </c>
      <c r="K194">
        <v>1452079</v>
      </c>
      <c r="L194" t="s">
        <v>8357</v>
      </c>
      <c r="N194" t="s">
        <v>8391</v>
      </c>
    </row>
    <row r="195" spans="2:14" x14ac:dyDescent="0.4">
      <c r="B195">
        <v>1784628</v>
      </c>
      <c r="C195" t="s">
        <v>8380</v>
      </c>
      <c r="E195" t="s">
        <v>8392</v>
      </c>
      <c r="H195" t="s">
        <v>8392</v>
      </c>
      <c r="K195">
        <v>1452079</v>
      </c>
      <c r="L195" t="s">
        <v>8233</v>
      </c>
      <c r="N195" t="s">
        <v>8393</v>
      </c>
    </row>
    <row r="196" spans="2:14" x14ac:dyDescent="0.4">
      <c r="B196">
        <v>1784628</v>
      </c>
      <c r="C196" t="s">
        <v>8382</v>
      </c>
      <c r="E196" t="s">
        <v>8394</v>
      </c>
      <c r="H196" t="s">
        <v>8394</v>
      </c>
      <c r="K196">
        <v>1452079</v>
      </c>
      <c r="L196" t="s">
        <v>8359</v>
      </c>
      <c r="N196" t="s">
        <v>8395</v>
      </c>
    </row>
    <row r="197" spans="2:14" x14ac:dyDescent="0.4">
      <c r="B197">
        <v>1784628</v>
      </c>
      <c r="C197" t="s">
        <v>8384</v>
      </c>
      <c r="E197" t="s">
        <v>8396</v>
      </c>
      <c r="H197" t="s">
        <v>8396</v>
      </c>
      <c r="K197">
        <v>1452079</v>
      </c>
      <c r="L197" t="s">
        <v>8361</v>
      </c>
      <c r="N197" t="s">
        <v>8397</v>
      </c>
    </row>
    <row r="198" spans="2:14" x14ac:dyDescent="0.4">
      <c r="B198">
        <v>1784628</v>
      </c>
      <c r="C198" t="s">
        <v>8386</v>
      </c>
      <c r="E198" t="s">
        <v>8398</v>
      </c>
      <c r="H198" t="s">
        <v>8398</v>
      </c>
      <c r="K198">
        <v>1452079</v>
      </c>
      <c r="L198" t="s">
        <v>8363</v>
      </c>
      <c r="N198" t="s">
        <v>8399</v>
      </c>
    </row>
    <row r="199" spans="2:14" x14ac:dyDescent="0.4">
      <c r="B199">
        <v>1784628</v>
      </c>
      <c r="C199" t="s">
        <v>8388</v>
      </c>
      <c r="E199" t="s">
        <v>8400</v>
      </c>
      <c r="H199" t="s">
        <v>8400</v>
      </c>
      <c r="K199">
        <v>1452079</v>
      </c>
      <c r="L199" t="s">
        <v>8365</v>
      </c>
      <c r="N199" t="s">
        <v>8401</v>
      </c>
    </row>
    <row r="200" spans="2:14" x14ac:dyDescent="0.4">
      <c r="B200">
        <v>1784628</v>
      </c>
      <c r="C200" t="s">
        <v>8390</v>
      </c>
      <c r="E200" t="s">
        <v>8402</v>
      </c>
      <c r="H200" t="s">
        <v>8402</v>
      </c>
      <c r="K200">
        <v>1452079</v>
      </c>
      <c r="L200" t="s">
        <v>8367</v>
      </c>
      <c r="N200" t="s">
        <v>8403</v>
      </c>
    </row>
    <row r="201" spans="2:14" x14ac:dyDescent="0.4">
      <c r="B201">
        <v>1784628</v>
      </c>
      <c r="C201" t="s">
        <v>8392</v>
      </c>
      <c r="E201" t="s">
        <v>8404</v>
      </c>
      <c r="H201" t="s">
        <v>8404</v>
      </c>
      <c r="K201">
        <v>1452079</v>
      </c>
      <c r="L201" t="s">
        <v>8369</v>
      </c>
      <c r="N201" t="s">
        <v>8405</v>
      </c>
    </row>
    <row r="202" spans="2:14" x14ac:dyDescent="0.4">
      <c r="B202">
        <v>1784628</v>
      </c>
      <c r="C202" t="s">
        <v>8394</v>
      </c>
      <c r="E202" t="s">
        <v>8406</v>
      </c>
      <c r="H202" t="s">
        <v>8406</v>
      </c>
      <c r="K202">
        <v>1452079</v>
      </c>
      <c r="L202" t="s">
        <v>8371</v>
      </c>
      <c r="N202" t="s">
        <v>8407</v>
      </c>
    </row>
    <row r="203" spans="2:14" x14ac:dyDescent="0.4">
      <c r="B203">
        <v>1784628</v>
      </c>
      <c r="C203" t="s">
        <v>8396</v>
      </c>
      <c r="E203" t="s">
        <v>8408</v>
      </c>
      <c r="H203" t="s">
        <v>8408</v>
      </c>
      <c r="K203">
        <v>1452079</v>
      </c>
      <c r="L203" t="s">
        <v>8373</v>
      </c>
      <c r="N203" t="s">
        <v>8409</v>
      </c>
    </row>
    <row r="204" spans="2:14" x14ac:dyDescent="0.4">
      <c r="B204">
        <v>1784628</v>
      </c>
      <c r="C204" t="s">
        <v>8184</v>
      </c>
      <c r="E204" t="s">
        <v>8410</v>
      </c>
      <c r="H204" t="s">
        <v>8410</v>
      </c>
      <c r="K204">
        <v>1452079</v>
      </c>
      <c r="L204" t="s">
        <v>8375</v>
      </c>
      <c r="N204" t="s">
        <v>8411</v>
      </c>
    </row>
    <row r="205" spans="2:14" x14ac:dyDescent="0.4">
      <c r="B205">
        <v>1784628</v>
      </c>
      <c r="C205" t="s">
        <v>8398</v>
      </c>
      <c r="E205" t="s">
        <v>8412</v>
      </c>
      <c r="H205" t="s">
        <v>8412</v>
      </c>
      <c r="K205">
        <v>1452079</v>
      </c>
      <c r="L205" t="s">
        <v>8377</v>
      </c>
      <c r="N205" t="s">
        <v>8413</v>
      </c>
    </row>
    <row r="206" spans="2:14" x14ac:dyDescent="0.4">
      <c r="B206">
        <v>1784628</v>
      </c>
      <c r="C206" t="s">
        <v>8190</v>
      </c>
      <c r="E206" t="s">
        <v>8414</v>
      </c>
      <c r="H206" t="s">
        <v>8414</v>
      </c>
      <c r="K206">
        <v>1452079</v>
      </c>
      <c r="L206" t="s">
        <v>8145</v>
      </c>
      <c r="N206" t="s">
        <v>8415</v>
      </c>
    </row>
    <row r="207" spans="2:14" x14ac:dyDescent="0.4">
      <c r="B207">
        <v>1784628</v>
      </c>
      <c r="C207" t="s">
        <v>8196</v>
      </c>
      <c r="E207" t="s">
        <v>8416</v>
      </c>
      <c r="H207" t="s">
        <v>8416</v>
      </c>
      <c r="K207">
        <v>1452079</v>
      </c>
      <c r="L207" t="s">
        <v>8379</v>
      </c>
      <c r="N207" t="s">
        <v>8417</v>
      </c>
    </row>
    <row r="208" spans="2:14" x14ac:dyDescent="0.4">
      <c r="B208">
        <v>1784628</v>
      </c>
      <c r="C208" t="s">
        <v>8400</v>
      </c>
      <c r="E208" t="s">
        <v>8418</v>
      </c>
      <c r="H208" t="s">
        <v>8418</v>
      </c>
      <c r="K208">
        <v>1452079</v>
      </c>
      <c r="L208" t="s">
        <v>8159</v>
      </c>
      <c r="N208" t="s">
        <v>8419</v>
      </c>
    </row>
    <row r="209" spans="2:14" x14ac:dyDescent="0.4">
      <c r="B209">
        <v>1784628</v>
      </c>
      <c r="C209" t="s">
        <v>8402</v>
      </c>
      <c r="E209" t="s">
        <v>8420</v>
      </c>
      <c r="H209" t="s">
        <v>8420</v>
      </c>
      <c r="K209">
        <v>1452079</v>
      </c>
      <c r="L209" t="s">
        <v>8381</v>
      </c>
      <c r="N209" t="s">
        <v>8421</v>
      </c>
    </row>
    <row r="210" spans="2:14" x14ac:dyDescent="0.4">
      <c r="B210">
        <v>1784628</v>
      </c>
      <c r="C210" t="s">
        <v>8404</v>
      </c>
      <c r="E210" t="s">
        <v>8422</v>
      </c>
      <c r="H210" t="s">
        <v>8422</v>
      </c>
      <c r="K210">
        <v>1452079</v>
      </c>
      <c r="L210" t="s">
        <v>8383</v>
      </c>
      <c r="N210" t="s">
        <v>8423</v>
      </c>
    </row>
    <row r="211" spans="2:14" x14ac:dyDescent="0.4">
      <c r="B211">
        <v>1784628</v>
      </c>
      <c r="C211" t="s">
        <v>8406</v>
      </c>
      <c r="E211" t="s">
        <v>8424</v>
      </c>
      <c r="H211" t="s">
        <v>8424</v>
      </c>
      <c r="K211">
        <v>1452079</v>
      </c>
      <c r="L211" t="s">
        <v>8385</v>
      </c>
      <c r="N211" t="s">
        <v>8425</v>
      </c>
    </row>
    <row r="212" spans="2:14" x14ac:dyDescent="0.4">
      <c r="B212">
        <v>1784628</v>
      </c>
      <c r="C212" t="s">
        <v>8408</v>
      </c>
      <c r="E212" t="s">
        <v>8426</v>
      </c>
      <c r="H212" t="s">
        <v>8426</v>
      </c>
      <c r="K212">
        <v>1452079</v>
      </c>
      <c r="L212" t="s">
        <v>8387</v>
      </c>
      <c r="N212" t="s">
        <v>8427</v>
      </c>
    </row>
    <row r="213" spans="2:14" x14ac:dyDescent="0.4">
      <c r="B213">
        <v>1784628</v>
      </c>
      <c r="C213" t="s">
        <v>8410</v>
      </c>
      <c r="E213" t="s">
        <v>8428</v>
      </c>
      <c r="H213" t="s">
        <v>8428</v>
      </c>
      <c r="K213">
        <v>1452079</v>
      </c>
      <c r="L213" t="s">
        <v>8389</v>
      </c>
      <c r="N213" t="s">
        <v>8429</v>
      </c>
    </row>
    <row r="214" spans="2:14" x14ac:dyDescent="0.4">
      <c r="B214">
        <v>1784628</v>
      </c>
      <c r="C214" t="s">
        <v>8232</v>
      </c>
      <c r="E214" t="s">
        <v>8430</v>
      </c>
      <c r="H214" t="s">
        <v>8430</v>
      </c>
      <c r="K214">
        <v>1452079</v>
      </c>
      <c r="L214" t="s">
        <v>8391</v>
      </c>
      <c r="N214" t="s">
        <v>8431</v>
      </c>
    </row>
    <row r="215" spans="2:14" x14ac:dyDescent="0.4">
      <c r="B215">
        <v>1784628</v>
      </c>
      <c r="C215" t="s">
        <v>8234</v>
      </c>
      <c r="E215" t="s">
        <v>8432</v>
      </c>
      <c r="H215" t="s">
        <v>8432</v>
      </c>
      <c r="K215">
        <v>1452079</v>
      </c>
      <c r="L215" t="s">
        <v>8393</v>
      </c>
      <c r="N215" t="s">
        <v>8433</v>
      </c>
    </row>
    <row r="216" spans="2:14" x14ac:dyDescent="0.4">
      <c r="B216">
        <v>1784628</v>
      </c>
      <c r="C216" t="s">
        <v>8412</v>
      </c>
      <c r="E216" t="s">
        <v>8434</v>
      </c>
      <c r="H216" t="s">
        <v>8434</v>
      </c>
      <c r="K216">
        <v>7639232</v>
      </c>
      <c r="L216" t="s">
        <v>8395</v>
      </c>
      <c r="N216" t="s">
        <v>8435</v>
      </c>
    </row>
    <row r="217" spans="2:14" x14ac:dyDescent="0.4">
      <c r="B217">
        <v>1784628</v>
      </c>
      <c r="C217" t="s">
        <v>8414</v>
      </c>
      <c r="E217" t="s">
        <v>8436</v>
      </c>
      <c r="H217" t="s">
        <v>8436</v>
      </c>
      <c r="K217">
        <v>7639232</v>
      </c>
      <c r="L217" t="s">
        <v>8397</v>
      </c>
      <c r="N217" t="s">
        <v>8437</v>
      </c>
    </row>
    <row r="218" spans="2:14" x14ac:dyDescent="0.4">
      <c r="B218">
        <v>1784628</v>
      </c>
      <c r="C218" t="s">
        <v>8416</v>
      </c>
      <c r="E218" t="s">
        <v>8438</v>
      </c>
      <c r="H218" t="s">
        <v>8438</v>
      </c>
      <c r="K218">
        <v>7639232</v>
      </c>
      <c r="L218" t="s">
        <v>8399</v>
      </c>
      <c r="N218" t="s">
        <v>8439</v>
      </c>
    </row>
    <row r="219" spans="2:14" x14ac:dyDescent="0.4">
      <c r="B219">
        <v>1784628</v>
      </c>
      <c r="C219" t="s">
        <v>8418</v>
      </c>
      <c r="E219" t="s">
        <v>8440</v>
      </c>
      <c r="H219" t="s">
        <v>8440</v>
      </c>
      <c r="K219">
        <v>7639232</v>
      </c>
      <c r="L219" t="s">
        <v>8401</v>
      </c>
      <c r="N219" t="s">
        <v>8441</v>
      </c>
    </row>
    <row r="220" spans="2:14" x14ac:dyDescent="0.4">
      <c r="B220">
        <v>1784628</v>
      </c>
      <c r="C220" t="s">
        <v>8420</v>
      </c>
      <c r="E220" t="s">
        <v>8442</v>
      </c>
      <c r="H220" t="s">
        <v>8442</v>
      </c>
      <c r="K220">
        <v>7639232</v>
      </c>
      <c r="L220" t="s">
        <v>8403</v>
      </c>
      <c r="N220" t="s">
        <v>8443</v>
      </c>
    </row>
    <row r="221" spans="2:14" x14ac:dyDescent="0.4">
      <c r="B221">
        <v>1784628</v>
      </c>
      <c r="C221" t="s">
        <v>8422</v>
      </c>
      <c r="E221" t="s">
        <v>8444</v>
      </c>
      <c r="H221" t="s">
        <v>8444</v>
      </c>
      <c r="K221">
        <v>7639232</v>
      </c>
      <c r="L221" t="s">
        <v>8405</v>
      </c>
      <c r="N221" t="s">
        <v>8445</v>
      </c>
    </row>
    <row r="222" spans="2:14" x14ac:dyDescent="0.4">
      <c r="B222">
        <v>1784628</v>
      </c>
      <c r="C222" t="s">
        <v>8424</v>
      </c>
      <c r="E222" t="s">
        <v>8446</v>
      </c>
      <c r="H222" t="s">
        <v>8446</v>
      </c>
      <c r="K222">
        <v>7639232</v>
      </c>
      <c r="L222" t="s">
        <v>8407</v>
      </c>
      <c r="N222" t="s">
        <v>8447</v>
      </c>
    </row>
    <row r="223" spans="2:14" x14ac:dyDescent="0.4">
      <c r="B223">
        <v>1784628</v>
      </c>
      <c r="C223" t="s">
        <v>8260</v>
      </c>
      <c r="E223" t="s">
        <v>8448</v>
      </c>
      <c r="H223" t="s">
        <v>8448</v>
      </c>
      <c r="K223">
        <v>7639232</v>
      </c>
      <c r="L223" t="s">
        <v>8409</v>
      </c>
      <c r="N223" t="s">
        <v>8449</v>
      </c>
    </row>
    <row r="224" spans="2:14" x14ac:dyDescent="0.4">
      <c r="B224">
        <v>1784628</v>
      </c>
      <c r="C224" t="s">
        <v>8426</v>
      </c>
      <c r="E224" t="s">
        <v>8450</v>
      </c>
      <c r="H224" t="s">
        <v>8450</v>
      </c>
      <c r="K224">
        <v>7639232</v>
      </c>
      <c r="L224" t="s">
        <v>8411</v>
      </c>
      <c r="N224" t="s">
        <v>8451</v>
      </c>
    </row>
    <row r="225" spans="2:14" x14ac:dyDescent="0.4">
      <c r="B225">
        <v>1784628</v>
      </c>
      <c r="C225" t="s">
        <v>8428</v>
      </c>
      <c r="E225" t="s">
        <v>8452</v>
      </c>
      <c r="H225" t="s">
        <v>8452</v>
      </c>
      <c r="K225">
        <v>7639232</v>
      </c>
      <c r="L225" t="s">
        <v>8413</v>
      </c>
      <c r="N225" t="s">
        <v>8453</v>
      </c>
    </row>
    <row r="226" spans="2:14" x14ac:dyDescent="0.4">
      <c r="B226">
        <v>1784628</v>
      </c>
      <c r="C226" t="s">
        <v>8430</v>
      </c>
      <c r="E226" t="s">
        <v>8454</v>
      </c>
      <c r="H226" t="s">
        <v>8454</v>
      </c>
      <c r="K226">
        <v>7639232</v>
      </c>
      <c r="L226" t="s">
        <v>8415</v>
      </c>
      <c r="N226" t="s">
        <v>8455</v>
      </c>
    </row>
    <row r="227" spans="2:14" x14ac:dyDescent="0.4">
      <c r="B227">
        <v>1784628</v>
      </c>
      <c r="C227" t="s">
        <v>8432</v>
      </c>
      <c r="E227" t="s">
        <v>8456</v>
      </c>
      <c r="H227" t="s">
        <v>8456</v>
      </c>
      <c r="K227">
        <v>7639232</v>
      </c>
      <c r="L227" t="s">
        <v>8417</v>
      </c>
      <c r="N227" t="s">
        <v>8457</v>
      </c>
    </row>
    <row r="228" spans="2:14" x14ac:dyDescent="0.4">
      <c r="B228">
        <v>1784628</v>
      </c>
      <c r="C228" t="s">
        <v>8434</v>
      </c>
      <c r="E228" t="s">
        <v>8458</v>
      </c>
      <c r="H228" t="s">
        <v>8458</v>
      </c>
      <c r="K228">
        <v>7639232</v>
      </c>
      <c r="L228" t="s">
        <v>8419</v>
      </c>
      <c r="N228" t="s">
        <v>8459</v>
      </c>
    </row>
    <row r="229" spans="2:14" x14ac:dyDescent="0.4">
      <c r="B229">
        <v>1784628</v>
      </c>
      <c r="C229" t="s">
        <v>8436</v>
      </c>
      <c r="E229" t="s">
        <v>8460</v>
      </c>
      <c r="H229" t="s">
        <v>8460</v>
      </c>
      <c r="K229">
        <v>7639232</v>
      </c>
      <c r="L229" t="s">
        <v>8421</v>
      </c>
      <c r="N229" t="s">
        <v>8461</v>
      </c>
    </row>
    <row r="230" spans="2:14" x14ac:dyDescent="0.4">
      <c r="B230">
        <v>1784628</v>
      </c>
      <c r="C230" t="s">
        <v>8438</v>
      </c>
      <c r="E230" t="s">
        <v>8462</v>
      </c>
      <c r="H230" t="s">
        <v>8462</v>
      </c>
      <c r="K230">
        <v>7639232</v>
      </c>
      <c r="L230" t="s">
        <v>8423</v>
      </c>
      <c r="N230" t="s">
        <v>8463</v>
      </c>
    </row>
    <row r="231" spans="2:14" x14ac:dyDescent="0.4">
      <c r="B231">
        <v>1784628</v>
      </c>
      <c r="C231" t="s">
        <v>8440</v>
      </c>
      <c r="E231" t="s">
        <v>8464</v>
      </c>
      <c r="H231" t="s">
        <v>8464</v>
      </c>
      <c r="K231">
        <v>7639232</v>
      </c>
      <c r="L231" t="s">
        <v>8425</v>
      </c>
      <c r="N231" t="s">
        <v>8465</v>
      </c>
    </row>
    <row r="232" spans="2:14" x14ac:dyDescent="0.4">
      <c r="B232">
        <v>1784628</v>
      </c>
      <c r="C232" t="s">
        <v>8294</v>
      </c>
      <c r="E232" t="s">
        <v>8466</v>
      </c>
      <c r="H232" t="s">
        <v>8466</v>
      </c>
      <c r="K232">
        <v>7639232</v>
      </c>
      <c r="L232" t="s">
        <v>8427</v>
      </c>
      <c r="N232" t="s">
        <v>8467</v>
      </c>
    </row>
    <row r="233" spans="2:14" x14ac:dyDescent="0.4">
      <c r="B233">
        <v>1784628</v>
      </c>
      <c r="C233" t="s">
        <v>8442</v>
      </c>
      <c r="E233" t="s">
        <v>8468</v>
      </c>
      <c r="H233" t="s">
        <v>8468</v>
      </c>
      <c r="K233">
        <v>7639232</v>
      </c>
      <c r="L233" t="s">
        <v>8429</v>
      </c>
      <c r="N233" t="s">
        <v>8469</v>
      </c>
    </row>
    <row r="234" spans="2:14" x14ac:dyDescent="0.4">
      <c r="B234">
        <v>1784628</v>
      </c>
      <c r="C234" t="s">
        <v>8444</v>
      </c>
      <c r="E234" t="s">
        <v>8470</v>
      </c>
      <c r="H234" t="s">
        <v>8470</v>
      </c>
      <c r="K234">
        <v>7639232</v>
      </c>
      <c r="L234" t="s">
        <v>8431</v>
      </c>
      <c r="N234" t="s">
        <v>8471</v>
      </c>
    </row>
    <row r="235" spans="2:14" x14ac:dyDescent="0.4">
      <c r="B235">
        <v>1784628</v>
      </c>
      <c r="C235" t="s">
        <v>8446</v>
      </c>
      <c r="E235" t="s">
        <v>8472</v>
      </c>
      <c r="H235" t="s">
        <v>8472</v>
      </c>
      <c r="K235">
        <v>7639232</v>
      </c>
      <c r="L235" t="s">
        <v>8433</v>
      </c>
      <c r="N235" t="s">
        <v>8473</v>
      </c>
    </row>
    <row r="236" spans="2:14" x14ac:dyDescent="0.4">
      <c r="B236">
        <v>1784628</v>
      </c>
      <c r="C236" t="s">
        <v>8448</v>
      </c>
      <c r="E236" t="s">
        <v>8474</v>
      </c>
      <c r="H236" t="s">
        <v>8474</v>
      </c>
      <c r="K236">
        <v>7639232</v>
      </c>
      <c r="L236" t="s">
        <v>8435</v>
      </c>
      <c r="N236" t="s">
        <v>8475</v>
      </c>
    </row>
    <row r="237" spans="2:14" x14ac:dyDescent="0.4">
      <c r="B237">
        <v>1795273</v>
      </c>
      <c r="C237" t="s">
        <v>8450</v>
      </c>
      <c r="E237" t="s">
        <v>8476</v>
      </c>
      <c r="H237" t="s">
        <v>8476</v>
      </c>
      <c r="K237">
        <v>7639232</v>
      </c>
      <c r="L237" t="s">
        <v>8437</v>
      </c>
      <c r="N237" t="s">
        <v>8477</v>
      </c>
    </row>
    <row r="238" spans="2:14" x14ac:dyDescent="0.4">
      <c r="B238">
        <v>1795273</v>
      </c>
      <c r="C238" t="s">
        <v>8316</v>
      </c>
      <c r="E238" t="s">
        <v>8478</v>
      </c>
      <c r="H238" t="s">
        <v>8478</v>
      </c>
      <c r="K238">
        <v>7639232</v>
      </c>
      <c r="L238" t="s">
        <v>8439</v>
      </c>
      <c r="N238" t="s">
        <v>8479</v>
      </c>
    </row>
    <row r="239" spans="2:14" x14ac:dyDescent="0.4">
      <c r="B239">
        <v>1795273</v>
      </c>
      <c r="C239" t="s">
        <v>8452</v>
      </c>
      <c r="E239" t="s">
        <v>8480</v>
      </c>
      <c r="H239" t="s">
        <v>8480</v>
      </c>
      <c r="K239">
        <v>7639232</v>
      </c>
      <c r="L239" t="s">
        <v>8441</v>
      </c>
      <c r="N239" t="s">
        <v>8481</v>
      </c>
    </row>
    <row r="240" spans="2:14" x14ac:dyDescent="0.4">
      <c r="B240">
        <v>1795273</v>
      </c>
      <c r="C240" t="s">
        <v>8322</v>
      </c>
      <c r="E240" t="s">
        <v>8482</v>
      </c>
      <c r="H240" t="s">
        <v>8482</v>
      </c>
      <c r="K240">
        <v>7639232</v>
      </c>
      <c r="L240" t="s">
        <v>8443</v>
      </c>
      <c r="N240" t="s">
        <v>8483</v>
      </c>
    </row>
    <row r="241" spans="2:14" x14ac:dyDescent="0.4">
      <c r="B241">
        <v>1795273</v>
      </c>
      <c r="C241" t="s">
        <v>8018</v>
      </c>
      <c r="E241" t="s">
        <v>8484</v>
      </c>
      <c r="H241" t="s">
        <v>8484</v>
      </c>
      <c r="K241">
        <v>7639232</v>
      </c>
      <c r="L241" t="s">
        <v>8445</v>
      </c>
      <c r="N241" t="s">
        <v>8485</v>
      </c>
    </row>
    <row r="242" spans="2:14" x14ac:dyDescent="0.4">
      <c r="B242">
        <v>1795273</v>
      </c>
      <c r="C242" t="s">
        <v>8454</v>
      </c>
      <c r="E242" t="s">
        <v>8486</v>
      </c>
      <c r="H242" t="s">
        <v>8486</v>
      </c>
      <c r="K242">
        <v>7639232</v>
      </c>
      <c r="L242" t="s">
        <v>8447</v>
      </c>
      <c r="N242" t="s">
        <v>8487</v>
      </c>
    </row>
    <row r="243" spans="2:14" x14ac:dyDescent="0.4">
      <c r="B243">
        <v>1795273</v>
      </c>
      <c r="C243" t="s">
        <v>8456</v>
      </c>
      <c r="E243" t="s">
        <v>8488</v>
      </c>
      <c r="H243" t="s">
        <v>8488</v>
      </c>
      <c r="K243">
        <v>7639232</v>
      </c>
      <c r="L243" t="s">
        <v>8449</v>
      </c>
      <c r="N243" t="s">
        <v>8489</v>
      </c>
    </row>
    <row r="244" spans="2:14" x14ac:dyDescent="0.4">
      <c r="B244">
        <v>1795273</v>
      </c>
      <c r="C244" t="s">
        <v>8458</v>
      </c>
      <c r="E244" t="s">
        <v>8490</v>
      </c>
      <c r="H244" t="s">
        <v>8490</v>
      </c>
      <c r="K244">
        <v>7639232</v>
      </c>
      <c r="L244" t="s">
        <v>8451</v>
      </c>
      <c r="N244" t="s">
        <v>8491</v>
      </c>
    </row>
    <row r="245" spans="2:14" x14ac:dyDescent="0.4">
      <c r="B245">
        <v>1795273</v>
      </c>
      <c r="C245" t="s">
        <v>8460</v>
      </c>
      <c r="E245" t="s">
        <v>8492</v>
      </c>
      <c r="H245" t="s">
        <v>8492</v>
      </c>
      <c r="K245">
        <v>7639232</v>
      </c>
      <c r="L245" t="s">
        <v>8453</v>
      </c>
      <c r="N245" t="s">
        <v>8493</v>
      </c>
    </row>
    <row r="246" spans="2:14" x14ac:dyDescent="0.4">
      <c r="B246">
        <v>1795273</v>
      </c>
      <c r="C246" t="s">
        <v>8462</v>
      </c>
      <c r="E246" t="s">
        <v>8494</v>
      </c>
      <c r="H246" t="s">
        <v>8494</v>
      </c>
      <c r="K246">
        <v>7639232</v>
      </c>
      <c r="L246" t="s">
        <v>8455</v>
      </c>
      <c r="N246" t="s">
        <v>8495</v>
      </c>
    </row>
    <row r="247" spans="2:14" x14ac:dyDescent="0.4">
      <c r="B247">
        <v>1795273</v>
      </c>
      <c r="C247" t="s">
        <v>8464</v>
      </c>
      <c r="E247" t="s">
        <v>8496</v>
      </c>
      <c r="H247" t="s">
        <v>8496</v>
      </c>
      <c r="K247">
        <v>7639232</v>
      </c>
      <c r="L247" t="s">
        <v>8457</v>
      </c>
      <c r="N247" t="s">
        <v>8497</v>
      </c>
    </row>
    <row r="248" spans="2:14" x14ac:dyDescent="0.4">
      <c r="B248">
        <v>1795273</v>
      </c>
      <c r="C248" t="s">
        <v>8466</v>
      </c>
      <c r="E248" t="s">
        <v>8498</v>
      </c>
      <c r="H248" t="s">
        <v>8498</v>
      </c>
      <c r="K248">
        <v>7639232</v>
      </c>
      <c r="L248" t="s">
        <v>8459</v>
      </c>
      <c r="N248" t="s">
        <v>8499</v>
      </c>
    </row>
    <row r="249" spans="2:14" x14ac:dyDescent="0.4">
      <c r="B249">
        <v>1795273</v>
      </c>
      <c r="C249" t="s">
        <v>8468</v>
      </c>
      <c r="E249" t="s">
        <v>8500</v>
      </c>
      <c r="H249" t="s">
        <v>8500</v>
      </c>
      <c r="K249">
        <v>7639232</v>
      </c>
      <c r="L249" t="s">
        <v>8461</v>
      </c>
      <c r="N249" t="s">
        <v>8501</v>
      </c>
    </row>
    <row r="250" spans="2:14" x14ac:dyDescent="0.4">
      <c r="B250">
        <v>1795273</v>
      </c>
      <c r="C250" t="s">
        <v>8052</v>
      </c>
      <c r="E250" t="s">
        <v>8502</v>
      </c>
      <c r="H250" t="s">
        <v>8502</v>
      </c>
      <c r="K250">
        <v>7639232</v>
      </c>
      <c r="L250" t="s">
        <v>8463</v>
      </c>
      <c r="N250" t="s">
        <v>8503</v>
      </c>
    </row>
    <row r="251" spans="2:14" x14ac:dyDescent="0.4">
      <c r="B251">
        <v>1795273</v>
      </c>
      <c r="C251" t="s">
        <v>8470</v>
      </c>
      <c r="E251" t="s">
        <v>8504</v>
      </c>
      <c r="H251" t="s">
        <v>8504</v>
      </c>
      <c r="K251">
        <v>7639232</v>
      </c>
      <c r="L251" t="s">
        <v>8465</v>
      </c>
      <c r="N251" t="s">
        <v>8505</v>
      </c>
    </row>
    <row r="252" spans="2:14" x14ac:dyDescent="0.4">
      <c r="B252">
        <v>1795273</v>
      </c>
      <c r="C252" t="s">
        <v>8472</v>
      </c>
      <c r="E252" t="s">
        <v>8506</v>
      </c>
      <c r="H252" t="s">
        <v>8506</v>
      </c>
      <c r="K252">
        <v>7639232</v>
      </c>
      <c r="L252" t="s">
        <v>8467</v>
      </c>
      <c r="N252" t="s">
        <v>8507</v>
      </c>
    </row>
    <row r="253" spans="2:14" x14ac:dyDescent="0.4">
      <c r="B253">
        <v>1795273</v>
      </c>
      <c r="C253" t="s">
        <v>8474</v>
      </c>
      <c r="E253" t="s">
        <v>8508</v>
      </c>
      <c r="H253" t="s">
        <v>8508</v>
      </c>
      <c r="K253">
        <v>7639232</v>
      </c>
      <c r="L253" t="s">
        <v>8469</v>
      </c>
      <c r="N253" t="s">
        <v>8509</v>
      </c>
    </row>
    <row r="254" spans="2:14" x14ac:dyDescent="0.4">
      <c r="B254">
        <v>1795273</v>
      </c>
      <c r="C254" t="s">
        <v>8476</v>
      </c>
      <c r="E254" t="s">
        <v>8510</v>
      </c>
      <c r="H254" t="s">
        <v>8510</v>
      </c>
      <c r="K254">
        <v>7639232</v>
      </c>
      <c r="L254" t="s">
        <v>8471</v>
      </c>
      <c r="N254" t="s">
        <v>8511</v>
      </c>
    </row>
    <row r="255" spans="2:14" x14ac:dyDescent="0.4">
      <c r="B255">
        <v>1795273</v>
      </c>
      <c r="C255" t="s">
        <v>8478</v>
      </c>
      <c r="E255" t="s">
        <v>8512</v>
      </c>
      <c r="H255" t="s">
        <v>8512</v>
      </c>
      <c r="K255">
        <v>7639232</v>
      </c>
      <c r="L255" t="s">
        <v>8473</v>
      </c>
      <c r="N255" t="s">
        <v>8513</v>
      </c>
    </row>
    <row r="256" spans="2:14" x14ac:dyDescent="0.4">
      <c r="B256">
        <v>1795273</v>
      </c>
      <c r="C256" t="s">
        <v>8480</v>
      </c>
      <c r="E256" t="s">
        <v>8514</v>
      </c>
      <c r="H256" t="s">
        <v>8514</v>
      </c>
      <c r="K256">
        <v>7639232</v>
      </c>
      <c r="L256" t="s">
        <v>8475</v>
      </c>
      <c r="N256" t="s">
        <v>8515</v>
      </c>
    </row>
    <row r="257" spans="2:14" x14ac:dyDescent="0.4">
      <c r="B257">
        <v>1795273</v>
      </c>
      <c r="C257" t="s">
        <v>8482</v>
      </c>
      <c r="E257" t="s">
        <v>8203</v>
      </c>
      <c r="H257" t="s">
        <v>8203</v>
      </c>
      <c r="K257">
        <v>7639232</v>
      </c>
      <c r="L257" t="s">
        <v>8477</v>
      </c>
      <c r="N257" t="s">
        <v>8516</v>
      </c>
    </row>
    <row r="258" spans="2:14" x14ac:dyDescent="0.4">
      <c r="B258">
        <v>1795273</v>
      </c>
      <c r="C258" t="s">
        <v>8484</v>
      </c>
      <c r="E258" t="s">
        <v>8517</v>
      </c>
      <c r="H258" t="s">
        <v>8517</v>
      </c>
      <c r="K258">
        <v>7639232</v>
      </c>
      <c r="L258" t="s">
        <v>8479</v>
      </c>
      <c r="N258" t="s">
        <v>8518</v>
      </c>
    </row>
    <row r="259" spans="2:14" x14ac:dyDescent="0.4">
      <c r="B259">
        <v>1795273</v>
      </c>
      <c r="C259" t="s">
        <v>8486</v>
      </c>
      <c r="E259" t="s">
        <v>8519</v>
      </c>
      <c r="H259" t="s">
        <v>8519</v>
      </c>
      <c r="K259">
        <v>7639232</v>
      </c>
      <c r="L259" t="s">
        <v>8481</v>
      </c>
      <c r="N259" t="s">
        <v>8520</v>
      </c>
    </row>
    <row r="260" spans="2:14" x14ac:dyDescent="0.4">
      <c r="B260">
        <v>1795273</v>
      </c>
      <c r="C260" t="s">
        <v>8488</v>
      </c>
      <c r="E260" t="s">
        <v>8521</v>
      </c>
      <c r="H260" t="s">
        <v>8521</v>
      </c>
      <c r="K260">
        <v>7639232</v>
      </c>
      <c r="L260" t="s">
        <v>8483</v>
      </c>
      <c r="N260" t="s">
        <v>8522</v>
      </c>
    </row>
    <row r="261" spans="2:14" x14ac:dyDescent="0.4">
      <c r="B261">
        <v>1795273</v>
      </c>
      <c r="C261" t="s">
        <v>8490</v>
      </c>
      <c r="E261" t="s">
        <v>8523</v>
      </c>
      <c r="H261" t="s">
        <v>8523</v>
      </c>
      <c r="K261">
        <v>7639232</v>
      </c>
      <c r="L261" t="s">
        <v>8485</v>
      </c>
      <c r="N261" t="s">
        <v>8524</v>
      </c>
    </row>
    <row r="262" spans="2:14" x14ac:dyDescent="0.4">
      <c r="B262">
        <v>1795273</v>
      </c>
      <c r="C262" t="s">
        <v>8492</v>
      </c>
      <c r="E262" t="s">
        <v>8525</v>
      </c>
      <c r="H262" t="s">
        <v>8525</v>
      </c>
      <c r="K262">
        <v>7639232</v>
      </c>
      <c r="L262" t="s">
        <v>8487</v>
      </c>
      <c r="N262" t="s">
        <v>8526</v>
      </c>
    </row>
    <row r="263" spans="2:14" x14ac:dyDescent="0.4">
      <c r="B263">
        <v>1795273</v>
      </c>
      <c r="C263" t="s">
        <v>8494</v>
      </c>
      <c r="E263" t="s">
        <v>8527</v>
      </c>
      <c r="H263" t="s">
        <v>8527</v>
      </c>
      <c r="K263">
        <v>7639232</v>
      </c>
      <c r="L263" t="s">
        <v>8489</v>
      </c>
      <c r="N263" t="s">
        <v>8528</v>
      </c>
    </row>
    <row r="264" spans="2:14" x14ac:dyDescent="0.4">
      <c r="B264">
        <v>1795273</v>
      </c>
      <c r="C264" t="s">
        <v>8496</v>
      </c>
      <c r="E264" t="s">
        <v>8529</v>
      </c>
      <c r="H264" t="s">
        <v>8529</v>
      </c>
      <c r="K264">
        <v>7639232</v>
      </c>
      <c r="L264" t="s">
        <v>8491</v>
      </c>
      <c r="N264" t="s">
        <v>8530</v>
      </c>
    </row>
    <row r="265" spans="2:14" x14ac:dyDescent="0.4">
      <c r="B265">
        <v>1795273</v>
      </c>
      <c r="C265" t="s">
        <v>8498</v>
      </c>
      <c r="E265" t="s">
        <v>8531</v>
      </c>
      <c r="H265" t="s">
        <v>8531</v>
      </c>
      <c r="K265">
        <v>7639232</v>
      </c>
      <c r="L265" t="s">
        <v>8493</v>
      </c>
      <c r="N265" t="s">
        <v>8532</v>
      </c>
    </row>
    <row r="266" spans="2:14" x14ac:dyDescent="0.4">
      <c r="B266">
        <v>1795273</v>
      </c>
      <c r="C266" t="s">
        <v>8500</v>
      </c>
      <c r="E266" t="s">
        <v>8533</v>
      </c>
      <c r="H266" t="s">
        <v>8533</v>
      </c>
      <c r="K266">
        <v>7639232</v>
      </c>
      <c r="L266" t="s">
        <v>8495</v>
      </c>
      <c r="N266" t="s">
        <v>8534</v>
      </c>
    </row>
    <row r="267" spans="2:14" x14ac:dyDescent="0.4">
      <c r="B267">
        <v>1795273</v>
      </c>
      <c r="C267" t="s">
        <v>8502</v>
      </c>
      <c r="E267" t="s">
        <v>8535</v>
      </c>
      <c r="H267" t="s">
        <v>8535</v>
      </c>
      <c r="K267">
        <v>7639232</v>
      </c>
      <c r="L267" t="s">
        <v>8497</v>
      </c>
      <c r="N267" t="s">
        <v>8536</v>
      </c>
    </row>
    <row r="268" spans="2:14" x14ac:dyDescent="0.4">
      <c r="B268">
        <v>1795273</v>
      </c>
      <c r="C268" t="s">
        <v>8504</v>
      </c>
      <c r="E268" t="s">
        <v>8537</v>
      </c>
      <c r="H268" t="s">
        <v>8537</v>
      </c>
      <c r="K268">
        <v>7639232</v>
      </c>
      <c r="L268" t="s">
        <v>8499</v>
      </c>
      <c r="N268" t="s">
        <v>8538</v>
      </c>
    </row>
    <row r="269" spans="2:14" x14ac:dyDescent="0.4">
      <c r="B269">
        <v>1795273</v>
      </c>
      <c r="C269" t="s">
        <v>8506</v>
      </c>
      <c r="E269" t="s">
        <v>8539</v>
      </c>
      <c r="H269" t="s">
        <v>8539</v>
      </c>
      <c r="K269">
        <v>7639232</v>
      </c>
      <c r="L269" t="s">
        <v>8501</v>
      </c>
      <c r="N269" t="s">
        <v>8540</v>
      </c>
    </row>
    <row r="270" spans="2:14" x14ac:dyDescent="0.4">
      <c r="B270">
        <v>1795273</v>
      </c>
      <c r="C270" t="s">
        <v>8110</v>
      </c>
      <c r="E270" t="s">
        <v>8541</v>
      </c>
      <c r="H270" t="s">
        <v>8541</v>
      </c>
      <c r="K270">
        <v>7639232</v>
      </c>
      <c r="L270" t="s">
        <v>8503</v>
      </c>
      <c r="N270" t="s">
        <v>8542</v>
      </c>
    </row>
    <row r="271" spans="2:14" x14ac:dyDescent="0.4">
      <c r="B271">
        <v>1795273</v>
      </c>
      <c r="C271" t="s">
        <v>8354</v>
      </c>
      <c r="E271" t="s">
        <v>8543</v>
      </c>
      <c r="H271" t="s">
        <v>8543</v>
      </c>
      <c r="K271">
        <v>7639232</v>
      </c>
      <c r="L271" t="s">
        <v>8505</v>
      </c>
      <c r="N271" t="s">
        <v>8544</v>
      </c>
    </row>
    <row r="272" spans="2:14" x14ac:dyDescent="0.4">
      <c r="B272">
        <v>1795273</v>
      </c>
      <c r="C272" t="s">
        <v>8112</v>
      </c>
      <c r="E272" t="s">
        <v>8545</v>
      </c>
      <c r="H272" t="s">
        <v>8545</v>
      </c>
      <c r="K272">
        <v>7639232</v>
      </c>
      <c r="L272" t="s">
        <v>8507</v>
      </c>
      <c r="N272" t="s">
        <v>8546</v>
      </c>
    </row>
    <row r="273" spans="2:14" x14ac:dyDescent="0.4">
      <c r="B273">
        <v>1795273</v>
      </c>
      <c r="C273" t="s">
        <v>8508</v>
      </c>
      <c r="E273" t="s">
        <v>8547</v>
      </c>
      <c r="H273" t="s">
        <v>8547</v>
      </c>
      <c r="K273">
        <v>7639232</v>
      </c>
      <c r="L273" t="s">
        <v>8509</v>
      </c>
      <c r="N273" t="s">
        <v>8548</v>
      </c>
    </row>
    <row r="274" spans="2:14" x14ac:dyDescent="0.4">
      <c r="B274">
        <v>1795273</v>
      </c>
      <c r="C274" t="s">
        <v>8510</v>
      </c>
      <c r="E274" t="s">
        <v>8549</v>
      </c>
      <c r="H274" t="s">
        <v>8549</v>
      </c>
      <c r="K274">
        <v>7639232</v>
      </c>
      <c r="L274" t="s">
        <v>8511</v>
      </c>
      <c r="N274" t="s">
        <v>8550</v>
      </c>
    </row>
    <row r="275" spans="2:14" x14ac:dyDescent="0.4">
      <c r="B275">
        <v>1795273</v>
      </c>
      <c r="C275" t="s">
        <v>8512</v>
      </c>
      <c r="E275" t="s">
        <v>8551</v>
      </c>
      <c r="H275" t="s">
        <v>8551</v>
      </c>
      <c r="K275">
        <v>7639232</v>
      </c>
      <c r="L275" t="s">
        <v>8513</v>
      </c>
      <c r="N275" t="s">
        <v>8552</v>
      </c>
    </row>
    <row r="276" spans="2:14" x14ac:dyDescent="0.4">
      <c r="B276">
        <v>1795273</v>
      </c>
      <c r="C276" t="s">
        <v>8118</v>
      </c>
      <c r="E276" t="s">
        <v>8553</v>
      </c>
      <c r="H276" t="s">
        <v>8553</v>
      </c>
      <c r="K276">
        <v>7639232</v>
      </c>
      <c r="L276" t="s">
        <v>8515</v>
      </c>
      <c r="N276" t="s">
        <v>8554</v>
      </c>
    </row>
    <row r="277" spans="2:14" x14ac:dyDescent="0.4">
      <c r="B277">
        <v>1795273</v>
      </c>
      <c r="C277" t="s">
        <v>8514</v>
      </c>
      <c r="E277" t="s">
        <v>8555</v>
      </c>
      <c r="H277" t="s">
        <v>8555</v>
      </c>
      <c r="K277">
        <v>7639232</v>
      </c>
      <c r="L277" t="s">
        <v>8516</v>
      </c>
      <c r="N277" t="s">
        <v>8556</v>
      </c>
    </row>
    <row r="278" spans="2:14" x14ac:dyDescent="0.4">
      <c r="B278">
        <v>1795273</v>
      </c>
      <c r="C278" t="s">
        <v>8203</v>
      </c>
      <c r="E278" t="s">
        <v>8557</v>
      </c>
      <c r="H278" t="s">
        <v>8557</v>
      </c>
      <c r="K278">
        <v>7639232</v>
      </c>
      <c r="L278" t="s">
        <v>8518</v>
      </c>
      <c r="N278" t="s">
        <v>8558</v>
      </c>
    </row>
    <row r="279" spans="2:14" x14ac:dyDescent="0.4">
      <c r="B279">
        <v>1795273</v>
      </c>
      <c r="C279" t="s">
        <v>8517</v>
      </c>
      <c r="E279" t="s">
        <v>8559</v>
      </c>
      <c r="H279" t="s">
        <v>8559</v>
      </c>
      <c r="K279">
        <v>7639232</v>
      </c>
      <c r="L279" t="s">
        <v>8520</v>
      </c>
      <c r="N279" t="s">
        <v>8560</v>
      </c>
    </row>
    <row r="280" spans="2:14" x14ac:dyDescent="0.4">
      <c r="B280">
        <v>1795273</v>
      </c>
      <c r="C280" t="s">
        <v>8519</v>
      </c>
      <c r="E280" t="s">
        <v>8561</v>
      </c>
      <c r="H280" t="s">
        <v>8561</v>
      </c>
      <c r="K280">
        <v>7639232</v>
      </c>
      <c r="L280" t="s">
        <v>8522</v>
      </c>
      <c r="N280" t="s">
        <v>8562</v>
      </c>
    </row>
    <row r="281" spans="2:14" x14ac:dyDescent="0.4">
      <c r="B281">
        <v>1795273</v>
      </c>
      <c r="C281" t="s">
        <v>8134</v>
      </c>
      <c r="E281" t="s">
        <v>8563</v>
      </c>
      <c r="H281" t="s">
        <v>8563</v>
      </c>
      <c r="K281">
        <v>7639232</v>
      </c>
      <c r="L281" t="s">
        <v>8524</v>
      </c>
      <c r="N281" t="s">
        <v>8564</v>
      </c>
    </row>
    <row r="282" spans="2:14" x14ac:dyDescent="0.4">
      <c r="B282">
        <v>1795273</v>
      </c>
      <c r="C282" t="s">
        <v>8136</v>
      </c>
      <c r="E282" t="s">
        <v>8565</v>
      </c>
      <c r="H282" t="s">
        <v>8565</v>
      </c>
      <c r="K282">
        <v>7639232</v>
      </c>
      <c r="L282" t="s">
        <v>8526</v>
      </c>
      <c r="N282" t="s">
        <v>8566</v>
      </c>
    </row>
    <row r="283" spans="2:14" x14ac:dyDescent="0.4">
      <c r="B283">
        <v>1795273</v>
      </c>
      <c r="C283" t="s">
        <v>8521</v>
      </c>
      <c r="E283" t="s">
        <v>8567</v>
      </c>
      <c r="H283" t="s">
        <v>8567</v>
      </c>
      <c r="K283">
        <v>7639232</v>
      </c>
      <c r="L283" t="s">
        <v>8528</v>
      </c>
      <c r="N283" t="s">
        <v>8568</v>
      </c>
    </row>
    <row r="284" spans="2:14" x14ac:dyDescent="0.4">
      <c r="B284">
        <v>1795273</v>
      </c>
      <c r="C284" t="s">
        <v>8523</v>
      </c>
      <c r="E284" t="s">
        <v>8569</v>
      </c>
      <c r="H284" t="s">
        <v>8569</v>
      </c>
      <c r="K284">
        <v>7639232</v>
      </c>
      <c r="L284" t="s">
        <v>8530</v>
      </c>
      <c r="N284" t="s">
        <v>8570</v>
      </c>
    </row>
    <row r="285" spans="2:14" x14ac:dyDescent="0.4">
      <c r="B285">
        <v>1795273</v>
      </c>
      <c r="C285" t="s">
        <v>8148</v>
      </c>
      <c r="E285" t="s">
        <v>8571</v>
      </c>
      <c r="H285" t="s">
        <v>8571</v>
      </c>
      <c r="K285">
        <v>7639232</v>
      </c>
      <c r="L285" t="s">
        <v>8532</v>
      </c>
      <c r="N285" t="s">
        <v>8572</v>
      </c>
    </row>
    <row r="286" spans="2:14" x14ac:dyDescent="0.4">
      <c r="B286">
        <v>1795273</v>
      </c>
      <c r="C286" t="s">
        <v>8525</v>
      </c>
      <c r="E286" t="s">
        <v>8573</v>
      </c>
      <c r="H286" t="s">
        <v>8573</v>
      </c>
      <c r="K286">
        <v>7639232</v>
      </c>
      <c r="L286" t="s">
        <v>8534</v>
      </c>
      <c r="N286" t="s">
        <v>8574</v>
      </c>
    </row>
    <row r="287" spans="2:14" x14ac:dyDescent="0.4">
      <c r="B287">
        <v>1795273</v>
      </c>
      <c r="C287" t="s">
        <v>8152</v>
      </c>
      <c r="E287" t="s">
        <v>8575</v>
      </c>
      <c r="H287" t="s">
        <v>8575</v>
      </c>
      <c r="K287">
        <v>7639232</v>
      </c>
      <c r="L287" t="s">
        <v>8536</v>
      </c>
      <c r="N287" t="s">
        <v>8576</v>
      </c>
    </row>
    <row r="288" spans="2:14" x14ac:dyDescent="0.4">
      <c r="B288">
        <v>1795273</v>
      </c>
      <c r="C288" t="s">
        <v>8384</v>
      </c>
      <c r="E288" t="s">
        <v>8577</v>
      </c>
      <c r="H288" t="s">
        <v>8577</v>
      </c>
      <c r="K288">
        <v>7639232</v>
      </c>
      <c r="L288" t="s">
        <v>8538</v>
      </c>
      <c r="N288" t="s">
        <v>8578</v>
      </c>
    </row>
    <row r="289" spans="2:14" x14ac:dyDescent="0.4">
      <c r="B289">
        <v>1795273</v>
      </c>
      <c r="C289" t="s">
        <v>8527</v>
      </c>
      <c r="E289" t="s">
        <v>8579</v>
      </c>
      <c r="H289" t="s">
        <v>8579</v>
      </c>
      <c r="K289">
        <v>7639232</v>
      </c>
      <c r="L289" t="s">
        <v>8540</v>
      </c>
      <c r="N289" t="s">
        <v>8580</v>
      </c>
    </row>
    <row r="290" spans="2:14" x14ac:dyDescent="0.4">
      <c r="B290">
        <v>1795273</v>
      </c>
      <c r="C290" t="s">
        <v>8529</v>
      </c>
      <c r="E290" t="s">
        <v>8581</v>
      </c>
      <c r="H290" t="s">
        <v>8581</v>
      </c>
      <c r="K290">
        <v>7639232</v>
      </c>
      <c r="L290" t="s">
        <v>8542</v>
      </c>
      <c r="N290" t="s">
        <v>8582</v>
      </c>
    </row>
    <row r="291" spans="2:14" x14ac:dyDescent="0.4">
      <c r="B291">
        <v>1795273</v>
      </c>
      <c r="C291" t="s">
        <v>8531</v>
      </c>
      <c r="E291" t="s">
        <v>8583</v>
      </c>
      <c r="H291" t="s">
        <v>8583</v>
      </c>
      <c r="K291">
        <v>7639232</v>
      </c>
      <c r="L291" t="s">
        <v>8544</v>
      </c>
      <c r="N291" t="s">
        <v>8584</v>
      </c>
    </row>
    <row r="292" spans="2:14" x14ac:dyDescent="0.4">
      <c r="B292">
        <v>1795273</v>
      </c>
      <c r="C292" t="s">
        <v>8533</v>
      </c>
      <c r="E292" t="s">
        <v>8585</v>
      </c>
      <c r="H292" t="s">
        <v>8585</v>
      </c>
      <c r="K292">
        <v>7639232</v>
      </c>
      <c r="L292" t="s">
        <v>8546</v>
      </c>
      <c r="N292" t="s">
        <v>8586</v>
      </c>
    </row>
    <row r="293" spans="2:14" x14ac:dyDescent="0.4">
      <c r="B293">
        <v>1795273</v>
      </c>
      <c r="C293" t="s">
        <v>8535</v>
      </c>
      <c r="E293" t="s">
        <v>8587</v>
      </c>
      <c r="H293" t="s">
        <v>8587</v>
      </c>
      <c r="K293">
        <v>7639232</v>
      </c>
      <c r="L293" t="s">
        <v>8548</v>
      </c>
      <c r="N293" t="s">
        <v>8588</v>
      </c>
    </row>
    <row r="294" spans="2:14" x14ac:dyDescent="0.4">
      <c r="B294">
        <v>1795273</v>
      </c>
      <c r="C294" t="s">
        <v>8537</v>
      </c>
      <c r="E294" t="s">
        <v>8589</v>
      </c>
      <c r="H294" t="s">
        <v>8589</v>
      </c>
      <c r="K294">
        <v>7639232</v>
      </c>
      <c r="L294" t="s">
        <v>8550</v>
      </c>
      <c r="N294" t="s">
        <v>8590</v>
      </c>
    </row>
    <row r="295" spans="2:14" x14ac:dyDescent="0.4">
      <c r="B295">
        <v>1795273</v>
      </c>
      <c r="C295" t="s">
        <v>8539</v>
      </c>
      <c r="E295" t="s">
        <v>8591</v>
      </c>
      <c r="H295" t="s">
        <v>8591</v>
      </c>
      <c r="K295">
        <v>7639232</v>
      </c>
      <c r="L295" t="s">
        <v>8552</v>
      </c>
      <c r="N295" t="s">
        <v>8592</v>
      </c>
    </row>
    <row r="296" spans="2:14" x14ac:dyDescent="0.4">
      <c r="B296">
        <v>1795273</v>
      </c>
      <c r="C296" t="s">
        <v>8386</v>
      </c>
      <c r="E296" t="s">
        <v>8593</v>
      </c>
      <c r="H296" t="s">
        <v>8593</v>
      </c>
      <c r="K296">
        <v>7639232</v>
      </c>
      <c r="L296" t="s">
        <v>8554</v>
      </c>
      <c r="N296" t="s">
        <v>8594</v>
      </c>
    </row>
    <row r="297" spans="2:14" x14ac:dyDescent="0.4">
      <c r="B297">
        <v>1795273</v>
      </c>
      <c r="C297" t="s">
        <v>8541</v>
      </c>
      <c r="E297" t="s">
        <v>8595</v>
      </c>
      <c r="H297" t="s">
        <v>8595</v>
      </c>
      <c r="K297">
        <v>7639232</v>
      </c>
      <c r="L297" t="s">
        <v>8556</v>
      </c>
      <c r="N297" t="s">
        <v>8596</v>
      </c>
    </row>
    <row r="298" spans="2:14" x14ac:dyDescent="0.4">
      <c r="B298">
        <v>1795273</v>
      </c>
      <c r="C298" t="s">
        <v>8543</v>
      </c>
      <c r="E298" t="s">
        <v>8597</v>
      </c>
      <c r="H298" t="s">
        <v>8597</v>
      </c>
      <c r="K298">
        <v>7639232</v>
      </c>
      <c r="L298" t="s">
        <v>8558</v>
      </c>
      <c r="N298" t="s">
        <v>8598</v>
      </c>
    </row>
    <row r="299" spans="2:14" x14ac:dyDescent="0.4">
      <c r="B299">
        <v>1795273</v>
      </c>
      <c r="C299" t="s">
        <v>8545</v>
      </c>
      <c r="E299" t="s">
        <v>8599</v>
      </c>
      <c r="H299" t="s">
        <v>8599</v>
      </c>
      <c r="K299">
        <v>7639232</v>
      </c>
      <c r="L299" t="s">
        <v>8560</v>
      </c>
      <c r="N299" t="s">
        <v>8600</v>
      </c>
    </row>
    <row r="300" spans="2:14" x14ac:dyDescent="0.4">
      <c r="B300">
        <v>1795273</v>
      </c>
      <c r="C300" t="s">
        <v>8547</v>
      </c>
      <c r="E300" t="s">
        <v>8601</v>
      </c>
      <c r="H300" t="s">
        <v>8601</v>
      </c>
      <c r="K300">
        <v>7639232</v>
      </c>
      <c r="L300" t="s">
        <v>8562</v>
      </c>
      <c r="N300" t="s">
        <v>8602</v>
      </c>
    </row>
    <row r="301" spans="2:14" x14ac:dyDescent="0.4">
      <c r="B301">
        <v>1795273</v>
      </c>
      <c r="C301" t="s">
        <v>8549</v>
      </c>
      <c r="E301" t="s">
        <v>8603</v>
      </c>
      <c r="H301" t="s">
        <v>8603</v>
      </c>
      <c r="K301">
        <v>7639232</v>
      </c>
      <c r="L301" t="s">
        <v>8564</v>
      </c>
      <c r="N301" t="s">
        <v>8604</v>
      </c>
    </row>
    <row r="302" spans="2:14" x14ac:dyDescent="0.4">
      <c r="B302">
        <v>1795273</v>
      </c>
      <c r="C302" t="s">
        <v>8396</v>
      </c>
      <c r="E302" t="s">
        <v>8605</v>
      </c>
      <c r="H302" t="s">
        <v>8605</v>
      </c>
      <c r="K302">
        <v>7639232</v>
      </c>
      <c r="L302" t="s">
        <v>8566</v>
      </c>
      <c r="N302" t="s">
        <v>8606</v>
      </c>
    </row>
    <row r="303" spans="2:14" x14ac:dyDescent="0.4">
      <c r="B303">
        <v>1795273</v>
      </c>
      <c r="C303" t="s">
        <v>8551</v>
      </c>
      <c r="E303" t="s">
        <v>8607</v>
      </c>
      <c r="H303" t="s">
        <v>8607</v>
      </c>
      <c r="K303">
        <v>7639232</v>
      </c>
      <c r="L303" t="s">
        <v>8568</v>
      </c>
      <c r="N303" t="s">
        <v>8608</v>
      </c>
    </row>
    <row r="304" spans="2:14" x14ac:dyDescent="0.4">
      <c r="B304">
        <v>1795273</v>
      </c>
      <c r="C304" t="s">
        <v>8553</v>
      </c>
      <c r="E304" t="s">
        <v>8609</v>
      </c>
      <c r="H304" t="s">
        <v>8609</v>
      </c>
      <c r="K304">
        <v>7639232</v>
      </c>
      <c r="L304" t="s">
        <v>8570</v>
      </c>
      <c r="N304" t="s">
        <v>8610</v>
      </c>
    </row>
    <row r="305" spans="2:14" x14ac:dyDescent="0.4">
      <c r="B305">
        <v>1795273</v>
      </c>
      <c r="C305" t="s">
        <v>8555</v>
      </c>
      <c r="E305" t="s">
        <v>8611</v>
      </c>
      <c r="H305" t="s">
        <v>8611</v>
      </c>
      <c r="K305">
        <v>7639232</v>
      </c>
      <c r="L305" t="s">
        <v>8572</v>
      </c>
      <c r="N305" t="s">
        <v>8612</v>
      </c>
    </row>
    <row r="306" spans="2:14" x14ac:dyDescent="0.4">
      <c r="B306">
        <v>1795273</v>
      </c>
      <c r="C306" t="s">
        <v>8190</v>
      </c>
      <c r="E306" t="s">
        <v>8613</v>
      </c>
      <c r="H306" t="s">
        <v>8613</v>
      </c>
      <c r="K306">
        <v>7639232</v>
      </c>
      <c r="L306" t="s">
        <v>8574</v>
      </c>
      <c r="N306" t="s">
        <v>8614</v>
      </c>
    </row>
    <row r="307" spans="2:14" x14ac:dyDescent="0.4">
      <c r="B307">
        <v>1795273</v>
      </c>
      <c r="C307" t="s">
        <v>8557</v>
      </c>
      <c r="E307" t="s">
        <v>8615</v>
      </c>
      <c r="H307" t="s">
        <v>8615</v>
      </c>
      <c r="K307">
        <v>7639232</v>
      </c>
      <c r="L307" t="s">
        <v>8576</v>
      </c>
      <c r="N307" t="s">
        <v>8616</v>
      </c>
    </row>
    <row r="308" spans="2:14" x14ac:dyDescent="0.4">
      <c r="B308">
        <v>1795273</v>
      </c>
      <c r="C308" t="s">
        <v>8559</v>
      </c>
      <c r="E308" t="s">
        <v>8617</v>
      </c>
      <c r="H308" t="s">
        <v>8617</v>
      </c>
      <c r="K308">
        <v>7639232</v>
      </c>
      <c r="L308" t="s">
        <v>8578</v>
      </c>
      <c r="N308" t="s">
        <v>8618</v>
      </c>
    </row>
    <row r="309" spans="2:14" x14ac:dyDescent="0.4">
      <c r="B309">
        <v>1795273</v>
      </c>
      <c r="C309" t="s">
        <v>8561</v>
      </c>
      <c r="E309" t="s">
        <v>8619</v>
      </c>
      <c r="H309" t="s">
        <v>8619</v>
      </c>
      <c r="K309">
        <v>7639232</v>
      </c>
      <c r="L309" t="s">
        <v>8580</v>
      </c>
      <c r="N309" t="s">
        <v>8620</v>
      </c>
    </row>
    <row r="310" spans="2:14" x14ac:dyDescent="0.4">
      <c r="B310">
        <v>1795273</v>
      </c>
      <c r="C310" t="s">
        <v>8563</v>
      </c>
      <c r="E310" t="s">
        <v>8621</v>
      </c>
      <c r="H310" t="s">
        <v>8621</v>
      </c>
      <c r="K310">
        <v>7639232</v>
      </c>
      <c r="L310" t="s">
        <v>8582</v>
      </c>
      <c r="N310" t="s">
        <v>8622</v>
      </c>
    </row>
    <row r="311" spans="2:14" x14ac:dyDescent="0.4">
      <c r="B311">
        <v>1795273</v>
      </c>
      <c r="C311" t="s">
        <v>8565</v>
      </c>
      <c r="E311" t="s">
        <v>8623</v>
      </c>
      <c r="H311" t="s">
        <v>8623</v>
      </c>
      <c r="K311">
        <v>7639232</v>
      </c>
      <c r="L311" t="s">
        <v>8584</v>
      </c>
      <c r="N311" t="s">
        <v>8624</v>
      </c>
    </row>
    <row r="312" spans="2:14" x14ac:dyDescent="0.4">
      <c r="B312">
        <v>1795273</v>
      </c>
      <c r="C312" t="s">
        <v>8567</v>
      </c>
      <c r="E312" t="s">
        <v>8625</v>
      </c>
      <c r="H312" t="s">
        <v>8625</v>
      </c>
      <c r="K312">
        <v>7639232</v>
      </c>
      <c r="L312" t="s">
        <v>8586</v>
      </c>
      <c r="N312" t="s">
        <v>8626</v>
      </c>
    </row>
    <row r="313" spans="2:14" x14ac:dyDescent="0.4">
      <c r="B313">
        <v>1795273</v>
      </c>
      <c r="C313" t="s">
        <v>8569</v>
      </c>
      <c r="E313" t="s">
        <v>8627</v>
      </c>
      <c r="H313" t="s">
        <v>8627</v>
      </c>
      <c r="K313">
        <v>7639232</v>
      </c>
      <c r="L313" t="s">
        <v>8588</v>
      </c>
      <c r="N313" t="s">
        <v>8628</v>
      </c>
    </row>
    <row r="314" spans="2:14" x14ac:dyDescent="0.4">
      <c r="B314">
        <v>1795273</v>
      </c>
      <c r="C314" t="s">
        <v>8404</v>
      </c>
      <c r="E314" t="s">
        <v>8629</v>
      </c>
      <c r="H314" t="s">
        <v>8629</v>
      </c>
      <c r="K314">
        <v>7639232</v>
      </c>
      <c r="L314" t="s">
        <v>8590</v>
      </c>
      <c r="N314" t="s">
        <v>8630</v>
      </c>
    </row>
    <row r="315" spans="2:14" x14ac:dyDescent="0.4">
      <c r="B315">
        <v>1795273</v>
      </c>
      <c r="C315" t="s">
        <v>8571</v>
      </c>
      <c r="E315" t="s">
        <v>8631</v>
      </c>
      <c r="H315" t="s">
        <v>8631</v>
      </c>
      <c r="K315">
        <v>7639232</v>
      </c>
      <c r="L315" t="s">
        <v>8592</v>
      </c>
      <c r="N315" t="s">
        <v>8632</v>
      </c>
    </row>
    <row r="316" spans="2:14" x14ac:dyDescent="0.4">
      <c r="B316">
        <v>1795273</v>
      </c>
      <c r="C316" t="s">
        <v>8573</v>
      </c>
      <c r="E316" t="s">
        <v>8633</v>
      </c>
      <c r="H316" t="s">
        <v>8633</v>
      </c>
      <c r="K316">
        <v>7639232</v>
      </c>
      <c r="L316" t="s">
        <v>8594</v>
      </c>
      <c r="N316" t="s">
        <v>8634</v>
      </c>
    </row>
    <row r="317" spans="2:14" x14ac:dyDescent="0.4">
      <c r="B317">
        <v>1795273</v>
      </c>
      <c r="C317" t="s">
        <v>8575</v>
      </c>
      <c r="E317" t="s">
        <v>8635</v>
      </c>
      <c r="H317" t="s">
        <v>8635</v>
      </c>
      <c r="K317">
        <v>7639232</v>
      </c>
      <c r="L317" t="s">
        <v>8596</v>
      </c>
      <c r="N317" t="s">
        <v>8636</v>
      </c>
    </row>
    <row r="318" spans="2:14" x14ac:dyDescent="0.4">
      <c r="B318">
        <v>1795273</v>
      </c>
      <c r="C318" t="s">
        <v>8232</v>
      </c>
      <c r="E318" t="s">
        <v>8637</v>
      </c>
      <c r="H318" t="s">
        <v>8637</v>
      </c>
      <c r="K318">
        <v>7639232</v>
      </c>
      <c r="L318" t="s">
        <v>8598</v>
      </c>
      <c r="N318" t="s">
        <v>8638</v>
      </c>
    </row>
    <row r="319" spans="2:14" x14ac:dyDescent="0.4">
      <c r="B319">
        <v>1795273</v>
      </c>
      <c r="C319" t="s">
        <v>8577</v>
      </c>
      <c r="E319" t="s">
        <v>8639</v>
      </c>
      <c r="H319" t="s">
        <v>8639</v>
      </c>
      <c r="K319">
        <v>7639232</v>
      </c>
      <c r="L319" t="s">
        <v>8600</v>
      </c>
      <c r="N319" t="s">
        <v>8640</v>
      </c>
    </row>
    <row r="320" spans="2:14" x14ac:dyDescent="0.4">
      <c r="B320">
        <v>1795273</v>
      </c>
      <c r="C320" t="s">
        <v>8234</v>
      </c>
      <c r="E320" t="s">
        <v>8641</v>
      </c>
      <c r="H320" t="s">
        <v>8641</v>
      </c>
      <c r="K320">
        <v>7639232</v>
      </c>
      <c r="L320" t="s">
        <v>8602</v>
      </c>
      <c r="N320" t="s">
        <v>8642</v>
      </c>
    </row>
    <row r="321" spans="2:14" x14ac:dyDescent="0.4">
      <c r="B321">
        <v>1795273</v>
      </c>
      <c r="C321" t="s">
        <v>8579</v>
      </c>
      <c r="E321" t="s">
        <v>8643</v>
      </c>
      <c r="H321" t="s">
        <v>8643</v>
      </c>
      <c r="K321">
        <v>7639232</v>
      </c>
      <c r="L321" t="s">
        <v>8604</v>
      </c>
      <c r="N321" t="s">
        <v>8644</v>
      </c>
    </row>
    <row r="322" spans="2:14" x14ac:dyDescent="0.4">
      <c r="B322">
        <v>1795273</v>
      </c>
      <c r="C322" t="s">
        <v>8581</v>
      </c>
      <c r="E322" t="s">
        <v>8645</v>
      </c>
      <c r="H322" t="s">
        <v>8645</v>
      </c>
      <c r="K322">
        <v>7639232</v>
      </c>
      <c r="L322" t="s">
        <v>8606</v>
      </c>
      <c r="N322" t="s">
        <v>8646</v>
      </c>
    </row>
    <row r="323" spans="2:14" x14ac:dyDescent="0.4">
      <c r="B323">
        <v>1795273</v>
      </c>
      <c r="C323" t="s">
        <v>8583</v>
      </c>
      <c r="E323" t="s">
        <v>8647</v>
      </c>
      <c r="H323" t="s">
        <v>8647</v>
      </c>
      <c r="K323">
        <v>7639232</v>
      </c>
      <c r="L323" t="s">
        <v>8608</v>
      </c>
      <c r="N323" t="s">
        <v>8648</v>
      </c>
    </row>
    <row r="324" spans="2:14" x14ac:dyDescent="0.4">
      <c r="B324">
        <v>1795273</v>
      </c>
      <c r="C324" t="s">
        <v>8585</v>
      </c>
      <c r="E324" t="s">
        <v>8649</v>
      </c>
      <c r="H324" t="s">
        <v>8649</v>
      </c>
      <c r="K324">
        <v>7639232</v>
      </c>
      <c r="L324" t="s">
        <v>8610</v>
      </c>
      <c r="N324" t="s">
        <v>8650</v>
      </c>
    </row>
    <row r="325" spans="2:14" x14ac:dyDescent="0.4">
      <c r="B325">
        <v>1795273</v>
      </c>
      <c r="C325" t="s">
        <v>8587</v>
      </c>
      <c r="E325" t="s">
        <v>8651</v>
      </c>
      <c r="H325" t="s">
        <v>8651</v>
      </c>
      <c r="K325">
        <v>7639232</v>
      </c>
      <c r="L325" t="s">
        <v>8612</v>
      </c>
      <c r="N325" t="s">
        <v>8652</v>
      </c>
    </row>
    <row r="326" spans="2:14" x14ac:dyDescent="0.4">
      <c r="B326">
        <v>1795273</v>
      </c>
      <c r="C326" t="s">
        <v>8589</v>
      </c>
      <c r="E326" t="s">
        <v>8653</v>
      </c>
      <c r="H326" t="s">
        <v>8653</v>
      </c>
      <c r="K326">
        <v>7639232</v>
      </c>
      <c r="L326" t="s">
        <v>8614</v>
      </c>
      <c r="N326" t="s">
        <v>8654</v>
      </c>
    </row>
    <row r="327" spans="2:14" x14ac:dyDescent="0.4">
      <c r="B327">
        <v>1795273</v>
      </c>
      <c r="C327" t="s">
        <v>8591</v>
      </c>
      <c r="E327" t="s">
        <v>8655</v>
      </c>
      <c r="H327" t="s">
        <v>8655</v>
      </c>
      <c r="K327">
        <v>7639232</v>
      </c>
      <c r="L327" t="s">
        <v>8616</v>
      </c>
      <c r="N327" t="s">
        <v>8656</v>
      </c>
    </row>
    <row r="328" spans="2:14" x14ac:dyDescent="0.4">
      <c r="B328">
        <v>1795273</v>
      </c>
      <c r="C328" t="s">
        <v>8593</v>
      </c>
      <c r="E328" t="s">
        <v>8657</v>
      </c>
      <c r="H328" t="s">
        <v>8657</v>
      </c>
      <c r="K328">
        <v>7639232</v>
      </c>
      <c r="L328" t="s">
        <v>8618</v>
      </c>
      <c r="N328" t="s">
        <v>8658</v>
      </c>
    </row>
    <row r="329" spans="2:14" x14ac:dyDescent="0.4">
      <c r="B329">
        <v>1795273</v>
      </c>
      <c r="C329" t="s">
        <v>8595</v>
      </c>
      <c r="E329" t="s">
        <v>8659</v>
      </c>
      <c r="H329" t="s">
        <v>8659</v>
      </c>
      <c r="K329">
        <v>7639232</v>
      </c>
      <c r="L329" t="s">
        <v>8620</v>
      </c>
      <c r="N329" t="s">
        <v>8660</v>
      </c>
    </row>
    <row r="330" spans="2:14" x14ac:dyDescent="0.4">
      <c r="B330">
        <v>1795273</v>
      </c>
      <c r="C330" t="s">
        <v>8597</v>
      </c>
      <c r="E330" t="s">
        <v>8661</v>
      </c>
      <c r="H330" t="s">
        <v>8661</v>
      </c>
      <c r="K330">
        <v>7639232</v>
      </c>
      <c r="L330" t="s">
        <v>8622</v>
      </c>
      <c r="N330" t="s">
        <v>8662</v>
      </c>
    </row>
    <row r="331" spans="2:14" x14ac:dyDescent="0.4">
      <c r="B331">
        <v>1795273</v>
      </c>
      <c r="C331" t="s">
        <v>8599</v>
      </c>
      <c r="E331" t="s">
        <v>8663</v>
      </c>
      <c r="H331" t="s">
        <v>8663</v>
      </c>
      <c r="K331">
        <v>7639232</v>
      </c>
      <c r="L331" t="s">
        <v>8624</v>
      </c>
      <c r="N331" t="s">
        <v>8664</v>
      </c>
    </row>
    <row r="332" spans="2:14" x14ac:dyDescent="0.4">
      <c r="B332">
        <v>1795273</v>
      </c>
      <c r="C332" t="s">
        <v>8601</v>
      </c>
      <c r="E332" t="s">
        <v>8665</v>
      </c>
      <c r="H332" t="s">
        <v>8665</v>
      </c>
      <c r="K332">
        <v>7639232</v>
      </c>
      <c r="L332" t="s">
        <v>8626</v>
      </c>
      <c r="N332" t="s">
        <v>8666</v>
      </c>
    </row>
    <row r="333" spans="2:14" x14ac:dyDescent="0.4">
      <c r="B333">
        <v>1795273</v>
      </c>
      <c r="C333" t="s">
        <v>8603</v>
      </c>
      <c r="E333" t="s">
        <v>8667</v>
      </c>
      <c r="H333" t="s">
        <v>8667</v>
      </c>
      <c r="K333">
        <v>7639232</v>
      </c>
      <c r="L333" t="s">
        <v>8628</v>
      </c>
      <c r="N333" t="s">
        <v>8668</v>
      </c>
    </row>
    <row r="334" spans="2:14" x14ac:dyDescent="0.4">
      <c r="B334">
        <v>1795273</v>
      </c>
      <c r="C334" t="s">
        <v>8420</v>
      </c>
      <c r="E334" t="s">
        <v>8669</v>
      </c>
      <c r="H334" t="s">
        <v>8669</v>
      </c>
      <c r="K334">
        <v>7639232</v>
      </c>
      <c r="L334" t="s">
        <v>8630</v>
      </c>
      <c r="N334" t="s">
        <v>8670</v>
      </c>
    </row>
    <row r="335" spans="2:14" x14ac:dyDescent="0.4">
      <c r="B335">
        <v>1795273</v>
      </c>
      <c r="C335" t="s">
        <v>8605</v>
      </c>
      <c r="E335" t="s">
        <v>8671</v>
      </c>
      <c r="H335" t="s">
        <v>8671</v>
      </c>
      <c r="K335">
        <v>7639232</v>
      </c>
      <c r="L335" t="s">
        <v>8632</v>
      </c>
      <c r="N335" t="s">
        <v>8672</v>
      </c>
    </row>
    <row r="336" spans="2:14" x14ac:dyDescent="0.4">
      <c r="B336">
        <v>1795273</v>
      </c>
      <c r="C336" t="s">
        <v>8607</v>
      </c>
      <c r="E336" t="s">
        <v>8673</v>
      </c>
      <c r="H336" t="s">
        <v>8673</v>
      </c>
      <c r="K336">
        <v>7639232</v>
      </c>
      <c r="L336" t="s">
        <v>8634</v>
      </c>
      <c r="N336" t="s">
        <v>8674</v>
      </c>
    </row>
    <row r="337" spans="2:14" x14ac:dyDescent="0.4">
      <c r="B337">
        <v>1795273</v>
      </c>
      <c r="C337" t="s">
        <v>8260</v>
      </c>
      <c r="E337" t="s">
        <v>8675</v>
      </c>
      <c r="H337" t="s">
        <v>8675</v>
      </c>
      <c r="K337">
        <v>7639232</v>
      </c>
      <c r="L337" t="s">
        <v>8636</v>
      </c>
      <c r="N337" t="s">
        <v>8350</v>
      </c>
    </row>
    <row r="338" spans="2:14" x14ac:dyDescent="0.4">
      <c r="B338">
        <v>1795273</v>
      </c>
      <c r="C338" t="s">
        <v>8609</v>
      </c>
      <c r="E338" t="s">
        <v>8676</v>
      </c>
      <c r="H338" t="s">
        <v>8676</v>
      </c>
      <c r="K338">
        <v>7639232</v>
      </c>
      <c r="L338" t="s">
        <v>8638</v>
      </c>
      <c r="N338" t="s">
        <v>8677</v>
      </c>
    </row>
    <row r="339" spans="2:14" x14ac:dyDescent="0.4">
      <c r="B339">
        <v>1795273</v>
      </c>
      <c r="C339" t="s">
        <v>8611</v>
      </c>
      <c r="E339" t="s">
        <v>8678</v>
      </c>
      <c r="H339" t="s">
        <v>8678</v>
      </c>
      <c r="K339">
        <v>7639232</v>
      </c>
      <c r="L339" t="s">
        <v>8640</v>
      </c>
      <c r="N339" t="s">
        <v>8679</v>
      </c>
    </row>
    <row r="340" spans="2:14" x14ac:dyDescent="0.4">
      <c r="B340">
        <v>1795273</v>
      </c>
      <c r="C340" t="s">
        <v>8613</v>
      </c>
      <c r="E340" t="s">
        <v>8680</v>
      </c>
      <c r="H340" t="s">
        <v>8680</v>
      </c>
      <c r="K340">
        <v>7639232</v>
      </c>
      <c r="L340" t="s">
        <v>8642</v>
      </c>
      <c r="N340" t="s">
        <v>8681</v>
      </c>
    </row>
    <row r="341" spans="2:14" x14ac:dyDescent="0.4">
      <c r="B341">
        <v>1795273</v>
      </c>
      <c r="C341" t="s">
        <v>8274</v>
      </c>
      <c r="E341" t="s">
        <v>8682</v>
      </c>
      <c r="H341" t="s">
        <v>8682</v>
      </c>
      <c r="K341">
        <v>7639232</v>
      </c>
      <c r="L341" t="s">
        <v>8644</v>
      </c>
      <c r="N341" t="s">
        <v>8683</v>
      </c>
    </row>
    <row r="342" spans="2:14" x14ac:dyDescent="0.4">
      <c r="B342">
        <v>1795273</v>
      </c>
      <c r="C342" t="s">
        <v>8615</v>
      </c>
      <c r="E342" t="s">
        <v>8684</v>
      </c>
      <c r="H342" t="s">
        <v>8684</v>
      </c>
      <c r="K342">
        <v>7639232</v>
      </c>
      <c r="L342" t="s">
        <v>8646</v>
      </c>
      <c r="N342" t="s">
        <v>8685</v>
      </c>
    </row>
    <row r="343" spans="2:14" x14ac:dyDescent="0.4">
      <c r="B343">
        <v>1795273</v>
      </c>
      <c r="C343" t="s">
        <v>8617</v>
      </c>
      <c r="E343" t="s">
        <v>8686</v>
      </c>
      <c r="H343" t="s">
        <v>8686</v>
      </c>
      <c r="K343">
        <v>7639232</v>
      </c>
      <c r="L343" t="s">
        <v>8648</v>
      </c>
      <c r="N343" t="s">
        <v>8687</v>
      </c>
    </row>
    <row r="344" spans="2:14" x14ac:dyDescent="0.4">
      <c r="B344">
        <v>1795273</v>
      </c>
      <c r="C344" t="s">
        <v>8619</v>
      </c>
      <c r="E344" t="s">
        <v>8688</v>
      </c>
      <c r="H344" t="s">
        <v>8688</v>
      </c>
      <c r="K344">
        <v>7639232</v>
      </c>
      <c r="L344" t="s">
        <v>8650</v>
      </c>
      <c r="N344" t="s">
        <v>8689</v>
      </c>
    </row>
    <row r="345" spans="2:14" x14ac:dyDescent="0.4">
      <c r="B345">
        <v>1795273</v>
      </c>
      <c r="C345" t="s">
        <v>8621</v>
      </c>
      <c r="E345" t="s">
        <v>8690</v>
      </c>
      <c r="H345" t="s">
        <v>8690</v>
      </c>
      <c r="K345">
        <v>7639232</v>
      </c>
      <c r="L345" t="s">
        <v>8652</v>
      </c>
      <c r="N345" t="s">
        <v>8691</v>
      </c>
    </row>
    <row r="346" spans="2:14" x14ac:dyDescent="0.4">
      <c r="B346">
        <v>1795273</v>
      </c>
      <c r="C346" t="s">
        <v>8623</v>
      </c>
      <c r="E346" t="s">
        <v>8692</v>
      </c>
      <c r="H346" t="s">
        <v>8692</v>
      </c>
      <c r="K346">
        <v>7639232</v>
      </c>
      <c r="L346" t="s">
        <v>8654</v>
      </c>
      <c r="N346" t="s">
        <v>8693</v>
      </c>
    </row>
    <row r="347" spans="2:14" x14ac:dyDescent="0.4">
      <c r="B347">
        <v>1795273</v>
      </c>
      <c r="C347" t="s">
        <v>8625</v>
      </c>
      <c r="E347" t="s">
        <v>8694</v>
      </c>
      <c r="H347" t="s">
        <v>8694</v>
      </c>
      <c r="K347">
        <v>7639232</v>
      </c>
      <c r="L347" t="s">
        <v>8656</v>
      </c>
      <c r="N347" t="s">
        <v>8695</v>
      </c>
    </row>
    <row r="348" spans="2:14" x14ac:dyDescent="0.4">
      <c r="B348">
        <v>1795273</v>
      </c>
      <c r="C348" t="s">
        <v>8627</v>
      </c>
      <c r="E348" t="s">
        <v>8696</v>
      </c>
      <c r="H348" t="s">
        <v>8696</v>
      </c>
      <c r="K348">
        <v>7639232</v>
      </c>
      <c r="L348" t="s">
        <v>8658</v>
      </c>
      <c r="N348" t="s">
        <v>8697</v>
      </c>
    </row>
    <row r="349" spans="2:14" x14ac:dyDescent="0.4">
      <c r="B349">
        <v>1795273</v>
      </c>
      <c r="C349" t="s">
        <v>8629</v>
      </c>
      <c r="E349" t="s">
        <v>8698</v>
      </c>
      <c r="H349" t="s">
        <v>8698</v>
      </c>
      <c r="K349">
        <v>7639232</v>
      </c>
      <c r="L349" t="s">
        <v>8660</v>
      </c>
      <c r="N349" t="s">
        <v>8699</v>
      </c>
    </row>
    <row r="350" spans="2:14" x14ac:dyDescent="0.4">
      <c r="B350">
        <v>1795273</v>
      </c>
      <c r="C350" t="s">
        <v>8631</v>
      </c>
      <c r="E350" t="s">
        <v>8700</v>
      </c>
      <c r="H350" t="s">
        <v>8700</v>
      </c>
      <c r="K350">
        <v>7639232</v>
      </c>
      <c r="L350" t="s">
        <v>8662</v>
      </c>
      <c r="N350" t="s">
        <v>8701</v>
      </c>
    </row>
    <row r="351" spans="2:14" x14ac:dyDescent="0.4">
      <c r="B351">
        <v>1795273</v>
      </c>
      <c r="C351" t="s">
        <v>8633</v>
      </c>
      <c r="E351" t="s">
        <v>8702</v>
      </c>
      <c r="H351" t="s">
        <v>8702</v>
      </c>
      <c r="K351">
        <v>7639232</v>
      </c>
      <c r="L351" t="s">
        <v>8664</v>
      </c>
      <c r="N351" t="s">
        <v>8703</v>
      </c>
    </row>
    <row r="352" spans="2:14" x14ac:dyDescent="0.4">
      <c r="B352">
        <v>1795273</v>
      </c>
      <c r="C352" t="s">
        <v>8635</v>
      </c>
      <c r="E352" t="s">
        <v>8704</v>
      </c>
      <c r="H352" t="s">
        <v>8704</v>
      </c>
      <c r="K352">
        <v>7639232</v>
      </c>
      <c r="L352" t="s">
        <v>8666</v>
      </c>
      <c r="N352" t="s">
        <v>8705</v>
      </c>
    </row>
    <row r="353" spans="2:14" x14ac:dyDescent="0.4">
      <c r="B353">
        <v>1795951</v>
      </c>
      <c r="C353" t="s">
        <v>8637</v>
      </c>
      <c r="E353" t="s">
        <v>8706</v>
      </c>
      <c r="H353" t="s">
        <v>8706</v>
      </c>
      <c r="K353">
        <v>7639232</v>
      </c>
      <c r="L353" t="s">
        <v>8668</v>
      </c>
      <c r="N353" t="s">
        <v>8707</v>
      </c>
    </row>
    <row r="354" spans="2:14" x14ac:dyDescent="0.4">
      <c r="B354">
        <v>1795951</v>
      </c>
      <c r="C354" t="s">
        <v>8316</v>
      </c>
      <c r="E354" t="s">
        <v>8708</v>
      </c>
      <c r="H354" t="s">
        <v>8708</v>
      </c>
      <c r="K354">
        <v>7639232</v>
      </c>
      <c r="L354" t="s">
        <v>8670</v>
      </c>
      <c r="N354" t="s">
        <v>8709</v>
      </c>
    </row>
    <row r="355" spans="2:14" x14ac:dyDescent="0.4">
      <c r="B355">
        <v>1795951</v>
      </c>
      <c r="C355" t="s">
        <v>8318</v>
      </c>
      <c r="E355" t="s">
        <v>8710</v>
      </c>
      <c r="H355" t="s">
        <v>8710</v>
      </c>
      <c r="K355">
        <v>7639232</v>
      </c>
      <c r="L355" t="s">
        <v>8672</v>
      </c>
      <c r="N355" t="s">
        <v>8711</v>
      </c>
    </row>
    <row r="356" spans="2:14" x14ac:dyDescent="0.4">
      <c r="B356">
        <v>1795951</v>
      </c>
      <c r="C356" t="s">
        <v>8639</v>
      </c>
      <c r="E356" t="s">
        <v>8712</v>
      </c>
      <c r="H356" t="s">
        <v>8712</v>
      </c>
      <c r="K356">
        <v>7639232</v>
      </c>
      <c r="L356" t="s">
        <v>8674</v>
      </c>
      <c r="N356" t="s">
        <v>8713</v>
      </c>
    </row>
    <row r="357" spans="2:14" x14ac:dyDescent="0.4">
      <c r="B357">
        <v>1795951</v>
      </c>
      <c r="C357" t="s">
        <v>8641</v>
      </c>
      <c r="E357" t="s">
        <v>8714</v>
      </c>
      <c r="H357" t="s">
        <v>8714</v>
      </c>
      <c r="K357">
        <v>7639232</v>
      </c>
      <c r="L357" t="s">
        <v>8350</v>
      </c>
      <c r="N357" t="s">
        <v>8715</v>
      </c>
    </row>
    <row r="358" spans="2:14" x14ac:dyDescent="0.4">
      <c r="B358">
        <v>1795951</v>
      </c>
      <c r="C358" t="s">
        <v>8643</v>
      </c>
      <c r="E358" t="s">
        <v>8716</v>
      </c>
      <c r="H358" t="s">
        <v>8716</v>
      </c>
      <c r="K358">
        <v>7639232</v>
      </c>
      <c r="L358" t="s">
        <v>8677</v>
      </c>
      <c r="N358" t="s">
        <v>8717</v>
      </c>
    </row>
    <row r="359" spans="2:14" x14ac:dyDescent="0.4">
      <c r="B359">
        <v>1795951</v>
      </c>
      <c r="C359" t="s">
        <v>8645</v>
      </c>
      <c r="E359" t="s">
        <v>8718</v>
      </c>
      <c r="H359" t="s">
        <v>8718</v>
      </c>
      <c r="K359">
        <v>7639232</v>
      </c>
      <c r="L359" t="s">
        <v>8679</v>
      </c>
      <c r="N359" t="s">
        <v>8719</v>
      </c>
    </row>
    <row r="360" spans="2:14" x14ac:dyDescent="0.4">
      <c r="B360">
        <v>1795951</v>
      </c>
      <c r="C360" t="s">
        <v>8647</v>
      </c>
      <c r="E360" t="s">
        <v>8720</v>
      </c>
      <c r="H360" t="s">
        <v>8720</v>
      </c>
      <c r="K360">
        <v>7639232</v>
      </c>
      <c r="L360" t="s">
        <v>8681</v>
      </c>
      <c r="N360" t="s">
        <v>8721</v>
      </c>
    </row>
    <row r="361" spans="2:14" x14ac:dyDescent="0.4">
      <c r="B361">
        <v>1795951</v>
      </c>
      <c r="C361" t="s">
        <v>8649</v>
      </c>
      <c r="E361" t="s">
        <v>8722</v>
      </c>
      <c r="H361" t="s">
        <v>8722</v>
      </c>
      <c r="K361">
        <v>7639232</v>
      </c>
      <c r="L361" t="s">
        <v>8683</v>
      </c>
      <c r="N361" t="s">
        <v>8723</v>
      </c>
    </row>
    <row r="362" spans="2:14" x14ac:dyDescent="0.4">
      <c r="B362">
        <v>1795951</v>
      </c>
      <c r="C362" t="s">
        <v>8052</v>
      </c>
      <c r="E362" t="s">
        <v>8724</v>
      </c>
      <c r="H362" t="s">
        <v>8724</v>
      </c>
      <c r="K362">
        <v>7639232</v>
      </c>
      <c r="L362" t="s">
        <v>8685</v>
      </c>
      <c r="N362" t="s">
        <v>8725</v>
      </c>
    </row>
    <row r="363" spans="2:14" x14ac:dyDescent="0.4">
      <c r="B363">
        <v>1795951</v>
      </c>
      <c r="C363" t="s">
        <v>8058</v>
      </c>
      <c r="E363" t="s">
        <v>8726</v>
      </c>
      <c r="H363" t="s">
        <v>8726</v>
      </c>
      <c r="K363">
        <v>7639232</v>
      </c>
      <c r="L363" t="s">
        <v>8687</v>
      </c>
      <c r="N363" t="s">
        <v>8727</v>
      </c>
    </row>
    <row r="364" spans="2:14" x14ac:dyDescent="0.4">
      <c r="B364">
        <v>1795951</v>
      </c>
      <c r="C364" t="s">
        <v>8651</v>
      </c>
      <c r="E364" t="s">
        <v>8728</v>
      </c>
      <c r="H364" t="s">
        <v>8728</v>
      </c>
      <c r="K364">
        <v>7639232</v>
      </c>
      <c r="L364" t="s">
        <v>8689</v>
      </c>
      <c r="N364" t="s">
        <v>8729</v>
      </c>
    </row>
    <row r="365" spans="2:14" x14ac:dyDescent="0.4">
      <c r="B365">
        <v>1795951</v>
      </c>
      <c r="C365" t="s">
        <v>8653</v>
      </c>
      <c r="E365" t="s">
        <v>8730</v>
      </c>
      <c r="H365" t="s">
        <v>8730</v>
      </c>
      <c r="K365">
        <v>7639232</v>
      </c>
      <c r="L365" t="s">
        <v>8691</v>
      </c>
      <c r="N365" t="s">
        <v>8731</v>
      </c>
    </row>
    <row r="366" spans="2:14" x14ac:dyDescent="0.4">
      <c r="B366">
        <v>1795951</v>
      </c>
      <c r="C366" t="s">
        <v>8655</v>
      </c>
      <c r="E366" t="s">
        <v>8732</v>
      </c>
      <c r="H366" t="s">
        <v>8732</v>
      </c>
      <c r="K366">
        <v>7639232</v>
      </c>
      <c r="L366" t="s">
        <v>8693</v>
      </c>
      <c r="N366" t="s">
        <v>8733</v>
      </c>
    </row>
    <row r="367" spans="2:14" x14ac:dyDescent="0.4">
      <c r="B367">
        <v>1795951</v>
      </c>
      <c r="C367" t="s">
        <v>8657</v>
      </c>
      <c r="E367" t="s">
        <v>8734</v>
      </c>
      <c r="H367" t="s">
        <v>8734</v>
      </c>
      <c r="K367">
        <v>7639232</v>
      </c>
      <c r="L367" t="s">
        <v>8695</v>
      </c>
      <c r="N367" t="s">
        <v>8735</v>
      </c>
    </row>
    <row r="368" spans="2:14" x14ac:dyDescent="0.4">
      <c r="B368">
        <v>1795951</v>
      </c>
      <c r="C368" t="s">
        <v>8659</v>
      </c>
      <c r="E368" t="s">
        <v>8736</v>
      </c>
      <c r="H368" t="s">
        <v>8736</v>
      </c>
      <c r="K368">
        <v>7639232</v>
      </c>
      <c r="L368" t="s">
        <v>8697</v>
      </c>
      <c r="N368" t="s">
        <v>8737</v>
      </c>
    </row>
    <row r="369" spans="2:14" x14ac:dyDescent="0.4">
      <c r="B369">
        <v>1795951</v>
      </c>
      <c r="C369" t="s">
        <v>8661</v>
      </c>
      <c r="E369" t="s">
        <v>8738</v>
      </c>
      <c r="H369" t="s">
        <v>8738</v>
      </c>
      <c r="K369">
        <v>7639232</v>
      </c>
      <c r="L369" t="s">
        <v>8699</v>
      </c>
      <c r="N369" t="s">
        <v>8739</v>
      </c>
    </row>
    <row r="370" spans="2:14" x14ac:dyDescent="0.4">
      <c r="B370">
        <v>1795951</v>
      </c>
      <c r="C370" t="s">
        <v>8663</v>
      </c>
      <c r="E370" t="s">
        <v>8740</v>
      </c>
      <c r="H370" t="s">
        <v>8740</v>
      </c>
      <c r="K370">
        <v>7639232</v>
      </c>
      <c r="L370" t="s">
        <v>8701</v>
      </c>
      <c r="N370" t="s">
        <v>8741</v>
      </c>
    </row>
    <row r="371" spans="2:14" x14ac:dyDescent="0.4">
      <c r="B371">
        <v>1795951</v>
      </c>
      <c r="C371" t="s">
        <v>8665</v>
      </c>
      <c r="E371" t="s">
        <v>8742</v>
      </c>
      <c r="H371" t="s">
        <v>8742</v>
      </c>
      <c r="K371">
        <v>7639232</v>
      </c>
      <c r="L371" t="s">
        <v>8703</v>
      </c>
      <c r="N371" t="s">
        <v>8743</v>
      </c>
    </row>
    <row r="372" spans="2:14" x14ac:dyDescent="0.4">
      <c r="B372">
        <v>1795951</v>
      </c>
      <c r="C372" t="s">
        <v>8667</v>
      </c>
      <c r="E372" t="s">
        <v>8744</v>
      </c>
      <c r="H372" t="s">
        <v>8744</v>
      </c>
      <c r="K372">
        <v>7639232</v>
      </c>
      <c r="L372" t="s">
        <v>8705</v>
      </c>
      <c r="N372" t="s">
        <v>8745</v>
      </c>
    </row>
    <row r="373" spans="2:14" x14ac:dyDescent="0.4">
      <c r="B373">
        <v>1795951</v>
      </c>
      <c r="C373" t="s">
        <v>8669</v>
      </c>
      <c r="E373" t="s">
        <v>8746</v>
      </c>
      <c r="H373" t="s">
        <v>8746</v>
      </c>
      <c r="K373">
        <v>7639232</v>
      </c>
      <c r="L373" t="s">
        <v>8707</v>
      </c>
      <c r="N373" t="s">
        <v>8747</v>
      </c>
    </row>
    <row r="374" spans="2:14" x14ac:dyDescent="0.4">
      <c r="B374">
        <v>1795951</v>
      </c>
      <c r="C374" t="s">
        <v>8671</v>
      </c>
      <c r="E374" t="s">
        <v>8748</v>
      </c>
      <c r="H374" t="s">
        <v>8748</v>
      </c>
      <c r="K374">
        <v>7639232</v>
      </c>
      <c r="L374" t="s">
        <v>8709</v>
      </c>
      <c r="N374" t="s">
        <v>8749</v>
      </c>
    </row>
    <row r="375" spans="2:14" x14ac:dyDescent="0.4">
      <c r="B375">
        <v>1795951</v>
      </c>
      <c r="C375" t="s">
        <v>8673</v>
      </c>
      <c r="E375" t="s">
        <v>8750</v>
      </c>
      <c r="H375" t="s">
        <v>8750</v>
      </c>
      <c r="K375">
        <v>7639232</v>
      </c>
      <c r="L375" t="s">
        <v>8037</v>
      </c>
      <c r="N375" t="s">
        <v>8751</v>
      </c>
    </row>
    <row r="376" spans="2:14" x14ac:dyDescent="0.4">
      <c r="B376">
        <v>1795951</v>
      </c>
      <c r="C376" t="s">
        <v>8675</v>
      </c>
      <c r="E376" t="s">
        <v>8752</v>
      </c>
      <c r="H376" t="s">
        <v>8752</v>
      </c>
      <c r="K376">
        <v>7639232</v>
      </c>
      <c r="L376" t="s">
        <v>8711</v>
      </c>
      <c r="N376" t="s">
        <v>8753</v>
      </c>
    </row>
    <row r="377" spans="2:14" x14ac:dyDescent="0.4">
      <c r="B377">
        <v>1795951</v>
      </c>
      <c r="C377" t="s">
        <v>8676</v>
      </c>
      <c r="E377" t="s">
        <v>8754</v>
      </c>
      <c r="H377" t="s">
        <v>8754</v>
      </c>
      <c r="K377">
        <v>7639232</v>
      </c>
      <c r="L377" t="s">
        <v>8713</v>
      </c>
      <c r="N377" t="s">
        <v>8755</v>
      </c>
    </row>
    <row r="378" spans="2:14" x14ac:dyDescent="0.4">
      <c r="B378">
        <v>1795951</v>
      </c>
      <c r="C378" t="s">
        <v>8354</v>
      </c>
      <c r="E378" t="s">
        <v>8756</v>
      </c>
      <c r="H378" t="s">
        <v>8756</v>
      </c>
      <c r="K378">
        <v>7639232</v>
      </c>
      <c r="L378" t="s">
        <v>8715</v>
      </c>
      <c r="N378" t="s">
        <v>8757</v>
      </c>
    </row>
    <row r="379" spans="2:14" x14ac:dyDescent="0.4">
      <c r="B379">
        <v>1795951</v>
      </c>
      <c r="C379" t="s">
        <v>8678</v>
      </c>
      <c r="E379" t="s">
        <v>8758</v>
      </c>
      <c r="H379" t="s">
        <v>8758</v>
      </c>
      <c r="K379">
        <v>7639232</v>
      </c>
      <c r="L379" t="s">
        <v>8717</v>
      </c>
      <c r="N379" t="s">
        <v>8759</v>
      </c>
    </row>
    <row r="380" spans="2:14" x14ac:dyDescent="0.4">
      <c r="B380">
        <v>1795951</v>
      </c>
      <c r="C380" t="s">
        <v>8680</v>
      </c>
      <c r="E380" t="s">
        <v>8760</v>
      </c>
      <c r="H380" t="s">
        <v>8760</v>
      </c>
      <c r="K380">
        <v>7639232</v>
      </c>
      <c r="L380" t="s">
        <v>8719</v>
      </c>
      <c r="N380" t="s">
        <v>8356</v>
      </c>
    </row>
    <row r="381" spans="2:14" x14ac:dyDescent="0.4">
      <c r="B381">
        <v>1795951</v>
      </c>
      <c r="C381" t="s">
        <v>8118</v>
      </c>
      <c r="E381" t="s">
        <v>8761</v>
      </c>
      <c r="H381" t="s">
        <v>8761</v>
      </c>
      <c r="K381">
        <v>7639232</v>
      </c>
      <c r="L381" t="s">
        <v>8721</v>
      </c>
      <c r="N381" t="s">
        <v>8762</v>
      </c>
    </row>
    <row r="382" spans="2:14" x14ac:dyDescent="0.4">
      <c r="B382">
        <v>1795951</v>
      </c>
      <c r="C382" t="s">
        <v>8682</v>
      </c>
      <c r="E382" t="s">
        <v>8763</v>
      </c>
      <c r="H382" t="s">
        <v>8763</v>
      </c>
      <c r="K382">
        <v>7639232</v>
      </c>
      <c r="L382" t="s">
        <v>8723</v>
      </c>
      <c r="N382" t="s">
        <v>8764</v>
      </c>
    </row>
    <row r="383" spans="2:14" x14ac:dyDescent="0.4">
      <c r="B383">
        <v>1795951</v>
      </c>
      <c r="C383" t="s">
        <v>8684</v>
      </c>
      <c r="E383" t="s">
        <v>8765</v>
      </c>
      <c r="H383" t="s">
        <v>8765</v>
      </c>
      <c r="K383">
        <v>7639232</v>
      </c>
      <c r="L383" t="s">
        <v>8725</v>
      </c>
      <c r="N383" t="s">
        <v>8766</v>
      </c>
    </row>
    <row r="384" spans="2:14" x14ac:dyDescent="0.4">
      <c r="B384">
        <v>1795951</v>
      </c>
      <c r="C384" t="s">
        <v>8686</v>
      </c>
      <c r="E384" t="s">
        <v>8767</v>
      </c>
      <c r="H384" t="s">
        <v>8767</v>
      </c>
      <c r="K384">
        <v>7639232</v>
      </c>
      <c r="L384" t="s">
        <v>8727</v>
      </c>
      <c r="N384" t="s">
        <v>8768</v>
      </c>
    </row>
    <row r="385" spans="2:14" x14ac:dyDescent="0.4">
      <c r="B385">
        <v>1795951</v>
      </c>
      <c r="C385" t="s">
        <v>8688</v>
      </c>
      <c r="E385" t="s">
        <v>8769</v>
      </c>
      <c r="H385" t="s">
        <v>8769</v>
      </c>
      <c r="K385">
        <v>7639232</v>
      </c>
      <c r="L385" t="s">
        <v>8729</v>
      </c>
      <c r="N385" t="s">
        <v>8770</v>
      </c>
    </row>
    <row r="386" spans="2:14" x14ac:dyDescent="0.4">
      <c r="B386">
        <v>1795951</v>
      </c>
      <c r="C386" t="s">
        <v>8690</v>
      </c>
      <c r="E386" t="s">
        <v>8771</v>
      </c>
      <c r="H386" t="s">
        <v>8771</v>
      </c>
      <c r="K386">
        <v>7639232</v>
      </c>
      <c r="L386" t="s">
        <v>8731</v>
      </c>
      <c r="N386" t="s">
        <v>8772</v>
      </c>
    </row>
    <row r="387" spans="2:14" x14ac:dyDescent="0.4">
      <c r="B387">
        <v>1795951</v>
      </c>
      <c r="C387" t="s">
        <v>8692</v>
      </c>
      <c r="E387" t="s">
        <v>8773</v>
      </c>
      <c r="H387" t="s">
        <v>8773</v>
      </c>
      <c r="K387">
        <v>7639232</v>
      </c>
      <c r="L387" t="s">
        <v>8733</v>
      </c>
      <c r="N387" t="s">
        <v>8774</v>
      </c>
    </row>
    <row r="388" spans="2:14" x14ac:dyDescent="0.4">
      <c r="B388">
        <v>1795951</v>
      </c>
      <c r="C388" t="s">
        <v>8134</v>
      </c>
      <c r="E388" t="s">
        <v>8775</v>
      </c>
      <c r="H388" t="s">
        <v>8775</v>
      </c>
      <c r="K388">
        <v>7639232</v>
      </c>
      <c r="L388" t="s">
        <v>8735</v>
      </c>
      <c r="N388" t="s">
        <v>8776</v>
      </c>
    </row>
    <row r="389" spans="2:14" x14ac:dyDescent="0.4">
      <c r="B389">
        <v>1795951</v>
      </c>
      <c r="C389" t="s">
        <v>8136</v>
      </c>
      <c r="E389" t="s">
        <v>8777</v>
      </c>
      <c r="H389" t="s">
        <v>8777</v>
      </c>
      <c r="K389">
        <v>7639232</v>
      </c>
      <c r="L389" t="s">
        <v>8737</v>
      </c>
      <c r="N389" t="s">
        <v>8778</v>
      </c>
    </row>
    <row r="390" spans="2:14" x14ac:dyDescent="0.4">
      <c r="B390">
        <v>1795951</v>
      </c>
      <c r="C390" t="s">
        <v>8694</v>
      </c>
      <c r="E390" t="s">
        <v>8779</v>
      </c>
      <c r="H390" t="s">
        <v>8779</v>
      </c>
      <c r="K390">
        <v>7639232</v>
      </c>
      <c r="L390" t="s">
        <v>8739</v>
      </c>
      <c r="N390" t="s">
        <v>8780</v>
      </c>
    </row>
    <row r="391" spans="2:14" x14ac:dyDescent="0.4">
      <c r="B391">
        <v>1795951</v>
      </c>
      <c r="C391" t="s">
        <v>8525</v>
      </c>
      <c r="E391" t="s">
        <v>8781</v>
      </c>
      <c r="H391" t="s">
        <v>8781</v>
      </c>
      <c r="K391">
        <v>7639232</v>
      </c>
      <c r="L391" t="s">
        <v>8741</v>
      </c>
      <c r="N391" t="s">
        <v>8782</v>
      </c>
    </row>
    <row r="392" spans="2:14" x14ac:dyDescent="0.4">
      <c r="B392">
        <v>1795951</v>
      </c>
      <c r="C392" t="s">
        <v>8152</v>
      </c>
      <c r="E392" t="s">
        <v>8783</v>
      </c>
      <c r="H392" t="s">
        <v>8783</v>
      </c>
      <c r="K392">
        <v>7639232</v>
      </c>
      <c r="L392" t="s">
        <v>8743</v>
      </c>
      <c r="N392" t="s">
        <v>8784</v>
      </c>
    </row>
    <row r="393" spans="2:14" x14ac:dyDescent="0.4">
      <c r="B393">
        <v>1795951</v>
      </c>
      <c r="C393" t="s">
        <v>8386</v>
      </c>
      <c r="E393" t="s">
        <v>8785</v>
      </c>
      <c r="H393" t="s">
        <v>8785</v>
      </c>
      <c r="K393">
        <v>7639232</v>
      </c>
      <c r="L393" t="s">
        <v>8745</v>
      </c>
      <c r="N393" t="s">
        <v>8786</v>
      </c>
    </row>
    <row r="394" spans="2:14" x14ac:dyDescent="0.4">
      <c r="B394">
        <v>1795951</v>
      </c>
      <c r="C394" t="s">
        <v>8696</v>
      </c>
      <c r="E394" t="s">
        <v>8787</v>
      </c>
      <c r="H394" t="s">
        <v>8787</v>
      </c>
      <c r="K394">
        <v>7639232</v>
      </c>
      <c r="L394" t="s">
        <v>8747</v>
      </c>
      <c r="N394" t="s">
        <v>8788</v>
      </c>
    </row>
    <row r="395" spans="2:14" x14ac:dyDescent="0.4">
      <c r="B395">
        <v>1795951</v>
      </c>
      <c r="C395" t="s">
        <v>8698</v>
      </c>
      <c r="E395" t="s">
        <v>8789</v>
      </c>
      <c r="H395" t="s">
        <v>8789</v>
      </c>
      <c r="K395">
        <v>7639232</v>
      </c>
      <c r="L395" t="s">
        <v>8749</v>
      </c>
      <c r="N395" t="s">
        <v>8790</v>
      </c>
    </row>
    <row r="396" spans="2:14" x14ac:dyDescent="0.4">
      <c r="B396">
        <v>1795951</v>
      </c>
      <c r="C396" t="s">
        <v>8396</v>
      </c>
      <c r="E396" t="s">
        <v>8791</v>
      </c>
      <c r="H396" t="s">
        <v>8791</v>
      </c>
      <c r="K396">
        <v>7639232</v>
      </c>
      <c r="L396" t="s">
        <v>8751</v>
      </c>
      <c r="N396" t="s">
        <v>8792</v>
      </c>
    </row>
    <row r="397" spans="2:14" x14ac:dyDescent="0.4">
      <c r="B397">
        <v>1795951</v>
      </c>
      <c r="C397" t="s">
        <v>8700</v>
      </c>
      <c r="E397" t="s">
        <v>8793</v>
      </c>
      <c r="H397" t="s">
        <v>8793</v>
      </c>
      <c r="K397">
        <v>7639232</v>
      </c>
      <c r="L397" t="s">
        <v>8753</v>
      </c>
      <c r="N397" t="s">
        <v>8794</v>
      </c>
    </row>
    <row r="398" spans="2:14" x14ac:dyDescent="0.4">
      <c r="B398">
        <v>1795951</v>
      </c>
      <c r="C398" t="s">
        <v>8184</v>
      </c>
      <c r="E398" t="s">
        <v>8795</v>
      </c>
      <c r="H398" t="s">
        <v>8795</v>
      </c>
      <c r="K398">
        <v>7639232</v>
      </c>
      <c r="L398" t="s">
        <v>8755</v>
      </c>
      <c r="N398" t="s">
        <v>8796</v>
      </c>
    </row>
    <row r="399" spans="2:14" x14ac:dyDescent="0.4">
      <c r="B399">
        <v>1795951</v>
      </c>
      <c r="C399" t="s">
        <v>8702</v>
      </c>
      <c r="E399" t="s">
        <v>8797</v>
      </c>
      <c r="H399" t="s">
        <v>8797</v>
      </c>
      <c r="K399">
        <v>7639232</v>
      </c>
      <c r="L399" t="s">
        <v>8757</v>
      </c>
      <c r="N399" t="s">
        <v>8798</v>
      </c>
    </row>
    <row r="400" spans="2:14" x14ac:dyDescent="0.4">
      <c r="B400">
        <v>1795951</v>
      </c>
      <c r="C400" t="s">
        <v>8704</v>
      </c>
      <c r="E400" t="s">
        <v>8799</v>
      </c>
      <c r="H400" t="s">
        <v>8799</v>
      </c>
      <c r="K400">
        <v>7639232</v>
      </c>
      <c r="L400" t="s">
        <v>8759</v>
      </c>
      <c r="N400" t="s">
        <v>8800</v>
      </c>
    </row>
    <row r="401" spans="2:14" x14ac:dyDescent="0.4">
      <c r="B401">
        <v>1795951</v>
      </c>
      <c r="C401" t="s">
        <v>8706</v>
      </c>
      <c r="E401" t="s">
        <v>8801</v>
      </c>
      <c r="H401" t="s">
        <v>8801</v>
      </c>
      <c r="K401">
        <v>7639232</v>
      </c>
      <c r="L401" t="s">
        <v>8356</v>
      </c>
      <c r="N401" t="s">
        <v>8802</v>
      </c>
    </row>
    <row r="402" spans="2:14" x14ac:dyDescent="0.4">
      <c r="B402">
        <v>1795951</v>
      </c>
      <c r="C402" t="s">
        <v>8708</v>
      </c>
      <c r="E402" t="s">
        <v>8803</v>
      </c>
      <c r="H402" t="s">
        <v>8803</v>
      </c>
      <c r="K402">
        <v>7639232</v>
      </c>
      <c r="L402" t="s">
        <v>8762</v>
      </c>
      <c r="N402" t="s">
        <v>8804</v>
      </c>
    </row>
    <row r="403" spans="2:14" x14ac:dyDescent="0.4">
      <c r="B403">
        <v>1795951</v>
      </c>
      <c r="C403" t="s">
        <v>8710</v>
      </c>
      <c r="E403" t="s">
        <v>8805</v>
      </c>
      <c r="H403" t="s">
        <v>8805</v>
      </c>
      <c r="K403">
        <v>7639232</v>
      </c>
      <c r="L403" t="s">
        <v>8764</v>
      </c>
      <c r="N403" t="s">
        <v>8806</v>
      </c>
    </row>
    <row r="404" spans="2:14" x14ac:dyDescent="0.4">
      <c r="B404">
        <v>1795951</v>
      </c>
      <c r="C404" t="s">
        <v>8712</v>
      </c>
      <c r="E404" t="s">
        <v>8807</v>
      </c>
      <c r="H404" t="s">
        <v>8807</v>
      </c>
      <c r="K404">
        <v>7639232</v>
      </c>
      <c r="L404" t="s">
        <v>8766</v>
      </c>
      <c r="N404" t="s">
        <v>8808</v>
      </c>
    </row>
    <row r="405" spans="2:14" x14ac:dyDescent="0.4">
      <c r="B405">
        <v>1795951</v>
      </c>
      <c r="C405" t="s">
        <v>8714</v>
      </c>
      <c r="E405" t="s">
        <v>8809</v>
      </c>
      <c r="H405" t="s">
        <v>8809</v>
      </c>
      <c r="K405">
        <v>7639232</v>
      </c>
      <c r="L405" t="s">
        <v>8768</v>
      </c>
      <c r="N405" t="s">
        <v>8810</v>
      </c>
    </row>
    <row r="406" spans="2:14" x14ac:dyDescent="0.4">
      <c r="B406">
        <v>1795951</v>
      </c>
      <c r="C406" t="s">
        <v>8402</v>
      </c>
      <c r="E406" t="s">
        <v>8811</v>
      </c>
      <c r="H406" t="s">
        <v>8811</v>
      </c>
      <c r="K406">
        <v>7639232</v>
      </c>
      <c r="L406" t="s">
        <v>8770</v>
      </c>
      <c r="N406" t="s">
        <v>8812</v>
      </c>
    </row>
    <row r="407" spans="2:14" x14ac:dyDescent="0.4">
      <c r="B407">
        <v>1795951</v>
      </c>
      <c r="C407" t="s">
        <v>8716</v>
      </c>
      <c r="E407" t="s">
        <v>8813</v>
      </c>
      <c r="H407" t="s">
        <v>8813</v>
      </c>
      <c r="K407">
        <v>7639232</v>
      </c>
      <c r="L407" t="s">
        <v>8772</v>
      </c>
      <c r="N407" t="s">
        <v>8814</v>
      </c>
    </row>
    <row r="408" spans="2:14" x14ac:dyDescent="0.4">
      <c r="B408">
        <v>1795951</v>
      </c>
      <c r="C408" t="s">
        <v>8718</v>
      </c>
      <c r="E408" t="s">
        <v>8815</v>
      </c>
      <c r="H408" t="s">
        <v>8815</v>
      </c>
      <c r="K408">
        <v>7639232</v>
      </c>
      <c r="L408" t="s">
        <v>8774</v>
      </c>
      <c r="N408" t="s">
        <v>8816</v>
      </c>
    </row>
    <row r="409" spans="2:14" x14ac:dyDescent="0.4">
      <c r="B409">
        <v>1795951</v>
      </c>
      <c r="C409" t="s">
        <v>8232</v>
      </c>
      <c r="E409" t="s">
        <v>8817</v>
      </c>
      <c r="H409" t="s">
        <v>8817</v>
      </c>
      <c r="K409">
        <v>7639232</v>
      </c>
      <c r="L409" t="s">
        <v>8776</v>
      </c>
      <c r="N409" t="s">
        <v>8818</v>
      </c>
    </row>
    <row r="410" spans="2:14" x14ac:dyDescent="0.4">
      <c r="B410">
        <v>1795951</v>
      </c>
      <c r="C410" t="s">
        <v>8720</v>
      </c>
      <c r="E410" t="s">
        <v>8819</v>
      </c>
      <c r="H410" t="s">
        <v>8819</v>
      </c>
      <c r="K410">
        <v>7639232</v>
      </c>
      <c r="L410" t="s">
        <v>8049</v>
      </c>
      <c r="N410" t="s">
        <v>8820</v>
      </c>
    </row>
    <row r="411" spans="2:14" x14ac:dyDescent="0.4">
      <c r="B411">
        <v>1795951</v>
      </c>
      <c r="C411" t="s">
        <v>8577</v>
      </c>
      <c r="E411" t="s">
        <v>8821</v>
      </c>
      <c r="H411" t="s">
        <v>8821</v>
      </c>
      <c r="K411">
        <v>7639232</v>
      </c>
      <c r="L411" t="s">
        <v>8778</v>
      </c>
      <c r="N411" t="s">
        <v>8822</v>
      </c>
    </row>
    <row r="412" spans="2:14" x14ac:dyDescent="0.4">
      <c r="B412">
        <v>1795951</v>
      </c>
      <c r="C412" t="s">
        <v>8234</v>
      </c>
      <c r="E412" t="s">
        <v>8823</v>
      </c>
      <c r="H412" t="s">
        <v>8823</v>
      </c>
      <c r="K412">
        <v>7639232</v>
      </c>
      <c r="L412" t="s">
        <v>8780</v>
      </c>
      <c r="N412" t="s">
        <v>8824</v>
      </c>
    </row>
    <row r="413" spans="2:14" x14ac:dyDescent="0.4">
      <c r="B413">
        <v>1795951</v>
      </c>
      <c r="C413" t="s">
        <v>8722</v>
      </c>
      <c r="E413" t="s">
        <v>8825</v>
      </c>
      <c r="H413" t="s">
        <v>8825</v>
      </c>
      <c r="K413">
        <v>7639232</v>
      </c>
      <c r="L413" t="s">
        <v>8782</v>
      </c>
      <c r="N413" t="s">
        <v>8826</v>
      </c>
    </row>
    <row r="414" spans="2:14" x14ac:dyDescent="0.4">
      <c r="B414">
        <v>1795951</v>
      </c>
      <c r="C414" t="s">
        <v>8591</v>
      </c>
      <c r="E414" t="s">
        <v>8827</v>
      </c>
      <c r="H414" t="s">
        <v>8827</v>
      </c>
      <c r="K414">
        <v>7639232</v>
      </c>
      <c r="L414" t="s">
        <v>8784</v>
      </c>
      <c r="N414" t="s">
        <v>8828</v>
      </c>
    </row>
    <row r="415" spans="2:14" x14ac:dyDescent="0.4">
      <c r="B415">
        <v>1795951</v>
      </c>
      <c r="C415" t="s">
        <v>8724</v>
      </c>
      <c r="E415" t="s">
        <v>8829</v>
      </c>
      <c r="H415" t="s">
        <v>8829</v>
      </c>
      <c r="K415">
        <v>7639232</v>
      </c>
      <c r="L415" t="s">
        <v>8786</v>
      </c>
      <c r="N415" t="s">
        <v>8830</v>
      </c>
    </row>
    <row r="416" spans="2:14" x14ac:dyDescent="0.4">
      <c r="B416">
        <v>1795951</v>
      </c>
      <c r="C416" t="s">
        <v>8414</v>
      </c>
      <c r="E416" t="s">
        <v>8831</v>
      </c>
      <c r="H416" t="s">
        <v>8831</v>
      </c>
      <c r="K416">
        <v>7639232</v>
      </c>
      <c r="L416" t="s">
        <v>8788</v>
      </c>
      <c r="N416" t="s">
        <v>8832</v>
      </c>
    </row>
    <row r="417" spans="2:14" x14ac:dyDescent="0.4">
      <c r="B417">
        <v>1795951</v>
      </c>
      <c r="C417" t="s">
        <v>8726</v>
      </c>
      <c r="E417" t="s">
        <v>8833</v>
      </c>
      <c r="H417" t="s">
        <v>8833</v>
      </c>
      <c r="K417">
        <v>7639232</v>
      </c>
      <c r="L417" t="s">
        <v>8790</v>
      </c>
      <c r="N417" t="s">
        <v>8834</v>
      </c>
    </row>
    <row r="418" spans="2:14" x14ac:dyDescent="0.4">
      <c r="B418">
        <v>1795951</v>
      </c>
      <c r="C418" t="s">
        <v>8728</v>
      </c>
      <c r="E418" t="s">
        <v>8835</v>
      </c>
      <c r="H418" t="s">
        <v>8835</v>
      </c>
      <c r="K418">
        <v>7639232</v>
      </c>
      <c r="L418" t="s">
        <v>8792</v>
      </c>
      <c r="N418" t="s">
        <v>8836</v>
      </c>
    </row>
    <row r="419" spans="2:14" x14ac:dyDescent="0.4">
      <c r="B419">
        <v>1795951</v>
      </c>
      <c r="C419" t="s">
        <v>8730</v>
      </c>
      <c r="E419" t="s">
        <v>8837</v>
      </c>
      <c r="H419" t="s">
        <v>8837</v>
      </c>
      <c r="K419">
        <v>7639232</v>
      </c>
      <c r="L419" t="s">
        <v>8794</v>
      </c>
      <c r="N419" t="s">
        <v>8838</v>
      </c>
    </row>
    <row r="420" spans="2:14" x14ac:dyDescent="0.4">
      <c r="B420">
        <v>1795951</v>
      </c>
      <c r="C420" t="s">
        <v>8732</v>
      </c>
      <c r="E420" t="s">
        <v>8839</v>
      </c>
      <c r="H420" t="s">
        <v>8839</v>
      </c>
      <c r="K420">
        <v>7639232</v>
      </c>
      <c r="L420" t="s">
        <v>8796</v>
      </c>
      <c r="N420" t="s">
        <v>8840</v>
      </c>
    </row>
    <row r="421" spans="2:14" x14ac:dyDescent="0.4">
      <c r="B421">
        <v>1795951</v>
      </c>
      <c r="C421" t="s">
        <v>8734</v>
      </c>
      <c r="E421" t="s">
        <v>8841</v>
      </c>
      <c r="H421" t="s">
        <v>8841</v>
      </c>
      <c r="K421">
        <v>7639232</v>
      </c>
      <c r="L421" t="s">
        <v>8798</v>
      </c>
      <c r="N421" t="s">
        <v>8842</v>
      </c>
    </row>
    <row r="422" spans="2:14" x14ac:dyDescent="0.4">
      <c r="B422">
        <v>1795951</v>
      </c>
      <c r="C422" t="s">
        <v>8736</v>
      </c>
      <c r="E422" t="s">
        <v>8843</v>
      </c>
      <c r="H422" t="s">
        <v>8843</v>
      </c>
      <c r="K422">
        <v>7639232</v>
      </c>
      <c r="L422" t="s">
        <v>8800</v>
      </c>
      <c r="N422" t="s">
        <v>8844</v>
      </c>
    </row>
    <row r="423" spans="2:14" x14ac:dyDescent="0.4">
      <c r="B423">
        <v>1795951</v>
      </c>
      <c r="C423" t="s">
        <v>8738</v>
      </c>
      <c r="E423" t="s">
        <v>8845</v>
      </c>
      <c r="H423" t="s">
        <v>8845</v>
      </c>
      <c r="K423">
        <v>7639232</v>
      </c>
      <c r="L423" t="s">
        <v>8802</v>
      </c>
      <c r="N423" t="s">
        <v>8846</v>
      </c>
    </row>
    <row r="424" spans="2:14" x14ac:dyDescent="0.4">
      <c r="B424">
        <v>1795951</v>
      </c>
      <c r="C424" t="s">
        <v>8740</v>
      </c>
      <c r="E424" t="s">
        <v>8847</v>
      </c>
      <c r="H424" t="s">
        <v>8847</v>
      </c>
      <c r="K424">
        <v>7639232</v>
      </c>
      <c r="L424" t="s">
        <v>8804</v>
      </c>
      <c r="N424" t="s">
        <v>8848</v>
      </c>
    </row>
    <row r="425" spans="2:14" x14ac:dyDescent="0.4">
      <c r="B425">
        <v>1795951</v>
      </c>
      <c r="C425" t="s">
        <v>8742</v>
      </c>
      <c r="E425" t="s">
        <v>8849</v>
      </c>
      <c r="H425" t="s">
        <v>8849</v>
      </c>
      <c r="K425">
        <v>7639232</v>
      </c>
      <c r="L425" t="s">
        <v>8806</v>
      </c>
      <c r="N425" t="s">
        <v>8850</v>
      </c>
    </row>
    <row r="426" spans="2:14" x14ac:dyDescent="0.4">
      <c r="B426">
        <v>1795951</v>
      </c>
      <c r="C426" t="s">
        <v>8613</v>
      </c>
      <c r="E426" t="s">
        <v>8851</v>
      </c>
      <c r="H426" t="s">
        <v>8851</v>
      </c>
      <c r="K426">
        <v>7639232</v>
      </c>
      <c r="L426" t="s">
        <v>8808</v>
      </c>
      <c r="N426" t="s">
        <v>8852</v>
      </c>
    </row>
    <row r="427" spans="2:14" x14ac:dyDescent="0.4">
      <c r="B427">
        <v>1795951</v>
      </c>
      <c r="C427" t="s">
        <v>8744</v>
      </c>
      <c r="E427" t="s">
        <v>8853</v>
      </c>
      <c r="H427" t="s">
        <v>8853</v>
      </c>
      <c r="K427">
        <v>7639232</v>
      </c>
      <c r="L427" t="s">
        <v>8810</v>
      </c>
      <c r="N427" t="s">
        <v>8854</v>
      </c>
    </row>
    <row r="428" spans="2:14" x14ac:dyDescent="0.4">
      <c r="B428">
        <v>1795951</v>
      </c>
      <c r="C428" t="s">
        <v>8440</v>
      </c>
      <c r="E428" t="s">
        <v>8855</v>
      </c>
      <c r="H428" t="s">
        <v>8855</v>
      </c>
      <c r="K428">
        <v>7639232</v>
      </c>
      <c r="L428" t="s">
        <v>8812</v>
      </c>
      <c r="N428" t="s">
        <v>8856</v>
      </c>
    </row>
    <row r="429" spans="2:14" x14ac:dyDescent="0.4">
      <c r="B429">
        <v>1795951</v>
      </c>
      <c r="C429" t="s">
        <v>8746</v>
      </c>
      <c r="E429" t="s">
        <v>8857</v>
      </c>
      <c r="H429" t="s">
        <v>8857</v>
      </c>
      <c r="K429">
        <v>7639232</v>
      </c>
      <c r="L429" t="s">
        <v>8814</v>
      </c>
      <c r="N429" t="s">
        <v>8858</v>
      </c>
    </row>
    <row r="430" spans="2:14" x14ac:dyDescent="0.4">
      <c r="B430">
        <v>1795951</v>
      </c>
      <c r="C430" t="s">
        <v>8748</v>
      </c>
      <c r="E430" t="s">
        <v>8859</v>
      </c>
      <c r="H430" t="s">
        <v>8859</v>
      </c>
      <c r="K430">
        <v>7639232</v>
      </c>
      <c r="L430" t="s">
        <v>8816</v>
      </c>
      <c r="N430" t="s">
        <v>8860</v>
      </c>
    </row>
    <row r="431" spans="2:14" x14ac:dyDescent="0.4">
      <c r="B431">
        <v>2861056</v>
      </c>
      <c r="C431" t="s">
        <v>8750</v>
      </c>
      <c r="E431" t="s">
        <v>8861</v>
      </c>
      <c r="H431" t="s">
        <v>8861</v>
      </c>
      <c r="K431">
        <v>7639232</v>
      </c>
      <c r="L431" t="s">
        <v>8818</v>
      </c>
      <c r="N431" t="s">
        <v>8862</v>
      </c>
    </row>
    <row r="432" spans="2:14" x14ac:dyDescent="0.4">
      <c r="B432">
        <v>2861056</v>
      </c>
      <c r="C432" t="s">
        <v>8752</v>
      </c>
      <c r="E432" t="s">
        <v>8863</v>
      </c>
      <c r="H432" t="s">
        <v>8863</v>
      </c>
      <c r="K432">
        <v>7639232</v>
      </c>
      <c r="L432" t="s">
        <v>8820</v>
      </c>
      <c r="N432" t="s">
        <v>8864</v>
      </c>
    </row>
    <row r="433" spans="2:14" x14ac:dyDescent="0.4">
      <c r="B433">
        <v>2861056</v>
      </c>
      <c r="C433" t="s">
        <v>8754</v>
      </c>
      <c r="E433" t="s">
        <v>8865</v>
      </c>
      <c r="H433" t="s">
        <v>8865</v>
      </c>
      <c r="K433">
        <v>7639232</v>
      </c>
      <c r="L433" t="s">
        <v>8822</v>
      </c>
      <c r="N433" t="s">
        <v>8866</v>
      </c>
    </row>
    <row r="434" spans="2:14" x14ac:dyDescent="0.4">
      <c r="B434">
        <v>2861056</v>
      </c>
      <c r="C434" t="s">
        <v>8756</v>
      </c>
      <c r="E434" t="s">
        <v>8867</v>
      </c>
      <c r="H434" t="s">
        <v>8867</v>
      </c>
      <c r="K434">
        <v>7639232</v>
      </c>
      <c r="L434" t="s">
        <v>8824</v>
      </c>
      <c r="N434" t="s">
        <v>8868</v>
      </c>
    </row>
    <row r="435" spans="2:14" x14ac:dyDescent="0.4">
      <c r="B435">
        <v>2861056</v>
      </c>
      <c r="C435" t="s">
        <v>8758</v>
      </c>
      <c r="E435" t="s">
        <v>8869</v>
      </c>
      <c r="H435" t="s">
        <v>8869</v>
      </c>
      <c r="K435">
        <v>7639232</v>
      </c>
      <c r="L435" t="s">
        <v>8826</v>
      </c>
      <c r="N435" t="s">
        <v>8870</v>
      </c>
    </row>
    <row r="436" spans="2:14" x14ac:dyDescent="0.4">
      <c r="B436">
        <v>2861056</v>
      </c>
      <c r="C436" t="s">
        <v>8760</v>
      </c>
      <c r="E436" t="s">
        <v>8871</v>
      </c>
      <c r="H436" t="s">
        <v>8871</v>
      </c>
      <c r="K436">
        <v>7639232</v>
      </c>
      <c r="L436" t="s">
        <v>8828</v>
      </c>
      <c r="N436" t="s">
        <v>8872</v>
      </c>
    </row>
    <row r="437" spans="2:14" x14ac:dyDescent="0.4">
      <c r="B437">
        <v>2861056</v>
      </c>
      <c r="C437" t="s">
        <v>8012</v>
      </c>
      <c r="E437" t="s">
        <v>8873</v>
      </c>
      <c r="H437" t="s">
        <v>8873</v>
      </c>
      <c r="K437">
        <v>7639232</v>
      </c>
      <c r="L437" t="s">
        <v>8830</v>
      </c>
      <c r="N437" t="s">
        <v>8874</v>
      </c>
    </row>
    <row r="438" spans="2:14" x14ac:dyDescent="0.4">
      <c r="B438">
        <v>2861056</v>
      </c>
      <c r="C438" t="s">
        <v>8318</v>
      </c>
      <c r="E438" t="s">
        <v>8875</v>
      </c>
      <c r="H438" t="s">
        <v>8875</v>
      </c>
      <c r="K438">
        <v>7639232</v>
      </c>
      <c r="L438" t="s">
        <v>8832</v>
      </c>
      <c r="N438" t="s">
        <v>8876</v>
      </c>
    </row>
    <row r="439" spans="2:14" x14ac:dyDescent="0.4">
      <c r="B439">
        <v>2861056</v>
      </c>
      <c r="C439" t="s">
        <v>8761</v>
      </c>
      <c r="E439" t="s">
        <v>8877</v>
      </c>
      <c r="H439" t="s">
        <v>8877</v>
      </c>
      <c r="K439">
        <v>7639232</v>
      </c>
      <c r="L439" t="s">
        <v>8834</v>
      </c>
      <c r="N439" t="s">
        <v>8878</v>
      </c>
    </row>
    <row r="440" spans="2:14" x14ac:dyDescent="0.4">
      <c r="B440">
        <v>2861056</v>
      </c>
      <c r="C440" t="s">
        <v>8763</v>
      </c>
      <c r="E440" t="s">
        <v>8879</v>
      </c>
      <c r="H440" t="s">
        <v>8879</v>
      </c>
      <c r="K440">
        <v>7639232</v>
      </c>
      <c r="L440" t="s">
        <v>8836</v>
      </c>
      <c r="N440" t="s">
        <v>8382</v>
      </c>
    </row>
    <row r="441" spans="2:14" x14ac:dyDescent="0.4">
      <c r="B441">
        <v>2861056</v>
      </c>
      <c r="C441" t="s">
        <v>8765</v>
      </c>
      <c r="E441" t="s">
        <v>8880</v>
      </c>
      <c r="H441" t="s">
        <v>8880</v>
      </c>
      <c r="K441">
        <v>7639232</v>
      </c>
      <c r="L441" t="s">
        <v>8838</v>
      </c>
      <c r="N441" t="s">
        <v>8881</v>
      </c>
    </row>
    <row r="442" spans="2:14" x14ac:dyDescent="0.4">
      <c r="B442">
        <v>2861056</v>
      </c>
      <c r="C442" t="s">
        <v>8767</v>
      </c>
      <c r="E442" t="s">
        <v>8882</v>
      </c>
      <c r="H442" t="s">
        <v>8882</v>
      </c>
      <c r="K442">
        <v>7639232</v>
      </c>
      <c r="L442" t="s">
        <v>8840</v>
      </c>
      <c r="N442" t="s">
        <v>8883</v>
      </c>
    </row>
    <row r="443" spans="2:14" x14ac:dyDescent="0.4">
      <c r="B443">
        <v>2861056</v>
      </c>
      <c r="C443" t="s">
        <v>8769</v>
      </c>
      <c r="E443" t="s">
        <v>8884</v>
      </c>
      <c r="H443" t="s">
        <v>8884</v>
      </c>
      <c r="K443">
        <v>7639232</v>
      </c>
      <c r="L443" t="s">
        <v>8842</v>
      </c>
      <c r="N443" t="s">
        <v>8885</v>
      </c>
    </row>
    <row r="444" spans="2:14" x14ac:dyDescent="0.4">
      <c r="B444">
        <v>2861056</v>
      </c>
      <c r="C444" t="s">
        <v>8771</v>
      </c>
      <c r="E444" t="s">
        <v>8886</v>
      </c>
      <c r="H444" t="s">
        <v>8886</v>
      </c>
      <c r="K444">
        <v>7639232</v>
      </c>
      <c r="L444" t="s">
        <v>8844</v>
      </c>
      <c r="N444" t="s">
        <v>8887</v>
      </c>
    </row>
    <row r="445" spans="2:14" x14ac:dyDescent="0.4">
      <c r="B445">
        <v>2861056</v>
      </c>
      <c r="C445" t="s">
        <v>8773</v>
      </c>
      <c r="E445" t="s">
        <v>8888</v>
      </c>
      <c r="H445" t="s">
        <v>8888</v>
      </c>
      <c r="K445">
        <v>7639232</v>
      </c>
      <c r="L445" t="s">
        <v>8846</v>
      </c>
      <c r="N445" t="s">
        <v>8889</v>
      </c>
    </row>
    <row r="446" spans="2:14" x14ac:dyDescent="0.4">
      <c r="B446">
        <v>2861056</v>
      </c>
      <c r="C446" t="s">
        <v>8775</v>
      </c>
      <c r="E446" t="s">
        <v>8890</v>
      </c>
      <c r="H446" t="s">
        <v>8890</v>
      </c>
      <c r="K446">
        <v>7639232</v>
      </c>
      <c r="L446" t="s">
        <v>8848</v>
      </c>
      <c r="N446" t="s">
        <v>8891</v>
      </c>
    </row>
    <row r="447" spans="2:14" x14ac:dyDescent="0.4">
      <c r="B447">
        <v>2861056</v>
      </c>
      <c r="C447" t="s">
        <v>8777</v>
      </c>
      <c r="E447" t="s">
        <v>8892</v>
      </c>
      <c r="H447" t="s">
        <v>8892</v>
      </c>
      <c r="K447">
        <v>7639232</v>
      </c>
      <c r="L447" t="s">
        <v>8073</v>
      </c>
      <c r="N447" t="s">
        <v>8893</v>
      </c>
    </row>
    <row r="448" spans="2:14" x14ac:dyDescent="0.4">
      <c r="B448">
        <v>2861056</v>
      </c>
      <c r="C448" t="s">
        <v>8779</v>
      </c>
      <c r="E448" t="s">
        <v>8894</v>
      </c>
      <c r="H448" t="s">
        <v>8894</v>
      </c>
      <c r="K448">
        <v>7639232</v>
      </c>
      <c r="L448" t="s">
        <v>8850</v>
      </c>
      <c r="N448" t="s">
        <v>8895</v>
      </c>
    </row>
    <row r="449" spans="2:14" x14ac:dyDescent="0.4">
      <c r="B449">
        <v>2861056</v>
      </c>
      <c r="C449" t="s">
        <v>8781</v>
      </c>
      <c r="E449" t="s">
        <v>8896</v>
      </c>
      <c r="H449" t="s">
        <v>8896</v>
      </c>
      <c r="K449">
        <v>7639232</v>
      </c>
      <c r="L449" t="s">
        <v>8852</v>
      </c>
      <c r="N449" t="s">
        <v>8897</v>
      </c>
    </row>
    <row r="450" spans="2:14" x14ac:dyDescent="0.4">
      <c r="B450">
        <v>2861056</v>
      </c>
      <c r="C450" t="s">
        <v>8783</v>
      </c>
      <c r="E450" t="s">
        <v>8898</v>
      </c>
      <c r="H450" t="s">
        <v>8898</v>
      </c>
      <c r="K450">
        <v>7639232</v>
      </c>
      <c r="L450" t="s">
        <v>8854</v>
      </c>
      <c r="N450" t="s">
        <v>8899</v>
      </c>
    </row>
    <row r="451" spans="2:14" x14ac:dyDescent="0.4">
      <c r="B451">
        <v>2861056</v>
      </c>
      <c r="C451" t="s">
        <v>8785</v>
      </c>
      <c r="E451" t="s">
        <v>8900</v>
      </c>
      <c r="H451" t="s">
        <v>8900</v>
      </c>
      <c r="K451">
        <v>7639232</v>
      </c>
      <c r="L451" t="s">
        <v>8856</v>
      </c>
      <c r="N451" t="s">
        <v>8901</v>
      </c>
    </row>
    <row r="452" spans="2:14" x14ac:dyDescent="0.4">
      <c r="B452">
        <v>2861056</v>
      </c>
      <c r="C452" t="s">
        <v>8787</v>
      </c>
      <c r="E452" t="s">
        <v>8902</v>
      </c>
      <c r="H452" t="s">
        <v>8902</v>
      </c>
      <c r="K452">
        <v>7639232</v>
      </c>
      <c r="L452" t="s">
        <v>8858</v>
      </c>
      <c r="N452" t="s">
        <v>8903</v>
      </c>
    </row>
    <row r="453" spans="2:14" x14ac:dyDescent="0.4">
      <c r="B453">
        <v>2861056</v>
      </c>
      <c r="C453" t="s">
        <v>8789</v>
      </c>
      <c r="E453" t="s">
        <v>8904</v>
      </c>
      <c r="H453" t="s">
        <v>8904</v>
      </c>
      <c r="K453">
        <v>7639232</v>
      </c>
      <c r="L453" t="s">
        <v>8860</v>
      </c>
      <c r="N453" t="s">
        <v>8905</v>
      </c>
    </row>
    <row r="454" spans="2:14" x14ac:dyDescent="0.4">
      <c r="B454">
        <v>2861056</v>
      </c>
      <c r="C454" t="s">
        <v>8791</v>
      </c>
      <c r="E454" t="s">
        <v>8906</v>
      </c>
      <c r="H454" t="s">
        <v>8906</v>
      </c>
      <c r="K454">
        <v>7639232</v>
      </c>
      <c r="L454" t="s">
        <v>8862</v>
      </c>
      <c r="N454" t="s">
        <v>8907</v>
      </c>
    </row>
    <row r="455" spans="2:14" x14ac:dyDescent="0.4">
      <c r="B455">
        <v>2861056</v>
      </c>
      <c r="C455" t="s">
        <v>8064</v>
      </c>
      <c r="E455" t="s">
        <v>8908</v>
      </c>
      <c r="H455" t="s">
        <v>8908</v>
      </c>
      <c r="K455">
        <v>7639232</v>
      </c>
      <c r="L455" t="s">
        <v>8864</v>
      </c>
      <c r="N455" t="s">
        <v>8909</v>
      </c>
    </row>
    <row r="456" spans="2:14" x14ac:dyDescent="0.4">
      <c r="B456">
        <v>2861056</v>
      </c>
      <c r="C456" t="s">
        <v>8793</v>
      </c>
      <c r="E456" t="s">
        <v>8910</v>
      </c>
      <c r="H456" t="s">
        <v>8910</v>
      </c>
      <c r="K456">
        <v>7639232</v>
      </c>
      <c r="L456" t="s">
        <v>8866</v>
      </c>
      <c r="N456" t="s">
        <v>8911</v>
      </c>
    </row>
    <row r="457" spans="2:14" x14ac:dyDescent="0.4">
      <c r="B457">
        <v>2861056</v>
      </c>
      <c r="C457" t="s">
        <v>8795</v>
      </c>
      <c r="E457" t="s">
        <v>8912</v>
      </c>
      <c r="H457" t="s">
        <v>8912</v>
      </c>
      <c r="K457">
        <v>7639232</v>
      </c>
      <c r="L457" t="s">
        <v>8868</v>
      </c>
      <c r="N457" t="s">
        <v>8913</v>
      </c>
    </row>
    <row r="458" spans="2:14" x14ac:dyDescent="0.4">
      <c r="B458">
        <v>2861056</v>
      </c>
      <c r="C458" t="s">
        <v>8797</v>
      </c>
      <c r="E458" t="s">
        <v>8914</v>
      </c>
      <c r="H458" t="s">
        <v>8914</v>
      </c>
      <c r="K458">
        <v>7639232</v>
      </c>
      <c r="L458" t="s">
        <v>8870</v>
      </c>
      <c r="N458" t="s">
        <v>8915</v>
      </c>
    </row>
    <row r="459" spans="2:14" x14ac:dyDescent="0.4">
      <c r="B459">
        <v>2861056</v>
      </c>
      <c r="C459" t="s">
        <v>8799</v>
      </c>
      <c r="E459" t="s">
        <v>8916</v>
      </c>
      <c r="H459" t="s">
        <v>8916</v>
      </c>
      <c r="K459">
        <v>7639232</v>
      </c>
      <c r="L459" t="s">
        <v>8872</v>
      </c>
      <c r="N459" t="s">
        <v>8917</v>
      </c>
    </row>
    <row r="460" spans="2:14" x14ac:dyDescent="0.4">
      <c r="B460">
        <v>2861056</v>
      </c>
      <c r="C460" t="s">
        <v>8488</v>
      </c>
      <c r="E460" t="s">
        <v>8918</v>
      </c>
      <c r="H460" t="s">
        <v>8918</v>
      </c>
      <c r="K460">
        <v>7639232</v>
      </c>
      <c r="L460" t="s">
        <v>8874</v>
      </c>
      <c r="N460" t="s">
        <v>8919</v>
      </c>
    </row>
    <row r="461" spans="2:14" x14ac:dyDescent="0.4">
      <c r="B461">
        <v>2861056</v>
      </c>
      <c r="C461" t="s">
        <v>8801</v>
      </c>
      <c r="E461" t="s">
        <v>8920</v>
      </c>
      <c r="H461" t="s">
        <v>8920</v>
      </c>
      <c r="K461">
        <v>7639232</v>
      </c>
      <c r="L461" t="s">
        <v>8876</v>
      </c>
      <c r="N461" t="s">
        <v>8921</v>
      </c>
    </row>
    <row r="462" spans="2:14" x14ac:dyDescent="0.4">
      <c r="B462">
        <v>2861056</v>
      </c>
      <c r="C462" t="s">
        <v>8803</v>
      </c>
      <c r="E462" t="s">
        <v>8922</v>
      </c>
      <c r="H462" t="s">
        <v>8922</v>
      </c>
      <c r="K462">
        <v>7639232</v>
      </c>
      <c r="L462" t="s">
        <v>8878</v>
      </c>
      <c r="N462" t="s">
        <v>8923</v>
      </c>
    </row>
    <row r="463" spans="2:14" x14ac:dyDescent="0.4">
      <c r="B463">
        <v>2861056</v>
      </c>
      <c r="C463" t="s">
        <v>8805</v>
      </c>
      <c r="E463" t="s">
        <v>8924</v>
      </c>
      <c r="H463" t="s">
        <v>8924</v>
      </c>
      <c r="K463">
        <v>7639232</v>
      </c>
      <c r="L463" t="s">
        <v>8382</v>
      </c>
      <c r="N463" t="s">
        <v>8925</v>
      </c>
    </row>
    <row r="464" spans="2:14" x14ac:dyDescent="0.4">
      <c r="B464">
        <v>2861056</v>
      </c>
      <c r="C464" t="s">
        <v>8807</v>
      </c>
      <c r="E464" t="s">
        <v>8926</v>
      </c>
      <c r="H464" t="s">
        <v>8926</v>
      </c>
      <c r="K464">
        <v>7639232</v>
      </c>
      <c r="L464" t="s">
        <v>8881</v>
      </c>
      <c r="N464" t="s">
        <v>8927</v>
      </c>
    </row>
    <row r="465" spans="2:14" x14ac:dyDescent="0.4">
      <c r="B465">
        <v>2861056</v>
      </c>
      <c r="C465" t="s">
        <v>8809</v>
      </c>
      <c r="E465" t="s">
        <v>8928</v>
      </c>
      <c r="H465" t="s">
        <v>8928</v>
      </c>
      <c r="K465">
        <v>7639232</v>
      </c>
      <c r="L465" t="s">
        <v>8883</v>
      </c>
      <c r="N465" t="s">
        <v>8929</v>
      </c>
    </row>
    <row r="466" spans="2:14" x14ac:dyDescent="0.4">
      <c r="B466">
        <v>2861056</v>
      </c>
      <c r="C466" t="s">
        <v>8811</v>
      </c>
      <c r="E466" t="s">
        <v>8930</v>
      </c>
      <c r="H466" t="s">
        <v>8930</v>
      </c>
      <c r="K466">
        <v>7639232</v>
      </c>
      <c r="L466" t="s">
        <v>8885</v>
      </c>
      <c r="N466" t="s">
        <v>8931</v>
      </c>
    </row>
    <row r="467" spans="2:14" x14ac:dyDescent="0.4">
      <c r="B467">
        <v>2861056</v>
      </c>
      <c r="C467" t="s">
        <v>8813</v>
      </c>
      <c r="E467" t="s">
        <v>8932</v>
      </c>
      <c r="H467" t="s">
        <v>8932</v>
      </c>
      <c r="K467">
        <v>7639232</v>
      </c>
      <c r="L467" t="s">
        <v>8887</v>
      </c>
      <c r="N467" t="s">
        <v>8933</v>
      </c>
    </row>
    <row r="468" spans="2:14" x14ac:dyDescent="0.4">
      <c r="B468">
        <v>2861056</v>
      </c>
      <c r="C468" t="s">
        <v>8815</v>
      </c>
      <c r="E468" t="s">
        <v>8934</v>
      </c>
      <c r="H468" t="s">
        <v>8934</v>
      </c>
      <c r="K468">
        <v>7639232</v>
      </c>
      <c r="L468" t="s">
        <v>8889</v>
      </c>
      <c r="N468" t="s">
        <v>8935</v>
      </c>
    </row>
    <row r="469" spans="2:14" x14ac:dyDescent="0.4">
      <c r="B469">
        <v>2861056</v>
      </c>
      <c r="C469" t="s">
        <v>8817</v>
      </c>
      <c r="E469" t="s">
        <v>8936</v>
      </c>
      <c r="H469" t="s">
        <v>8936</v>
      </c>
      <c r="K469">
        <v>7639232</v>
      </c>
      <c r="L469" t="s">
        <v>8085</v>
      </c>
      <c r="N469" t="s">
        <v>8937</v>
      </c>
    </row>
    <row r="470" spans="2:14" x14ac:dyDescent="0.4">
      <c r="B470">
        <v>2861056</v>
      </c>
      <c r="C470" t="s">
        <v>8118</v>
      </c>
      <c r="E470" t="s">
        <v>8938</v>
      </c>
      <c r="H470" t="s">
        <v>8938</v>
      </c>
      <c r="K470">
        <v>7639232</v>
      </c>
      <c r="L470" t="s">
        <v>8891</v>
      </c>
      <c r="N470" t="s">
        <v>8939</v>
      </c>
    </row>
    <row r="471" spans="2:14" x14ac:dyDescent="0.4">
      <c r="B471">
        <v>2861056</v>
      </c>
      <c r="C471" t="s">
        <v>8819</v>
      </c>
      <c r="E471" t="s">
        <v>8940</v>
      </c>
      <c r="H471" t="s">
        <v>8940</v>
      </c>
      <c r="K471">
        <v>7639232</v>
      </c>
      <c r="L471" t="s">
        <v>8893</v>
      </c>
      <c r="N471" t="s">
        <v>8941</v>
      </c>
    </row>
    <row r="472" spans="2:14" x14ac:dyDescent="0.4">
      <c r="B472">
        <v>2861056</v>
      </c>
      <c r="C472" t="s">
        <v>8821</v>
      </c>
      <c r="E472" t="s">
        <v>8942</v>
      </c>
      <c r="H472" t="s">
        <v>8942</v>
      </c>
      <c r="K472">
        <v>7639232</v>
      </c>
      <c r="L472" t="s">
        <v>8895</v>
      </c>
      <c r="N472" t="s">
        <v>8943</v>
      </c>
    </row>
    <row r="473" spans="2:14" x14ac:dyDescent="0.4">
      <c r="B473">
        <v>2861056</v>
      </c>
      <c r="C473" t="s">
        <v>8823</v>
      </c>
      <c r="E473" t="s">
        <v>8944</v>
      </c>
      <c r="H473" t="s">
        <v>8944</v>
      </c>
      <c r="K473">
        <v>7639232</v>
      </c>
      <c r="L473" t="s">
        <v>8897</v>
      </c>
      <c r="N473" t="s">
        <v>8945</v>
      </c>
    </row>
    <row r="474" spans="2:14" x14ac:dyDescent="0.4">
      <c r="B474">
        <v>2861056</v>
      </c>
      <c r="C474" t="s">
        <v>8825</v>
      </c>
      <c r="E474" t="s">
        <v>8946</v>
      </c>
      <c r="H474" t="s">
        <v>8946</v>
      </c>
      <c r="K474">
        <v>7639232</v>
      </c>
      <c r="L474" t="s">
        <v>8899</v>
      </c>
      <c r="N474" t="s">
        <v>8947</v>
      </c>
    </row>
    <row r="475" spans="2:14" x14ac:dyDescent="0.4">
      <c r="B475">
        <v>2861056</v>
      </c>
      <c r="C475" t="s">
        <v>8827</v>
      </c>
      <c r="E475" t="s">
        <v>8948</v>
      </c>
      <c r="H475" t="s">
        <v>8948</v>
      </c>
      <c r="K475">
        <v>7639232</v>
      </c>
      <c r="L475" t="s">
        <v>8901</v>
      </c>
      <c r="N475" t="s">
        <v>8949</v>
      </c>
    </row>
    <row r="476" spans="2:14" x14ac:dyDescent="0.4">
      <c r="B476">
        <v>2861056</v>
      </c>
      <c r="C476" t="s">
        <v>8829</v>
      </c>
      <c r="E476" t="s">
        <v>8950</v>
      </c>
      <c r="H476" t="s">
        <v>8950</v>
      </c>
      <c r="K476">
        <v>7639232</v>
      </c>
      <c r="L476" t="s">
        <v>8903</v>
      </c>
      <c r="N476" t="s">
        <v>8951</v>
      </c>
    </row>
    <row r="477" spans="2:14" x14ac:dyDescent="0.4">
      <c r="B477">
        <v>2861056</v>
      </c>
      <c r="C477" t="s">
        <v>8134</v>
      </c>
      <c r="E477" t="s">
        <v>8952</v>
      </c>
      <c r="H477" t="s">
        <v>8952</v>
      </c>
      <c r="K477">
        <v>7639232</v>
      </c>
      <c r="L477" t="s">
        <v>8905</v>
      </c>
      <c r="N477" t="s">
        <v>8953</v>
      </c>
    </row>
    <row r="478" spans="2:14" x14ac:dyDescent="0.4">
      <c r="B478">
        <v>2861056</v>
      </c>
      <c r="C478" t="s">
        <v>8136</v>
      </c>
      <c r="E478" t="s">
        <v>8954</v>
      </c>
      <c r="H478" t="s">
        <v>8954</v>
      </c>
      <c r="K478">
        <v>7639232</v>
      </c>
      <c r="L478" t="s">
        <v>8907</v>
      </c>
      <c r="N478" t="s">
        <v>8955</v>
      </c>
    </row>
    <row r="479" spans="2:14" x14ac:dyDescent="0.4">
      <c r="B479">
        <v>2861056</v>
      </c>
      <c r="C479" t="s">
        <v>8831</v>
      </c>
      <c r="E479" t="s">
        <v>8956</v>
      </c>
      <c r="H479" t="s">
        <v>8956</v>
      </c>
      <c r="K479">
        <v>7639232</v>
      </c>
      <c r="L479" t="s">
        <v>8909</v>
      </c>
      <c r="N479" t="s">
        <v>8957</v>
      </c>
    </row>
    <row r="480" spans="2:14" x14ac:dyDescent="0.4">
      <c r="B480">
        <v>2861056</v>
      </c>
      <c r="C480" t="s">
        <v>8833</v>
      </c>
      <c r="E480" t="s">
        <v>8958</v>
      </c>
      <c r="H480" t="s">
        <v>8958</v>
      </c>
      <c r="K480">
        <v>7639232</v>
      </c>
      <c r="L480" t="s">
        <v>8911</v>
      </c>
      <c r="N480" t="s">
        <v>8959</v>
      </c>
    </row>
    <row r="481" spans="2:14" x14ac:dyDescent="0.4">
      <c r="B481">
        <v>2861056</v>
      </c>
      <c r="C481" t="s">
        <v>8835</v>
      </c>
      <c r="E481" t="s">
        <v>8960</v>
      </c>
      <c r="H481" t="s">
        <v>8960</v>
      </c>
      <c r="K481">
        <v>7639232</v>
      </c>
      <c r="L481" t="s">
        <v>8913</v>
      </c>
      <c r="N481" t="s">
        <v>8961</v>
      </c>
    </row>
    <row r="482" spans="2:14" x14ac:dyDescent="0.4">
      <c r="B482">
        <v>2861056</v>
      </c>
      <c r="C482" t="s">
        <v>8525</v>
      </c>
      <c r="E482" t="s">
        <v>8962</v>
      </c>
      <c r="H482" t="s">
        <v>8962</v>
      </c>
      <c r="K482">
        <v>7639232</v>
      </c>
      <c r="L482" t="s">
        <v>8915</v>
      </c>
      <c r="N482" t="s">
        <v>8963</v>
      </c>
    </row>
    <row r="483" spans="2:14" x14ac:dyDescent="0.4">
      <c r="B483">
        <v>2861056</v>
      </c>
      <c r="C483" t="s">
        <v>8837</v>
      </c>
      <c r="E483" t="s">
        <v>8964</v>
      </c>
      <c r="H483" t="s">
        <v>8964</v>
      </c>
      <c r="K483">
        <v>7639232</v>
      </c>
      <c r="L483" t="s">
        <v>8917</v>
      </c>
      <c r="N483" t="s">
        <v>8965</v>
      </c>
    </row>
    <row r="484" spans="2:14" x14ac:dyDescent="0.4">
      <c r="B484">
        <v>2861056</v>
      </c>
      <c r="C484" t="s">
        <v>8839</v>
      </c>
      <c r="E484" t="s">
        <v>8966</v>
      </c>
      <c r="H484" t="s">
        <v>8966</v>
      </c>
      <c r="K484">
        <v>7639232</v>
      </c>
      <c r="L484" t="s">
        <v>8919</v>
      </c>
      <c r="N484" t="s">
        <v>8967</v>
      </c>
    </row>
    <row r="485" spans="2:14" x14ac:dyDescent="0.4">
      <c r="B485">
        <v>2861056</v>
      </c>
      <c r="C485" t="s">
        <v>8841</v>
      </c>
      <c r="E485" t="s">
        <v>8968</v>
      </c>
      <c r="H485" t="s">
        <v>8968</v>
      </c>
      <c r="K485">
        <v>7639232</v>
      </c>
      <c r="L485" t="s">
        <v>8921</v>
      </c>
      <c r="N485" t="s">
        <v>8969</v>
      </c>
    </row>
    <row r="486" spans="2:14" x14ac:dyDescent="0.4">
      <c r="B486">
        <v>2861056</v>
      </c>
      <c r="C486" t="s">
        <v>8843</v>
      </c>
      <c r="E486" t="s">
        <v>8970</v>
      </c>
      <c r="H486" t="s">
        <v>8970</v>
      </c>
      <c r="K486">
        <v>7639232</v>
      </c>
      <c r="L486" t="s">
        <v>8923</v>
      </c>
      <c r="N486" t="s">
        <v>8971</v>
      </c>
    </row>
    <row r="487" spans="2:14" x14ac:dyDescent="0.4">
      <c r="B487">
        <v>2861056</v>
      </c>
      <c r="C487" t="s">
        <v>8845</v>
      </c>
      <c r="E487" t="s">
        <v>8972</v>
      </c>
      <c r="H487" t="s">
        <v>8972</v>
      </c>
      <c r="K487">
        <v>7639232</v>
      </c>
      <c r="L487" t="s">
        <v>8925</v>
      </c>
      <c r="N487" t="s">
        <v>8973</v>
      </c>
    </row>
    <row r="488" spans="2:14" x14ac:dyDescent="0.4">
      <c r="B488">
        <v>2861056</v>
      </c>
      <c r="C488" t="s">
        <v>8847</v>
      </c>
      <c r="E488" t="s">
        <v>8974</v>
      </c>
      <c r="H488" t="s">
        <v>8974</v>
      </c>
      <c r="K488">
        <v>7639232</v>
      </c>
      <c r="L488" t="s">
        <v>8927</v>
      </c>
      <c r="N488" t="s">
        <v>8975</v>
      </c>
    </row>
    <row r="489" spans="2:14" x14ac:dyDescent="0.4">
      <c r="B489">
        <v>2861056</v>
      </c>
      <c r="C489" t="s">
        <v>8849</v>
      </c>
      <c r="E489" t="s">
        <v>8976</v>
      </c>
      <c r="H489" t="s">
        <v>8976</v>
      </c>
      <c r="K489">
        <v>7639232</v>
      </c>
      <c r="L489" t="s">
        <v>8929</v>
      </c>
      <c r="N489" t="s">
        <v>8977</v>
      </c>
    </row>
    <row r="490" spans="2:14" x14ac:dyDescent="0.4">
      <c r="B490">
        <v>2861056</v>
      </c>
      <c r="C490" t="s">
        <v>8851</v>
      </c>
      <c r="E490" t="s">
        <v>8978</v>
      </c>
      <c r="H490" t="s">
        <v>8978</v>
      </c>
      <c r="K490">
        <v>7639232</v>
      </c>
      <c r="L490" t="s">
        <v>8931</v>
      </c>
      <c r="N490" t="s">
        <v>8979</v>
      </c>
    </row>
    <row r="491" spans="2:14" x14ac:dyDescent="0.4">
      <c r="B491">
        <v>2861056</v>
      </c>
      <c r="C491" t="s">
        <v>8853</v>
      </c>
      <c r="E491" t="s">
        <v>8980</v>
      </c>
      <c r="H491" t="s">
        <v>8980</v>
      </c>
      <c r="K491">
        <v>7639232</v>
      </c>
      <c r="L491" t="s">
        <v>8933</v>
      </c>
      <c r="N491" t="s">
        <v>8981</v>
      </c>
    </row>
    <row r="492" spans="2:14" x14ac:dyDescent="0.4">
      <c r="B492">
        <v>2861056</v>
      </c>
      <c r="C492" t="s">
        <v>8184</v>
      </c>
      <c r="E492" t="s">
        <v>8982</v>
      </c>
      <c r="H492" t="s">
        <v>8982</v>
      </c>
      <c r="K492">
        <v>7639232</v>
      </c>
      <c r="L492" t="s">
        <v>8935</v>
      </c>
      <c r="N492" t="s">
        <v>8983</v>
      </c>
    </row>
    <row r="493" spans="2:14" x14ac:dyDescent="0.4">
      <c r="B493">
        <v>2861056</v>
      </c>
      <c r="C493" t="s">
        <v>8855</v>
      </c>
      <c r="E493" t="s">
        <v>8984</v>
      </c>
      <c r="H493" t="s">
        <v>8984</v>
      </c>
      <c r="K493">
        <v>7639232</v>
      </c>
      <c r="L493" t="s">
        <v>8937</v>
      </c>
      <c r="N493" t="s">
        <v>8985</v>
      </c>
    </row>
    <row r="494" spans="2:14" x14ac:dyDescent="0.4">
      <c r="B494">
        <v>2861056</v>
      </c>
      <c r="C494" t="s">
        <v>8857</v>
      </c>
      <c r="E494" t="s">
        <v>8986</v>
      </c>
      <c r="H494" t="s">
        <v>8986</v>
      </c>
      <c r="K494">
        <v>7639232</v>
      </c>
      <c r="L494" t="s">
        <v>8939</v>
      </c>
      <c r="N494" t="s">
        <v>8987</v>
      </c>
    </row>
    <row r="495" spans="2:14" x14ac:dyDescent="0.4">
      <c r="B495">
        <v>2861056</v>
      </c>
      <c r="C495" t="s">
        <v>8859</v>
      </c>
      <c r="E495" t="s">
        <v>8988</v>
      </c>
      <c r="H495" t="s">
        <v>8988</v>
      </c>
      <c r="K495">
        <v>7639232</v>
      </c>
      <c r="L495" t="s">
        <v>8941</v>
      </c>
      <c r="N495" t="s">
        <v>8989</v>
      </c>
    </row>
    <row r="496" spans="2:14" x14ac:dyDescent="0.4">
      <c r="B496">
        <v>2861056</v>
      </c>
      <c r="C496" t="s">
        <v>8861</v>
      </c>
      <c r="E496" t="s">
        <v>8990</v>
      </c>
      <c r="H496" t="s">
        <v>8990</v>
      </c>
      <c r="K496">
        <v>7639232</v>
      </c>
      <c r="L496" t="s">
        <v>8943</v>
      </c>
      <c r="N496" t="s">
        <v>8991</v>
      </c>
    </row>
    <row r="497" spans="2:14" x14ac:dyDescent="0.4">
      <c r="B497">
        <v>2861056</v>
      </c>
      <c r="C497" t="s">
        <v>8863</v>
      </c>
      <c r="E497" t="s">
        <v>8992</v>
      </c>
      <c r="H497" t="s">
        <v>8992</v>
      </c>
      <c r="K497">
        <v>7639232</v>
      </c>
      <c r="L497" t="s">
        <v>8945</v>
      </c>
      <c r="N497" t="s">
        <v>8993</v>
      </c>
    </row>
    <row r="498" spans="2:14" x14ac:dyDescent="0.4">
      <c r="B498">
        <v>2861056</v>
      </c>
      <c r="C498" t="s">
        <v>8865</v>
      </c>
      <c r="E498" t="s">
        <v>8994</v>
      </c>
      <c r="H498" t="s">
        <v>8994</v>
      </c>
      <c r="K498">
        <v>7639232</v>
      </c>
      <c r="L498" t="s">
        <v>8947</v>
      </c>
      <c r="N498" t="s">
        <v>8995</v>
      </c>
    </row>
    <row r="499" spans="2:14" x14ac:dyDescent="0.4">
      <c r="B499">
        <v>2861056</v>
      </c>
      <c r="C499" t="s">
        <v>8867</v>
      </c>
      <c r="E499" t="s">
        <v>8996</v>
      </c>
      <c r="H499" t="s">
        <v>8996</v>
      </c>
      <c r="K499">
        <v>7639232</v>
      </c>
      <c r="L499" t="s">
        <v>8949</v>
      </c>
      <c r="N499" t="s">
        <v>8997</v>
      </c>
    </row>
    <row r="500" spans="2:14" x14ac:dyDescent="0.4">
      <c r="B500">
        <v>2861056</v>
      </c>
      <c r="C500" t="s">
        <v>8869</v>
      </c>
      <c r="E500" t="s">
        <v>8998</v>
      </c>
      <c r="H500" t="s">
        <v>8998</v>
      </c>
      <c r="K500">
        <v>7639232</v>
      </c>
      <c r="L500" t="s">
        <v>8951</v>
      </c>
      <c r="N500" t="s">
        <v>8999</v>
      </c>
    </row>
    <row r="501" spans="2:14" x14ac:dyDescent="0.4">
      <c r="B501">
        <v>2861056</v>
      </c>
      <c r="C501" t="s">
        <v>8871</v>
      </c>
      <c r="E501" t="s">
        <v>9000</v>
      </c>
      <c r="H501" t="s">
        <v>9000</v>
      </c>
      <c r="K501">
        <v>7639232</v>
      </c>
      <c r="L501" t="s">
        <v>8953</v>
      </c>
      <c r="N501" t="s">
        <v>9001</v>
      </c>
    </row>
    <row r="502" spans="2:14" x14ac:dyDescent="0.4">
      <c r="B502">
        <v>2861056</v>
      </c>
      <c r="C502" t="s">
        <v>8873</v>
      </c>
      <c r="E502" t="s">
        <v>9002</v>
      </c>
      <c r="H502" t="s">
        <v>9002</v>
      </c>
      <c r="K502">
        <v>7639232</v>
      </c>
      <c r="L502" t="s">
        <v>8955</v>
      </c>
      <c r="N502" t="s">
        <v>9003</v>
      </c>
    </row>
    <row r="503" spans="2:14" x14ac:dyDescent="0.4">
      <c r="B503">
        <v>2861056</v>
      </c>
      <c r="C503" t="s">
        <v>8875</v>
      </c>
      <c r="E503" t="s">
        <v>9004</v>
      </c>
      <c r="H503" t="s">
        <v>9004</v>
      </c>
      <c r="K503">
        <v>7639232</v>
      </c>
      <c r="L503" t="s">
        <v>8957</v>
      </c>
      <c r="N503" t="s">
        <v>9005</v>
      </c>
    </row>
    <row r="504" spans="2:14" x14ac:dyDescent="0.4">
      <c r="B504">
        <v>2861056</v>
      </c>
      <c r="C504" t="s">
        <v>8877</v>
      </c>
      <c r="E504" t="s">
        <v>9006</v>
      </c>
      <c r="H504" t="s">
        <v>9006</v>
      </c>
      <c r="K504">
        <v>7639232</v>
      </c>
      <c r="L504" t="s">
        <v>8959</v>
      </c>
      <c r="N504" t="s">
        <v>9007</v>
      </c>
    </row>
    <row r="505" spans="2:14" x14ac:dyDescent="0.4">
      <c r="B505">
        <v>2861056</v>
      </c>
      <c r="C505" t="s">
        <v>8879</v>
      </c>
      <c r="E505" t="s">
        <v>9008</v>
      </c>
      <c r="H505" t="s">
        <v>9008</v>
      </c>
      <c r="K505">
        <v>7639232</v>
      </c>
      <c r="L505" t="s">
        <v>8961</v>
      </c>
      <c r="N505" t="s">
        <v>9009</v>
      </c>
    </row>
    <row r="506" spans="2:14" x14ac:dyDescent="0.4">
      <c r="B506">
        <v>2861056</v>
      </c>
      <c r="C506" t="s">
        <v>8880</v>
      </c>
      <c r="E506" t="s">
        <v>9010</v>
      </c>
      <c r="H506" t="s">
        <v>9010</v>
      </c>
      <c r="K506">
        <v>7639232</v>
      </c>
      <c r="L506" t="s">
        <v>8963</v>
      </c>
      <c r="N506" t="s">
        <v>9011</v>
      </c>
    </row>
    <row r="507" spans="2:14" x14ac:dyDescent="0.4">
      <c r="B507">
        <v>2861056</v>
      </c>
      <c r="C507" t="s">
        <v>8882</v>
      </c>
      <c r="E507" t="s">
        <v>9012</v>
      </c>
      <c r="H507" t="s">
        <v>9012</v>
      </c>
      <c r="K507">
        <v>7639232</v>
      </c>
      <c r="L507" t="s">
        <v>8965</v>
      </c>
      <c r="N507" t="s">
        <v>9013</v>
      </c>
    </row>
    <row r="508" spans="2:14" x14ac:dyDescent="0.4">
      <c r="B508">
        <v>2861056</v>
      </c>
      <c r="C508" t="s">
        <v>8567</v>
      </c>
      <c r="E508" t="s">
        <v>9014</v>
      </c>
      <c r="H508" t="s">
        <v>9014</v>
      </c>
      <c r="K508">
        <v>7639232</v>
      </c>
      <c r="L508" t="s">
        <v>8967</v>
      </c>
      <c r="N508" t="s">
        <v>9015</v>
      </c>
    </row>
    <row r="509" spans="2:14" x14ac:dyDescent="0.4">
      <c r="B509">
        <v>2861056</v>
      </c>
      <c r="C509" t="s">
        <v>8884</v>
      </c>
      <c r="E509" t="s">
        <v>9016</v>
      </c>
      <c r="H509" t="s">
        <v>9016</v>
      </c>
      <c r="K509">
        <v>7639232</v>
      </c>
      <c r="L509" t="s">
        <v>8969</v>
      </c>
      <c r="N509" t="s">
        <v>9017</v>
      </c>
    </row>
    <row r="510" spans="2:14" x14ac:dyDescent="0.4">
      <c r="B510">
        <v>2861056</v>
      </c>
      <c r="C510" t="s">
        <v>8886</v>
      </c>
      <c r="E510" t="s">
        <v>9018</v>
      </c>
      <c r="H510" t="s">
        <v>9018</v>
      </c>
      <c r="K510">
        <v>7639232</v>
      </c>
      <c r="L510" t="s">
        <v>8971</v>
      </c>
      <c r="N510" t="s">
        <v>9019</v>
      </c>
    </row>
    <row r="511" spans="2:14" x14ac:dyDescent="0.4">
      <c r="B511">
        <v>2861056</v>
      </c>
      <c r="C511" t="s">
        <v>8888</v>
      </c>
      <c r="E511" t="s">
        <v>9020</v>
      </c>
      <c r="H511" t="s">
        <v>9020</v>
      </c>
      <c r="K511">
        <v>7639232</v>
      </c>
      <c r="L511" t="s">
        <v>8973</v>
      </c>
      <c r="N511" t="s">
        <v>9021</v>
      </c>
    </row>
    <row r="512" spans="2:14" x14ac:dyDescent="0.4">
      <c r="B512">
        <v>2861056</v>
      </c>
      <c r="C512" t="s">
        <v>8890</v>
      </c>
      <c r="E512" t="s">
        <v>9022</v>
      </c>
      <c r="H512" t="s">
        <v>9022</v>
      </c>
      <c r="K512">
        <v>7639232</v>
      </c>
      <c r="L512" t="s">
        <v>8975</v>
      </c>
      <c r="N512" t="s">
        <v>9023</v>
      </c>
    </row>
    <row r="513" spans="2:14" x14ac:dyDescent="0.4">
      <c r="B513">
        <v>2861056</v>
      </c>
      <c r="C513" t="s">
        <v>8892</v>
      </c>
      <c r="E513" t="s">
        <v>9024</v>
      </c>
      <c r="H513" t="s">
        <v>9024</v>
      </c>
      <c r="K513">
        <v>7639232</v>
      </c>
      <c r="L513" t="s">
        <v>8977</v>
      </c>
      <c r="N513" t="s">
        <v>9025</v>
      </c>
    </row>
    <row r="514" spans="2:14" x14ac:dyDescent="0.4">
      <c r="B514">
        <v>2861056</v>
      </c>
      <c r="C514" t="s">
        <v>8894</v>
      </c>
      <c r="E514" t="s">
        <v>9026</v>
      </c>
      <c r="H514" t="s">
        <v>9026</v>
      </c>
      <c r="K514">
        <v>7639232</v>
      </c>
      <c r="L514" t="s">
        <v>8093</v>
      </c>
      <c r="N514" t="s">
        <v>9027</v>
      </c>
    </row>
    <row r="515" spans="2:14" x14ac:dyDescent="0.4">
      <c r="B515">
        <v>2861056</v>
      </c>
      <c r="C515" t="s">
        <v>8896</v>
      </c>
      <c r="E515" t="s">
        <v>9028</v>
      </c>
      <c r="H515" t="s">
        <v>9028</v>
      </c>
      <c r="K515">
        <v>7639232</v>
      </c>
      <c r="L515" t="s">
        <v>8979</v>
      </c>
      <c r="N515" t="s">
        <v>9029</v>
      </c>
    </row>
    <row r="516" spans="2:14" x14ac:dyDescent="0.4">
      <c r="B516">
        <v>2861056</v>
      </c>
      <c r="C516" t="s">
        <v>8232</v>
      </c>
      <c r="E516" t="s">
        <v>9030</v>
      </c>
      <c r="H516" t="s">
        <v>9030</v>
      </c>
      <c r="K516">
        <v>7639232</v>
      </c>
      <c r="L516" t="s">
        <v>8981</v>
      </c>
      <c r="N516" t="s">
        <v>9031</v>
      </c>
    </row>
    <row r="517" spans="2:14" x14ac:dyDescent="0.4">
      <c r="B517">
        <v>2861056</v>
      </c>
      <c r="C517" t="s">
        <v>8898</v>
      </c>
      <c r="E517" t="s">
        <v>9032</v>
      </c>
      <c r="H517" t="s">
        <v>9032</v>
      </c>
      <c r="K517">
        <v>7639232</v>
      </c>
      <c r="L517" t="s">
        <v>8983</v>
      </c>
      <c r="N517" t="s">
        <v>9033</v>
      </c>
    </row>
    <row r="518" spans="2:14" x14ac:dyDescent="0.4">
      <c r="B518">
        <v>2861056</v>
      </c>
      <c r="C518" t="s">
        <v>8234</v>
      </c>
      <c r="E518" t="s">
        <v>9034</v>
      </c>
      <c r="H518" t="s">
        <v>9034</v>
      </c>
      <c r="K518">
        <v>7639232</v>
      </c>
      <c r="L518" t="s">
        <v>8985</v>
      </c>
      <c r="N518" t="s">
        <v>9035</v>
      </c>
    </row>
    <row r="519" spans="2:14" x14ac:dyDescent="0.4">
      <c r="B519">
        <v>2861056</v>
      </c>
      <c r="C519" t="s">
        <v>8900</v>
      </c>
      <c r="E519" t="s">
        <v>9036</v>
      </c>
      <c r="H519" t="s">
        <v>9036</v>
      </c>
      <c r="K519">
        <v>7639232</v>
      </c>
      <c r="L519" t="s">
        <v>8987</v>
      </c>
      <c r="N519" t="s">
        <v>9037</v>
      </c>
    </row>
    <row r="520" spans="2:14" x14ac:dyDescent="0.4">
      <c r="B520">
        <v>2861056</v>
      </c>
      <c r="C520" t="s">
        <v>8902</v>
      </c>
      <c r="E520" t="s">
        <v>9038</v>
      </c>
      <c r="H520" t="s">
        <v>9038</v>
      </c>
      <c r="K520">
        <v>7639232</v>
      </c>
      <c r="L520" t="s">
        <v>8989</v>
      </c>
      <c r="N520" t="s">
        <v>9039</v>
      </c>
    </row>
    <row r="521" spans="2:14" x14ac:dyDescent="0.4">
      <c r="B521">
        <v>2861056</v>
      </c>
      <c r="C521" t="s">
        <v>8904</v>
      </c>
      <c r="E521" t="s">
        <v>9040</v>
      </c>
      <c r="H521" t="s">
        <v>9040</v>
      </c>
      <c r="K521">
        <v>7639232</v>
      </c>
      <c r="L521" t="s">
        <v>8991</v>
      </c>
      <c r="N521" t="s">
        <v>9041</v>
      </c>
    </row>
    <row r="522" spans="2:14" x14ac:dyDescent="0.4">
      <c r="B522">
        <v>2861056</v>
      </c>
      <c r="C522" t="s">
        <v>8414</v>
      </c>
      <c r="E522" t="s">
        <v>9042</v>
      </c>
      <c r="H522" t="s">
        <v>9042</v>
      </c>
      <c r="K522">
        <v>7639232</v>
      </c>
      <c r="L522" t="s">
        <v>8993</v>
      </c>
      <c r="N522" t="s">
        <v>9043</v>
      </c>
    </row>
    <row r="523" spans="2:14" x14ac:dyDescent="0.4">
      <c r="B523">
        <v>2861056</v>
      </c>
      <c r="C523" t="s">
        <v>8906</v>
      </c>
      <c r="E523" t="s">
        <v>9044</v>
      </c>
      <c r="H523" t="s">
        <v>9044</v>
      </c>
      <c r="K523">
        <v>7639232</v>
      </c>
      <c r="L523" t="s">
        <v>8995</v>
      </c>
      <c r="N523" t="s">
        <v>9045</v>
      </c>
    </row>
    <row r="524" spans="2:14" x14ac:dyDescent="0.4">
      <c r="B524">
        <v>2861056</v>
      </c>
      <c r="C524" t="s">
        <v>8246</v>
      </c>
      <c r="E524" t="s">
        <v>9046</v>
      </c>
      <c r="H524" t="s">
        <v>9046</v>
      </c>
      <c r="K524">
        <v>7639232</v>
      </c>
      <c r="L524" t="s">
        <v>8997</v>
      </c>
      <c r="N524" t="s">
        <v>9047</v>
      </c>
    </row>
    <row r="525" spans="2:14" x14ac:dyDescent="0.4">
      <c r="B525">
        <v>2861056</v>
      </c>
      <c r="C525" t="s">
        <v>8908</v>
      </c>
      <c r="E525" t="s">
        <v>9048</v>
      </c>
      <c r="H525" t="s">
        <v>9048</v>
      </c>
      <c r="K525">
        <v>7639232</v>
      </c>
      <c r="L525" t="s">
        <v>8999</v>
      </c>
      <c r="N525" t="s">
        <v>9049</v>
      </c>
    </row>
    <row r="526" spans="2:14" x14ac:dyDescent="0.4">
      <c r="B526">
        <v>2861056</v>
      </c>
      <c r="C526" t="s">
        <v>8910</v>
      </c>
      <c r="E526" t="s">
        <v>9050</v>
      </c>
      <c r="H526" t="s">
        <v>9050</v>
      </c>
      <c r="K526">
        <v>7639232</v>
      </c>
      <c r="L526" t="s">
        <v>9001</v>
      </c>
      <c r="N526" t="s">
        <v>9051</v>
      </c>
    </row>
    <row r="527" spans="2:14" x14ac:dyDescent="0.4">
      <c r="B527">
        <v>2861056</v>
      </c>
      <c r="C527" t="s">
        <v>8912</v>
      </c>
      <c r="E527" t="s">
        <v>9052</v>
      </c>
      <c r="H527" t="s">
        <v>9052</v>
      </c>
      <c r="K527">
        <v>7639232</v>
      </c>
      <c r="L527" t="s">
        <v>9003</v>
      </c>
      <c r="N527" t="s">
        <v>9053</v>
      </c>
    </row>
    <row r="528" spans="2:14" x14ac:dyDescent="0.4">
      <c r="B528">
        <v>2861056</v>
      </c>
      <c r="C528" t="s">
        <v>8914</v>
      </c>
      <c r="E528" t="s">
        <v>9054</v>
      </c>
      <c r="H528" t="s">
        <v>9054</v>
      </c>
      <c r="K528">
        <v>7639232</v>
      </c>
      <c r="L528" t="s">
        <v>9005</v>
      </c>
      <c r="N528" t="s">
        <v>9055</v>
      </c>
    </row>
    <row r="529" spans="2:14" x14ac:dyDescent="0.4">
      <c r="B529">
        <v>2861056</v>
      </c>
      <c r="C529" t="s">
        <v>8260</v>
      </c>
      <c r="E529" t="s">
        <v>9056</v>
      </c>
      <c r="H529" t="s">
        <v>9056</v>
      </c>
      <c r="K529">
        <v>7639232</v>
      </c>
      <c r="L529" t="s">
        <v>9007</v>
      </c>
      <c r="N529" t="s">
        <v>9057</v>
      </c>
    </row>
    <row r="530" spans="2:14" x14ac:dyDescent="0.4">
      <c r="B530">
        <v>2861056</v>
      </c>
      <c r="C530" t="s">
        <v>8916</v>
      </c>
      <c r="E530" t="s">
        <v>9058</v>
      </c>
      <c r="H530" t="s">
        <v>9058</v>
      </c>
      <c r="K530">
        <v>7639232</v>
      </c>
      <c r="L530" t="s">
        <v>9009</v>
      </c>
      <c r="N530" t="s">
        <v>9059</v>
      </c>
    </row>
    <row r="531" spans="2:14" x14ac:dyDescent="0.4">
      <c r="B531">
        <v>2861056</v>
      </c>
      <c r="C531" t="s">
        <v>8918</v>
      </c>
      <c r="E531" t="s">
        <v>9060</v>
      </c>
      <c r="H531" t="s">
        <v>9060</v>
      </c>
      <c r="K531">
        <v>7639232</v>
      </c>
      <c r="L531" t="s">
        <v>9011</v>
      </c>
      <c r="N531" t="s">
        <v>9061</v>
      </c>
    </row>
    <row r="532" spans="2:14" x14ac:dyDescent="0.4">
      <c r="B532">
        <v>2861056</v>
      </c>
      <c r="C532" t="s">
        <v>8428</v>
      </c>
      <c r="E532" t="s">
        <v>9062</v>
      </c>
      <c r="H532" t="s">
        <v>9062</v>
      </c>
      <c r="K532">
        <v>7639232</v>
      </c>
      <c r="L532" t="s">
        <v>8339</v>
      </c>
      <c r="N532" t="s">
        <v>9063</v>
      </c>
    </row>
    <row r="533" spans="2:14" x14ac:dyDescent="0.4">
      <c r="B533">
        <v>2861056</v>
      </c>
      <c r="C533" t="s">
        <v>8920</v>
      </c>
      <c r="E533" t="s">
        <v>9064</v>
      </c>
      <c r="H533" t="s">
        <v>9064</v>
      </c>
      <c r="K533">
        <v>7639232</v>
      </c>
      <c r="L533" t="s">
        <v>9013</v>
      </c>
      <c r="N533" t="s">
        <v>9065</v>
      </c>
    </row>
    <row r="534" spans="2:14" x14ac:dyDescent="0.4">
      <c r="B534">
        <v>2861056</v>
      </c>
      <c r="C534" t="s">
        <v>8922</v>
      </c>
      <c r="E534" t="s">
        <v>9066</v>
      </c>
      <c r="H534" t="s">
        <v>9066</v>
      </c>
      <c r="K534">
        <v>7639232</v>
      </c>
      <c r="L534" t="s">
        <v>9015</v>
      </c>
      <c r="N534" t="s">
        <v>9067</v>
      </c>
    </row>
    <row r="535" spans="2:14" x14ac:dyDescent="0.4">
      <c r="B535">
        <v>2861056</v>
      </c>
      <c r="C535" t="s">
        <v>8924</v>
      </c>
      <c r="E535" t="s">
        <v>9068</v>
      </c>
      <c r="H535" t="s">
        <v>9068</v>
      </c>
      <c r="K535">
        <v>7639232</v>
      </c>
      <c r="L535" t="s">
        <v>9017</v>
      </c>
      <c r="N535" t="s">
        <v>9069</v>
      </c>
    </row>
    <row r="536" spans="2:14" x14ac:dyDescent="0.4">
      <c r="B536">
        <v>2861056</v>
      </c>
      <c r="C536" t="s">
        <v>8926</v>
      </c>
      <c r="E536" t="s">
        <v>9070</v>
      </c>
      <c r="H536" t="s">
        <v>9070</v>
      </c>
      <c r="K536">
        <v>7639232</v>
      </c>
      <c r="L536" t="s">
        <v>9019</v>
      </c>
      <c r="N536" t="s">
        <v>9071</v>
      </c>
    </row>
    <row r="537" spans="2:14" x14ac:dyDescent="0.4">
      <c r="B537">
        <v>2861056</v>
      </c>
      <c r="C537" t="s">
        <v>8928</v>
      </c>
      <c r="E537" t="s">
        <v>9072</v>
      </c>
      <c r="H537" t="s">
        <v>9072</v>
      </c>
      <c r="K537">
        <v>7639232</v>
      </c>
      <c r="L537" t="s">
        <v>9021</v>
      </c>
      <c r="N537" t="s">
        <v>9073</v>
      </c>
    </row>
    <row r="538" spans="2:14" x14ac:dyDescent="0.4">
      <c r="B538">
        <v>2861056</v>
      </c>
      <c r="C538" t="s">
        <v>8930</v>
      </c>
      <c r="E538" t="s">
        <v>9074</v>
      </c>
      <c r="H538" t="s">
        <v>9074</v>
      </c>
      <c r="K538">
        <v>7639232</v>
      </c>
      <c r="L538" t="s">
        <v>9023</v>
      </c>
      <c r="N538" t="s">
        <v>9075</v>
      </c>
    </row>
    <row r="539" spans="2:14" x14ac:dyDescent="0.4">
      <c r="B539">
        <v>2861056</v>
      </c>
      <c r="C539" t="s">
        <v>8932</v>
      </c>
      <c r="E539" t="s">
        <v>9076</v>
      </c>
      <c r="H539" t="s">
        <v>9076</v>
      </c>
      <c r="K539">
        <v>7639232</v>
      </c>
      <c r="L539" t="s">
        <v>9025</v>
      </c>
      <c r="N539" t="s">
        <v>9077</v>
      </c>
    </row>
    <row r="540" spans="2:14" x14ac:dyDescent="0.4">
      <c r="B540">
        <v>2861056</v>
      </c>
      <c r="C540" t="s">
        <v>8934</v>
      </c>
      <c r="E540" t="s">
        <v>9078</v>
      </c>
      <c r="H540" t="s">
        <v>9078</v>
      </c>
      <c r="K540">
        <v>7639232</v>
      </c>
      <c r="L540" t="s">
        <v>9027</v>
      </c>
      <c r="N540" t="s">
        <v>9079</v>
      </c>
    </row>
    <row r="541" spans="2:14" x14ac:dyDescent="0.4">
      <c r="B541">
        <v>2861056</v>
      </c>
      <c r="C541" t="s">
        <v>8936</v>
      </c>
      <c r="E541" t="s">
        <v>9080</v>
      </c>
      <c r="H541" t="s">
        <v>9080</v>
      </c>
      <c r="K541">
        <v>7639232</v>
      </c>
      <c r="L541" t="s">
        <v>9029</v>
      </c>
      <c r="N541" t="s">
        <v>9081</v>
      </c>
    </row>
    <row r="542" spans="2:14" x14ac:dyDescent="0.4">
      <c r="B542">
        <v>2861056</v>
      </c>
      <c r="C542" t="s">
        <v>8938</v>
      </c>
      <c r="E542" t="s">
        <v>9082</v>
      </c>
      <c r="H542" t="s">
        <v>9082</v>
      </c>
      <c r="K542">
        <v>7639232</v>
      </c>
      <c r="L542" t="s">
        <v>9031</v>
      </c>
      <c r="N542" t="s">
        <v>9083</v>
      </c>
    </row>
    <row r="543" spans="2:14" x14ac:dyDescent="0.4">
      <c r="B543">
        <v>2861056</v>
      </c>
      <c r="C543" t="s">
        <v>8940</v>
      </c>
      <c r="E543" t="s">
        <v>9084</v>
      </c>
      <c r="H543" t="s">
        <v>9084</v>
      </c>
      <c r="K543">
        <v>7639232</v>
      </c>
      <c r="L543" t="s">
        <v>9033</v>
      </c>
      <c r="N543" t="s">
        <v>9085</v>
      </c>
    </row>
    <row r="544" spans="2:14" x14ac:dyDescent="0.4">
      <c r="B544">
        <v>2861056</v>
      </c>
      <c r="C544" t="s">
        <v>8942</v>
      </c>
      <c r="E544" t="s">
        <v>9086</v>
      </c>
      <c r="H544" t="s">
        <v>9086</v>
      </c>
      <c r="K544">
        <v>7639232</v>
      </c>
      <c r="L544" t="s">
        <v>9035</v>
      </c>
      <c r="N544" t="s">
        <v>9087</v>
      </c>
    </row>
    <row r="545" spans="2:14" x14ac:dyDescent="0.4">
      <c r="B545">
        <v>2861056</v>
      </c>
      <c r="C545" t="s">
        <v>8944</v>
      </c>
      <c r="E545" t="s">
        <v>9088</v>
      </c>
      <c r="H545" t="s">
        <v>9088</v>
      </c>
      <c r="K545">
        <v>7639232</v>
      </c>
      <c r="L545" t="s">
        <v>9037</v>
      </c>
      <c r="N545" t="s">
        <v>9089</v>
      </c>
    </row>
    <row r="546" spans="2:14" x14ac:dyDescent="0.4">
      <c r="B546">
        <v>3710607</v>
      </c>
      <c r="C546" t="s">
        <v>8946</v>
      </c>
      <c r="E546" t="s">
        <v>9090</v>
      </c>
      <c r="H546" t="s">
        <v>9090</v>
      </c>
      <c r="K546">
        <v>7639232</v>
      </c>
      <c r="L546" t="s">
        <v>9039</v>
      </c>
      <c r="N546" t="s">
        <v>9091</v>
      </c>
    </row>
    <row r="547" spans="2:14" x14ac:dyDescent="0.4">
      <c r="B547">
        <v>3710607</v>
      </c>
      <c r="C547" t="s">
        <v>8018</v>
      </c>
      <c r="E547" t="s">
        <v>9092</v>
      </c>
      <c r="H547" t="s">
        <v>9092</v>
      </c>
      <c r="K547">
        <v>7639232</v>
      </c>
      <c r="L547" t="s">
        <v>9041</v>
      </c>
      <c r="N547" t="s">
        <v>9093</v>
      </c>
    </row>
    <row r="548" spans="2:14" x14ac:dyDescent="0.4">
      <c r="B548">
        <v>3710607</v>
      </c>
      <c r="C548" t="s">
        <v>8948</v>
      </c>
      <c r="E548" t="s">
        <v>9094</v>
      </c>
      <c r="H548" t="s">
        <v>9094</v>
      </c>
      <c r="K548">
        <v>7639232</v>
      </c>
      <c r="L548" t="s">
        <v>9043</v>
      </c>
      <c r="N548" t="s">
        <v>9095</v>
      </c>
    </row>
    <row r="549" spans="2:14" x14ac:dyDescent="0.4">
      <c r="B549">
        <v>3710607</v>
      </c>
      <c r="C549" t="s">
        <v>8950</v>
      </c>
      <c r="E549" t="s">
        <v>9096</v>
      </c>
      <c r="H549" t="s">
        <v>9096</v>
      </c>
      <c r="K549">
        <v>7639232</v>
      </c>
      <c r="L549" t="s">
        <v>9045</v>
      </c>
      <c r="N549" t="s">
        <v>9097</v>
      </c>
    </row>
    <row r="550" spans="2:14" x14ac:dyDescent="0.4">
      <c r="B550">
        <v>3710607</v>
      </c>
      <c r="C550" t="s">
        <v>8952</v>
      </c>
      <c r="E550" t="s">
        <v>9098</v>
      </c>
      <c r="H550" t="s">
        <v>9098</v>
      </c>
      <c r="K550">
        <v>7639232</v>
      </c>
      <c r="L550" t="s">
        <v>9047</v>
      </c>
      <c r="N550" t="s">
        <v>9099</v>
      </c>
    </row>
    <row r="551" spans="2:14" x14ac:dyDescent="0.4">
      <c r="B551">
        <v>3710607</v>
      </c>
      <c r="C551" t="s">
        <v>8954</v>
      </c>
      <c r="E551" t="s">
        <v>9100</v>
      </c>
      <c r="H551" t="s">
        <v>9100</v>
      </c>
      <c r="K551">
        <v>7639232</v>
      </c>
      <c r="L551" t="s">
        <v>9049</v>
      </c>
      <c r="N551" t="s">
        <v>9101</v>
      </c>
    </row>
    <row r="552" spans="2:14" x14ac:dyDescent="0.4">
      <c r="B552">
        <v>3710607</v>
      </c>
      <c r="C552" t="s">
        <v>8956</v>
      </c>
      <c r="E552" t="s">
        <v>9102</v>
      </c>
      <c r="H552" t="s">
        <v>9102</v>
      </c>
      <c r="K552">
        <v>7639232</v>
      </c>
      <c r="L552" t="s">
        <v>9051</v>
      </c>
      <c r="N552" t="s">
        <v>9103</v>
      </c>
    </row>
    <row r="553" spans="2:14" x14ac:dyDescent="0.4">
      <c r="B553">
        <v>3710607</v>
      </c>
      <c r="C553" t="s">
        <v>8647</v>
      </c>
      <c r="E553" t="s">
        <v>9104</v>
      </c>
      <c r="H553" t="s">
        <v>9104</v>
      </c>
      <c r="K553">
        <v>7639232</v>
      </c>
      <c r="L553" t="s">
        <v>9053</v>
      </c>
      <c r="N553" t="s">
        <v>9105</v>
      </c>
    </row>
    <row r="554" spans="2:14" x14ac:dyDescent="0.4">
      <c r="B554">
        <v>3710607</v>
      </c>
      <c r="C554" t="s">
        <v>8958</v>
      </c>
      <c r="E554" t="s">
        <v>9106</v>
      </c>
      <c r="H554" t="s">
        <v>9106</v>
      </c>
      <c r="K554">
        <v>7639232</v>
      </c>
      <c r="L554" t="s">
        <v>9055</v>
      </c>
      <c r="N554" t="s">
        <v>9107</v>
      </c>
    </row>
    <row r="555" spans="2:14" x14ac:dyDescent="0.4">
      <c r="B555">
        <v>3710607</v>
      </c>
      <c r="C555" t="s">
        <v>8052</v>
      </c>
      <c r="E555" t="s">
        <v>9108</v>
      </c>
      <c r="H555" t="s">
        <v>9108</v>
      </c>
      <c r="K555">
        <v>7639232</v>
      </c>
      <c r="L555" t="s">
        <v>9057</v>
      </c>
      <c r="N555" t="s">
        <v>9109</v>
      </c>
    </row>
    <row r="556" spans="2:14" x14ac:dyDescent="0.4">
      <c r="B556">
        <v>3710607</v>
      </c>
      <c r="C556" t="s">
        <v>8960</v>
      </c>
      <c r="E556" t="s">
        <v>9110</v>
      </c>
      <c r="H556" t="s">
        <v>9110</v>
      </c>
      <c r="K556">
        <v>7639232</v>
      </c>
      <c r="L556" t="s">
        <v>9059</v>
      </c>
      <c r="N556" t="s">
        <v>9111</v>
      </c>
    </row>
    <row r="557" spans="2:14" x14ac:dyDescent="0.4">
      <c r="B557">
        <v>3710607</v>
      </c>
      <c r="C557" t="s">
        <v>8962</v>
      </c>
      <c r="E557" t="s">
        <v>9112</v>
      </c>
      <c r="H557" t="s">
        <v>9112</v>
      </c>
      <c r="K557">
        <v>7639232</v>
      </c>
      <c r="L557" t="s">
        <v>9061</v>
      </c>
      <c r="N557" t="s">
        <v>9113</v>
      </c>
    </row>
    <row r="558" spans="2:14" x14ac:dyDescent="0.4">
      <c r="B558">
        <v>3710607</v>
      </c>
      <c r="C558" t="s">
        <v>8058</v>
      </c>
      <c r="E558" t="s">
        <v>9114</v>
      </c>
      <c r="H558" t="s">
        <v>9114</v>
      </c>
      <c r="K558">
        <v>7639232</v>
      </c>
      <c r="L558" t="s">
        <v>9063</v>
      </c>
      <c r="N558" t="s">
        <v>9115</v>
      </c>
    </row>
    <row r="559" spans="2:14" x14ac:dyDescent="0.4">
      <c r="B559">
        <v>3710607</v>
      </c>
      <c r="C559" t="s">
        <v>8964</v>
      </c>
      <c r="E559" t="s">
        <v>9116</v>
      </c>
      <c r="H559" t="s">
        <v>9116</v>
      </c>
      <c r="K559">
        <v>7639232</v>
      </c>
      <c r="L559" t="s">
        <v>9065</v>
      </c>
      <c r="N559" t="s">
        <v>9117</v>
      </c>
    </row>
    <row r="560" spans="2:14" x14ac:dyDescent="0.4">
      <c r="B560">
        <v>3710607</v>
      </c>
      <c r="C560" t="s">
        <v>8966</v>
      </c>
      <c r="E560" t="s">
        <v>9118</v>
      </c>
      <c r="H560" t="s">
        <v>9118</v>
      </c>
      <c r="K560">
        <v>7639232</v>
      </c>
      <c r="L560" t="s">
        <v>9067</v>
      </c>
      <c r="N560" t="s">
        <v>9119</v>
      </c>
    </row>
    <row r="561" spans="2:14" x14ac:dyDescent="0.4">
      <c r="B561">
        <v>3710607</v>
      </c>
      <c r="C561" t="s">
        <v>8968</v>
      </c>
      <c r="E561" t="s">
        <v>9120</v>
      </c>
      <c r="H561" t="s">
        <v>9120</v>
      </c>
      <c r="K561">
        <v>7639232</v>
      </c>
      <c r="L561" t="s">
        <v>9069</v>
      </c>
      <c r="N561" t="s">
        <v>9121</v>
      </c>
    </row>
    <row r="562" spans="2:14" x14ac:dyDescent="0.4">
      <c r="B562">
        <v>3710607</v>
      </c>
      <c r="C562" t="s">
        <v>8970</v>
      </c>
      <c r="E562" t="s">
        <v>9122</v>
      </c>
      <c r="H562" t="s">
        <v>9122</v>
      </c>
      <c r="K562">
        <v>7639232</v>
      </c>
      <c r="L562" t="s">
        <v>9071</v>
      </c>
      <c r="N562" t="s">
        <v>9123</v>
      </c>
    </row>
    <row r="563" spans="2:14" x14ac:dyDescent="0.4">
      <c r="B563">
        <v>3710607</v>
      </c>
      <c r="C563" t="s">
        <v>8972</v>
      </c>
      <c r="E563" t="s">
        <v>9124</v>
      </c>
      <c r="H563" t="s">
        <v>9124</v>
      </c>
      <c r="K563">
        <v>7639232</v>
      </c>
      <c r="L563" t="s">
        <v>9073</v>
      </c>
      <c r="N563" t="s">
        <v>9125</v>
      </c>
    </row>
    <row r="564" spans="2:14" x14ac:dyDescent="0.4">
      <c r="B564">
        <v>3710607</v>
      </c>
      <c r="C564" t="s">
        <v>8078</v>
      </c>
      <c r="E564" t="s">
        <v>9126</v>
      </c>
      <c r="H564" t="s">
        <v>9126</v>
      </c>
      <c r="K564">
        <v>7639232</v>
      </c>
      <c r="L564" t="s">
        <v>9075</v>
      </c>
      <c r="N564" t="s">
        <v>9127</v>
      </c>
    </row>
    <row r="565" spans="2:14" x14ac:dyDescent="0.4">
      <c r="B565">
        <v>3710607</v>
      </c>
      <c r="C565" t="s">
        <v>8488</v>
      </c>
      <c r="E565" t="s">
        <v>9128</v>
      </c>
      <c r="H565" t="s">
        <v>9128</v>
      </c>
      <c r="K565">
        <v>7639232</v>
      </c>
      <c r="L565" t="s">
        <v>9077</v>
      </c>
      <c r="N565" t="s">
        <v>9129</v>
      </c>
    </row>
    <row r="566" spans="2:14" x14ac:dyDescent="0.4">
      <c r="B566">
        <v>3710607</v>
      </c>
      <c r="C566" t="s">
        <v>8974</v>
      </c>
      <c r="E566" t="s">
        <v>9130</v>
      </c>
      <c r="H566" t="s">
        <v>9130</v>
      </c>
      <c r="K566">
        <v>7639232</v>
      </c>
      <c r="L566" t="s">
        <v>9079</v>
      </c>
      <c r="N566" t="s">
        <v>9131</v>
      </c>
    </row>
    <row r="567" spans="2:14" x14ac:dyDescent="0.4">
      <c r="B567">
        <v>3710607</v>
      </c>
      <c r="C567" t="s">
        <v>8976</v>
      </c>
      <c r="E567" t="s">
        <v>9132</v>
      </c>
      <c r="H567" t="s">
        <v>9132</v>
      </c>
      <c r="K567">
        <v>7639232</v>
      </c>
      <c r="L567" t="s">
        <v>9081</v>
      </c>
      <c r="N567" t="s">
        <v>9133</v>
      </c>
    </row>
    <row r="568" spans="2:14" x14ac:dyDescent="0.4">
      <c r="B568">
        <v>3710607</v>
      </c>
      <c r="C568" t="s">
        <v>8496</v>
      </c>
      <c r="E568" t="s">
        <v>9134</v>
      </c>
      <c r="H568" t="s">
        <v>9134</v>
      </c>
      <c r="K568">
        <v>7639232</v>
      </c>
      <c r="L568" t="s">
        <v>9083</v>
      </c>
      <c r="N568" t="s">
        <v>9135</v>
      </c>
    </row>
    <row r="569" spans="2:14" x14ac:dyDescent="0.4">
      <c r="B569">
        <v>3710607</v>
      </c>
      <c r="C569" t="s">
        <v>8978</v>
      </c>
      <c r="E569" t="s">
        <v>9136</v>
      </c>
      <c r="H569" t="s">
        <v>9136</v>
      </c>
      <c r="K569">
        <v>7639232</v>
      </c>
      <c r="L569" t="s">
        <v>9085</v>
      </c>
      <c r="N569" t="s">
        <v>9137</v>
      </c>
    </row>
    <row r="570" spans="2:14" x14ac:dyDescent="0.4">
      <c r="B570">
        <v>3710607</v>
      </c>
      <c r="C570" t="s">
        <v>8980</v>
      </c>
      <c r="E570" t="s">
        <v>9138</v>
      </c>
      <c r="H570" t="s">
        <v>9138</v>
      </c>
      <c r="K570">
        <v>7639232</v>
      </c>
      <c r="L570" t="s">
        <v>9087</v>
      </c>
      <c r="N570" t="s">
        <v>9139</v>
      </c>
    </row>
    <row r="571" spans="2:14" x14ac:dyDescent="0.4">
      <c r="B571">
        <v>3710607</v>
      </c>
      <c r="C571" t="s">
        <v>8982</v>
      </c>
      <c r="E571" t="s">
        <v>9140</v>
      </c>
      <c r="H571" t="s">
        <v>9140</v>
      </c>
      <c r="K571">
        <v>7639232</v>
      </c>
      <c r="L571" t="s">
        <v>9089</v>
      </c>
      <c r="N571" t="s">
        <v>9141</v>
      </c>
    </row>
    <row r="572" spans="2:14" x14ac:dyDescent="0.4">
      <c r="B572">
        <v>3710607</v>
      </c>
      <c r="C572" t="s">
        <v>8502</v>
      </c>
      <c r="E572" t="s">
        <v>9142</v>
      </c>
      <c r="H572" t="s">
        <v>9142</v>
      </c>
      <c r="K572">
        <v>7639232</v>
      </c>
      <c r="L572" t="s">
        <v>9091</v>
      </c>
      <c r="N572" t="s">
        <v>9143</v>
      </c>
    </row>
    <row r="573" spans="2:14" x14ac:dyDescent="0.4">
      <c r="B573">
        <v>3710607</v>
      </c>
      <c r="C573" t="s">
        <v>8984</v>
      </c>
      <c r="E573" t="s">
        <v>9144</v>
      </c>
      <c r="H573" t="s">
        <v>9144</v>
      </c>
      <c r="K573">
        <v>7639232</v>
      </c>
      <c r="L573" t="s">
        <v>9093</v>
      </c>
      <c r="N573" t="s">
        <v>9145</v>
      </c>
    </row>
    <row r="574" spans="2:14" x14ac:dyDescent="0.4">
      <c r="B574">
        <v>3710607</v>
      </c>
      <c r="C574" t="s">
        <v>8986</v>
      </c>
      <c r="E574" t="s">
        <v>9146</v>
      </c>
      <c r="H574" t="s">
        <v>9146</v>
      </c>
      <c r="K574">
        <v>7639232</v>
      </c>
      <c r="L574" t="s">
        <v>9095</v>
      </c>
      <c r="N574" t="s">
        <v>9147</v>
      </c>
    </row>
    <row r="575" spans="2:14" x14ac:dyDescent="0.4">
      <c r="B575">
        <v>3710607</v>
      </c>
      <c r="C575" t="s">
        <v>8988</v>
      </c>
      <c r="E575" t="s">
        <v>9148</v>
      </c>
      <c r="H575" t="s">
        <v>9148</v>
      </c>
      <c r="K575">
        <v>7639232</v>
      </c>
      <c r="L575" t="s">
        <v>9097</v>
      </c>
      <c r="N575" t="s">
        <v>9149</v>
      </c>
    </row>
    <row r="576" spans="2:14" x14ac:dyDescent="0.4">
      <c r="B576">
        <v>3710607</v>
      </c>
      <c r="C576" t="s">
        <v>8112</v>
      </c>
      <c r="E576" t="s">
        <v>9150</v>
      </c>
      <c r="H576" t="s">
        <v>9150</v>
      </c>
      <c r="K576">
        <v>7639232</v>
      </c>
      <c r="L576" t="s">
        <v>9099</v>
      </c>
      <c r="N576" t="s">
        <v>9151</v>
      </c>
    </row>
    <row r="577" spans="2:14" x14ac:dyDescent="0.4">
      <c r="B577">
        <v>3710607</v>
      </c>
      <c r="C577" t="s">
        <v>8817</v>
      </c>
      <c r="E577" t="s">
        <v>9152</v>
      </c>
      <c r="H577" t="s">
        <v>9152</v>
      </c>
      <c r="K577">
        <v>7639232</v>
      </c>
      <c r="L577" t="s">
        <v>9101</v>
      </c>
      <c r="N577" t="s">
        <v>9153</v>
      </c>
    </row>
    <row r="578" spans="2:14" x14ac:dyDescent="0.4">
      <c r="B578">
        <v>3710607</v>
      </c>
      <c r="C578" t="s">
        <v>8356</v>
      </c>
      <c r="E578" t="s">
        <v>9154</v>
      </c>
      <c r="H578" t="s">
        <v>9154</v>
      </c>
      <c r="K578">
        <v>7639232</v>
      </c>
      <c r="L578" t="s">
        <v>9103</v>
      </c>
      <c r="N578" t="s">
        <v>9155</v>
      </c>
    </row>
    <row r="579" spans="2:14" x14ac:dyDescent="0.4">
      <c r="B579">
        <v>3710607</v>
      </c>
      <c r="C579" t="s">
        <v>8990</v>
      </c>
      <c r="E579" t="s">
        <v>9156</v>
      </c>
      <c r="H579" t="s">
        <v>9156</v>
      </c>
      <c r="K579">
        <v>7639232</v>
      </c>
      <c r="L579" t="s">
        <v>9105</v>
      </c>
      <c r="N579" t="s">
        <v>9157</v>
      </c>
    </row>
    <row r="580" spans="2:14" x14ac:dyDescent="0.4">
      <c r="B580">
        <v>3710607</v>
      </c>
      <c r="C580" t="s">
        <v>8992</v>
      </c>
      <c r="E580" t="s">
        <v>9158</v>
      </c>
      <c r="H580" t="s">
        <v>9158</v>
      </c>
      <c r="K580">
        <v>7639232</v>
      </c>
      <c r="L580" t="s">
        <v>8115</v>
      </c>
      <c r="N580" t="s">
        <v>9159</v>
      </c>
    </row>
    <row r="581" spans="2:14" x14ac:dyDescent="0.4">
      <c r="B581">
        <v>3710607</v>
      </c>
      <c r="C581" t="s">
        <v>8994</v>
      </c>
      <c r="E581" t="s">
        <v>9160</v>
      </c>
      <c r="H581" t="s">
        <v>9160</v>
      </c>
      <c r="K581">
        <v>7639232</v>
      </c>
      <c r="L581" t="s">
        <v>9107</v>
      </c>
      <c r="N581" t="s">
        <v>9161</v>
      </c>
    </row>
    <row r="582" spans="2:14" x14ac:dyDescent="0.4">
      <c r="B582">
        <v>3710607</v>
      </c>
      <c r="C582" t="s">
        <v>8996</v>
      </c>
      <c r="E582" t="s">
        <v>9162</v>
      </c>
      <c r="H582" t="s">
        <v>9162</v>
      </c>
      <c r="K582">
        <v>7639232</v>
      </c>
      <c r="L582" t="s">
        <v>9109</v>
      </c>
      <c r="N582" t="s">
        <v>9163</v>
      </c>
    </row>
    <row r="583" spans="2:14" x14ac:dyDescent="0.4">
      <c r="B583">
        <v>3710607</v>
      </c>
      <c r="C583" t="s">
        <v>8998</v>
      </c>
      <c r="E583" t="s">
        <v>9164</v>
      </c>
      <c r="H583" t="s">
        <v>9164</v>
      </c>
      <c r="K583">
        <v>7639232</v>
      </c>
      <c r="L583" t="s">
        <v>9111</v>
      </c>
      <c r="N583" t="s">
        <v>9165</v>
      </c>
    </row>
    <row r="584" spans="2:14" x14ac:dyDescent="0.4">
      <c r="B584">
        <v>3710607</v>
      </c>
      <c r="C584" t="s">
        <v>8118</v>
      </c>
      <c r="E584" t="s">
        <v>9166</v>
      </c>
      <c r="H584" t="s">
        <v>9166</v>
      </c>
      <c r="K584">
        <v>7639232</v>
      </c>
      <c r="L584" t="s">
        <v>9113</v>
      </c>
      <c r="N584" t="s">
        <v>9167</v>
      </c>
    </row>
    <row r="585" spans="2:14" x14ac:dyDescent="0.4">
      <c r="B585">
        <v>3710607</v>
      </c>
      <c r="C585" t="s">
        <v>8821</v>
      </c>
      <c r="E585" t="s">
        <v>9168</v>
      </c>
      <c r="H585" t="s">
        <v>9168</v>
      </c>
      <c r="K585">
        <v>7639232</v>
      </c>
      <c r="L585" t="s">
        <v>9115</v>
      </c>
      <c r="N585" t="s">
        <v>9169</v>
      </c>
    </row>
    <row r="586" spans="2:14" x14ac:dyDescent="0.4">
      <c r="B586">
        <v>3710607</v>
      </c>
      <c r="C586" t="s">
        <v>9000</v>
      </c>
      <c r="E586" t="s">
        <v>9170</v>
      </c>
      <c r="H586" t="s">
        <v>9170</v>
      </c>
      <c r="K586">
        <v>7639232</v>
      </c>
      <c r="L586" t="s">
        <v>9117</v>
      </c>
      <c r="N586" t="s">
        <v>9171</v>
      </c>
    </row>
    <row r="587" spans="2:14" x14ac:dyDescent="0.4">
      <c r="B587">
        <v>3710607</v>
      </c>
      <c r="C587" t="s">
        <v>8134</v>
      </c>
      <c r="E587" t="s">
        <v>9172</v>
      </c>
      <c r="H587" t="s">
        <v>9172</v>
      </c>
      <c r="K587">
        <v>7639232</v>
      </c>
      <c r="L587" t="s">
        <v>9119</v>
      </c>
      <c r="N587" t="s">
        <v>9173</v>
      </c>
    </row>
    <row r="588" spans="2:14" x14ac:dyDescent="0.4">
      <c r="B588">
        <v>3710607</v>
      </c>
      <c r="C588" t="s">
        <v>8136</v>
      </c>
      <c r="E588" t="s">
        <v>9174</v>
      </c>
      <c r="H588" t="s">
        <v>9174</v>
      </c>
      <c r="K588">
        <v>7639232</v>
      </c>
      <c r="L588" t="s">
        <v>9121</v>
      </c>
      <c r="N588" t="s">
        <v>9175</v>
      </c>
    </row>
    <row r="589" spans="2:14" x14ac:dyDescent="0.4">
      <c r="B589">
        <v>3710607</v>
      </c>
      <c r="C589" t="s">
        <v>8694</v>
      </c>
      <c r="E589" t="s">
        <v>9176</v>
      </c>
      <c r="H589" t="s">
        <v>9176</v>
      </c>
      <c r="K589">
        <v>7639232</v>
      </c>
      <c r="L589" t="s">
        <v>9123</v>
      </c>
      <c r="N589" t="s">
        <v>9177</v>
      </c>
    </row>
    <row r="590" spans="2:14" x14ac:dyDescent="0.4">
      <c r="B590">
        <v>3710607</v>
      </c>
      <c r="C590" t="s">
        <v>9002</v>
      </c>
      <c r="E590" t="s">
        <v>9178</v>
      </c>
      <c r="H590" t="s">
        <v>9178</v>
      </c>
      <c r="K590">
        <v>7639232</v>
      </c>
      <c r="L590" t="s">
        <v>9125</v>
      </c>
      <c r="N590" t="s">
        <v>9179</v>
      </c>
    </row>
    <row r="591" spans="2:14" x14ac:dyDescent="0.4">
      <c r="B591">
        <v>3710607</v>
      </c>
      <c r="C591" t="s">
        <v>8152</v>
      </c>
      <c r="E591" t="s">
        <v>9180</v>
      </c>
      <c r="H591" t="s">
        <v>9180</v>
      </c>
      <c r="K591">
        <v>7639232</v>
      </c>
      <c r="L591" t="s">
        <v>9127</v>
      </c>
      <c r="N591" t="s">
        <v>9181</v>
      </c>
    </row>
    <row r="592" spans="2:14" x14ac:dyDescent="0.4">
      <c r="B592">
        <v>3710607</v>
      </c>
      <c r="C592" t="s">
        <v>9004</v>
      </c>
      <c r="E592" t="s">
        <v>9182</v>
      </c>
      <c r="H592" t="s">
        <v>9182</v>
      </c>
      <c r="K592">
        <v>7639232</v>
      </c>
      <c r="L592" t="s">
        <v>9129</v>
      </c>
      <c r="N592" t="s">
        <v>9183</v>
      </c>
    </row>
    <row r="593" spans="2:14" x14ac:dyDescent="0.4">
      <c r="B593">
        <v>3710607</v>
      </c>
      <c r="C593" t="s">
        <v>9006</v>
      </c>
      <c r="E593" t="s">
        <v>9184</v>
      </c>
      <c r="H593" t="s">
        <v>9184</v>
      </c>
      <c r="K593">
        <v>7639232</v>
      </c>
      <c r="L593" t="s">
        <v>9131</v>
      </c>
      <c r="N593" t="s">
        <v>9185</v>
      </c>
    </row>
    <row r="594" spans="2:14" x14ac:dyDescent="0.4">
      <c r="B594">
        <v>3710607</v>
      </c>
      <c r="C594" t="s">
        <v>9008</v>
      </c>
      <c r="E594" t="s">
        <v>9186</v>
      </c>
      <c r="H594" t="s">
        <v>9186</v>
      </c>
      <c r="K594">
        <v>7639232</v>
      </c>
      <c r="L594" t="s">
        <v>9133</v>
      </c>
      <c r="N594" t="s">
        <v>9187</v>
      </c>
    </row>
    <row r="595" spans="2:14" x14ac:dyDescent="0.4">
      <c r="B595">
        <v>3710607</v>
      </c>
      <c r="C595" t="s">
        <v>9010</v>
      </c>
      <c r="E595" t="s">
        <v>9188</v>
      </c>
      <c r="H595" t="s">
        <v>9188</v>
      </c>
      <c r="K595">
        <v>7639232</v>
      </c>
      <c r="L595" t="s">
        <v>9135</v>
      </c>
      <c r="N595" t="s">
        <v>9189</v>
      </c>
    </row>
    <row r="596" spans="2:14" x14ac:dyDescent="0.4">
      <c r="B596">
        <v>3710607</v>
      </c>
      <c r="C596" t="s">
        <v>9012</v>
      </c>
      <c r="E596" t="s">
        <v>9190</v>
      </c>
      <c r="H596" t="s">
        <v>9190</v>
      </c>
      <c r="K596">
        <v>7639232</v>
      </c>
      <c r="L596" t="s">
        <v>9137</v>
      </c>
      <c r="N596" t="s">
        <v>9191</v>
      </c>
    </row>
    <row r="597" spans="2:14" x14ac:dyDescent="0.4">
      <c r="B597">
        <v>3710607</v>
      </c>
      <c r="C597" t="s">
        <v>9014</v>
      </c>
      <c r="E597" t="s">
        <v>9192</v>
      </c>
      <c r="H597" t="s">
        <v>9192</v>
      </c>
      <c r="K597">
        <v>7639232</v>
      </c>
      <c r="L597" t="s">
        <v>9139</v>
      </c>
      <c r="N597" t="s">
        <v>9193</v>
      </c>
    </row>
    <row r="598" spans="2:14" x14ac:dyDescent="0.4">
      <c r="B598">
        <v>3710607</v>
      </c>
      <c r="C598" t="s">
        <v>9016</v>
      </c>
      <c r="E598" t="s">
        <v>9194</v>
      </c>
      <c r="H598" t="s">
        <v>9194</v>
      </c>
      <c r="K598">
        <v>7639232</v>
      </c>
      <c r="L598" t="s">
        <v>9141</v>
      </c>
      <c r="N598" t="s">
        <v>9195</v>
      </c>
    </row>
    <row r="599" spans="2:14" x14ac:dyDescent="0.4">
      <c r="B599">
        <v>3710607</v>
      </c>
      <c r="C599" t="s">
        <v>8190</v>
      </c>
      <c r="E599" t="s">
        <v>9196</v>
      </c>
      <c r="H599" t="s">
        <v>9196</v>
      </c>
      <c r="K599">
        <v>7639232</v>
      </c>
      <c r="L599" t="s">
        <v>9143</v>
      </c>
      <c r="N599" t="s">
        <v>9197</v>
      </c>
    </row>
    <row r="600" spans="2:14" x14ac:dyDescent="0.4">
      <c r="B600">
        <v>3710607</v>
      </c>
      <c r="C600" t="s">
        <v>8704</v>
      </c>
      <c r="E600" t="s">
        <v>9198</v>
      </c>
      <c r="H600" t="s">
        <v>9198</v>
      </c>
      <c r="K600">
        <v>7639232</v>
      </c>
      <c r="L600" t="s">
        <v>9145</v>
      </c>
      <c r="N600" t="s">
        <v>9199</v>
      </c>
    </row>
    <row r="601" spans="2:14" x14ac:dyDescent="0.4">
      <c r="B601">
        <v>3710607</v>
      </c>
      <c r="C601" t="s">
        <v>9018</v>
      </c>
      <c r="E601" t="s">
        <v>9200</v>
      </c>
      <c r="H601" t="s">
        <v>9200</v>
      </c>
      <c r="K601">
        <v>7639232</v>
      </c>
      <c r="L601" t="s">
        <v>9147</v>
      </c>
      <c r="N601" t="s">
        <v>9201</v>
      </c>
    </row>
    <row r="602" spans="2:14" x14ac:dyDescent="0.4">
      <c r="B602">
        <v>3710607</v>
      </c>
      <c r="C602" t="s">
        <v>9020</v>
      </c>
      <c r="E602" t="s">
        <v>9202</v>
      </c>
      <c r="H602" t="s">
        <v>9202</v>
      </c>
      <c r="K602">
        <v>7639232</v>
      </c>
      <c r="L602" t="s">
        <v>9149</v>
      </c>
      <c r="N602" t="s">
        <v>9203</v>
      </c>
    </row>
    <row r="603" spans="2:14" x14ac:dyDescent="0.4">
      <c r="B603">
        <v>3710607</v>
      </c>
      <c r="C603" t="s">
        <v>9022</v>
      </c>
      <c r="E603" t="s">
        <v>9204</v>
      </c>
      <c r="H603" t="s">
        <v>9204</v>
      </c>
      <c r="K603">
        <v>7639232</v>
      </c>
      <c r="L603" t="s">
        <v>9151</v>
      </c>
      <c r="N603" t="s">
        <v>9205</v>
      </c>
    </row>
    <row r="604" spans="2:14" x14ac:dyDescent="0.4">
      <c r="B604">
        <v>3710607</v>
      </c>
      <c r="C604" t="s">
        <v>9024</v>
      </c>
      <c r="E604" t="s">
        <v>9206</v>
      </c>
      <c r="H604" t="s">
        <v>9206</v>
      </c>
      <c r="K604">
        <v>7639232</v>
      </c>
      <c r="L604" t="s">
        <v>9153</v>
      </c>
      <c r="N604" t="s">
        <v>9207</v>
      </c>
    </row>
    <row r="605" spans="2:14" x14ac:dyDescent="0.4">
      <c r="B605">
        <v>3710607</v>
      </c>
      <c r="C605" t="s">
        <v>8573</v>
      </c>
      <c r="E605" t="s">
        <v>9208</v>
      </c>
      <c r="H605" t="s">
        <v>9208</v>
      </c>
      <c r="K605">
        <v>7639232</v>
      </c>
      <c r="L605" t="s">
        <v>9155</v>
      </c>
      <c r="N605" t="s">
        <v>9209</v>
      </c>
    </row>
    <row r="606" spans="2:14" x14ac:dyDescent="0.4">
      <c r="B606">
        <v>3710607</v>
      </c>
      <c r="C606" t="s">
        <v>9026</v>
      </c>
      <c r="E606" t="s">
        <v>9210</v>
      </c>
      <c r="H606" t="s">
        <v>9210</v>
      </c>
      <c r="K606">
        <v>7639232</v>
      </c>
      <c r="L606" t="s">
        <v>9157</v>
      </c>
      <c r="N606" t="s">
        <v>9211</v>
      </c>
    </row>
    <row r="607" spans="2:14" x14ac:dyDescent="0.4">
      <c r="B607">
        <v>3710607</v>
      </c>
      <c r="C607" t="s">
        <v>9028</v>
      </c>
      <c r="E607" t="s">
        <v>9212</v>
      </c>
      <c r="H607" t="s">
        <v>9212</v>
      </c>
      <c r="K607">
        <v>7639232</v>
      </c>
      <c r="L607" t="s">
        <v>9159</v>
      </c>
      <c r="N607" t="s">
        <v>9213</v>
      </c>
    </row>
    <row r="608" spans="2:14" x14ac:dyDescent="0.4">
      <c r="B608">
        <v>3710607</v>
      </c>
      <c r="C608" t="s">
        <v>9030</v>
      </c>
      <c r="E608" t="s">
        <v>9214</v>
      </c>
      <c r="H608" t="s">
        <v>9214</v>
      </c>
      <c r="K608">
        <v>7639232</v>
      </c>
      <c r="L608" t="s">
        <v>9161</v>
      </c>
      <c r="N608" t="s">
        <v>9215</v>
      </c>
    </row>
    <row r="609" spans="2:14" x14ac:dyDescent="0.4">
      <c r="B609">
        <v>3710607</v>
      </c>
      <c r="C609" t="s">
        <v>8234</v>
      </c>
      <c r="E609" t="s">
        <v>9216</v>
      </c>
      <c r="H609" t="s">
        <v>9216</v>
      </c>
      <c r="K609">
        <v>7639232</v>
      </c>
      <c r="L609" t="s">
        <v>9163</v>
      </c>
      <c r="N609" t="s">
        <v>9217</v>
      </c>
    </row>
    <row r="610" spans="2:14" x14ac:dyDescent="0.4">
      <c r="B610">
        <v>3710607</v>
      </c>
      <c r="C610" t="s">
        <v>9032</v>
      </c>
      <c r="E610" t="s">
        <v>9218</v>
      </c>
      <c r="H610" t="s">
        <v>9218</v>
      </c>
      <c r="K610">
        <v>7639232</v>
      </c>
      <c r="L610" t="s">
        <v>9165</v>
      </c>
      <c r="N610" t="s">
        <v>9219</v>
      </c>
    </row>
    <row r="611" spans="2:14" x14ac:dyDescent="0.4">
      <c r="B611">
        <v>3710607</v>
      </c>
      <c r="C611" t="s">
        <v>9034</v>
      </c>
      <c r="E611" t="s">
        <v>9220</v>
      </c>
      <c r="H611" t="s">
        <v>9220</v>
      </c>
      <c r="K611">
        <v>7639232</v>
      </c>
      <c r="L611" t="s">
        <v>9167</v>
      </c>
      <c r="N611" t="s">
        <v>9221</v>
      </c>
    </row>
    <row r="612" spans="2:14" x14ac:dyDescent="0.4">
      <c r="B612">
        <v>3710607</v>
      </c>
      <c r="C612" t="s">
        <v>9036</v>
      </c>
      <c r="E612" t="s">
        <v>9222</v>
      </c>
      <c r="H612" t="s">
        <v>9222</v>
      </c>
      <c r="K612">
        <v>7639232</v>
      </c>
      <c r="L612" t="s">
        <v>9169</v>
      </c>
      <c r="N612" t="s">
        <v>9223</v>
      </c>
    </row>
    <row r="613" spans="2:14" x14ac:dyDescent="0.4">
      <c r="B613">
        <v>3710607</v>
      </c>
      <c r="C613" t="s">
        <v>9038</v>
      </c>
      <c r="E613" t="s">
        <v>9224</v>
      </c>
      <c r="H613" t="s">
        <v>9224</v>
      </c>
      <c r="K613">
        <v>7639232</v>
      </c>
      <c r="L613" t="s">
        <v>9171</v>
      </c>
      <c r="N613" t="s">
        <v>9225</v>
      </c>
    </row>
    <row r="614" spans="2:14" x14ac:dyDescent="0.4">
      <c r="B614">
        <v>3710607</v>
      </c>
      <c r="C614" t="s">
        <v>9040</v>
      </c>
      <c r="E614" t="s">
        <v>9226</v>
      </c>
      <c r="H614" t="s">
        <v>9226</v>
      </c>
      <c r="K614">
        <v>7639232</v>
      </c>
      <c r="L614" t="s">
        <v>9173</v>
      </c>
      <c r="N614" t="s">
        <v>9227</v>
      </c>
    </row>
    <row r="615" spans="2:14" x14ac:dyDescent="0.4">
      <c r="B615">
        <v>3710607</v>
      </c>
      <c r="C615" t="s">
        <v>9042</v>
      </c>
      <c r="E615" t="s">
        <v>9228</v>
      </c>
      <c r="H615" t="s">
        <v>9228</v>
      </c>
      <c r="K615">
        <v>7639232</v>
      </c>
      <c r="L615" t="s">
        <v>9175</v>
      </c>
      <c r="N615" t="s">
        <v>9229</v>
      </c>
    </row>
    <row r="616" spans="2:14" x14ac:dyDescent="0.4">
      <c r="B616">
        <v>3710607</v>
      </c>
      <c r="C616" t="s">
        <v>8914</v>
      </c>
      <c r="E616" t="s">
        <v>9230</v>
      </c>
      <c r="H616" t="s">
        <v>9230</v>
      </c>
      <c r="K616">
        <v>7639232</v>
      </c>
      <c r="L616" t="s">
        <v>9177</v>
      </c>
      <c r="N616" t="s">
        <v>9231</v>
      </c>
    </row>
    <row r="617" spans="2:14" x14ac:dyDescent="0.4">
      <c r="B617">
        <v>3710607</v>
      </c>
      <c r="C617" t="s">
        <v>8260</v>
      </c>
      <c r="E617" t="s">
        <v>9232</v>
      </c>
      <c r="H617" t="s">
        <v>9232</v>
      </c>
      <c r="K617">
        <v>7639232</v>
      </c>
      <c r="L617" t="s">
        <v>9179</v>
      </c>
      <c r="N617" t="s">
        <v>9233</v>
      </c>
    </row>
    <row r="618" spans="2:14" x14ac:dyDescent="0.4">
      <c r="B618">
        <v>3710607</v>
      </c>
      <c r="C618" t="s">
        <v>9044</v>
      </c>
      <c r="E618" t="s">
        <v>9234</v>
      </c>
      <c r="H618" t="s">
        <v>9234</v>
      </c>
      <c r="K618">
        <v>7639232</v>
      </c>
      <c r="L618" t="s">
        <v>9181</v>
      </c>
      <c r="N618" t="s">
        <v>9235</v>
      </c>
    </row>
    <row r="619" spans="2:14" x14ac:dyDescent="0.4">
      <c r="B619">
        <v>3710607</v>
      </c>
      <c r="C619" t="s">
        <v>9046</v>
      </c>
      <c r="E619" t="s">
        <v>9236</v>
      </c>
      <c r="H619" t="s">
        <v>9236</v>
      </c>
      <c r="K619">
        <v>7639232</v>
      </c>
      <c r="L619" t="s">
        <v>9183</v>
      </c>
      <c r="N619" t="s">
        <v>9237</v>
      </c>
    </row>
    <row r="620" spans="2:14" x14ac:dyDescent="0.4">
      <c r="B620">
        <v>3710607</v>
      </c>
      <c r="C620" t="s">
        <v>9048</v>
      </c>
      <c r="E620" t="s">
        <v>9238</v>
      </c>
      <c r="H620" t="s">
        <v>9238</v>
      </c>
      <c r="K620">
        <v>7639232</v>
      </c>
      <c r="L620" t="s">
        <v>9185</v>
      </c>
      <c r="N620" t="s">
        <v>9239</v>
      </c>
    </row>
    <row r="621" spans="2:14" x14ac:dyDescent="0.4">
      <c r="B621">
        <v>3710607</v>
      </c>
      <c r="C621" t="s">
        <v>9050</v>
      </c>
      <c r="E621" t="s">
        <v>9240</v>
      </c>
      <c r="H621" t="s">
        <v>9240</v>
      </c>
      <c r="K621">
        <v>7639232</v>
      </c>
      <c r="L621" t="s">
        <v>9187</v>
      </c>
      <c r="N621" t="s">
        <v>9241</v>
      </c>
    </row>
    <row r="622" spans="2:14" x14ac:dyDescent="0.4">
      <c r="B622">
        <v>3710607</v>
      </c>
      <c r="C622" t="s">
        <v>9052</v>
      </c>
      <c r="E622" t="s">
        <v>9242</v>
      </c>
      <c r="H622" t="s">
        <v>9242</v>
      </c>
      <c r="K622">
        <v>7639232</v>
      </c>
      <c r="L622" t="s">
        <v>9189</v>
      </c>
      <c r="N622" t="s">
        <v>9243</v>
      </c>
    </row>
    <row r="623" spans="2:14" x14ac:dyDescent="0.4">
      <c r="B623">
        <v>3710607</v>
      </c>
      <c r="C623" t="s">
        <v>9054</v>
      </c>
      <c r="E623" t="s">
        <v>9244</v>
      </c>
      <c r="H623" t="s">
        <v>9244</v>
      </c>
      <c r="K623">
        <v>7639232</v>
      </c>
      <c r="L623" t="s">
        <v>9191</v>
      </c>
      <c r="N623" t="s">
        <v>9245</v>
      </c>
    </row>
    <row r="624" spans="2:14" x14ac:dyDescent="0.4">
      <c r="B624">
        <v>3710607</v>
      </c>
      <c r="C624" t="s">
        <v>8274</v>
      </c>
      <c r="E624" t="s">
        <v>9246</v>
      </c>
      <c r="H624" t="s">
        <v>9246</v>
      </c>
      <c r="K624">
        <v>7639232</v>
      </c>
      <c r="L624" t="s">
        <v>9193</v>
      </c>
      <c r="N624" t="s">
        <v>9247</v>
      </c>
    </row>
    <row r="625" spans="2:14" x14ac:dyDescent="0.4">
      <c r="B625">
        <v>3710607</v>
      </c>
      <c r="C625" t="s">
        <v>9056</v>
      </c>
      <c r="E625" t="s">
        <v>9248</v>
      </c>
      <c r="H625" t="s">
        <v>9248</v>
      </c>
      <c r="K625">
        <v>7639232</v>
      </c>
      <c r="L625" t="s">
        <v>9195</v>
      </c>
      <c r="N625" t="s">
        <v>9249</v>
      </c>
    </row>
    <row r="626" spans="2:14" x14ac:dyDescent="0.4">
      <c r="B626">
        <v>3710607</v>
      </c>
      <c r="C626" t="s">
        <v>9058</v>
      </c>
      <c r="E626" t="s">
        <v>9250</v>
      </c>
      <c r="H626" t="s">
        <v>9250</v>
      </c>
      <c r="K626">
        <v>7639232</v>
      </c>
      <c r="L626" t="s">
        <v>9197</v>
      </c>
      <c r="N626" t="s">
        <v>9251</v>
      </c>
    </row>
    <row r="627" spans="2:14" x14ac:dyDescent="0.4">
      <c r="B627">
        <v>3710607</v>
      </c>
      <c r="C627" t="s">
        <v>9060</v>
      </c>
      <c r="E627" t="s">
        <v>9252</v>
      </c>
      <c r="H627" t="s">
        <v>9252</v>
      </c>
      <c r="K627">
        <v>7639232</v>
      </c>
      <c r="L627" t="s">
        <v>9199</v>
      </c>
      <c r="N627" t="s">
        <v>9253</v>
      </c>
    </row>
    <row r="628" spans="2:14" x14ac:dyDescent="0.4">
      <c r="B628">
        <v>3710607</v>
      </c>
      <c r="C628" t="s">
        <v>9062</v>
      </c>
      <c r="E628" t="s">
        <v>9254</v>
      </c>
      <c r="H628" t="s">
        <v>9254</v>
      </c>
      <c r="K628">
        <v>7639232</v>
      </c>
      <c r="L628" t="s">
        <v>9201</v>
      </c>
      <c r="N628" t="s">
        <v>9255</v>
      </c>
    </row>
    <row r="629" spans="2:14" x14ac:dyDescent="0.4">
      <c r="B629">
        <v>3710607</v>
      </c>
      <c r="C629" t="s">
        <v>9064</v>
      </c>
      <c r="E629" t="s">
        <v>9256</v>
      </c>
      <c r="H629" t="s">
        <v>9256</v>
      </c>
      <c r="K629">
        <v>7639232</v>
      </c>
      <c r="L629" t="s">
        <v>9203</v>
      </c>
      <c r="N629" t="s">
        <v>9257</v>
      </c>
    </row>
    <row r="630" spans="2:14" x14ac:dyDescent="0.4">
      <c r="B630">
        <v>3710607</v>
      </c>
      <c r="C630" t="s">
        <v>9066</v>
      </c>
      <c r="E630" t="s">
        <v>9258</v>
      </c>
      <c r="H630" t="s">
        <v>9258</v>
      </c>
      <c r="K630">
        <v>7639232</v>
      </c>
      <c r="L630" t="s">
        <v>9205</v>
      </c>
      <c r="N630" t="s">
        <v>9259</v>
      </c>
    </row>
    <row r="631" spans="2:14" x14ac:dyDescent="0.4">
      <c r="B631">
        <v>3710607</v>
      </c>
      <c r="C631" t="s">
        <v>9068</v>
      </c>
      <c r="E631" t="s">
        <v>9260</v>
      </c>
      <c r="H631" t="s">
        <v>9260</v>
      </c>
      <c r="K631">
        <v>7639232</v>
      </c>
      <c r="L631" t="s">
        <v>9207</v>
      </c>
      <c r="N631" t="s">
        <v>9261</v>
      </c>
    </row>
    <row r="632" spans="2:14" x14ac:dyDescent="0.4">
      <c r="B632">
        <v>3711416</v>
      </c>
      <c r="C632" t="s">
        <v>9070</v>
      </c>
      <c r="E632" t="s">
        <v>9262</v>
      </c>
      <c r="H632" t="s">
        <v>9262</v>
      </c>
      <c r="K632">
        <v>7639232</v>
      </c>
      <c r="L632" t="s">
        <v>9209</v>
      </c>
      <c r="N632" t="s">
        <v>9263</v>
      </c>
    </row>
    <row r="633" spans="2:14" x14ac:dyDescent="0.4">
      <c r="B633">
        <v>3711416</v>
      </c>
      <c r="C633" t="s">
        <v>9072</v>
      </c>
      <c r="E633" t="s">
        <v>9264</v>
      </c>
      <c r="H633" t="s">
        <v>9264</v>
      </c>
      <c r="K633">
        <v>7639232</v>
      </c>
      <c r="L633" t="s">
        <v>9211</v>
      </c>
      <c r="N633" t="s">
        <v>9265</v>
      </c>
    </row>
    <row r="634" spans="2:14" x14ac:dyDescent="0.4">
      <c r="B634">
        <v>3711416</v>
      </c>
      <c r="C634" t="s">
        <v>8318</v>
      </c>
      <c r="E634" t="s">
        <v>9266</v>
      </c>
      <c r="H634" t="s">
        <v>9266</v>
      </c>
      <c r="K634">
        <v>7639232</v>
      </c>
      <c r="L634" t="s">
        <v>9213</v>
      </c>
      <c r="N634" t="s">
        <v>9267</v>
      </c>
    </row>
    <row r="635" spans="2:14" x14ac:dyDescent="0.4">
      <c r="B635">
        <v>3711416</v>
      </c>
      <c r="C635" t="s">
        <v>9074</v>
      </c>
      <c r="E635" t="s">
        <v>9268</v>
      </c>
      <c r="H635" t="s">
        <v>9268</v>
      </c>
      <c r="K635">
        <v>7639232</v>
      </c>
      <c r="L635" t="s">
        <v>9215</v>
      </c>
      <c r="N635" t="s">
        <v>9269</v>
      </c>
    </row>
    <row r="636" spans="2:14" x14ac:dyDescent="0.4">
      <c r="B636">
        <v>3711416</v>
      </c>
      <c r="C636" t="s">
        <v>9076</v>
      </c>
      <c r="E636" t="s">
        <v>9270</v>
      </c>
      <c r="H636" t="s">
        <v>9270</v>
      </c>
      <c r="K636">
        <v>7639232</v>
      </c>
      <c r="L636" t="s">
        <v>9217</v>
      </c>
      <c r="N636" t="s">
        <v>9271</v>
      </c>
    </row>
    <row r="637" spans="2:14" x14ac:dyDescent="0.4">
      <c r="B637">
        <v>3711416</v>
      </c>
      <c r="C637" t="s">
        <v>9078</v>
      </c>
      <c r="E637" t="s">
        <v>9272</v>
      </c>
      <c r="H637" t="s">
        <v>9272</v>
      </c>
      <c r="K637">
        <v>7639232</v>
      </c>
      <c r="L637" t="s">
        <v>9219</v>
      </c>
      <c r="N637" t="s">
        <v>9273</v>
      </c>
    </row>
    <row r="638" spans="2:14" x14ac:dyDescent="0.4">
      <c r="B638">
        <v>3711416</v>
      </c>
      <c r="C638" t="s">
        <v>8767</v>
      </c>
      <c r="E638" t="s">
        <v>9274</v>
      </c>
      <c r="H638" t="s">
        <v>9274</v>
      </c>
      <c r="K638">
        <v>7639232</v>
      </c>
      <c r="L638" t="s">
        <v>9221</v>
      </c>
      <c r="N638" t="s">
        <v>9275</v>
      </c>
    </row>
    <row r="639" spans="2:14" x14ac:dyDescent="0.4">
      <c r="B639">
        <v>3711416</v>
      </c>
      <c r="C639" t="s">
        <v>9080</v>
      </c>
      <c r="E639" t="s">
        <v>9276</v>
      </c>
      <c r="H639" t="s">
        <v>9276</v>
      </c>
      <c r="K639">
        <v>7639232</v>
      </c>
      <c r="L639" t="s">
        <v>9223</v>
      </c>
      <c r="N639" t="s">
        <v>9277</v>
      </c>
    </row>
    <row r="640" spans="2:14" x14ac:dyDescent="0.4">
      <c r="B640">
        <v>3711416</v>
      </c>
      <c r="C640" t="s">
        <v>9082</v>
      </c>
      <c r="E640" t="s">
        <v>9278</v>
      </c>
      <c r="H640" t="s">
        <v>9278</v>
      </c>
      <c r="K640">
        <v>7639232</v>
      </c>
      <c r="L640" t="s">
        <v>9225</v>
      </c>
      <c r="N640" t="s">
        <v>9279</v>
      </c>
    </row>
    <row r="641" spans="2:14" x14ac:dyDescent="0.4">
      <c r="B641">
        <v>3711416</v>
      </c>
      <c r="C641" t="s">
        <v>9084</v>
      </c>
      <c r="E641" t="s">
        <v>9280</v>
      </c>
      <c r="H641" t="s">
        <v>9280</v>
      </c>
      <c r="K641">
        <v>7639232</v>
      </c>
      <c r="L641" t="s">
        <v>9227</v>
      </c>
      <c r="N641" t="s">
        <v>9281</v>
      </c>
    </row>
    <row r="642" spans="2:14" x14ac:dyDescent="0.4">
      <c r="B642">
        <v>3711416</v>
      </c>
      <c r="C642" t="s">
        <v>9086</v>
      </c>
      <c r="E642" t="s">
        <v>9282</v>
      </c>
      <c r="H642" t="s">
        <v>9282</v>
      </c>
      <c r="K642">
        <v>7639232</v>
      </c>
      <c r="L642" t="s">
        <v>9229</v>
      </c>
      <c r="N642" t="s">
        <v>9283</v>
      </c>
    </row>
    <row r="643" spans="2:14" x14ac:dyDescent="0.4">
      <c r="B643">
        <v>3711416</v>
      </c>
      <c r="C643" t="s">
        <v>9088</v>
      </c>
      <c r="E643" t="s">
        <v>9284</v>
      </c>
      <c r="H643" t="s">
        <v>9284</v>
      </c>
      <c r="K643">
        <v>7639232</v>
      </c>
      <c r="L643" t="s">
        <v>9231</v>
      </c>
      <c r="N643" t="s">
        <v>9285</v>
      </c>
    </row>
    <row r="644" spans="2:14" x14ac:dyDescent="0.4">
      <c r="B644">
        <v>3711416</v>
      </c>
      <c r="C644" t="s">
        <v>8046</v>
      </c>
      <c r="E644" t="s">
        <v>9286</v>
      </c>
      <c r="H644" t="s">
        <v>9286</v>
      </c>
      <c r="K644">
        <v>7639232</v>
      </c>
      <c r="L644" t="s">
        <v>9233</v>
      </c>
      <c r="N644" t="s">
        <v>9287</v>
      </c>
    </row>
    <row r="645" spans="2:14" x14ac:dyDescent="0.4">
      <c r="B645">
        <v>3711416</v>
      </c>
      <c r="C645" t="s">
        <v>9090</v>
      </c>
      <c r="E645" t="s">
        <v>9288</v>
      </c>
      <c r="H645" t="s">
        <v>9288</v>
      </c>
      <c r="K645">
        <v>7639232</v>
      </c>
      <c r="L645" t="s">
        <v>9235</v>
      </c>
      <c r="N645" t="s">
        <v>9289</v>
      </c>
    </row>
    <row r="646" spans="2:14" x14ac:dyDescent="0.4">
      <c r="B646">
        <v>3711416</v>
      </c>
      <c r="C646" t="s">
        <v>9092</v>
      </c>
      <c r="E646" t="s">
        <v>9290</v>
      </c>
      <c r="H646" t="s">
        <v>9290</v>
      </c>
      <c r="K646">
        <v>7639232</v>
      </c>
      <c r="L646" t="s">
        <v>9237</v>
      </c>
      <c r="N646" t="s">
        <v>9291</v>
      </c>
    </row>
    <row r="647" spans="2:14" x14ac:dyDescent="0.4">
      <c r="B647">
        <v>3711416</v>
      </c>
      <c r="C647" t="s">
        <v>9094</v>
      </c>
      <c r="E647" t="s">
        <v>9292</v>
      </c>
      <c r="H647" t="s">
        <v>9292</v>
      </c>
      <c r="K647">
        <v>7639232</v>
      </c>
      <c r="L647" t="s">
        <v>9239</v>
      </c>
      <c r="N647" t="s">
        <v>9293</v>
      </c>
    </row>
    <row r="648" spans="2:14" x14ac:dyDescent="0.4">
      <c r="B648">
        <v>3711416</v>
      </c>
      <c r="C648" t="s">
        <v>8052</v>
      </c>
      <c r="E648" t="s">
        <v>9294</v>
      </c>
      <c r="H648" t="s">
        <v>9294</v>
      </c>
      <c r="K648">
        <v>7639232</v>
      </c>
      <c r="L648" t="s">
        <v>9241</v>
      </c>
      <c r="N648" t="s">
        <v>9295</v>
      </c>
    </row>
    <row r="649" spans="2:14" x14ac:dyDescent="0.4">
      <c r="B649">
        <v>3711416</v>
      </c>
      <c r="C649" t="s">
        <v>9096</v>
      </c>
      <c r="E649" t="s">
        <v>9296</v>
      </c>
      <c r="H649" t="s">
        <v>9296</v>
      </c>
      <c r="K649">
        <v>7639232</v>
      </c>
      <c r="L649" t="s">
        <v>9243</v>
      </c>
      <c r="N649" t="s">
        <v>9297</v>
      </c>
    </row>
    <row r="650" spans="2:14" x14ac:dyDescent="0.4">
      <c r="B650">
        <v>3711416</v>
      </c>
      <c r="C650" t="s">
        <v>8962</v>
      </c>
      <c r="E650" t="s">
        <v>9298</v>
      </c>
      <c r="H650" t="s">
        <v>9298</v>
      </c>
      <c r="K650">
        <v>7639232</v>
      </c>
      <c r="L650" t="s">
        <v>9245</v>
      </c>
      <c r="N650" t="s">
        <v>9299</v>
      </c>
    </row>
    <row r="651" spans="2:14" x14ac:dyDescent="0.4">
      <c r="B651">
        <v>3711416</v>
      </c>
      <c r="C651" t="s">
        <v>9098</v>
      </c>
      <c r="E651" t="s">
        <v>9300</v>
      </c>
      <c r="H651" t="s">
        <v>9300</v>
      </c>
      <c r="K651">
        <v>7639232</v>
      </c>
      <c r="L651" t="s">
        <v>9247</v>
      </c>
      <c r="N651" t="s">
        <v>9301</v>
      </c>
    </row>
    <row r="652" spans="2:14" x14ac:dyDescent="0.4">
      <c r="B652">
        <v>3711416</v>
      </c>
      <c r="C652" t="s">
        <v>9100</v>
      </c>
      <c r="E652" t="s">
        <v>9302</v>
      </c>
      <c r="H652" t="s">
        <v>9302</v>
      </c>
      <c r="K652">
        <v>7639232</v>
      </c>
      <c r="L652" t="s">
        <v>9249</v>
      </c>
      <c r="N652" t="s">
        <v>9303</v>
      </c>
    </row>
    <row r="653" spans="2:14" x14ac:dyDescent="0.4">
      <c r="B653">
        <v>3711416</v>
      </c>
      <c r="C653" t="s">
        <v>8064</v>
      </c>
      <c r="E653" t="s">
        <v>9304</v>
      </c>
      <c r="H653" t="s">
        <v>9304</v>
      </c>
      <c r="K653">
        <v>7639232</v>
      </c>
      <c r="L653" t="s">
        <v>9251</v>
      </c>
      <c r="N653" t="s">
        <v>9305</v>
      </c>
    </row>
    <row r="654" spans="2:14" x14ac:dyDescent="0.4">
      <c r="B654">
        <v>3711416</v>
      </c>
      <c r="C654" t="s">
        <v>8966</v>
      </c>
      <c r="E654" t="s">
        <v>9306</v>
      </c>
      <c r="H654" t="s">
        <v>9306</v>
      </c>
      <c r="K654">
        <v>7639232</v>
      </c>
      <c r="L654" t="s">
        <v>9253</v>
      </c>
      <c r="N654" t="s">
        <v>9307</v>
      </c>
    </row>
    <row r="655" spans="2:14" x14ac:dyDescent="0.4">
      <c r="B655">
        <v>3711416</v>
      </c>
      <c r="C655" t="s">
        <v>9102</v>
      </c>
      <c r="E655" t="s">
        <v>9308</v>
      </c>
      <c r="H655" t="s">
        <v>9308</v>
      </c>
      <c r="K655">
        <v>7639232</v>
      </c>
      <c r="L655" t="s">
        <v>9255</v>
      </c>
      <c r="N655" t="s">
        <v>9309</v>
      </c>
    </row>
    <row r="656" spans="2:14" x14ac:dyDescent="0.4">
      <c r="B656">
        <v>3711416</v>
      </c>
      <c r="C656" t="s">
        <v>9104</v>
      </c>
      <c r="E656" t="s">
        <v>9310</v>
      </c>
      <c r="H656" t="s">
        <v>9310</v>
      </c>
      <c r="K656">
        <v>7639232</v>
      </c>
      <c r="L656" t="s">
        <v>9257</v>
      </c>
      <c r="N656" t="s">
        <v>9311</v>
      </c>
    </row>
    <row r="657" spans="2:14" x14ac:dyDescent="0.4">
      <c r="B657">
        <v>3711416</v>
      </c>
      <c r="C657" t="s">
        <v>9106</v>
      </c>
      <c r="E657" t="s">
        <v>9312</v>
      </c>
      <c r="H657" t="s">
        <v>9312</v>
      </c>
      <c r="K657">
        <v>7639232</v>
      </c>
      <c r="L657" t="s">
        <v>9259</v>
      </c>
      <c r="N657" t="s">
        <v>9313</v>
      </c>
    </row>
    <row r="658" spans="2:14" x14ac:dyDescent="0.4">
      <c r="B658">
        <v>3711416</v>
      </c>
      <c r="C658" t="s">
        <v>8488</v>
      </c>
      <c r="E658" t="s">
        <v>9314</v>
      </c>
      <c r="H658" t="s">
        <v>9314</v>
      </c>
      <c r="K658">
        <v>7639232</v>
      </c>
      <c r="L658" t="s">
        <v>9261</v>
      </c>
      <c r="N658" t="s">
        <v>9315</v>
      </c>
    </row>
    <row r="659" spans="2:14" x14ac:dyDescent="0.4">
      <c r="B659">
        <v>3711416</v>
      </c>
      <c r="C659" t="s">
        <v>8490</v>
      </c>
      <c r="E659" t="s">
        <v>9316</v>
      </c>
      <c r="H659" t="s">
        <v>9316</v>
      </c>
      <c r="K659">
        <v>7639232</v>
      </c>
      <c r="L659" t="s">
        <v>9263</v>
      </c>
      <c r="N659" t="s">
        <v>9317</v>
      </c>
    </row>
    <row r="660" spans="2:14" x14ac:dyDescent="0.4">
      <c r="B660">
        <v>3711416</v>
      </c>
      <c r="C660" t="s">
        <v>9108</v>
      </c>
      <c r="E660" t="s">
        <v>9318</v>
      </c>
      <c r="H660" t="s">
        <v>9318</v>
      </c>
      <c r="K660">
        <v>7639232</v>
      </c>
      <c r="L660" t="s">
        <v>9265</v>
      </c>
      <c r="N660" t="s">
        <v>9319</v>
      </c>
    </row>
    <row r="661" spans="2:14" x14ac:dyDescent="0.4">
      <c r="B661">
        <v>3711416</v>
      </c>
      <c r="C661" t="s">
        <v>9110</v>
      </c>
      <c r="E661" t="s">
        <v>9320</v>
      </c>
      <c r="H661" t="s">
        <v>9320</v>
      </c>
      <c r="K661">
        <v>7639232</v>
      </c>
      <c r="L661" t="s">
        <v>9267</v>
      </c>
      <c r="N661" t="s">
        <v>9321</v>
      </c>
    </row>
    <row r="662" spans="2:14" x14ac:dyDescent="0.4">
      <c r="B662">
        <v>3711416</v>
      </c>
      <c r="C662" t="s">
        <v>9112</v>
      </c>
      <c r="E662" t="s">
        <v>9322</v>
      </c>
      <c r="H662" t="s">
        <v>9322</v>
      </c>
      <c r="K662">
        <v>7639232</v>
      </c>
      <c r="L662" t="s">
        <v>9269</v>
      </c>
      <c r="N662" t="s">
        <v>9323</v>
      </c>
    </row>
    <row r="663" spans="2:14" x14ac:dyDescent="0.4">
      <c r="B663">
        <v>3711416</v>
      </c>
      <c r="C663" t="s">
        <v>8086</v>
      </c>
      <c r="E663" t="s">
        <v>9324</v>
      </c>
      <c r="H663" t="s">
        <v>9324</v>
      </c>
      <c r="K663">
        <v>7639232</v>
      </c>
      <c r="L663" t="s">
        <v>9271</v>
      </c>
      <c r="N663" t="s">
        <v>9325</v>
      </c>
    </row>
    <row r="664" spans="2:14" x14ac:dyDescent="0.4">
      <c r="B664">
        <v>3711416</v>
      </c>
      <c r="C664" t="s">
        <v>9114</v>
      </c>
      <c r="E664" t="s">
        <v>9326</v>
      </c>
      <c r="H664" t="s">
        <v>9326</v>
      </c>
      <c r="K664">
        <v>7639232</v>
      </c>
      <c r="L664" t="s">
        <v>9273</v>
      </c>
      <c r="N664" t="s">
        <v>9327</v>
      </c>
    </row>
    <row r="665" spans="2:14" x14ac:dyDescent="0.4">
      <c r="B665">
        <v>3711416</v>
      </c>
      <c r="C665" t="s">
        <v>8096</v>
      </c>
      <c r="E665" t="s">
        <v>9328</v>
      </c>
      <c r="H665" t="s">
        <v>9328</v>
      </c>
      <c r="K665">
        <v>7639232</v>
      </c>
      <c r="L665" t="s">
        <v>9275</v>
      </c>
      <c r="N665" t="s">
        <v>9329</v>
      </c>
    </row>
    <row r="666" spans="2:14" x14ac:dyDescent="0.4">
      <c r="B666">
        <v>3711416</v>
      </c>
      <c r="C666" t="s">
        <v>9116</v>
      </c>
      <c r="E666" t="s">
        <v>9330</v>
      </c>
      <c r="H666" t="s">
        <v>9330</v>
      </c>
      <c r="K666">
        <v>7639232</v>
      </c>
      <c r="L666" t="s">
        <v>9277</v>
      </c>
      <c r="N666" t="s">
        <v>9331</v>
      </c>
    </row>
    <row r="667" spans="2:14" x14ac:dyDescent="0.4">
      <c r="B667">
        <v>3711416</v>
      </c>
      <c r="C667" t="s">
        <v>9118</v>
      </c>
      <c r="E667" t="s">
        <v>9332</v>
      </c>
      <c r="H667" t="s">
        <v>9332</v>
      </c>
      <c r="K667">
        <v>7639232</v>
      </c>
      <c r="L667" t="s">
        <v>9279</v>
      </c>
      <c r="N667" t="s">
        <v>9333</v>
      </c>
    </row>
    <row r="668" spans="2:14" x14ac:dyDescent="0.4">
      <c r="B668">
        <v>3711416</v>
      </c>
      <c r="C668" t="s">
        <v>9120</v>
      </c>
      <c r="E668" t="s">
        <v>9334</v>
      </c>
      <c r="H668" t="s">
        <v>9334</v>
      </c>
      <c r="K668">
        <v>7639232</v>
      </c>
      <c r="L668" t="s">
        <v>9281</v>
      </c>
      <c r="N668" t="s">
        <v>9335</v>
      </c>
    </row>
    <row r="669" spans="2:14" x14ac:dyDescent="0.4">
      <c r="B669">
        <v>3711416</v>
      </c>
      <c r="C669" t="s">
        <v>9122</v>
      </c>
      <c r="E669" t="s">
        <v>9336</v>
      </c>
      <c r="H669" t="s">
        <v>9336</v>
      </c>
      <c r="K669">
        <v>7639232</v>
      </c>
      <c r="L669" t="s">
        <v>9283</v>
      </c>
      <c r="N669" t="s">
        <v>9337</v>
      </c>
    </row>
    <row r="670" spans="2:14" x14ac:dyDescent="0.4">
      <c r="B670">
        <v>3711416</v>
      </c>
      <c r="C670" t="s">
        <v>9124</v>
      </c>
      <c r="E670" t="s">
        <v>9338</v>
      </c>
      <c r="H670" t="s">
        <v>9338</v>
      </c>
      <c r="K670">
        <v>7639232</v>
      </c>
      <c r="L670" t="s">
        <v>9285</v>
      </c>
      <c r="N670" t="s">
        <v>9339</v>
      </c>
    </row>
    <row r="671" spans="2:14" x14ac:dyDescent="0.4">
      <c r="B671">
        <v>3711416</v>
      </c>
      <c r="C671" t="s">
        <v>8110</v>
      </c>
      <c r="E671" t="s">
        <v>9340</v>
      </c>
      <c r="H671" t="s">
        <v>9340</v>
      </c>
      <c r="K671">
        <v>7639232</v>
      </c>
      <c r="L671" t="s">
        <v>9287</v>
      </c>
      <c r="N671" t="s">
        <v>9341</v>
      </c>
    </row>
    <row r="672" spans="2:14" x14ac:dyDescent="0.4">
      <c r="B672">
        <v>3711416</v>
      </c>
      <c r="C672" t="s">
        <v>9126</v>
      </c>
      <c r="E672" t="s">
        <v>9342</v>
      </c>
      <c r="H672" t="s">
        <v>9342</v>
      </c>
      <c r="K672">
        <v>7639232</v>
      </c>
      <c r="L672" t="s">
        <v>9289</v>
      </c>
      <c r="N672" t="s">
        <v>9343</v>
      </c>
    </row>
    <row r="673" spans="2:14" x14ac:dyDescent="0.4">
      <c r="B673">
        <v>3711416</v>
      </c>
      <c r="C673" t="s">
        <v>8112</v>
      </c>
      <c r="E673" t="s">
        <v>9344</v>
      </c>
      <c r="H673" t="s">
        <v>9344</v>
      </c>
      <c r="K673">
        <v>7639232</v>
      </c>
      <c r="L673" t="s">
        <v>9291</v>
      </c>
      <c r="N673" t="s">
        <v>9345</v>
      </c>
    </row>
    <row r="674" spans="2:14" x14ac:dyDescent="0.4">
      <c r="B674">
        <v>3711416</v>
      </c>
      <c r="C674" t="s">
        <v>9128</v>
      </c>
      <c r="E674" t="s">
        <v>9346</v>
      </c>
      <c r="H674" t="s">
        <v>9346</v>
      </c>
      <c r="K674">
        <v>7639232</v>
      </c>
      <c r="L674" t="s">
        <v>9293</v>
      </c>
      <c r="N674" t="s">
        <v>9347</v>
      </c>
    </row>
    <row r="675" spans="2:14" x14ac:dyDescent="0.4">
      <c r="B675">
        <v>3711416</v>
      </c>
      <c r="C675" t="s">
        <v>8992</v>
      </c>
      <c r="E675" t="s">
        <v>9348</v>
      </c>
      <c r="H675" t="s">
        <v>9348</v>
      </c>
      <c r="K675">
        <v>7639232</v>
      </c>
      <c r="L675" t="s">
        <v>9295</v>
      </c>
      <c r="N675" t="s">
        <v>9349</v>
      </c>
    </row>
    <row r="676" spans="2:14" x14ac:dyDescent="0.4">
      <c r="B676">
        <v>3711416</v>
      </c>
      <c r="C676" t="s">
        <v>8114</v>
      </c>
      <c r="E676" t="s">
        <v>9350</v>
      </c>
      <c r="H676" t="s">
        <v>9350</v>
      </c>
      <c r="K676">
        <v>7639232</v>
      </c>
      <c r="L676" t="s">
        <v>9297</v>
      </c>
      <c r="N676" t="s">
        <v>9351</v>
      </c>
    </row>
    <row r="677" spans="2:14" x14ac:dyDescent="0.4">
      <c r="B677">
        <v>3711416</v>
      </c>
      <c r="C677" t="s">
        <v>9130</v>
      </c>
      <c r="E677" t="s">
        <v>9352</v>
      </c>
      <c r="H677" t="s">
        <v>9352</v>
      </c>
      <c r="K677">
        <v>7639232</v>
      </c>
      <c r="L677" t="s">
        <v>9299</v>
      </c>
      <c r="N677" t="s">
        <v>9353</v>
      </c>
    </row>
    <row r="678" spans="2:14" x14ac:dyDescent="0.4">
      <c r="B678">
        <v>3711416</v>
      </c>
      <c r="C678" t="s">
        <v>9132</v>
      </c>
      <c r="E678" t="s">
        <v>9354</v>
      </c>
      <c r="H678" t="s">
        <v>9354</v>
      </c>
      <c r="K678">
        <v>7639232</v>
      </c>
      <c r="L678" t="s">
        <v>9301</v>
      </c>
      <c r="N678" t="s">
        <v>9355</v>
      </c>
    </row>
    <row r="679" spans="2:14" x14ac:dyDescent="0.4">
      <c r="B679">
        <v>3711416</v>
      </c>
      <c r="C679" t="s">
        <v>9134</v>
      </c>
      <c r="E679" t="s">
        <v>9356</v>
      </c>
      <c r="H679" t="s">
        <v>9356</v>
      </c>
      <c r="K679">
        <v>7639232</v>
      </c>
      <c r="L679" t="s">
        <v>9303</v>
      </c>
      <c r="N679" t="s">
        <v>9357</v>
      </c>
    </row>
    <row r="680" spans="2:14" x14ac:dyDescent="0.4">
      <c r="B680">
        <v>3711416</v>
      </c>
      <c r="C680" t="s">
        <v>8118</v>
      </c>
      <c r="E680" t="s">
        <v>9358</v>
      </c>
      <c r="H680" t="s">
        <v>9358</v>
      </c>
      <c r="K680">
        <v>7639232</v>
      </c>
      <c r="L680" t="s">
        <v>9305</v>
      </c>
      <c r="N680" t="s">
        <v>9359</v>
      </c>
    </row>
    <row r="681" spans="2:14" x14ac:dyDescent="0.4">
      <c r="B681">
        <v>3711416</v>
      </c>
      <c r="C681" t="s">
        <v>9136</v>
      </c>
      <c r="E681" t="s">
        <v>9360</v>
      </c>
      <c r="H681" t="s">
        <v>9360</v>
      </c>
      <c r="K681">
        <v>7639232</v>
      </c>
      <c r="L681" t="s">
        <v>9307</v>
      </c>
      <c r="N681" t="s">
        <v>9361</v>
      </c>
    </row>
    <row r="682" spans="2:14" x14ac:dyDescent="0.4">
      <c r="B682">
        <v>3711416</v>
      </c>
      <c r="C682" t="s">
        <v>9138</v>
      </c>
      <c r="E682" t="s">
        <v>9362</v>
      </c>
      <c r="H682" t="s">
        <v>9362</v>
      </c>
      <c r="K682">
        <v>7639232</v>
      </c>
      <c r="L682" t="s">
        <v>9309</v>
      </c>
      <c r="N682" t="s">
        <v>9363</v>
      </c>
    </row>
    <row r="683" spans="2:14" x14ac:dyDescent="0.4">
      <c r="B683">
        <v>3711416</v>
      </c>
      <c r="C683" t="s">
        <v>8203</v>
      </c>
      <c r="E683" t="s">
        <v>9364</v>
      </c>
      <c r="H683" t="s">
        <v>9364</v>
      </c>
      <c r="K683">
        <v>7639232</v>
      </c>
      <c r="L683" t="s">
        <v>9311</v>
      </c>
      <c r="N683" t="s">
        <v>9365</v>
      </c>
    </row>
    <row r="684" spans="2:14" x14ac:dyDescent="0.4">
      <c r="B684">
        <v>3711416</v>
      </c>
      <c r="C684" t="s">
        <v>9140</v>
      </c>
      <c r="E684" t="s">
        <v>9366</v>
      </c>
      <c r="H684" t="s">
        <v>9366</v>
      </c>
      <c r="K684">
        <v>7639232</v>
      </c>
      <c r="L684" t="s">
        <v>9313</v>
      </c>
      <c r="N684" t="s">
        <v>9367</v>
      </c>
    </row>
    <row r="685" spans="2:14" x14ac:dyDescent="0.4">
      <c r="B685">
        <v>3711416</v>
      </c>
      <c r="C685" t="s">
        <v>9142</v>
      </c>
      <c r="E685" t="s">
        <v>9368</v>
      </c>
      <c r="H685" t="s">
        <v>9368</v>
      </c>
      <c r="K685">
        <v>7639232</v>
      </c>
      <c r="L685" t="s">
        <v>9315</v>
      </c>
      <c r="N685" t="s">
        <v>9369</v>
      </c>
    </row>
    <row r="686" spans="2:14" x14ac:dyDescent="0.4">
      <c r="B686">
        <v>3711416</v>
      </c>
      <c r="C686" t="s">
        <v>9144</v>
      </c>
      <c r="E686" t="s">
        <v>9370</v>
      </c>
      <c r="H686" t="s">
        <v>9370</v>
      </c>
      <c r="K686">
        <v>7639232</v>
      </c>
      <c r="L686" t="s">
        <v>9317</v>
      </c>
      <c r="N686" t="s">
        <v>9371</v>
      </c>
    </row>
    <row r="687" spans="2:14" x14ac:dyDescent="0.4">
      <c r="B687">
        <v>3711416</v>
      </c>
      <c r="C687" t="s">
        <v>9146</v>
      </c>
      <c r="E687" t="s">
        <v>9372</v>
      </c>
      <c r="H687" t="s">
        <v>9372</v>
      </c>
      <c r="K687">
        <v>7639232</v>
      </c>
      <c r="L687" t="s">
        <v>9319</v>
      </c>
      <c r="N687" t="s">
        <v>9373</v>
      </c>
    </row>
    <row r="688" spans="2:14" x14ac:dyDescent="0.4">
      <c r="B688">
        <v>3711416</v>
      </c>
      <c r="C688" t="s">
        <v>9148</v>
      </c>
      <c r="E688" t="s">
        <v>9374</v>
      </c>
      <c r="H688" t="s">
        <v>9374</v>
      </c>
      <c r="K688">
        <v>7639232</v>
      </c>
      <c r="L688" t="s">
        <v>9321</v>
      </c>
      <c r="N688" t="s">
        <v>9375</v>
      </c>
    </row>
    <row r="689" spans="2:14" x14ac:dyDescent="0.4">
      <c r="B689">
        <v>3711416</v>
      </c>
      <c r="C689" t="s">
        <v>9150</v>
      </c>
      <c r="E689" t="s">
        <v>9376</v>
      </c>
      <c r="H689" t="s">
        <v>9376</v>
      </c>
      <c r="K689">
        <v>7639232</v>
      </c>
      <c r="L689" t="s">
        <v>9323</v>
      </c>
      <c r="N689" t="s">
        <v>9377</v>
      </c>
    </row>
    <row r="690" spans="2:14" x14ac:dyDescent="0.4">
      <c r="B690">
        <v>3711416</v>
      </c>
      <c r="C690" t="s">
        <v>9152</v>
      </c>
      <c r="E690" t="s">
        <v>9378</v>
      </c>
      <c r="H690" t="s">
        <v>9378</v>
      </c>
      <c r="K690">
        <v>7639232</v>
      </c>
      <c r="L690" t="s">
        <v>9325</v>
      </c>
      <c r="N690" t="s">
        <v>9379</v>
      </c>
    </row>
    <row r="691" spans="2:14" x14ac:dyDescent="0.4">
      <c r="B691">
        <v>3711416</v>
      </c>
      <c r="C691" t="s">
        <v>8134</v>
      </c>
      <c r="E691" t="s">
        <v>9380</v>
      </c>
      <c r="H691" t="s">
        <v>9380</v>
      </c>
      <c r="K691">
        <v>7639232</v>
      </c>
      <c r="L691" t="s">
        <v>9327</v>
      </c>
      <c r="N691" t="s">
        <v>9381</v>
      </c>
    </row>
    <row r="692" spans="2:14" x14ac:dyDescent="0.4">
      <c r="B692">
        <v>3711416</v>
      </c>
      <c r="C692" t="s">
        <v>8136</v>
      </c>
      <c r="E692" t="s">
        <v>9382</v>
      </c>
      <c r="H692" t="s">
        <v>9382</v>
      </c>
      <c r="K692">
        <v>7639232</v>
      </c>
      <c r="L692" t="s">
        <v>9329</v>
      </c>
      <c r="N692" t="s">
        <v>9383</v>
      </c>
    </row>
    <row r="693" spans="2:14" x14ac:dyDescent="0.4">
      <c r="B693">
        <v>3711416</v>
      </c>
      <c r="C693" t="s">
        <v>9154</v>
      </c>
      <c r="E693" t="s">
        <v>9384</v>
      </c>
      <c r="H693" t="s">
        <v>9384</v>
      </c>
      <c r="K693">
        <v>7639232</v>
      </c>
      <c r="L693" t="s">
        <v>9331</v>
      </c>
      <c r="N693" t="s">
        <v>9385</v>
      </c>
    </row>
    <row r="694" spans="2:14" x14ac:dyDescent="0.4">
      <c r="B694">
        <v>3711416</v>
      </c>
      <c r="C694" t="s">
        <v>8144</v>
      </c>
      <c r="E694" t="s">
        <v>9386</v>
      </c>
      <c r="H694" t="s">
        <v>9386</v>
      </c>
      <c r="K694">
        <v>7639232</v>
      </c>
      <c r="L694" t="s">
        <v>9333</v>
      </c>
      <c r="N694" t="s">
        <v>9387</v>
      </c>
    </row>
    <row r="695" spans="2:14" x14ac:dyDescent="0.4">
      <c r="B695">
        <v>3711416</v>
      </c>
      <c r="C695" t="s">
        <v>8148</v>
      </c>
      <c r="E695" t="s">
        <v>9388</v>
      </c>
      <c r="H695" t="s">
        <v>9388</v>
      </c>
      <c r="K695">
        <v>7639232</v>
      </c>
      <c r="L695" t="s">
        <v>9335</v>
      </c>
      <c r="N695" t="s">
        <v>9389</v>
      </c>
    </row>
    <row r="696" spans="2:14" x14ac:dyDescent="0.4">
      <c r="B696">
        <v>3711416</v>
      </c>
      <c r="C696" t="s">
        <v>9156</v>
      </c>
      <c r="E696" t="s">
        <v>9390</v>
      </c>
      <c r="H696" t="s">
        <v>9390</v>
      </c>
      <c r="K696">
        <v>7639232</v>
      </c>
      <c r="L696" t="s">
        <v>9337</v>
      </c>
      <c r="N696" t="s">
        <v>9391</v>
      </c>
    </row>
    <row r="697" spans="2:14" x14ac:dyDescent="0.4">
      <c r="B697">
        <v>3711416</v>
      </c>
      <c r="C697" t="s">
        <v>8152</v>
      </c>
      <c r="E697" t="s">
        <v>9392</v>
      </c>
      <c r="H697" t="s">
        <v>9392</v>
      </c>
      <c r="K697">
        <v>7639232</v>
      </c>
      <c r="L697" t="s">
        <v>9339</v>
      </c>
      <c r="N697" t="s">
        <v>9393</v>
      </c>
    </row>
    <row r="698" spans="2:14" x14ac:dyDescent="0.4">
      <c r="B698">
        <v>3711416</v>
      </c>
      <c r="C698" t="s">
        <v>8384</v>
      </c>
      <c r="E698" t="s">
        <v>9394</v>
      </c>
      <c r="H698" t="s">
        <v>9394</v>
      </c>
      <c r="K698">
        <v>7639232</v>
      </c>
      <c r="L698" t="s">
        <v>9341</v>
      </c>
      <c r="N698" t="s">
        <v>9395</v>
      </c>
    </row>
    <row r="699" spans="2:14" x14ac:dyDescent="0.4">
      <c r="B699">
        <v>3711416</v>
      </c>
      <c r="C699" t="s">
        <v>8527</v>
      </c>
      <c r="E699" t="s">
        <v>9396</v>
      </c>
      <c r="H699" t="s">
        <v>9396</v>
      </c>
      <c r="K699">
        <v>7639232</v>
      </c>
      <c r="L699" t="s">
        <v>9343</v>
      </c>
      <c r="N699" t="s">
        <v>9397</v>
      </c>
    </row>
    <row r="700" spans="2:14" x14ac:dyDescent="0.4">
      <c r="B700">
        <v>3711416</v>
      </c>
      <c r="C700" t="s">
        <v>9158</v>
      </c>
      <c r="E700" t="s">
        <v>9398</v>
      </c>
      <c r="H700" t="s">
        <v>9398</v>
      </c>
      <c r="K700">
        <v>7639232</v>
      </c>
      <c r="L700" t="s">
        <v>9345</v>
      </c>
      <c r="N700" t="s">
        <v>9399</v>
      </c>
    </row>
    <row r="701" spans="2:14" x14ac:dyDescent="0.4">
      <c r="B701">
        <v>3711416</v>
      </c>
      <c r="C701" t="s">
        <v>9160</v>
      </c>
      <c r="E701" t="s">
        <v>9400</v>
      </c>
      <c r="H701" t="s">
        <v>9400</v>
      </c>
      <c r="K701">
        <v>7639232</v>
      </c>
      <c r="L701" t="s">
        <v>9347</v>
      </c>
      <c r="N701" t="s">
        <v>9401</v>
      </c>
    </row>
    <row r="702" spans="2:14" x14ac:dyDescent="0.4">
      <c r="B702">
        <v>3711416</v>
      </c>
      <c r="C702" t="s">
        <v>9162</v>
      </c>
      <c r="E702" t="s">
        <v>9402</v>
      </c>
      <c r="H702" t="s">
        <v>9402</v>
      </c>
      <c r="K702">
        <v>7639232</v>
      </c>
      <c r="L702" t="s">
        <v>9349</v>
      </c>
      <c r="N702" t="s">
        <v>9403</v>
      </c>
    </row>
    <row r="703" spans="2:14" x14ac:dyDescent="0.4">
      <c r="B703">
        <v>3711416</v>
      </c>
      <c r="C703" t="s">
        <v>9164</v>
      </c>
      <c r="E703" t="s">
        <v>9404</v>
      </c>
      <c r="H703" t="s">
        <v>9404</v>
      </c>
      <c r="K703">
        <v>7639232</v>
      </c>
      <c r="L703" t="s">
        <v>9351</v>
      </c>
      <c r="N703" t="s">
        <v>9405</v>
      </c>
    </row>
    <row r="704" spans="2:14" x14ac:dyDescent="0.4">
      <c r="B704">
        <v>3711416</v>
      </c>
      <c r="C704" t="s">
        <v>9008</v>
      </c>
      <c r="E704" t="s">
        <v>9406</v>
      </c>
      <c r="H704" t="s">
        <v>9406</v>
      </c>
      <c r="K704">
        <v>7639232</v>
      </c>
      <c r="L704" t="s">
        <v>9353</v>
      </c>
      <c r="N704" t="s">
        <v>9407</v>
      </c>
    </row>
    <row r="705" spans="2:14" x14ac:dyDescent="0.4">
      <c r="B705">
        <v>3711416</v>
      </c>
      <c r="C705" t="s">
        <v>9166</v>
      </c>
      <c r="E705" t="s">
        <v>9408</v>
      </c>
      <c r="H705" t="s">
        <v>9408</v>
      </c>
      <c r="K705">
        <v>7639232</v>
      </c>
      <c r="L705" t="s">
        <v>9355</v>
      </c>
      <c r="N705" t="s">
        <v>9409</v>
      </c>
    </row>
    <row r="706" spans="2:14" x14ac:dyDescent="0.4">
      <c r="B706">
        <v>3711416</v>
      </c>
      <c r="C706" t="s">
        <v>9168</v>
      </c>
      <c r="E706" t="s">
        <v>9410</v>
      </c>
      <c r="H706" t="s">
        <v>9410</v>
      </c>
      <c r="K706">
        <v>7639232</v>
      </c>
      <c r="L706" t="s">
        <v>9357</v>
      </c>
      <c r="N706" t="s">
        <v>9411</v>
      </c>
    </row>
    <row r="707" spans="2:14" x14ac:dyDescent="0.4">
      <c r="B707">
        <v>3711416</v>
      </c>
      <c r="C707" t="s">
        <v>9170</v>
      </c>
      <c r="E707" t="s">
        <v>9412</v>
      </c>
      <c r="H707" t="s">
        <v>9412</v>
      </c>
      <c r="K707">
        <v>7639232</v>
      </c>
      <c r="L707" t="s">
        <v>9359</v>
      </c>
      <c r="N707" t="s">
        <v>9413</v>
      </c>
    </row>
    <row r="708" spans="2:14" x14ac:dyDescent="0.4">
      <c r="B708">
        <v>3711416</v>
      </c>
      <c r="C708" t="s">
        <v>9014</v>
      </c>
      <c r="E708" t="s">
        <v>9414</v>
      </c>
      <c r="H708" t="s">
        <v>9414</v>
      </c>
      <c r="K708">
        <v>7639232</v>
      </c>
      <c r="L708" t="s">
        <v>9361</v>
      </c>
      <c r="N708" t="s">
        <v>9415</v>
      </c>
    </row>
    <row r="709" spans="2:14" x14ac:dyDescent="0.4">
      <c r="B709">
        <v>3711416</v>
      </c>
      <c r="C709" t="s">
        <v>8180</v>
      </c>
      <c r="E709" t="s">
        <v>9416</v>
      </c>
      <c r="H709" t="s">
        <v>9416</v>
      </c>
      <c r="K709">
        <v>7639232</v>
      </c>
      <c r="L709" t="s">
        <v>9363</v>
      </c>
      <c r="N709" t="s">
        <v>9417</v>
      </c>
    </row>
    <row r="710" spans="2:14" x14ac:dyDescent="0.4">
      <c r="B710">
        <v>3711416</v>
      </c>
      <c r="C710" t="s">
        <v>9172</v>
      </c>
      <c r="E710" t="s">
        <v>9418</v>
      </c>
      <c r="H710" t="s">
        <v>9418</v>
      </c>
      <c r="K710">
        <v>7639232</v>
      </c>
      <c r="L710" t="s">
        <v>9365</v>
      </c>
      <c r="N710" t="s">
        <v>9419</v>
      </c>
    </row>
    <row r="711" spans="2:14" x14ac:dyDescent="0.4">
      <c r="B711">
        <v>3711416</v>
      </c>
      <c r="C711" t="s">
        <v>9174</v>
      </c>
      <c r="E711" t="s">
        <v>9420</v>
      </c>
      <c r="H711" t="s">
        <v>9420</v>
      </c>
      <c r="K711">
        <v>7639232</v>
      </c>
      <c r="L711" t="s">
        <v>9367</v>
      </c>
      <c r="N711" t="s">
        <v>9421</v>
      </c>
    </row>
    <row r="712" spans="2:14" x14ac:dyDescent="0.4">
      <c r="B712">
        <v>3711416</v>
      </c>
      <c r="C712" t="s">
        <v>9176</v>
      </c>
      <c r="E712" t="s">
        <v>9422</v>
      </c>
      <c r="H712" t="s">
        <v>9422</v>
      </c>
      <c r="K712">
        <v>7639232</v>
      </c>
      <c r="L712" t="s">
        <v>9369</v>
      </c>
      <c r="N712" t="s">
        <v>9423</v>
      </c>
    </row>
    <row r="713" spans="2:14" x14ac:dyDescent="0.4">
      <c r="B713">
        <v>3711416</v>
      </c>
      <c r="C713" t="s">
        <v>8700</v>
      </c>
      <c r="E713" t="s">
        <v>9424</v>
      </c>
      <c r="H713" t="s">
        <v>9424</v>
      </c>
      <c r="K713">
        <v>7639232</v>
      </c>
      <c r="L713" t="s">
        <v>9371</v>
      </c>
      <c r="N713" t="s">
        <v>9425</v>
      </c>
    </row>
    <row r="714" spans="2:14" x14ac:dyDescent="0.4">
      <c r="B714">
        <v>3711416</v>
      </c>
      <c r="C714" t="s">
        <v>9178</v>
      </c>
      <c r="E714" t="s">
        <v>9426</v>
      </c>
      <c r="H714" t="s">
        <v>9426</v>
      </c>
      <c r="K714">
        <v>7639232</v>
      </c>
      <c r="L714" t="s">
        <v>9373</v>
      </c>
      <c r="N714" t="s">
        <v>9427</v>
      </c>
    </row>
    <row r="715" spans="2:14" x14ac:dyDescent="0.4">
      <c r="B715">
        <v>3711416</v>
      </c>
      <c r="C715" t="s">
        <v>8184</v>
      </c>
      <c r="E715" t="s">
        <v>9428</v>
      </c>
      <c r="H715" t="s">
        <v>9428</v>
      </c>
      <c r="K715">
        <v>7639232</v>
      </c>
      <c r="L715" t="s">
        <v>9375</v>
      </c>
      <c r="N715" t="s">
        <v>9429</v>
      </c>
    </row>
    <row r="716" spans="2:14" x14ac:dyDescent="0.4">
      <c r="B716">
        <v>3711416</v>
      </c>
      <c r="C716" t="s">
        <v>9180</v>
      </c>
      <c r="E716" t="s">
        <v>9430</v>
      </c>
      <c r="H716" t="s">
        <v>9430</v>
      </c>
      <c r="K716">
        <v>7639232</v>
      </c>
      <c r="L716" t="s">
        <v>9377</v>
      </c>
      <c r="N716" t="s">
        <v>9431</v>
      </c>
    </row>
    <row r="717" spans="2:14" x14ac:dyDescent="0.4">
      <c r="B717">
        <v>3711416</v>
      </c>
      <c r="C717" t="s">
        <v>9182</v>
      </c>
      <c r="E717" t="s">
        <v>9432</v>
      </c>
      <c r="H717" t="s">
        <v>9432</v>
      </c>
      <c r="K717">
        <v>7639232</v>
      </c>
      <c r="L717" t="s">
        <v>9379</v>
      </c>
      <c r="N717" t="s">
        <v>9433</v>
      </c>
    </row>
    <row r="718" spans="2:14" x14ac:dyDescent="0.4">
      <c r="B718">
        <v>3711416</v>
      </c>
      <c r="C718" t="s">
        <v>9184</v>
      </c>
      <c r="E718" t="s">
        <v>9434</v>
      </c>
      <c r="H718" t="s">
        <v>9434</v>
      </c>
      <c r="K718">
        <v>7639232</v>
      </c>
      <c r="L718" t="s">
        <v>9381</v>
      </c>
      <c r="N718" t="s">
        <v>9435</v>
      </c>
    </row>
    <row r="719" spans="2:14" x14ac:dyDescent="0.4">
      <c r="B719">
        <v>3711416</v>
      </c>
      <c r="C719" t="s">
        <v>9186</v>
      </c>
      <c r="E719" t="s">
        <v>9436</v>
      </c>
      <c r="H719" t="s">
        <v>9436</v>
      </c>
      <c r="K719">
        <v>7639232</v>
      </c>
      <c r="L719" t="s">
        <v>9383</v>
      </c>
      <c r="N719" t="s">
        <v>9437</v>
      </c>
    </row>
    <row r="720" spans="2:14" x14ac:dyDescent="0.4">
      <c r="B720">
        <v>3711416</v>
      </c>
      <c r="C720" t="s">
        <v>9188</v>
      </c>
      <c r="E720" t="s">
        <v>9438</v>
      </c>
      <c r="H720" t="s">
        <v>9438</v>
      </c>
      <c r="K720">
        <v>7639232</v>
      </c>
      <c r="L720" t="s">
        <v>9385</v>
      </c>
      <c r="N720" t="s">
        <v>9439</v>
      </c>
    </row>
    <row r="721" spans="2:14" x14ac:dyDescent="0.4">
      <c r="B721">
        <v>3711416</v>
      </c>
      <c r="C721" t="s">
        <v>9190</v>
      </c>
      <c r="E721" t="s">
        <v>9440</v>
      </c>
      <c r="H721" t="s">
        <v>9440</v>
      </c>
      <c r="K721">
        <v>7639232</v>
      </c>
      <c r="L721" t="s">
        <v>9387</v>
      </c>
      <c r="N721" t="s">
        <v>9441</v>
      </c>
    </row>
    <row r="722" spans="2:14" x14ac:dyDescent="0.4">
      <c r="B722">
        <v>3711416</v>
      </c>
      <c r="C722" t="s">
        <v>9192</v>
      </c>
      <c r="E722" t="s">
        <v>9442</v>
      </c>
      <c r="H722" t="s">
        <v>9442</v>
      </c>
      <c r="K722">
        <v>7639232</v>
      </c>
      <c r="L722" t="s">
        <v>9389</v>
      </c>
      <c r="N722" t="s">
        <v>9443</v>
      </c>
    </row>
    <row r="723" spans="2:14" x14ac:dyDescent="0.4">
      <c r="B723">
        <v>3711416</v>
      </c>
      <c r="C723" t="s">
        <v>8196</v>
      </c>
      <c r="E723" t="s">
        <v>9444</v>
      </c>
      <c r="H723" t="s">
        <v>9444</v>
      </c>
      <c r="K723">
        <v>7639232</v>
      </c>
      <c r="L723" t="s">
        <v>9391</v>
      </c>
      <c r="N723" t="s">
        <v>9445</v>
      </c>
    </row>
    <row r="724" spans="2:14" x14ac:dyDescent="0.4">
      <c r="B724">
        <v>3711416</v>
      </c>
      <c r="C724" t="s">
        <v>9194</v>
      </c>
      <c r="E724" t="s">
        <v>9446</v>
      </c>
      <c r="H724" t="s">
        <v>9446</v>
      </c>
      <c r="K724">
        <v>7639232</v>
      </c>
      <c r="L724" t="s">
        <v>9393</v>
      </c>
      <c r="N724" t="s">
        <v>9447</v>
      </c>
    </row>
    <row r="725" spans="2:14" x14ac:dyDescent="0.4">
      <c r="B725">
        <v>3711416</v>
      </c>
      <c r="C725" t="s">
        <v>9196</v>
      </c>
      <c r="E725" t="s">
        <v>9448</v>
      </c>
      <c r="H725" t="s">
        <v>9448</v>
      </c>
      <c r="K725">
        <v>7639232</v>
      </c>
      <c r="L725" t="s">
        <v>9395</v>
      </c>
      <c r="N725" t="s">
        <v>9449</v>
      </c>
    </row>
    <row r="726" spans="2:14" x14ac:dyDescent="0.4">
      <c r="B726">
        <v>3711416</v>
      </c>
      <c r="C726" t="s">
        <v>9198</v>
      </c>
      <c r="E726" t="s">
        <v>9450</v>
      </c>
      <c r="H726" t="s">
        <v>9450</v>
      </c>
      <c r="K726">
        <v>7639232</v>
      </c>
      <c r="L726" t="s">
        <v>9397</v>
      </c>
      <c r="N726" t="s">
        <v>9451</v>
      </c>
    </row>
    <row r="727" spans="2:14" x14ac:dyDescent="0.4">
      <c r="B727">
        <v>3711416</v>
      </c>
      <c r="C727" t="s">
        <v>9200</v>
      </c>
      <c r="E727" t="s">
        <v>9452</v>
      </c>
      <c r="H727" t="s">
        <v>9452</v>
      </c>
      <c r="K727">
        <v>7639232</v>
      </c>
      <c r="L727" t="s">
        <v>9399</v>
      </c>
      <c r="N727" t="s">
        <v>9453</v>
      </c>
    </row>
    <row r="728" spans="2:14" x14ac:dyDescent="0.4">
      <c r="B728">
        <v>3711416</v>
      </c>
      <c r="C728" t="s">
        <v>9202</v>
      </c>
      <c r="E728" t="s">
        <v>9454</v>
      </c>
      <c r="H728" t="s">
        <v>9454</v>
      </c>
      <c r="K728">
        <v>7639232</v>
      </c>
      <c r="L728" t="s">
        <v>9401</v>
      </c>
      <c r="N728" t="s">
        <v>9455</v>
      </c>
    </row>
    <row r="729" spans="2:14" x14ac:dyDescent="0.4">
      <c r="B729">
        <v>3711416</v>
      </c>
      <c r="C729" t="s">
        <v>8710</v>
      </c>
      <c r="E729" t="s">
        <v>9456</v>
      </c>
      <c r="H729" t="s">
        <v>9456</v>
      </c>
      <c r="K729">
        <v>7639232</v>
      </c>
      <c r="L729" t="s">
        <v>9403</v>
      </c>
      <c r="N729" t="s">
        <v>9457</v>
      </c>
    </row>
    <row r="730" spans="2:14" x14ac:dyDescent="0.4">
      <c r="B730">
        <v>3711416</v>
      </c>
      <c r="C730" t="s">
        <v>9204</v>
      </c>
      <c r="E730" t="s">
        <v>9458</v>
      </c>
      <c r="H730" t="s">
        <v>9458</v>
      </c>
      <c r="K730">
        <v>7639232</v>
      </c>
      <c r="L730" t="s">
        <v>9405</v>
      </c>
      <c r="N730" t="s">
        <v>9459</v>
      </c>
    </row>
    <row r="731" spans="2:14" x14ac:dyDescent="0.4">
      <c r="B731">
        <v>3711416</v>
      </c>
      <c r="C731" t="s">
        <v>9206</v>
      </c>
      <c r="E731" t="s">
        <v>9460</v>
      </c>
      <c r="H731" t="s">
        <v>9460</v>
      </c>
      <c r="K731">
        <v>7639232</v>
      </c>
      <c r="L731" t="s">
        <v>9407</v>
      </c>
      <c r="N731" t="s">
        <v>9461</v>
      </c>
    </row>
    <row r="732" spans="2:14" x14ac:dyDescent="0.4">
      <c r="B732">
        <v>3711416</v>
      </c>
      <c r="C732" t="s">
        <v>9208</v>
      </c>
      <c r="E732" t="s">
        <v>9462</v>
      </c>
      <c r="H732" t="s">
        <v>9462</v>
      </c>
      <c r="K732">
        <v>7639232</v>
      </c>
      <c r="L732" t="s">
        <v>9409</v>
      </c>
      <c r="N732" t="s">
        <v>9463</v>
      </c>
    </row>
    <row r="733" spans="2:14" x14ac:dyDescent="0.4">
      <c r="B733">
        <v>3711416</v>
      </c>
      <c r="C733" t="s">
        <v>9210</v>
      </c>
      <c r="E733" t="s">
        <v>9464</v>
      </c>
      <c r="H733" t="s">
        <v>9464</v>
      </c>
      <c r="K733">
        <v>7639232</v>
      </c>
      <c r="L733" t="s">
        <v>9411</v>
      </c>
      <c r="N733" t="s">
        <v>9465</v>
      </c>
    </row>
    <row r="734" spans="2:14" x14ac:dyDescent="0.4">
      <c r="B734">
        <v>3711416</v>
      </c>
      <c r="C734" t="s">
        <v>9212</v>
      </c>
      <c r="E734" t="s">
        <v>9466</v>
      </c>
      <c r="H734" t="s">
        <v>9466</v>
      </c>
      <c r="K734">
        <v>7639232</v>
      </c>
      <c r="L734" t="s">
        <v>9413</v>
      </c>
      <c r="N734" t="s">
        <v>9467</v>
      </c>
    </row>
    <row r="735" spans="2:14" x14ac:dyDescent="0.4">
      <c r="B735">
        <v>3711416</v>
      </c>
      <c r="C735" t="s">
        <v>9214</v>
      </c>
      <c r="E735" t="s">
        <v>9468</v>
      </c>
      <c r="H735" t="s">
        <v>9468</v>
      </c>
      <c r="K735">
        <v>7639232</v>
      </c>
      <c r="L735" t="s">
        <v>9415</v>
      </c>
      <c r="N735" t="s">
        <v>9469</v>
      </c>
    </row>
    <row r="736" spans="2:14" x14ac:dyDescent="0.4">
      <c r="B736">
        <v>3711416</v>
      </c>
      <c r="C736" t="s">
        <v>8573</v>
      </c>
      <c r="E736" t="s">
        <v>9470</v>
      </c>
      <c r="H736" t="s">
        <v>9470</v>
      </c>
      <c r="K736">
        <v>7639232</v>
      </c>
      <c r="L736" t="s">
        <v>9417</v>
      </c>
      <c r="N736" t="s">
        <v>9471</v>
      </c>
    </row>
    <row r="737" spans="2:14" x14ac:dyDescent="0.4">
      <c r="B737">
        <v>3711416</v>
      </c>
      <c r="C737" t="s">
        <v>9216</v>
      </c>
      <c r="E737" t="s">
        <v>9472</v>
      </c>
      <c r="H737" t="s">
        <v>9472</v>
      </c>
      <c r="K737">
        <v>7639232</v>
      </c>
      <c r="L737" t="s">
        <v>9419</v>
      </c>
      <c r="N737" t="s">
        <v>9473</v>
      </c>
    </row>
    <row r="738" spans="2:14" x14ac:dyDescent="0.4">
      <c r="B738">
        <v>3711416</v>
      </c>
      <c r="C738" t="s">
        <v>9218</v>
      </c>
      <c r="E738" t="s">
        <v>9474</v>
      </c>
      <c r="H738" t="s">
        <v>9474</v>
      </c>
      <c r="K738">
        <v>7639232</v>
      </c>
      <c r="L738" t="s">
        <v>9421</v>
      </c>
      <c r="N738" t="s">
        <v>9475</v>
      </c>
    </row>
    <row r="739" spans="2:14" x14ac:dyDescent="0.4">
      <c r="B739">
        <v>3711416</v>
      </c>
      <c r="C739" t="s">
        <v>9220</v>
      </c>
      <c r="E739" t="s">
        <v>9476</v>
      </c>
      <c r="H739" t="s">
        <v>9476</v>
      </c>
      <c r="K739">
        <v>7639232</v>
      </c>
      <c r="L739" t="s">
        <v>9423</v>
      </c>
      <c r="N739" t="s">
        <v>9477</v>
      </c>
    </row>
    <row r="740" spans="2:14" x14ac:dyDescent="0.4">
      <c r="B740">
        <v>3711416</v>
      </c>
      <c r="C740" t="s">
        <v>9222</v>
      </c>
      <c r="E740" t="s">
        <v>9478</v>
      </c>
      <c r="H740" t="s">
        <v>9478</v>
      </c>
      <c r="K740">
        <v>7639232</v>
      </c>
      <c r="L740" t="s">
        <v>9425</v>
      </c>
      <c r="N740" t="s">
        <v>9479</v>
      </c>
    </row>
    <row r="741" spans="2:14" x14ac:dyDescent="0.4">
      <c r="B741">
        <v>3711416</v>
      </c>
      <c r="C741" t="s">
        <v>9224</v>
      </c>
      <c r="E741" t="s">
        <v>9480</v>
      </c>
      <c r="H741" t="s">
        <v>9480</v>
      </c>
      <c r="K741">
        <v>7639232</v>
      </c>
      <c r="L741" t="s">
        <v>9427</v>
      </c>
      <c r="N741" t="s">
        <v>9481</v>
      </c>
    </row>
    <row r="742" spans="2:14" x14ac:dyDescent="0.4">
      <c r="B742">
        <v>3711416</v>
      </c>
      <c r="C742" t="s">
        <v>8230</v>
      </c>
      <c r="E742" t="s">
        <v>9482</v>
      </c>
      <c r="H742" t="s">
        <v>9482</v>
      </c>
      <c r="K742">
        <v>7639232</v>
      </c>
      <c r="L742" t="s">
        <v>9429</v>
      </c>
      <c r="N742" t="s">
        <v>9483</v>
      </c>
    </row>
    <row r="743" spans="2:14" x14ac:dyDescent="0.4">
      <c r="B743">
        <v>3711416</v>
      </c>
      <c r="C743" t="s">
        <v>9226</v>
      </c>
      <c r="E743" t="s">
        <v>9484</v>
      </c>
      <c r="H743" t="s">
        <v>9484</v>
      </c>
      <c r="K743">
        <v>7639232</v>
      </c>
      <c r="L743" t="s">
        <v>9431</v>
      </c>
      <c r="N743" t="s">
        <v>9485</v>
      </c>
    </row>
    <row r="744" spans="2:14" x14ac:dyDescent="0.4">
      <c r="B744">
        <v>3711416</v>
      </c>
      <c r="C744" t="s">
        <v>9228</v>
      </c>
      <c r="E744" t="s">
        <v>9486</v>
      </c>
      <c r="H744" t="s">
        <v>9486</v>
      </c>
      <c r="K744">
        <v>7639232</v>
      </c>
      <c r="L744" t="s">
        <v>9433</v>
      </c>
      <c r="N744" t="s">
        <v>9487</v>
      </c>
    </row>
    <row r="745" spans="2:14" x14ac:dyDescent="0.4">
      <c r="B745">
        <v>3711416</v>
      </c>
      <c r="C745" t="s">
        <v>9230</v>
      </c>
      <c r="E745" t="s">
        <v>9488</v>
      </c>
      <c r="H745" t="s">
        <v>9488</v>
      </c>
      <c r="K745">
        <v>7639232</v>
      </c>
      <c r="L745" t="s">
        <v>9435</v>
      </c>
      <c r="N745" t="s">
        <v>9489</v>
      </c>
    </row>
    <row r="746" spans="2:14" x14ac:dyDescent="0.4">
      <c r="B746">
        <v>3711416</v>
      </c>
      <c r="C746" t="s">
        <v>8234</v>
      </c>
      <c r="E746" t="s">
        <v>9490</v>
      </c>
      <c r="H746" t="s">
        <v>9490</v>
      </c>
      <c r="K746">
        <v>7639232</v>
      </c>
      <c r="L746" t="s">
        <v>9437</v>
      </c>
      <c r="N746" t="s">
        <v>9491</v>
      </c>
    </row>
    <row r="747" spans="2:14" x14ac:dyDescent="0.4">
      <c r="B747">
        <v>3711416</v>
      </c>
      <c r="C747" t="s">
        <v>9232</v>
      </c>
      <c r="E747" t="s">
        <v>9492</v>
      </c>
      <c r="H747" t="s">
        <v>9492</v>
      </c>
      <c r="K747">
        <v>7639232</v>
      </c>
      <c r="L747" t="s">
        <v>9439</v>
      </c>
      <c r="N747" t="s">
        <v>9493</v>
      </c>
    </row>
    <row r="748" spans="2:14" x14ac:dyDescent="0.4">
      <c r="B748">
        <v>3711416</v>
      </c>
      <c r="C748" t="s">
        <v>9234</v>
      </c>
      <c r="E748" t="s">
        <v>9494</v>
      </c>
      <c r="H748" t="s">
        <v>9494</v>
      </c>
      <c r="K748">
        <v>7639232</v>
      </c>
      <c r="L748" t="s">
        <v>9441</v>
      </c>
      <c r="N748" t="s">
        <v>9495</v>
      </c>
    </row>
    <row r="749" spans="2:14" x14ac:dyDescent="0.4">
      <c r="B749">
        <v>3711416</v>
      </c>
      <c r="C749" t="s">
        <v>9236</v>
      </c>
      <c r="E749" t="s">
        <v>9496</v>
      </c>
      <c r="H749" t="s">
        <v>9496</v>
      </c>
      <c r="K749">
        <v>7639232</v>
      </c>
      <c r="L749" t="s">
        <v>9443</v>
      </c>
      <c r="N749" t="s">
        <v>9497</v>
      </c>
    </row>
    <row r="750" spans="2:14" x14ac:dyDescent="0.4">
      <c r="B750">
        <v>3711416</v>
      </c>
      <c r="C750" t="s">
        <v>9238</v>
      </c>
      <c r="E750" t="s">
        <v>9498</v>
      </c>
      <c r="H750" t="s">
        <v>9498</v>
      </c>
      <c r="K750">
        <v>7639232</v>
      </c>
      <c r="L750" t="s">
        <v>9445</v>
      </c>
      <c r="N750" t="s">
        <v>9499</v>
      </c>
    </row>
    <row r="751" spans="2:14" x14ac:dyDescent="0.4">
      <c r="B751">
        <v>3711416</v>
      </c>
      <c r="C751" t="s">
        <v>9240</v>
      </c>
      <c r="E751" t="s">
        <v>9500</v>
      </c>
      <c r="H751" t="s">
        <v>9500</v>
      </c>
      <c r="K751">
        <v>7639232</v>
      </c>
      <c r="L751" t="s">
        <v>9447</v>
      </c>
      <c r="N751" t="s">
        <v>9501</v>
      </c>
    </row>
    <row r="752" spans="2:14" x14ac:dyDescent="0.4">
      <c r="B752">
        <v>3711416</v>
      </c>
      <c r="C752" t="s">
        <v>9242</v>
      </c>
      <c r="E752" t="s">
        <v>9502</v>
      </c>
      <c r="H752" t="s">
        <v>9502</v>
      </c>
      <c r="K752">
        <v>7639232</v>
      </c>
      <c r="L752" t="s">
        <v>9449</v>
      </c>
      <c r="N752" t="s">
        <v>9503</v>
      </c>
    </row>
    <row r="753" spans="2:14" x14ac:dyDescent="0.4">
      <c r="B753">
        <v>3711416</v>
      </c>
      <c r="C753" t="s">
        <v>9244</v>
      </c>
      <c r="E753" t="s">
        <v>9504</v>
      </c>
      <c r="H753" t="s">
        <v>9504</v>
      </c>
      <c r="K753">
        <v>7639232</v>
      </c>
      <c r="L753" t="s">
        <v>9451</v>
      </c>
      <c r="N753" t="s">
        <v>9505</v>
      </c>
    </row>
    <row r="754" spans="2:14" x14ac:dyDescent="0.4">
      <c r="B754">
        <v>3711416</v>
      </c>
      <c r="C754" t="s">
        <v>9246</v>
      </c>
      <c r="E754" t="s">
        <v>9506</v>
      </c>
      <c r="H754" t="s">
        <v>9506</v>
      </c>
      <c r="K754">
        <v>7639232</v>
      </c>
      <c r="L754" t="s">
        <v>9453</v>
      </c>
      <c r="N754" t="s">
        <v>9507</v>
      </c>
    </row>
    <row r="755" spans="2:14" x14ac:dyDescent="0.4">
      <c r="B755">
        <v>3711416</v>
      </c>
      <c r="C755" t="s">
        <v>9248</v>
      </c>
      <c r="E755" t="s">
        <v>9508</v>
      </c>
      <c r="H755" t="s">
        <v>9508</v>
      </c>
      <c r="K755">
        <v>7639232</v>
      </c>
      <c r="L755" t="s">
        <v>9455</v>
      </c>
      <c r="N755" t="s">
        <v>9509</v>
      </c>
    </row>
    <row r="756" spans="2:14" x14ac:dyDescent="0.4">
      <c r="B756">
        <v>3711416</v>
      </c>
      <c r="C756" t="s">
        <v>9250</v>
      </c>
      <c r="E756" t="s">
        <v>9510</v>
      </c>
      <c r="H756" t="s">
        <v>9510</v>
      </c>
      <c r="K756">
        <v>7639232</v>
      </c>
      <c r="L756" t="s">
        <v>9457</v>
      </c>
      <c r="N756" t="s">
        <v>9511</v>
      </c>
    </row>
    <row r="757" spans="2:14" x14ac:dyDescent="0.4">
      <c r="B757">
        <v>3711416</v>
      </c>
      <c r="C757" t="s">
        <v>8591</v>
      </c>
      <c r="E757" t="s">
        <v>9512</v>
      </c>
      <c r="H757" t="s">
        <v>9512</v>
      </c>
      <c r="K757">
        <v>7639232</v>
      </c>
      <c r="L757" t="s">
        <v>9459</v>
      </c>
      <c r="N757" t="s">
        <v>9513</v>
      </c>
    </row>
    <row r="758" spans="2:14" x14ac:dyDescent="0.4">
      <c r="B758">
        <v>3711416</v>
      </c>
      <c r="C758" t="s">
        <v>9252</v>
      </c>
      <c r="E758" t="s">
        <v>9514</v>
      </c>
      <c r="H758" t="s">
        <v>9514</v>
      </c>
      <c r="K758">
        <v>16757508</v>
      </c>
      <c r="L758" t="s">
        <v>9461</v>
      </c>
      <c r="N758" t="s">
        <v>9515</v>
      </c>
    </row>
    <row r="759" spans="2:14" x14ac:dyDescent="0.4">
      <c r="B759">
        <v>3711416</v>
      </c>
      <c r="C759" t="s">
        <v>9254</v>
      </c>
      <c r="E759" t="s">
        <v>9516</v>
      </c>
      <c r="H759" t="s">
        <v>9516</v>
      </c>
      <c r="K759">
        <v>16757508</v>
      </c>
      <c r="L759" t="s">
        <v>8449</v>
      </c>
      <c r="N759" t="s">
        <v>9517</v>
      </c>
    </row>
    <row r="760" spans="2:14" x14ac:dyDescent="0.4">
      <c r="B760">
        <v>3711416</v>
      </c>
      <c r="C760" t="s">
        <v>9256</v>
      </c>
      <c r="E760" t="s">
        <v>9518</v>
      </c>
      <c r="H760" t="s">
        <v>9518</v>
      </c>
      <c r="K760">
        <v>16757508</v>
      </c>
      <c r="L760" t="s">
        <v>9463</v>
      </c>
      <c r="N760" t="s">
        <v>9519</v>
      </c>
    </row>
    <row r="761" spans="2:14" x14ac:dyDescent="0.4">
      <c r="B761">
        <v>3711416</v>
      </c>
      <c r="C761" t="s">
        <v>9258</v>
      </c>
      <c r="E761" t="s">
        <v>9520</v>
      </c>
      <c r="H761" t="s">
        <v>9520</v>
      </c>
      <c r="K761">
        <v>16757508</v>
      </c>
      <c r="L761" t="s">
        <v>9465</v>
      </c>
      <c r="N761" t="s">
        <v>9521</v>
      </c>
    </row>
    <row r="762" spans="2:14" x14ac:dyDescent="0.4">
      <c r="B762">
        <v>3711416</v>
      </c>
      <c r="C762" t="s">
        <v>9260</v>
      </c>
      <c r="E762" t="s">
        <v>9522</v>
      </c>
      <c r="H762" t="s">
        <v>9522</v>
      </c>
      <c r="K762">
        <v>16757508</v>
      </c>
      <c r="L762" t="s">
        <v>9467</v>
      </c>
      <c r="N762" t="s">
        <v>9523</v>
      </c>
    </row>
    <row r="763" spans="2:14" x14ac:dyDescent="0.4">
      <c r="B763">
        <v>3711416</v>
      </c>
      <c r="C763" t="s">
        <v>9262</v>
      </c>
      <c r="E763" t="s">
        <v>9524</v>
      </c>
      <c r="H763" t="s">
        <v>9524</v>
      </c>
      <c r="K763">
        <v>16757508</v>
      </c>
      <c r="L763" t="s">
        <v>9469</v>
      </c>
      <c r="N763" t="s">
        <v>9525</v>
      </c>
    </row>
    <row r="764" spans="2:14" x14ac:dyDescent="0.4">
      <c r="B764">
        <v>3711416</v>
      </c>
      <c r="C764" t="s">
        <v>9264</v>
      </c>
      <c r="E764" t="s">
        <v>9526</v>
      </c>
      <c r="H764" t="s">
        <v>9526</v>
      </c>
      <c r="K764">
        <v>16757508</v>
      </c>
      <c r="L764" t="s">
        <v>9471</v>
      </c>
      <c r="N764" t="s">
        <v>9527</v>
      </c>
    </row>
    <row r="765" spans="2:14" x14ac:dyDescent="0.4">
      <c r="B765">
        <v>3711416</v>
      </c>
      <c r="C765" t="s">
        <v>9266</v>
      </c>
      <c r="E765" t="s">
        <v>9528</v>
      </c>
      <c r="H765" t="s">
        <v>9528</v>
      </c>
      <c r="K765">
        <v>16757508</v>
      </c>
      <c r="L765" t="s">
        <v>9473</v>
      </c>
      <c r="N765" t="s">
        <v>9529</v>
      </c>
    </row>
    <row r="766" spans="2:14" x14ac:dyDescent="0.4">
      <c r="B766">
        <v>3711416</v>
      </c>
      <c r="C766" t="s">
        <v>9268</v>
      </c>
      <c r="E766" t="s">
        <v>9530</v>
      </c>
      <c r="H766" t="s">
        <v>9530</v>
      </c>
      <c r="K766">
        <v>16757508</v>
      </c>
      <c r="L766" t="s">
        <v>9475</v>
      </c>
      <c r="N766" t="s">
        <v>9531</v>
      </c>
    </row>
    <row r="767" spans="2:14" x14ac:dyDescent="0.4">
      <c r="B767">
        <v>3711416</v>
      </c>
      <c r="C767" t="s">
        <v>9270</v>
      </c>
      <c r="E767" t="s">
        <v>9532</v>
      </c>
      <c r="H767" t="s">
        <v>9532</v>
      </c>
      <c r="K767">
        <v>16757508</v>
      </c>
      <c r="L767" t="s">
        <v>9477</v>
      </c>
      <c r="N767" t="s">
        <v>9533</v>
      </c>
    </row>
    <row r="768" spans="2:14" x14ac:dyDescent="0.4">
      <c r="B768">
        <v>3711416</v>
      </c>
      <c r="C768" t="s">
        <v>9272</v>
      </c>
      <c r="E768" t="s">
        <v>9534</v>
      </c>
      <c r="H768" t="s">
        <v>9534</v>
      </c>
      <c r="K768">
        <v>16757508</v>
      </c>
      <c r="L768" t="s">
        <v>9479</v>
      </c>
      <c r="N768" t="s">
        <v>9535</v>
      </c>
    </row>
    <row r="769" spans="2:14" x14ac:dyDescent="0.4">
      <c r="B769">
        <v>3711416</v>
      </c>
      <c r="C769" t="s">
        <v>9274</v>
      </c>
      <c r="E769" t="s">
        <v>9536</v>
      </c>
      <c r="H769" t="s">
        <v>9536</v>
      </c>
      <c r="K769">
        <v>16757508</v>
      </c>
      <c r="L769" t="s">
        <v>9481</v>
      </c>
      <c r="N769" t="s">
        <v>9537</v>
      </c>
    </row>
    <row r="770" spans="2:14" x14ac:dyDescent="0.4">
      <c r="B770">
        <v>3711416</v>
      </c>
      <c r="C770" t="s">
        <v>9276</v>
      </c>
      <c r="E770" t="s">
        <v>9538</v>
      </c>
      <c r="H770" t="s">
        <v>9538</v>
      </c>
      <c r="K770">
        <v>16757508</v>
      </c>
      <c r="L770" t="s">
        <v>9483</v>
      </c>
      <c r="N770" t="s">
        <v>9539</v>
      </c>
    </row>
    <row r="771" spans="2:14" x14ac:dyDescent="0.4">
      <c r="B771">
        <v>3711416</v>
      </c>
      <c r="C771" t="s">
        <v>8260</v>
      </c>
      <c r="E771" t="s">
        <v>9540</v>
      </c>
      <c r="H771" t="s">
        <v>9540</v>
      </c>
      <c r="K771">
        <v>16757508</v>
      </c>
      <c r="L771" t="s">
        <v>9485</v>
      </c>
      <c r="N771" t="s">
        <v>9541</v>
      </c>
    </row>
    <row r="772" spans="2:14" x14ac:dyDescent="0.4">
      <c r="B772">
        <v>3711416</v>
      </c>
      <c r="C772" t="s">
        <v>9278</v>
      </c>
      <c r="E772" t="s">
        <v>9542</v>
      </c>
      <c r="H772" t="s">
        <v>9542</v>
      </c>
      <c r="K772">
        <v>16757508</v>
      </c>
      <c r="L772" t="s">
        <v>8073</v>
      </c>
      <c r="N772" t="s">
        <v>9543</v>
      </c>
    </row>
    <row r="773" spans="2:14" x14ac:dyDescent="0.4">
      <c r="B773">
        <v>3711416</v>
      </c>
      <c r="C773" t="s">
        <v>9280</v>
      </c>
      <c r="E773" t="s">
        <v>9544</v>
      </c>
      <c r="H773" t="s">
        <v>9544</v>
      </c>
      <c r="K773">
        <v>16757508</v>
      </c>
      <c r="L773" t="s">
        <v>9487</v>
      </c>
      <c r="N773" t="s">
        <v>9545</v>
      </c>
    </row>
    <row r="774" spans="2:14" x14ac:dyDescent="0.4">
      <c r="B774">
        <v>3711416</v>
      </c>
      <c r="C774" t="s">
        <v>9282</v>
      </c>
      <c r="E774" t="s">
        <v>9546</v>
      </c>
      <c r="H774" t="s">
        <v>9546</v>
      </c>
      <c r="K774">
        <v>16757508</v>
      </c>
      <c r="L774" t="s">
        <v>9489</v>
      </c>
      <c r="N774" t="s">
        <v>9547</v>
      </c>
    </row>
    <row r="775" spans="2:14" x14ac:dyDescent="0.4">
      <c r="B775">
        <v>3711416</v>
      </c>
      <c r="C775" t="s">
        <v>9284</v>
      </c>
      <c r="E775" t="s">
        <v>9548</v>
      </c>
      <c r="H775" t="s">
        <v>9548</v>
      </c>
      <c r="K775">
        <v>16757508</v>
      </c>
      <c r="L775" t="s">
        <v>8085</v>
      </c>
      <c r="N775" t="s">
        <v>9549</v>
      </c>
    </row>
    <row r="776" spans="2:14" x14ac:dyDescent="0.4">
      <c r="B776">
        <v>3711416</v>
      </c>
      <c r="C776" t="s">
        <v>9286</v>
      </c>
      <c r="E776" t="s">
        <v>9550</v>
      </c>
      <c r="H776" t="s">
        <v>9550</v>
      </c>
      <c r="K776">
        <v>16757508</v>
      </c>
      <c r="L776" t="s">
        <v>9491</v>
      </c>
      <c r="N776" t="s">
        <v>9551</v>
      </c>
    </row>
    <row r="777" spans="2:14" x14ac:dyDescent="0.4">
      <c r="B777">
        <v>3711416</v>
      </c>
      <c r="C777" t="s">
        <v>9288</v>
      </c>
      <c r="E777" t="s">
        <v>9552</v>
      </c>
      <c r="H777" t="s">
        <v>9552</v>
      </c>
      <c r="K777">
        <v>16757508</v>
      </c>
      <c r="L777" t="s">
        <v>9493</v>
      </c>
      <c r="N777" t="s">
        <v>9553</v>
      </c>
    </row>
    <row r="778" spans="2:14" x14ac:dyDescent="0.4">
      <c r="B778">
        <v>3711416</v>
      </c>
      <c r="C778" t="s">
        <v>9290</v>
      </c>
      <c r="E778" t="s">
        <v>9554</v>
      </c>
      <c r="H778" t="s">
        <v>9554</v>
      </c>
      <c r="K778">
        <v>16757508</v>
      </c>
      <c r="L778" t="s">
        <v>9495</v>
      </c>
      <c r="N778" t="s">
        <v>9555</v>
      </c>
    </row>
    <row r="779" spans="2:14" x14ac:dyDescent="0.4">
      <c r="B779">
        <v>3711416</v>
      </c>
      <c r="C779" t="s">
        <v>9292</v>
      </c>
      <c r="E779" t="s">
        <v>9556</v>
      </c>
      <c r="H779" t="s">
        <v>9556</v>
      </c>
      <c r="K779">
        <v>16757508</v>
      </c>
      <c r="L779" t="s">
        <v>9497</v>
      </c>
      <c r="N779" t="s">
        <v>9557</v>
      </c>
    </row>
    <row r="780" spans="2:14" x14ac:dyDescent="0.4">
      <c r="B780">
        <v>3711416</v>
      </c>
      <c r="C780" t="s">
        <v>8272</v>
      </c>
      <c r="E780" t="s">
        <v>9558</v>
      </c>
      <c r="H780" t="s">
        <v>9558</v>
      </c>
      <c r="K780">
        <v>16757508</v>
      </c>
      <c r="L780" t="s">
        <v>9499</v>
      </c>
      <c r="N780" t="s">
        <v>9559</v>
      </c>
    </row>
    <row r="781" spans="2:14" x14ac:dyDescent="0.4">
      <c r="B781">
        <v>3711416</v>
      </c>
      <c r="C781" t="s">
        <v>9294</v>
      </c>
      <c r="E781" t="s">
        <v>9560</v>
      </c>
      <c r="H781" t="s">
        <v>9560</v>
      </c>
      <c r="K781">
        <v>16757508</v>
      </c>
      <c r="L781" t="s">
        <v>9501</v>
      </c>
      <c r="N781" t="s">
        <v>9561</v>
      </c>
    </row>
    <row r="782" spans="2:14" x14ac:dyDescent="0.4">
      <c r="B782">
        <v>3711416</v>
      </c>
      <c r="C782" t="s">
        <v>9296</v>
      </c>
      <c r="E782" t="s">
        <v>9562</v>
      </c>
      <c r="H782" t="s">
        <v>9562</v>
      </c>
      <c r="K782">
        <v>16757508</v>
      </c>
      <c r="L782" t="s">
        <v>8979</v>
      </c>
      <c r="N782" t="s">
        <v>9563</v>
      </c>
    </row>
    <row r="783" spans="2:14" x14ac:dyDescent="0.4">
      <c r="B783">
        <v>3711416</v>
      </c>
      <c r="C783" t="s">
        <v>9054</v>
      </c>
      <c r="E783" t="s">
        <v>9564</v>
      </c>
      <c r="H783" t="s">
        <v>9564</v>
      </c>
      <c r="K783">
        <v>16757508</v>
      </c>
      <c r="L783" t="s">
        <v>9503</v>
      </c>
      <c r="N783" t="s">
        <v>9565</v>
      </c>
    </row>
    <row r="784" spans="2:14" x14ac:dyDescent="0.4">
      <c r="B784">
        <v>3711416</v>
      </c>
      <c r="C784" t="s">
        <v>8274</v>
      </c>
      <c r="E784" t="s">
        <v>9566</v>
      </c>
      <c r="H784" t="s">
        <v>9566</v>
      </c>
      <c r="K784">
        <v>16757508</v>
      </c>
      <c r="L784" t="s">
        <v>8225</v>
      </c>
      <c r="N784" t="s">
        <v>9567</v>
      </c>
    </row>
    <row r="785" spans="2:14" x14ac:dyDescent="0.4">
      <c r="B785">
        <v>3711416</v>
      </c>
      <c r="C785" t="s">
        <v>9298</v>
      </c>
      <c r="E785" t="s">
        <v>9568</v>
      </c>
      <c r="H785" t="s">
        <v>9568</v>
      </c>
      <c r="K785">
        <v>16757508</v>
      </c>
      <c r="L785" t="s">
        <v>9505</v>
      </c>
      <c r="N785" t="s">
        <v>9569</v>
      </c>
    </row>
    <row r="786" spans="2:14" x14ac:dyDescent="0.4">
      <c r="B786">
        <v>3711416</v>
      </c>
      <c r="C786" t="s">
        <v>9300</v>
      </c>
      <c r="E786" t="s">
        <v>9570</v>
      </c>
      <c r="H786" t="s">
        <v>9570</v>
      </c>
      <c r="K786">
        <v>16757508</v>
      </c>
      <c r="L786" t="s">
        <v>9095</v>
      </c>
      <c r="N786" t="s">
        <v>9571</v>
      </c>
    </row>
    <row r="787" spans="2:14" x14ac:dyDescent="0.4">
      <c r="B787">
        <v>3711416</v>
      </c>
      <c r="C787" t="s">
        <v>9062</v>
      </c>
      <c r="E787" t="s">
        <v>9572</v>
      </c>
      <c r="H787" t="s">
        <v>9572</v>
      </c>
      <c r="K787">
        <v>16757508</v>
      </c>
      <c r="L787" t="s">
        <v>9507</v>
      </c>
      <c r="N787" t="s">
        <v>9573</v>
      </c>
    </row>
    <row r="788" spans="2:14" x14ac:dyDescent="0.4">
      <c r="B788">
        <v>3711416</v>
      </c>
      <c r="C788" t="s">
        <v>9302</v>
      </c>
      <c r="E788" t="s">
        <v>9574</v>
      </c>
      <c r="H788" t="s">
        <v>9574</v>
      </c>
      <c r="K788">
        <v>16757508</v>
      </c>
      <c r="L788" t="s">
        <v>8115</v>
      </c>
      <c r="N788" t="s">
        <v>9575</v>
      </c>
    </row>
    <row r="789" spans="2:14" x14ac:dyDescent="0.4">
      <c r="B789">
        <v>3711416</v>
      </c>
      <c r="C789" t="s">
        <v>9304</v>
      </c>
      <c r="E789" t="s">
        <v>9576</v>
      </c>
      <c r="H789" t="s">
        <v>9576</v>
      </c>
      <c r="K789">
        <v>16757508</v>
      </c>
      <c r="L789" t="s">
        <v>9509</v>
      </c>
      <c r="N789" t="s">
        <v>9577</v>
      </c>
    </row>
    <row r="790" spans="2:14" x14ac:dyDescent="0.4">
      <c r="B790">
        <v>3711416</v>
      </c>
      <c r="C790" t="s">
        <v>8292</v>
      </c>
      <c r="E790" t="s">
        <v>9578</v>
      </c>
      <c r="H790" t="s">
        <v>9578</v>
      </c>
      <c r="K790">
        <v>16757508</v>
      </c>
      <c r="L790" t="s">
        <v>9511</v>
      </c>
      <c r="N790" t="s">
        <v>9579</v>
      </c>
    </row>
    <row r="791" spans="2:14" x14ac:dyDescent="0.4">
      <c r="B791">
        <v>3711416</v>
      </c>
      <c r="C791" t="s">
        <v>9306</v>
      </c>
      <c r="E791" t="s">
        <v>9580</v>
      </c>
      <c r="H791" t="s">
        <v>9580</v>
      </c>
      <c r="K791">
        <v>16757508</v>
      </c>
      <c r="L791" t="s">
        <v>8145</v>
      </c>
      <c r="N791" t="s">
        <v>9581</v>
      </c>
    </row>
    <row r="792" spans="2:14" x14ac:dyDescent="0.4">
      <c r="B792">
        <v>3711416</v>
      </c>
      <c r="C792" t="s">
        <v>9308</v>
      </c>
      <c r="E792" t="s">
        <v>9582</v>
      </c>
      <c r="H792" t="s">
        <v>9582</v>
      </c>
      <c r="K792">
        <v>16757508</v>
      </c>
      <c r="L792" t="s">
        <v>9333</v>
      </c>
      <c r="N792" t="s">
        <v>9583</v>
      </c>
    </row>
    <row r="793" spans="2:14" x14ac:dyDescent="0.4">
      <c r="B793">
        <v>3711416</v>
      </c>
      <c r="C793" t="s">
        <v>9310</v>
      </c>
      <c r="E793" t="s">
        <v>9584</v>
      </c>
      <c r="H793" t="s">
        <v>9584</v>
      </c>
      <c r="K793">
        <v>16757508</v>
      </c>
      <c r="L793" t="s">
        <v>9513</v>
      </c>
      <c r="N793" t="s">
        <v>9585</v>
      </c>
    </row>
    <row r="794" spans="2:14" x14ac:dyDescent="0.4">
      <c r="B794">
        <v>3711416</v>
      </c>
      <c r="C794" t="s">
        <v>8631</v>
      </c>
      <c r="E794" t="s">
        <v>9586</v>
      </c>
      <c r="H794" t="s">
        <v>9586</v>
      </c>
      <c r="K794">
        <v>16757508</v>
      </c>
      <c r="L794" t="s">
        <v>9515</v>
      </c>
      <c r="N794" t="s">
        <v>9587</v>
      </c>
    </row>
    <row r="795" spans="2:14" x14ac:dyDescent="0.4">
      <c r="B795">
        <v>3711416</v>
      </c>
      <c r="C795" t="s">
        <v>9312</v>
      </c>
      <c r="E795" t="s">
        <v>9588</v>
      </c>
      <c r="H795" t="s">
        <v>9588</v>
      </c>
      <c r="K795">
        <v>16757508</v>
      </c>
      <c r="L795" t="s">
        <v>9517</v>
      </c>
      <c r="N795" t="s">
        <v>9589</v>
      </c>
    </row>
    <row r="796" spans="2:14" x14ac:dyDescent="0.4">
      <c r="B796">
        <v>3711416</v>
      </c>
      <c r="C796" t="s">
        <v>8308</v>
      </c>
      <c r="E796" t="s">
        <v>9590</v>
      </c>
      <c r="H796" t="s">
        <v>9590</v>
      </c>
      <c r="K796">
        <v>16757508</v>
      </c>
      <c r="L796" t="s">
        <v>9519</v>
      </c>
      <c r="N796" t="s">
        <v>9591</v>
      </c>
    </row>
    <row r="797" spans="2:14" x14ac:dyDescent="0.4">
      <c r="B797">
        <v>3711416</v>
      </c>
      <c r="C797" t="s">
        <v>9314</v>
      </c>
      <c r="E797" t="s">
        <v>9592</v>
      </c>
      <c r="H797" t="s">
        <v>9592</v>
      </c>
      <c r="K797">
        <v>21399598</v>
      </c>
      <c r="L797" t="s">
        <v>9521</v>
      </c>
      <c r="N797" t="s">
        <v>9593</v>
      </c>
    </row>
    <row r="798" spans="2:14" x14ac:dyDescent="0.4">
      <c r="B798">
        <v>5674986</v>
      </c>
      <c r="C798" t="s">
        <v>9316</v>
      </c>
      <c r="E798" t="s">
        <v>9594</v>
      </c>
      <c r="H798" t="s">
        <v>9594</v>
      </c>
      <c r="K798">
        <v>21399598</v>
      </c>
      <c r="L798" t="s">
        <v>9523</v>
      </c>
      <c r="N798" t="s">
        <v>9595</v>
      </c>
    </row>
    <row r="799" spans="2:14" x14ac:dyDescent="0.4">
      <c r="B799">
        <v>5674986</v>
      </c>
      <c r="C799" t="s">
        <v>9318</v>
      </c>
      <c r="E799" t="s">
        <v>9596</v>
      </c>
      <c r="H799" t="s">
        <v>9596</v>
      </c>
      <c r="K799">
        <v>21399598</v>
      </c>
      <c r="L799" t="s">
        <v>9525</v>
      </c>
      <c r="N799" t="s">
        <v>9597</v>
      </c>
    </row>
    <row r="800" spans="2:14" x14ac:dyDescent="0.4">
      <c r="B800">
        <v>5674986</v>
      </c>
      <c r="C800" t="s">
        <v>8318</v>
      </c>
      <c r="E800" t="s">
        <v>9598</v>
      </c>
      <c r="H800" t="s">
        <v>9598</v>
      </c>
      <c r="K800">
        <v>21399598</v>
      </c>
      <c r="L800" t="s">
        <v>9527</v>
      </c>
      <c r="N800" t="s">
        <v>9599</v>
      </c>
    </row>
    <row r="801" spans="2:14" x14ac:dyDescent="0.4">
      <c r="B801">
        <v>5674986</v>
      </c>
      <c r="C801" t="s">
        <v>9320</v>
      </c>
      <c r="E801" t="s">
        <v>9600</v>
      </c>
      <c r="H801" t="s">
        <v>9600</v>
      </c>
      <c r="K801">
        <v>21399598</v>
      </c>
      <c r="L801" t="s">
        <v>9529</v>
      </c>
      <c r="N801" t="s">
        <v>9601</v>
      </c>
    </row>
    <row r="802" spans="2:14" x14ac:dyDescent="0.4">
      <c r="B802">
        <v>5674986</v>
      </c>
      <c r="C802" t="s">
        <v>8018</v>
      </c>
      <c r="E802" t="s">
        <v>9602</v>
      </c>
      <c r="H802" t="s">
        <v>9602</v>
      </c>
      <c r="K802">
        <v>21399598</v>
      </c>
      <c r="L802" t="s">
        <v>9531</v>
      </c>
      <c r="N802" t="s">
        <v>9603</v>
      </c>
    </row>
    <row r="803" spans="2:14" x14ac:dyDescent="0.4">
      <c r="B803">
        <v>5674986</v>
      </c>
      <c r="C803" t="s">
        <v>9322</v>
      </c>
      <c r="E803" t="s">
        <v>9604</v>
      </c>
      <c r="H803" t="s">
        <v>9604</v>
      </c>
      <c r="K803">
        <v>21399598</v>
      </c>
      <c r="L803" t="s">
        <v>9533</v>
      </c>
      <c r="N803" t="s">
        <v>9605</v>
      </c>
    </row>
    <row r="804" spans="2:14" x14ac:dyDescent="0.4">
      <c r="B804">
        <v>5674986</v>
      </c>
      <c r="C804" t="s">
        <v>9324</v>
      </c>
      <c r="E804" t="s">
        <v>9606</v>
      </c>
      <c r="H804" t="s">
        <v>9606</v>
      </c>
      <c r="K804">
        <v>21399598</v>
      </c>
      <c r="L804" t="s">
        <v>9535</v>
      </c>
      <c r="N804" t="s">
        <v>9607</v>
      </c>
    </row>
    <row r="805" spans="2:14" x14ac:dyDescent="0.4">
      <c r="B805">
        <v>5674986</v>
      </c>
      <c r="C805" t="s">
        <v>9326</v>
      </c>
      <c r="E805" t="s">
        <v>9608</v>
      </c>
      <c r="H805" t="s">
        <v>9608</v>
      </c>
      <c r="K805">
        <v>21399598</v>
      </c>
      <c r="L805" t="s">
        <v>9537</v>
      </c>
      <c r="N805" t="s">
        <v>9609</v>
      </c>
    </row>
    <row r="806" spans="2:14" x14ac:dyDescent="0.4">
      <c r="B806">
        <v>5674986</v>
      </c>
      <c r="C806" t="s">
        <v>9328</v>
      </c>
      <c r="E806" t="s">
        <v>9610</v>
      </c>
      <c r="H806" t="s">
        <v>9610</v>
      </c>
      <c r="K806">
        <v>21399598</v>
      </c>
      <c r="L806" t="s">
        <v>9539</v>
      </c>
      <c r="N806" t="s">
        <v>9611</v>
      </c>
    </row>
    <row r="807" spans="2:14" x14ac:dyDescent="0.4">
      <c r="B807">
        <v>5674986</v>
      </c>
      <c r="C807" t="s">
        <v>8052</v>
      </c>
      <c r="E807" t="s">
        <v>9612</v>
      </c>
      <c r="H807" t="s">
        <v>9612</v>
      </c>
      <c r="K807">
        <v>21399598</v>
      </c>
      <c r="L807" t="s">
        <v>9541</v>
      </c>
      <c r="N807" t="s">
        <v>9613</v>
      </c>
    </row>
    <row r="808" spans="2:14" x14ac:dyDescent="0.4">
      <c r="B808">
        <v>5674986</v>
      </c>
      <c r="C808" t="s">
        <v>9330</v>
      </c>
      <c r="E808" t="s">
        <v>9614</v>
      </c>
      <c r="H808" t="s">
        <v>9614</v>
      </c>
      <c r="K808">
        <v>21399598</v>
      </c>
      <c r="L808" t="s">
        <v>9543</v>
      </c>
      <c r="N808" t="s">
        <v>9615</v>
      </c>
    </row>
    <row r="809" spans="2:14" x14ac:dyDescent="0.4">
      <c r="B809">
        <v>5674986</v>
      </c>
      <c r="C809" t="s">
        <v>9332</v>
      </c>
      <c r="E809" t="s">
        <v>9616</v>
      </c>
      <c r="H809" t="s">
        <v>9616</v>
      </c>
      <c r="K809">
        <v>21399598</v>
      </c>
      <c r="L809" t="s">
        <v>9545</v>
      </c>
      <c r="N809" t="s">
        <v>9617</v>
      </c>
    </row>
    <row r="810" spans="2:14" x14ac:dyDescent="0.4">
      <c r="B810">
        <v>5674986</v>
      </c>
      <c r="C810" t="s">
        <v>9334</v>
      </c>
      <c r="E810" t="s">
        <v>9618</v>
      </c>
      <c r="H810" t="s">
        <v>9618</v>
      </c>
      <c r="K810">
        <v>21399598</v>
      </c>
      <c r="L810" t="s">
        <v>9547</v>
      </c>
      <c r="N810" t="s">
        <v>9619</v>
      </c>
    </row>
    <row r="811" spans="2:14" x14ac:dyDescent="0.4">
      <c r="B811">
        <v>5674986</v>
      </c>
      <c r="C811" t="s">
        <v>9336</v>
      </c>
      <c r="E811" t="s">
        <v>9620</v>
      </c>
      <c r="H811" t="s">
        <v>9620</v>
      </c>
      <c r="K811">
        <v>21399598</v>
      </c>
      <c r="L811" t="s">
        <v>9549</v>
      </c>
      <c r="N811" t="s">
        <v>9621</v>
      </c>
    </row>
    <row r="812" spans="2:14" x14ac:dyDescent="0.4">
      <c r="B812">
        <v>5674986</v>
      </c>
      <c r="C812" t="s">
        <v>8110</v>
      </c>
      <c r="E812" t="s">
        <v>9622</v>
      </c>
      <c r="H812" t="s">
        <v>9622</v>
      </c>
      <c r="K812">
        <v>21399598</v>
      </c>
      <c r="L812" t="s">
        <v>9551</v>
      </c>
      <c r="N812" t="s">
        <v>9623</v>
      </c>
    </row>
    <row r="813" spans="2:14" x14ac:dyDescent="0.4">
      <c r="B813">
        <v>5674986</v>
      </c>
      <c r="C813" t="s">
        <v>8112</v>
      </c>
      <c r="E813" t="s">
        <v>9624</v>
      </c>
      <c r="H813" t="s">
        <v>9624</v>
      </c>
      <c r="K813">
        <v>21399598</v>
      </c>
      <c r="L813" t="s">
        <v>9553</v>
      </c>
      <c r="N813" t="s">
        <v>9625</v>
      </c>
    </row>
    <row r="814" spans="2:14" x14ac:dyDescent="0.4">
      <c r="B814">
        <v>5674986</v>
      </c>
      <c r="C814" t="s">
        <v>8118</v>
      </c>
      <c r="E814" t="s">
        <v>9626</v>
      </c>
      <c r="H814" t="s">
        <v>9626</v>
      </c>
      <c r="K814">
        <v>21399598</v>
      </c>
      <c r="L814" t="s">
        <v>9555</v>
      </c>
      <c r="N814" t="s">
        <v>9627</v>
      </c>
    </row>
    <row r="815" spans="2:14" x14ac:dyDescent="0.4">
      <c r="B815">
        <v>5674986</v>
      </c>
      <c r="C815" t="s">
        <v>8136</v>
      </c>
      <c r="E815" t="s">
        <v>9628</v>
      </c>
      <c r="H815" t="s">
        <v>9628</v>
      </c>
      <c r="K815">
        <v>21399598</v>
      </c>
      <c r="L815" t="s">
        <v>9557</v>
      </c>
      <c r="N815" t="s">
        <v>9629</v>
      </c>
    </row>
    <row r="816" spans="2:14" x14ac:dyDescent="0.4">
      <c r="B816">
        <v>5674986</v>
      </c>
      <c r="C816" t="s">
        <v>9338</v>
      </c>
      <c r="E816" t="s">
        <v>9630</v>
      </c>
      <c r="H816" t="s">
        <v>9630</v>
      </c>
      <c r="K816">
        <v>21399598</v>
      </c>
      <c r="L816" t="s">
        <v>9461</v>
      </c>
      <c r="N816" t="s">
        <v>9631</v>
      </c>
    </row>
    <row r="817" spans="2:14" x14ac:dyDescent="0.4">
      <c r="B817">
        <v>5674986</v>
      </c>
      <c r="C817" t="s">
        <v>9340</v>
      </c>
      <c r="E817" t="s">
        <v>9632</v>
      </c>
      <c r="H817" t="s">
        <v>9632</v>
      </c>
      <c r="K817">
        <v>21399598</v>
      </c>
      <c r="L817" t="s">
        <v>9559</v>
      </c>
      <c r="N817" t="s">
        <v>9633</v>
      </c>
    </row>
    <row r="818" spans="2:14" x14ac:dyDescent="0.4">
      <c r="B818">
        <v>5674986</v>
      </c>
      <c r="C818" t="s">
        <v>9342</v>
      </c>
      <c r="E818" t="s">
        <v>9634</v>
      </c>
      <c r="H818" t="s">
        <v>9634</v>
      </c>
      <c r="K818">
        <v>21399598</v>
      </c>
      <c r="L818" t="s">
        <v>9561</v>
      </c>
      <c r="N818" t="s">
        <v>9635</v>
      </c>
    </row>
    <row r="819" spans="2:14" x14ac:dyDescent="0.4">
      <c r="B819">
        <v>5674986</v>
      </c>
      <c r="C819" t="s">
        <v>8386</v>
      </c>
      <c r="E819" t="s">
        <v>9636</v>
      </c>
      <c r="H819" t="s">
        <v>9636</v>
      </c>
      <c r="K819">
        <v>21399598</v>
      </c>
      <c r="L819" t="s">
        <v>9563</v>
      </c>
      <c r="N819" t="s">
        <v>9637</v>
      </c>
    </row>
    <row r="820" spans="2:14" x14ac:dyDescent="0.4">
      <c r="B820">
        <v>5674986</v>
      </c>
      <c r="C820" t="s">
        <v>9344</v>
      </c>
      <c r="E820" t="s">
        <v>9638</v>
      </c>
      <c r="H820" t="s">
        <v>9638</v>
      </c>
      <c r="K820">
        <v>21399598</v>
      </c>
      <c r="L820" t="s">
        <v>9565</v>
      </c>
      <c r="N820" t="s">
        <v>9639</v>
      </c>
    </row>
    <row r="821" spans="2:14" x14ac:dyDescent="0.4">
      <c r="B821">
        <v>5674986</v>
      </c>
      <c r="C821" t="s">
        <v>8190</v>
      </c>
      <c r="E821" t="s">
        <v>9640</v>
      </c>
      <c r="H821" t="s">
        <v>9640</v>
      </c>
      <c r="K821">
        <v>21399598</v>
      </c>
      <c r="L821" t="s">
        <v>9567</v>
      </c>
      <c r="N821" t="s">
        <v>9641</v>
      </c>
    </row>
    <row r="822" spans="2:14" x14ac:dyDescent="0.4">
      <c r="B822">
        <v>5674986</v>
      </c>
      <c r="C822" t="s">
        <v>9022</v>
      </c>
      <c r="E822" t="s">
        <v>9642</v>
      </c>
      <c r="H822" t="s">
        <v>9642</v>
      </c>
      <c r="K822">
        <v>21399598</v>
      </c>
      <c r="L822" t="s">
        <v>9569</v>
      </c>
      <c r="N822" t="s">
        <v>9643</v>
      </c>
    </row>
    <row r="823" spans="2:14" x14ac:dyDescent="0.4">
      <c r="B823">
        <v>5674986</v>
      </c>
      <c r="C823" t="s">
        <v>9346</v>
      </c>
      <c r="E823" t="s">
        <v>9644</v>
      </c>
      <c r="H823" t="s">
        <v>9644</v>
      </c>
      <c r="K823">
        <v>21399598</v>
      </c>
      <c r="L823" t="s">
        <v>9571</v>
      </c>
      <c r="N823" t="s">
        <v>9645</v>
      </c>
    </row>
    <row r="824" spans="2:14" x14ac:dyDescent="0.4">
      <c r="B824">
        <v>5674986</v>
      </c>
      <c r="C824" t="s">
        <v>9218</v>
      </c>
      <c r="E824" t="s">
        <v>9646</v>
      </c>
      <c r="H824" t="s">
        <v>9646</v>
      </c>
      <c r="K824">
        <v>21399598</v>
      </c>
      <c r="L824" t="s">
        <v>9573</v>
      </c>
      <c r="N824" t="s">
        <v>9647</v>
      </c>
    </row>
    <row r="825" spans="2:14" x14ac:dyDescent="0.4">
      <c r="B825">
        <v>5674986</v>
      </c>
      <c r="C825" t="s">
        <v>9348</v>
      </c>
      <c r="E825" t="s">
        <v>9648</v>
      </c>
      <c r="H825" t="s">
        <v>9648</v>
      </c>
      <c r="K825">
        <v>21399598</v>
      </c>
      <c r="L825" t="s">
        <v>9575</v>
      </c>
      <c r="N825" t="s">
        <v>9649</v>
      </c>
    </row>
    <row r="826" spans="2:14" x14ac:dyDescent="0.4">
      <c r="B826">
        <v>5674986</v>
      </c>
      <c r="C826" t="s">
        <v>9350</v>
      </c>
      <c r="E826" t="s">
        <v>9650</v>
      </c>
      <c r="H826" t="s">
        <v>9650</v>
      </c>
      <c r="K826">
        <v>21399598</v>
      </c>
      <c r="L826" t="s">
        <v>9577</v>
      </c>
      <c r="N826" t="s">
        <v>9651</v>
      </c>
    </row>
    <row r="827" spans="2:14" x14ac:dyDescent="0.4">
      <c r="B827">
        <v>5674986</v>
      </c>
      <c r="C827" t="s">
        <v>9352</v>
      </c>
      <c r="E827" t="s">
        <v>9652</v>
      </c>
      <c r="H827" t="s">
        <v>9652</v>
      </c>
      <c r="K827">
        <v>21399598</v>
      </c>
      <c r="L827" t="s">
        <v>9579</v>
      </c>
      <c r="N827" t="s">
        <v>9653</v>
      </c>
    </row>
    <row r="828" spans="2:14" x14ac:dyDescent="0.4">
      <c r="B828">
        <v>5674986</v>
      </c>
      <c r="C828" t="s">
        <v>8234</v>
      </c>
      <c r="E828" t="s">
        <v>9654</v>
      </c>
      <c r="H828" t="s">
        <v>9654</v>
      </c>
      <c r="K828">
        <v>21399598</v>
      </c>
      <c r="L828" t="s">
        <v>9581</v>
      </c>
      <c r="N828" t="s">
        <v>9655</v>
      </c>
    </row>
    <row r="829" spans="2:14" x14ac:dyDescent="0.4">
      <c r="B829">
        <v>5674986</v>
      </c>
      <c r="C829" t="s">
        <v>9354</v>
      </c>
      <c r="E829" t="s">
        <v>9656</v>
      </c>
      <c r="H829" t="s">
        <v>9656</v>
      </c>
      <c r="K829">
        <v>21399598</v>
      </c>
      <c r="L829" t="s">
        <v>9583</v>
      </c>
      <c r="N829" t="s">
        <v>9657</v>
      </c>
    </row>
    <row r="830" spans="2:14" x14ac:dyDescent="0.4">
      <c r="B830">
        <v>5674986</v>
      </c>
      <c r="C830" t="s">
        <v>8591</v>
      </c>
      <c r="E830" t="s">
        <v>9658</v>
      </c>
      <c r="H830" t="s">
        <v>9658</v>
      </c>
      <c r="K830">
        <v>21399598</v>
      </c>
      <c r="L830" t="s">
        <v>9585</v>
      </c>
      <c r="N830" t="s">
        <v>9659</v>
      </c>
    </row>
    <row r="831" spans="2:14" x14ac:dyDescent="0.4">
      <c r="B831">
        <v>5674986</v>
      </c>
      <c r="C831" t="s">
        <v>9356</v>
      </c>
      <c r="E831" t="s">
        <v>9660</v>
      </c>
      <c r="H831" t="s">
        <v>9660</v>
      </c>
      <c r="K831">
        <v>21399598</v>
      </c>
      <c r="L831" t="s">
        <v>9587</v>
      </c>
      <c r="N831" t="s">
        <v>9661</v>
      </c>
    </row>
    <row r="832" spans="2:14" x14ac:dyDescent="0.4">
      <c r="B832">
        <v>5674986</v>
      </c>
      <c r="C832" t="s">
        <v>9040</v>
      </c>
      <c r="E832" t="s">
        <v>9662</v>
      </c>
      <c r="H832" t="s">
        <v>9662</v>
      </c>
      <c r="K832">
        <v>21399598</v>
      </c>
      <c r="L832" t="s">
        <v>9589</v>
      </c>
      <c r="N832" t="s">
        <v>9663</v>
      </c>
    </row>
    <row r="833" spans="2:14" x14ac:dyDescent="0.4">
      <c r="B833">
        <v>5674986</v>
      </c>
      <c r="C833" t="s">
        <v>8256</v>
      </c>
      <c r="E833" t="s">
        <v>9664</v>
      </c>
      <c r="H833" t="s">
        <v>9664</v>
      </c>
      <c r="K833">
        <v>21399598</v>
      </c>
      <c r="L833" t="s">
        <v>9591</v>
      </c>
      <c r="N833" t="s">
        <v>9665</v>
      </c>
    </row>
    <row r="834" spans="2:14" x14ac:dyDescent="0.4">
      <c r="B834">
        <v>5674986</v>
      </c>
      <c r="C834" t="s">
        <v>9358</v>
      </c>
      <c r="E834" t="s">
        <v>9666</v>
      </c>
      <c r="H834" t="s">
        <v>9666</v>
      </c>
      <c r="K834">
        <v>21399598</v>
      </c>
      <c r="L834" t="s">
        <v>9593</v>
      </c>
      <c r="N834" t="s">
        <v>9667</v>
      </c>
    </row>
    <row r="835" spans="2:14" x14ac:dyDescent="0.4">
      <c r="B835">
        <v>5674986</v>
      </c>
      <c r="C835" t="s">
        <v>9360</v>
      </c>
      <c r="E835" t="s">
        <v>9668</v>
      </c>
      <c r="H835" t="s">
        <v>9668</v>
      </c>
      <c r="K835">
        <v>21399598</v>
      </c>
      <c r="L835" t="s">
        <v>9595</v>
      </c>
      <c r="N835" t="s">
        <v>9669</v>
      </c>
    </row>
    <row r="836" spans="2:14" x14ac:dyDescent="0.4">
      <c r="B836">
        <v>5674986</v>
      </c>
      <c r="C836" t="s">
        <v>9362</v>
      </c>
      <c r="E836" t="s">
        <v>9670</v>
      </c>
      <c r="H836" t="s">
        <v>9670</v>
      </c>
      <c r="K836">
        <v>21399598</v>
      </c>
      <c r="L836" t="s">
        <v>9597</v>
      </c>
      <c r="N836" t="s">
        <v>9671</v>
      </c>
    </row>
    <row r="837" spans="2:14" x14ac:dyDescent="0.4">
      <c r="B837">
        <v>5674986</v>
      </c>
      <c r="C837" t="s">
        <v>9364</v>
      </c>
      <c r="E837" t="s">
        <v>9672</v>
      </c>
      <c r="H837" t="s">
        <v>9672</v>
      </c>
      <c r="K837">
        <v>21399598</v>
      </c>
      <c r="L837" t="s">
        <v>9599</v>
      </c>
      <c r="N837" t="s">
        <v>9673</v>
      </c>
    </row>
    <row r="838" spans="2:14" x14ac:dyDescent="0.4">
      <c r="B838">
        <v>5674986</v>
      </c>
      <c r="C838" t="s">
        <v>9366</v>
      </c>
      <c r="E838" t="s">
        <v>9674</v>
      </c>
      <c r="H838" t="s">
        <v>9674</v>
      </c>
      <c r="K838">
        <v>21399598</v>
      </c>
      <c r="L838" t="s">
        <v>9601</v>
      </c>
      <c r="N838" t="s">
        <v>9675</v>
      </c>
    </row>
    <row r="839" spans="2:14" x14ac:dyDescent="0.4">
      <c r="B839">
        <v>7362671</v>
      </c>
      <c r="C839" t="s">
        <v>9368</v>
      </c>
      <c r="E839" t="s">
        <v>9676</v>
      </c>
      <c r="H839" t="s">
        <v>9676</v>
      </c>
      <c r="K839">
        <v>21399598</v>
      </c>
      <c r="L839" t="s">
        <v>9603</v>
      </c>
      <c r="N839" t="s">
        <v>9677</v>
      </c>
    </row>
    <row r="840" spans="2:14" x14ac:dyDescent="0.4">
      <c r="B840">
        <v>7362671</v>
      </c>
      <c r="C840" t="s">
        <v>9370</v>
      </c>
      <c r="E840" t="s">
        <v>9678</v>
      </c>
      <c r="H840" t="s">
        <v>9678</v>
      </c>
      <c r="K840">
        <v>21399598</v>
      </c>
      <c r="L840" t="s">
        <v>9605</v>
      </c>
      <c r="N840" t="s">
        <v>9679</v>
      </c>
    </row>
    <row r="841" spans="2:14" x14ac:dyDescent="0.4">
      <c r="B841">
        <v>7362671</v>
      </c>
      <c r="C841" t="s">
        <v>9318</v>
      </c>
      <c r="E841" t="s">
        <v>9680</v>
      </c>
      <c r="H841" t="s">
        <v>9680</v>
      </c>
      <c r="K841">
        <v>21399598</v>
      </c>
      <c r="L841" t="s">
        <v>9607</v>
      </c>
      <c r="N841" t="s">
        <v>9681</v>
      </c>
    </row>
    <row r="842" spans="2:14" x14ac:dyDescent="0.4">
      <c r="B842">
        <v>7362671</v>
      </c>
      <c r="C842" t="s">
        <v>9372</v>
      </c>
      <c r="E842" t="s">
        <v>9682</v>
      </c>
      <c r="H842" t="s">
        <v>9682</v>
      </c>
      <c r="K842">
        <v>21399598</v>
      </c>
      <c r="L842" t="s">
        <v>9609</v>
      </c>
      <c r="N842" t="s">
        <v>9683</v>
      </c>
    </row>
    <row r="843" spans="2:14" x14ac:dyDescent="0.4">
      <c r="B843">
        <v>7362671</v>
      </c>
      <c r="C843" t="s">
        <v>8318</v>
      </c>
      <c r="E843" t="s">
        <v>9684</v>
      </c>
      <c r="H843" t="s">
        <v>9684</v>
      </c>
      <c r="K843">
        <v>21399598</v>
      </c>
      <c r="L843" t="s">
        <v>9611</v>
      </c>
      <c r="N843" t="s">
        <v>9685</v>
      </c>
    </row>
    <row r="844" spans="2:14" x14ac:dyDescent="0.4">
      <c r="B844">
        <v>7362671</v>
      </c>
      <c r="C844" t="s">
        <v>9374</v>
      </c>
      <c r="E844" t="s">
        <v>9686</v>
      </c>
      <c r="H844" t="s">
        <v>9686</v>
      </c>
      <c r="K844">
        <v>21399598</v>
      </c>
      <c r="L844" t="s">
        <v>9613</v>
      </c>
      <c r="N844" t="s">
        <v>9687</v>
      </c>
    </row>
    <row r="845" spans="2:14" x14ac:dyDescent="0.4">
      <c r="B845">
        <v>7362671</v>
      </c>
      <c r="C845" t="s">
        <v>9376</v>
      </c>
      <c r="E845" t="s">
        <v>9688</v>
      </c>
      <c r="H845" t="s">
        <v>9688</v>
      </c>
      <c r="K845">
        <v>21399598</v>
      </c>
      <c r="L845" t="s">
        <v>9615</v>
      </c>
      <c r="N845" t="s">
        <v>9689</v>
      </c>
    </row>
    <row r="846" spans="2:14" x14ac:dyDescent="0.4">
      <c r="B846">
        <v>7362671</v>
      </c>
      <c r="C846" t="s">
        <v>9378</v>
      </c>
      <c r="E846" t="s">
        <v>9690</v>
      </c>
      <c r="H846" t="s">
        <v>9690</v>
      </c>
      <c r="K846">
        <v>21399598</v>
      </c>
      <c r="L846" t="s">
        <v>9617</v>
      </c>
      <c r="N846" t="s">
        <v>9691</v>
      </c>
    </row>
    <row r="847" spans="2:14" x14ac:dyDescent="0.4">
      <c r="B847">
        <v>7362671</v>
      </c>
      <c r="C847" t="s">
        <v>9380</v>
      </c>
      <c r="E847" t="s">
        <v>9692</v>
      </c>
      <c r="H847" t="s">
        <v>9692</v>
      </c>
      <c r="K847">
        <v>21399598</v>
      </c>
      <c r="L847" t="s">
        <v>9619</v>
      </c>
      <c r="N847" t="s">
        <v>9693</v>
      </c>
    </row>
    <row r="848" spans="2:14" x14ac:dyDescent="0.4">
      <c r="B848">
        <v>7362671</v>
      </c>
      <c r="C848" t="s">
        <v>8018</v>
      </c>
      <c r="E848" t="s">
        <v>9694</v>
      </c>
      <c r="H848" t="s">
        <v>9694</v>
      </c>
      <c r="K848">
        <v>21399598</v>
      </c>
      <c r="L848" t="s">
        <v>9621</v>
      </c>
      <c r="N848" t="s">
        <v>9695</v>
      </c>
    </row>
    <row r="849" spans="2:14" x14ac:dyDescent="0.4">
      <c r="B849">
        <v>7362671</v>
      </c>
      <c r="C849" t="s">
        <v>9382</v>
      </c>
      <c r="E849" t="s">
        <v>9696</v>
      </c>
      <c r="H849" t="s">
        <v>9696</v>
      </c>
      <c r="K849">
        <v>21399598</v>
      </c>
      <c r="L849" t="s">
        <v>9623</v>
      </c>
      <c r="N849" t="s">
        <v>9697</v>
      </c>
    </row>
    <row r="850" spans="2:14" x14ac:dyDescent="0.4">
      <c r="B850">
        <v>7362671</v>
      </c>
      <c r="C850" t="s">
        <v>9384</v>
      </c>
      <c r="E850" t="s">
        <v>9698</v>
      </c>
      <c r="H850" t="s">
        <v>9698</v>
      </c>
      <c r="K850">
        <v>21399598</v>
      </c>
      <c r="L850" t="s">
        <v>9625</v>
      </c>
      <c r="N850" t="s">
        <v>9699</v>
      </c>
    </row>
    <row r="851" spans="2:14" x14ac:dyDescent="0.4">
      <c r="B851">
        <v>7362671</v>
      </c>
      <c r="C851" t="s">
        <v>9386</v>
      </c>
      <c r="E851" t="s">
        <v>9700</v>
      </c>
      <c r="H851" t="s">
        <v>9700</v>
      </c>
      <c r="K851">
        <v>21399598</v>
      </c>
      <c r="L851" t="s">
        <v>9627</v>
      </c>
      <c r="N851" t="s">
        <v>9701</v>
      </c>
    </row>
    <row r="852" spans="2:14" x14ac:dyDescent="0.4">
      <c r="B852">
        <v>7362671</v>
      </c>
      <c r="C852" t="s">
        <v>9388</v>
      </c>
      <c r="E852" t="s">
        <v>9702</v>
      </c>
      <c r="H852" t="s">
        <v>9702</v>
      </c>
      <c r="K852">
        <v>21399598</v>
      </c>
      <c r="L852" t="s">
        <v>9629</v>
      </c>
      <c r="N852" t="s">
        <v>9703</v>
      </c>
    </row>
    <row r="853" spans="2:14" x14ac:dyDescent="0.4">
      <c r="B853">
        <v>7362671</v>
      </c>
      <c r="C853" t="s">
        <v>9390</v>
      </c>
      <c r="E853" t="s">
        <v>9704</v>
      </c>
      <c r="H853" t="s">
        <v>9704</v>
      </c>
      <c r="K853">
        <v>21399598</v>
      </c>
      <c r="L853" t="s">
        <v>9631</v>
      </c>
      <c r="N853" t="s">
        <v>9705</v>
      </c>
    </row>
    <row r="854" spans="2:14" x14ac:dyDescent="0.4">
      <c r="B854">
        <v>7362671</v>
      </c>
      <c r="C854" t="s">
        <v>9392</v>
      </c>
      <c r="E854" t="s">
        <v>9706</v>
      </c>
      <c r="H854" t="s">
        <v>9706</v>
      </c>
      <c r="K854">
        <v>21399598</v>
      </c>
      <c r="L854" t="s">
        <v>9633</v>
      </c>
      <c r="N854" t="s">
        <v>9707</v>
      </c>
    </row>
    <row r="855" spans="2:14" x14ac:dyDescent="0.4">
      <c r="B855">
        <v>7362671</v>
      </c>
      <c r="C855" t="s">
        <v>9394</v>
      </c>
      <c r="E855" t="s">
        <v>9708</v>
      </c>
      <c r="H855" t="s">
        <v>9708</v>
      </c>
      <c r="K855">
        <v>21399598</v>
      </c>
      <c r="L855" t="s">
        <v>9635</v>
      </c>
      <c r="N855" t="s">
        <v>9709</v>
      </c>
    </row>
    <row r="856" spans="2:14" x14ac:dyDescent="0.4">
      <c r="B856">
        <v>7362671</v>
      </c>
      <c r="C856" t="s">
        <v>9396</v>
      </c>
      <c r="E856" t="s">
        <v>9710</v>
      </c>
      <c r="H856" t="s">
        <v>9710</v>
      </c>
      <c r="K856">
        <v>21399598</v>
      </c>
      <c r="L856" t="s">
        <v>9637</v>
      </c>
      <c r="N856" t="s">
        <v>9711</v>
      </c>
    </row>
    <row r="857" spans="2:14" x14ac:dyDescent="0.4">
      <c r="B857">
        <v>7362671</v>
      </c>
      <c r="C857" t="s">
        <v>9398</v>
      </c>
      <c r="E857" t="s">
        <v>9712</v>
      </c>
      <c r="H857" t="s">
        <v>9712</v>
      </c>
      <c r="K857">
        <v>21399598</v>
      </c>
      <c r="L857" t="s">
        <v>9639</v>
      </c>
      <c r="N857" t="s">
        <v>9713</v>
      </c>
    </row>
    <row r="858" spans="2:14" x14ac:dyDescent="0.4">
      <c r="B858">
        <v>7362671</v>
      </c>
      <c r="C858" t="s">
        <v>9400</v>
      </c>
      <c r="E858" t="s">
        <v>9714</v>
      </c>
      <c r="H858" t="s">
        <v>9714</v>
      </c>
      <c r="K858">
        <v>21399598</v>
      </c>
      <c r="L858" t="s">
        <v>9641</v>
      </c>
      <c r="N858" t="s">
        <v>9715</v>
      </c>
    </row>
    <row r="859" spans="2:14" x14ac:dyDescent="0.4">
      <c r="B859">
        <v>7362671</v>
      </c>
      <c r="C859" t="s">
        <v>9402</v>
      </c>
      <c r="E859" t="s">
        <v>9716</v>
      </c>
      <c r="H859" t="s">
        <v>9716</v>
      </c>
      <c r="K859">
        <v>21399598</v>
      </c>
      <c r="L859" t="s">
        <v>9643</v>
      </c>
      <c r="N859" t="s">
        <v>9717</v>
      </c>
    </row>
    <row r="860" spans="2:14" x14ac:dyDescent="0.4">
      <c r="B860">
        <v>7362671</v>
      </c>
      <c r="C860" t="s">
        <v>9404</v>
      </c>
      <c r="E860" t="s">
        <v>9718</v>
      </c>
      <c r="H860" t="s">
        <v>9718</v>
      </c>
      <c r="K860">
        <v>21399598</v>
      </c>
      <c r="L860" t="s">
        <v>9645</v>
      </c>
      <c r="N860" t="s">
        <v>9719</v>
      </c>
    </row>
    <row r="861" spans="2:14" x14ac:dyDescent="0.4">
      <c r="B861">
        <v>7362671</v>
      </c>
      <c r="C861" t="s">
        <v>8488</v>
      </c>
      <c r="E861" t="s">
        <v>9720</v>
      </c>
      <c r="H861" t="s">
        <v>9720</v>
      </c>
      <c r="K861">
        <v>21399598</v>
      </c>
      <c r="L861" t="s">
        <v>9647</v>
      </c>
      <c r="N861" t="s">
        <v>9721</v>
      </c>
    </row>
    <row r="862" spans="2:14" x14ac:dyDescent="0.4">
      <c r="B862">
        <v>7362671</v>
      </c>
      <c r="C862" t="s">
        <v>9406</v>
      </c>
      <c r="E862" t="s">
        <v>9722</v>
      </c>
      <c r="H862" t="s">
        <v>9722</v>
      </c>
      <c r="K862">
        <v>21399598</v>
      </c>
      <c r="L862" t="s">
        <v>9649</v>
      </c>
      <c r="N862" t="s">
        <v>9723</v>
      </c>
    </row>
    <row r="863" spans="2:14" x14ac:dyDescent="0.4">
      <c r="B863">
        <v>7362671</v>
      </c>
      <c r="C863" t="s">
        <v>9408</v>
      </c>
      <c r="E863" t="s">
        <v>9724</v>
      </c>
      <c r="H863" t="s">
        <v>9724</v>
      </c>
      <c r="K863">
        <v>21399598</v>
      </c>
      <c r="L863" t="s">
        <v>9651</v>
      </c>
      <c r="N863" t="s">
        <v>9725</v>
      </c>
    </row>
    <row r="864" spans="2:14" x14ac:dyDescent="0.4">
      <c r="B864">
        <v>7362671</v>
      </c>
      <c r="C864" t="s">
        <v>9410</v>
      </c>
      <c r="E864" t="s">
        <v>8528</v>
      </c>
      <c r="H864" t="s">
        <v>8528</v>
      </c>
      <c r="K864">
        <v>21399598</v>
      </c>
      <c r="L864" t="s">
        <v>9653</v>
      </c>
      <c r="N864" t="s">
        <v>9726</v>
      </c>
    </row>
    <row r="865" spans="2:14" x14ac:dyDescent="0.4">
      <c r="B865">
        <v>7362671</v>
      </c>
      <c r="C865" t="s">
        <v>9412</v>
      </c>
      <c r="E865" t="s">
        <v>9727</v>
      </c>
      <c r="H865" t="s">
        <v>9727</v>
      </c>
      <c r="K865">
        <v>21399598</v>
      </c>
      <c r="L865" t="s">
        <v>9655</v>
      </c>
      <c r="N865" t="s">
        <v>9728</v>
      </c>
    </row>
    <row r="866" spans="2:14" x14ac:dyDescent="0.4">
      <c r="B866">
        <v>7362671</v>
      </c>
      <c r="C866" t="s">
        <v>9414</v>
      </c>
      <c r="E866" t="s">
        <v>9729</v>
      </c>
      <c r="H866" t="s">
        <v>9729</v>
      </c>
      <c r="K866">
        <v>21399598</v>
      </c>
      <c r="L866" t="s">
        <v>9657</v>
      </c>
      <c r="N866" t="s">
        <v>9730</v>
      </c>
    </row>
    <row r="867" spans="2:14" x14ac:dyDescent="0.4">
      <c r="B867">
        <v>7362671</v>
      </c>
      <c r="C867" t="s">
        <v>9416</v>
      </c>
      <c r="E867" t="s">
        <v>9731</v>
      </c>
      <c r="H867" t="s">
        <v>9731</v>
      </c>
      <c r="K867">
        <v>21399598</v>
      </c>
      <c r="L867" t="s">
        <v>9659</v>
      </c>
      <c r="N867" t="s">
        <v>9732</v>
      </c>
    </row>
    <row r="868" spans="2:14" x14ac:dyDescent="0.4">
      <c r="B868">
        <v>7362671</v>
      </c>
      <c r="C868" t="s">
        <v>8096</v>
      </c>
      <c r="E868" t="s">
        <v>9733</v>
      </c>
      <c r="H868" t="s">
        <v>9733</v>
      </c>
      <c r="K868">
        <v>21399598</v>
      </c>
      <c r="L868" t="s">
        <v>9661</v>
      </c>
      <c r="N868" t="s">
        <v>9734</v>
      </c>
    </row>
    <row r="869" spans="2:14" x14ac:dyDescent="0.4">
      <c r="B869">
        <v>7362671</v>
      </c>
      <c r="C869" t="s">
        <v>9418</v>
      </c>
      <c r="E869" t="s">
        <v>9735</v>
      </c>
      <c r="H869" t="s">
        <v>9735</v>
      </c>
      <c r="K869">
        <v>21399598</v>
      </c>
      <c r="L869" t="s">
        <v>9663</v>
      </c>
      <c r="N869" t="s">
        <v>9736</v>
      </c>
    </row>
    <row r="870" spans="2:14" x14ac:dyDescent="0.4">
      <c r="B870">
        <v>7362671</v>
      </c>
      <c r="C870" t="s">
        <v>9420</v>
      </c>
      <c r="E870" t="s">
        <v>9737</v>
      </c>
      <c r="H870" t="s">
        <v>9737</v>
      </c>
      <c r="K870">
        <v>21399598</v>
      </c>
      <c r="L870" t="s">
        <v>9665</v>
      </c>
      <c r="N870" t="s">
        <v>9738</v>
      </c>
    </row>
    <row r="871" spans="2:14" x14ac:dyDescent="0.4">
      <c r="B871">
        <v>7362671</v>
      </c>
      <c r="C871" t="s">
        <v>9422</v>
      </c>
      <c r="E871" t="s">
        <v>9739</v>
      </c>
      <c r="H871" t="s">
        <v>9739</v>
      </c>
      <c r="K871">
        <v>21399598</v>
      </c>
      <c r="L871" t="s">
        <v>9667</v>
      </c>
      <c r="N871" t="s">
        <v>9740</v>
      </c>
    </row>
    <row r="872" spans="2:14" x14ac:dyDescent="0.4">
      <c r="B872">
        <v>7362671</v>
      </c>
      <c r="C872" t="s">
        <v>8104</v>
      </c>
      <c r="E872" t="s">
        <v>9741</v>
      </c>
      <c r="H872" t="s">
        <v>9741</v>
      </c>
      <c r="K872">
        <v>21399598</v>
      </c>
      <c r="L872" t="s">
        <v>9669</v>
      </c>
      <c r="N872" t="s">
        <v>9742</v>
      </c>
    </row>
    <row r="873" spans="2:14" x14ac:dyDescent="0.4">
      <c r="B873">
        <v>7362671</v>
      </c>
      <c r="C873" t="s">
        <v>9424</v>
      </c>
      <c r="E873" t="s">
        <v>9743</v>
      </c>
      <c r="H873" t="s">
        <v>9743</v>
      </c>
      <c r="K873">
        <v>21399598</v>
      </c>
      <c r="L873" t="s">
        <v>9671</v>
      </c>
      <c r="N873" t="s">
        <v>9744</v>
      </c>
    </row>
    <row r="874" spans="2:14" x14ac:dyDescent="0.4">
      <c r="B874">
        <v>7362671</v>
      </c>
      <c r="C874" t="s">
        <v>9426</v>
      </c>
      <c r="E874" t="s">
        <v>9745</v>
      </c>
      <c r="H874" t="s">
        <v>9745</v>
      </c>
      <c r="K874">
        <v>21399598</v>
      </c>
      <c r="L874" t="s">
        <v>9673</v>
      </c>
      <c r="N874" t="s">
        <v>9746</v>
      </c>
    </row>
    <row r="875" spans="2:14" x14ac:dyDescent="0.4">
      <c r="B875">
        <v>7362671</v>
      </c>
      <c r="C875" t="s">
        <v>8354</v>
      </c>
      <c r="E875" t="s">
        <v>9747</v>
      </c>
      <c r="H875" t="s">
        <v>9747</v>
      </c>
      <c r="K875">
        <v>21399598</v>
      </c>
      <c r="L875" t="s">
        <v>9675</v>
      </c>
      <c r="N875" t="s">
        <v>9748</v>
      </c>
    </row>
    <row r="876" spans="2:14" x14ac:dyDescent="0.4">
      <c r="B876">
        <v>7362671</v>
      </c>
      <c r="C876" t="s">
        <v>9428</v>
      </c>
      <c r="E876" t="s">
        <v>9749</v>
      </c>
      <c r="H876" t="s">
        <v>9749</v>
      </c>
      <c r="K876">
        <v>21399598</v>
      </c>
      <c r="L876" t="s">
        <v>9677</v>
      </c>
      <c r="N876" t="s">
        <v>9750</v>
      </c>
    </row>
    <row r="877" spans="2:14" x14ac:dyDescent="0.4">
      <c r="B877">
        <v>7362671</v>
      </c>
      <c r="C877" t="s">
        <v>9430</v>
      </c>
      <c r="E877" t="s">
        <v>9751</v>
      </c>
      <c r="H877" t="s">
        <v>9751</v>
      </c>
      <c r="K877">
        <v>21399598</v>
      </c>
      <c r="L877" t="s">
        <v>9679</v>
      </c>
      <c r="N877" t="s">
        <v>9752</v>
      </c>
    </row>
    <row r="878" spans="2:14" x14ac:dyDescent="0.4">
      <c r="B878">
        <v>7362671</v>
      </c>
      <c r="C878" t="s">
        <v>9432</v>
      </c>
      <c r="E878" t="s">
        <v>9753</v>
      </c>
      <c r="H878" t="s">
        <v>9753</v>
      </c>
      <c r="K878">
        <v>21399598</v>
      </c>
      <c r="L878" t="s">
        <v>9681</v>
      </c>
      <c r="N878" t="s">
        <v>9754</v>
      </c>
    </row>
    <row r="879" spans="2:14" x14ac:dyDescent="0.4">
      <c r="B879">
        <v>7362671</v>
      </c>
      <c r="C879" t="s">
        <v>8998</v>
      </c>
      <c r="E879" t="s">
        <v>9755</v>
      </c>
      <c r="H879" t="s">
        <v>9755</v>
      </c>
      <c r="K879">
        <v>21399598</v>
      </c>
      <c r="L879" t="s">
        <v>9683</v>
      </c>
      <c r="N879" t="s">
        <v>9756</v>
      </c>
    </row>
    <row r="880" spans="2:14" x14ac:dyDescent="0.4">
      <c r="B880">
        <v>7362671</v>
      </c>
      <c r="C880" t="s">
        <v>8118</v>
      </c>
      <c r="E880" t="s">
        <v>9757</v>
      </c>
      <c r="H880" t="s">
        <v>9757</v>
      </c>
      <c r="K880">
        <v>21399598</v>
      </c>
      <c r="L880" t="s">
        <v>9685</v>
      </c>
      <c r="N880" t="s">
        <v>9758</v>
      </c>
    </row>
    <row r="881" spans="2:14" x14ac:dyDescent="0.4">
      <c r="B881">
        <v>7362671</v>
      </c>
      <c r="C881" t="s">
        <v>9434</v>
      </c>
      <c r="E881" t="s">
        <v>9759</v>
      </c>
      <c r="H881" t="s">
        <v>9759</v>
      </c>
      <c r="K881">
        <v>21399598</v>
      </c>
      <c r="L881" t="s">
        <v>9687</v>
      </c>
      <c r="N881" t="s">
        <v>9760</v>
      </c>
    </row>
    <row r="882" spans="2:14" x14ac:dyDescent="0.4">
      <c r="B882">
        <v>7362671</v>
      </c>
      <c r="C882" t="s">
        <v>9436</v>
      </c>
      <c r="E882" t="s">
        <v>9761</v>
      </c>
      <c r="H882" t="s">
        <v>9761</v>
      </c>
      <c r="K882">
        <v>21399598</v>
      </c>
      <c r="L882" t="s">
        <v>9689</v>
      </c>
      <c r="N882" t="s">
        <v>9762</v>
      </c>
    </row>
    <row r="883" spans="2:14" x14ac:dyDescent="0.4">
      <c r="B883">
        <v>7362671</v>
      </c>
      <c r="C883" t="s">
        <v>9438</v>
      </c>
      <c r="E883" t="s">
        <v>9763</v>
      </c>
      <c r="H883" t="s">
        <v>9763</v>
      </c>
      <c r="K883">
        <v>21399598</v>
      </c>
      <c r="L883" t="s">
        <v>9691</v>
      </c>
      <c r="N883" t="s">
        <v>9764</v>
      </c>
    </row>
    <row r="884" spans="2:14" x14ac:dyDescent="0.4">
      <c r="B884">
        <v>7362671</v>
      </c>
      <c r="C884" t="s">
        <v>9440</v>
      </c>
      <c r="E884" t="s">
        <v>9765</v>
      </c>
      <c r="H884" t="s">
        <v>9765</v>
      </c>
      <c r="K884">
        <v>21399598</v>
      </c>
      <c r="L884" t="s">
        <v>9693</v>
      </c>
      <c r="N884" t="s">
        <v>9766</v>
      </c>
    </row>
    <row r="885" spans="2:14" x14ac:dyDescent="0.4">
      <c r="B885">
        <v>7362671</v>
      </c>
      <c r="C885" t="s">
        <v>9442</v>
      </c>
      <c r="E885" t="s">
        <v>9767</v>
      </c>
      <c r="H885" t="s">
        <v>9767</v>
      </c>
      <c r="K885">
        <v>21399598</v>
      </c>
      <c r="L885" t="s">
        <v>9695</v>
      </c>
      <c r="N885" t="s">
        <v>9768</v>
      </c>
    </row>
    <row r="886" spans="2:14" x14ac:dyDescent="0.4">
      <c r="B886">
        <v>7362671</v>
      </c>
      <c r="C886" t="s">
        <v>9444</v>
      </c>
      <c r="E886" t="s">
        <v>9769</v>
      </c>
      <c r="H886" t="s">
        <v>9769</v>
      </c>
      <c r="K886">
        <v>21399598</v>
      </c>
      <c r="L886" t="s">
        <v>8513</v>
      </c>
      <c r="N886" t="s">
        <v>9770</v>
      </c>
    </row>
    <row r="887" spans="2:14" x14ac:dyDescent="0.4">
      <c r="B887">
        <v>7362671</v>
      </c>
      <c r="C887" t="s">
        <v>8134</v>
      </c>
      <c r="E887" t="s">
        <v>9771</v>
      </c>
      <c r="H887" t="s">
        <v>9771</v>
      </c>
      <c r="K887">
        <v>21399598</v>
      </c>
      <c r="L887" t="s">
        <v>9697</v>
      </c>
      <c r="N887" t="s">
        <v>9772</v>
      </c>
    </row>
    <row r="888" spans="2:14" x14ac:dyDescent="0.4">
      <c r="B888">
        <v>7362671</v>
      </c>
      <c r="C888" t="s">
        <v>8136</v>
      </c>
      <c r="E888" t="s">
        <v>9773</v>
      </c>
      <c r="H888" t="s">
        <v>9773</v>
      </c>
      <c r="K888">
        <v>21399598</v>
      </c>
      <c r="L888" t="s">
        <v>9465</v>
      </c>
      <c r="N888" t="s">
        <v>9774</v>
      </c>
    </row>
    <row r="889" spans="2:14" x14ac:dyDescent="0.4">
      <c r="B889">
        <v>7362671</v>
      </c>
      <c r="C889" t="s">
        <v>9446</v>
      </c>
      <c r="E889" t="s">
        <v>9775</v>
      </c>
      <c r="H889" t="s">
        <v>9775</v>
      </c>
      <c r="K889">
        <v>21399598</v>
      </c>
      <c r="L889" t="s">
        <v>9699</v>
      </c>
      <c r="N889" t="s">
        <v>9776</v>
      </c>
    </row>
    <row r="890" spans="2:14" x14ac:dyDescent="0.4">
      <c r="B890">
        <v>7362671</v>
      </c>
      <c r="C890" t="s">
        <v>8148</v>
      </c>
      <c r="E890" t="s">
        <v>9777</v>
      </c>
      <c r="H890" t="s">
        <v>9777</v>
      </c>
      <c r="K890">
        <v>21399598</v>
      </c>
      <c r="L890" t="s">
        <v>9701</v>
      </c>
      <c r="N890" t="s">
        <v>9778</v>
      </c>
    </row>
    <row r="891" spans="2:14" x14ac:dyDescent="0.4">
      <c r="B891">
        <v>7362671</v>
      </c>
      <c r="C891" t="s">
        <v>9448</v>
      </c>
      <c r="E891" t="s">
        <v>9779</v>
      </c>
      <c r="H891" t="s">
        <v>9779</v>
      </c>
      <c r="K891">
        <v>21399598</v>
      </c>
      <c r="L891" t="s">
        <v>9703</v>
      </c>
      <c r="N891" t="s">
        <v>9780</v>
      </c>
    </row>
    <row r="892" spans="2:14" x14ac:dyDescent="0.4">
      <c r="B892">
        <v>7362671</v>
      </c>
      <c r="C892" t="s">
        <v>9450</v>
      </c>
      <c r="E892" t="s">
        <v>9781</v>
      </c>
      <c r="H892" t="s">
        <v>9781</v>
      </c>
      <c r="K892">
        <v>21399598</v>
      </c>
      <c r="L892" t="s">
        <v>9705</v>
      </c>
      <c r="N892" t="s">
        <v>9782</v>
      </c>
    </row>
    <row r="893" spans="2:14" x14ac:dyDescent="0.4">
      <c r="B893">
        <v>7362671</v>
      </c>
      <c r="C893" t="s">
        <v>9452</v>
      </c>
      <c r="E893" t="s">
        <v>9783</v>
      </c>
      <c r="H893" t="s">
        <v>9783</v>
      </c>
      <c r="K893">
        <v>21399598</v>
      </c>
      <c r="L893" t="s">
        <v>9707</v>
      </c>
      <c r="N893" t="s">
        <v>9784</v>
      </c>
    </row>
    <row r="894" spans="2:14" x14ac:dyDescent="0.4">
      <c r="B894">
        <v>7362671</v>
      </c>
      <c r="C894" t="s">
        <v>9454</v>
      </c>
      <c r="E894" t="s">
        <v>9785</v>
      </c>
      <c r="H894" t="s">
        <v>9785</v>
      </c>
      <c r="K894">
        <v>21399598</v>
      </c>
      <c r="L894" t="s">
        <v>9709</v>
      </c>
      <c r="N894" t="s">
        <v>9786</v>
      </c>
    </row>
    <row r="895" spans="2:14" x14ac:dyDescent="0.4">
      <c r="B895">
        <v>7362671</v>
      </c>
      <c r="C895" t="s">
        <v>9456</v>
      </c>
      <c r="E895" t="s">
        <v>9787</v>
      </c>
      <c r="H895" t="s">
        <v>9787</v>
      </c>
      <c r="K895">
        <v>21399598</v>
      </c>
      <c r="L895" t="s">
        <v>9711</v>
      </c>
      <c r="N895" t="s">
        <v>9788</v>
      </c>
    </row>
    <row r="896" spans="2:14" x14ac:dyDescent="0.4">
      <c r="B896">
        <v>7362671</v>
      </c>
      <c r="C896" t="s">
        <v>8386</v>
      </c>
      <c r="E896" t="s">
        <v>9789</v>
      </c>
      <c r="H896" t="s">
        <v>9789</v>
      </c>
      <c r="K896">
        <v>21399598</v>
      </c>
      <c r="L896" t="s">
        <v>9713</v>
      </c>
      <c r="N896" t="s">
        <v>9790</v>
      </c>
    </row>
    <row r="897" spans="2:14" x14ac:dyDescent="0.4">
      <c r="B897">
        <v>7362671</v>
      </c>
      <c r="C897" t="s">
        <v>9458</v>
      </c>
      <c r="E897" t="s">
        <v>9791</v>
      </c>
      <c r="H897" t="s">
        <v>9791</v>
      </c>
      <c r="K897">
        <v>21399598</v>
      </c>
      <c r="L897" t="s">
        <v>9715</v>
      </c>
      <c r="N897" t="s">
        <v>9792</v>
      </c>
    </row>
    <row r="898" spans="2:14" x14ac:dyDescent="0.4">
      <c r="B898">
        <v>7362671</v>
      </c>
      <c r="C898" t="s">
        <v>9460</v>
      </c>
      <c r="E898" t="s">
        <v>9793</v>
      </c>
      <c r="H898" t="s">
        <v>9793</v>
      </c>
      <c r="K898">
        <v>21399598</v>
      </c>
      <c r="L898" t="s">
        <v>9717</v>
      </c>
      <c r="N898" t="s">
        <v>9794</v>
      </c>
    </row>
    <row r="899" spans="2:14" x14ac:dyDescent="0.4">
      <c r="B899">
        <v>7362671</v>
      </c>
      <c r="C899" t="s">
        <v>9462</v>
      </c>
      <c r="E899" t="s">
        <v>9795</v>
      </c>
      <c r="H899" t="s">
        <v>9795</v>
      </c>
      <c r="K899">
        <v>21399598</v>
      </c>
      <c r="L899" t="s">
        <v>9719</v>
      </c>
      <c r="N899" t="s">
        <v>9796</v>
      </c>
    </row>
    <row r="900" spans="2:14" x14ac:dyDescent="0.4">
      <c r="B900">
        <v>7362671</v>
      </c>
      <c r="C900" t="s">
        <v>9464</v>
      </c>
      <c r="E900" t="s">
        <v>9797</v>
      </c>
      <c r="H900" t="s">
        <v>9797</v>
      </c>
      <c r="K900">
        <v>21399598</v>
      </c>
      <c r="L900" t="s">
        <v>9721</v>
      </c>
      <c r="N900" t="s">
        <v>9798</v>
      </c>
    </row>
    <row r="901" spans="2:14" x14ac:dyDescent="0.4">
      <c r="B901">
        <v>7362671</v>
      </c>
      <c r="C901" t="s">
        <v>9466</v>
      </c>
      <c r="E901" t="s">
        <v>9799</v>
      </c>
      <c r="H901" t="s">
        <v>9799</v>
      </c>
      <c r="K901">
        <v>21399598</v>
      </c>
      <c r="L901" t="s">
        <v>9723</v>
      </c>
      <c r="N901" t="s">
        <v>9800</v>
      </c>
    </row>
    <row r="902" spans="2:14" x14ac:dyDescent="0.4">
      <c r="B902">
        <v>7362671</v>
      </c>
      <c r="C902" t="s">
        <v>9468</v>
      </c>
      <c r="E902" t="s">
        <v>9801</v>
      </c>
      <c r="H902" t="s">
        <v>9801</v>
      </c>
      <c r="K902">
        <v>21399598</v>
      </c>
      <c r="L902" t="s">
        <v>9725</v>
      </c>
      <c r="N902" t="s">
        <v>9802</v>
      </c>
    </row>
    <row r="903" spans="2:14" x14ac:dyDescent="0.4">
      <c r="B903">
        <v>7362671</v>
      </c>
      <c r="C903" t="s">
        <v>9470</v>
      </c>
      <c r="E903" t="s">
        <v>9803</v>
      </c>
      <c r="H903" t="s">
        <v>9803</v>
      </c>
      <c r="K903">
        <v>21399598</v>
      </c>
      <c r="L903" t="s">
        <v>9726</v>
      </c>
      <c r="N903" t="s">
        <v>9804</v>
      </c>
    </row>
    <row r="904" spans="2:14" x14ac:dyDescent="0.4">
      <c r="B904">
        <v>7362671</v>
      </c>
      <c r="C904" t="s">
        <v>9472</v>
      </c>
      <c r="E904" t="s">
        <v>9805</v>
      </c>
      <c r="H904" t="s">
        <v>9805</v>
      </c>
      <c r="K904">
        <v>21399598</v>
      </c>
      <c r="L904" t="s">
        <v>9728</v>
      </c>
      <c r="N904" t="s">
        <v>9806</v>
      </c>
    </row>
    <row r="905" spans="2:14" x14ac:dyDescent="0.4">
      <c r="B905">
        <v>7362671</v>
      </c>
      <c r="C905" t="s">
        <v>8396</v>
      </c>
      <c r="E905" t="s">
        <v>9807</v>
      </c>
      <c r="H905" t="s">
        <v>9807</v>
      </c>
      <c r="K905">
        <v>21399598</v>
      </c>
      <c r="L905" t="s">
        <v>9730</v>
      </c>
      <c r="N905" t="s">
        <v>9808</v>
      </c>
    </row>
    <row r="906" spans="2:14" x14ac:dyDescent="0.4">
      <c r="B906">
        <v>7362671</v>
      </c>
      <c r="C906" t="s">
        <v>9474</v>
      </c>
      <c r="E906" t="s">
        <v>9809</v>
      </c>
      <c r="H906" t="s">
        <v>9809</v>
      </c>
      <c r="K906">
        <v>21399598</v>
      </c>
      <c r="L906" t="s">
        <v>9732</v>
      </c>
      <c r="N906" t="s">
        <v>9810</v>
      </c>
    </row>
    <row r="907" spans="2:14" x14ac:dyDescent="0.4">
      <c r="B907">
        <v>7362671</v>
      </c>
      <c r="C907" t="s">
        <v>9476</v>
      </c>
      <c r="E907" t="s">
        <v>9811</v>
      </c>
      <c r="H907" t="s">
        <v>9811</v>
      </c>
      <c r="K907">
        <v>21399598</v>
      </c>
      <c r="L907" t="s">
        <v>9734</v>
      </c>
      <c r="N907" t="s">
        <v>9812</v>
      </c>
    </row>
    <row r="908" spans="2:14" x14ac:dyDescent="0.4">
      <c r="B908">
        <v>7362671</v>
      </c>
      <c r="C908" t="s">
        <v>9478</v>
      </c>
      <c r="E908" t="s">
        <v>9813</v>
      </c>
      <c r="H908" t="s">
        <v>9813</v>
      </c>
      <c r="K908">
        <v>21399598</v>
      </c>
      <c r="L908" t="s">
        <v>9736</v>
      </c>
      <c r="N908" t="s">
        <v>9814</v>
      </c>
    </row>
    <row r="909" spans="2:14" x14ac:dyDescent="0.4">
      <c r="B909">
        <v>7362671</v>
      </c>
      <c r="C909" t="s">
        <v>9480</v>
      </c>
      <c r="E909" t="s">
        <v>9815</v>
      </c>
      <c r="H909" t="s">
        <v>9815</v>
      </c>
      <c r="K909">
        <v>21399598</v>
      </c>
      <c r="L909" t="s">
        <v>9738</v>
      </c>
      <c r="N909" t="s">
        <v>9816</v>
      </c>
    </row>
    <row r="910" spans="2:14" x14ac:dyDescent="0.4">
      <c r="B910">
        <v>7362671</v>
      </c>
      <c r="C910" t="s">
        <v>9482</v>
      </c>
      <c r="E910" t="s">
        <v>9817</v>
      </c>
      <c r="H910" t="s">
        <v>9817</v>
      </c>
      <c r="K910">
        <v>21399598</v>
      </c>
      <c r="L910" t="s">
        <v>9740</v>
      </c>
      <c r="N910" t="s">
        <v>9818</v>
      </c>
    </row>
    <row r="911" spans="2:14" x14ac:dyDescent="0.4">
      <c r="B911">
        <v>7362671</v>
      </c>
      <c r="C911" t="s">
        <v>9484</v>
      </c>
      <c r="E911" t="s">
        <v>9819</v>
      </c>
      <c r="H911" t="s">
        <v>9819</v>
      </c>
      <c r="K911">
        <v>21399598</v>
      </c>
      <c r="L911" t="s">
        <v>9742</v>
      </c>
      <c r="N911" t="s">
        <v>9820</v>
      </c>
    </row>
    <row r="912" spans="2:14" x14ac:dyDescent="0.4">
      <c r="B912">
        <v>7362671</v>
      </c>
      <c r="C912" t="s">
        <v>9188</v>
      </c>
      <c r="E912" t="s">
        <v>9821</v>
      </c>
      <c r="H912" t="s">
        <v>9821</v>
      </c>
      <c r="K912">
        <v>21399598</v>
      </c>
      <c r="L912" t="s">
        <v>8021</v>
      </c>
      <c r="N912" t="s">
        <v>9822</v>
      </c>
    </row>
    <row r="913" spans="2:14" x14ac:dyDescent="0.4">
      <c r="B913">
        <v>7362671</v>
      </c>
      <c r="C913" t="s">
        <v>9486</v>
      </c>
      <c r="E913" t="s">
        <v>9823</v>
      </c>
      <c r="H913" t="s">
        <v>9823</v>
      </c>
      <c r="K913">
        <v>21399598</v>
      </c>
      <c r="L913" t="s">
        <v>9744</v>
      </c>
      <c r="N913" t="s">
        <v>9824</v>
      </c>
    </row>
    <row r="914" spans="2:14" x14ac:dyDescent="0.4">
      <c r="B914">
        <v>7362671</v>
      </c>
      <c r="C914" t="s">
        <v>9488</v>
      </c>
      <c r="E914" t="s">
        <v>9825</v>
      </c>
      <c r="H914" t="s">
        <v>9825</v>
      </c>
      <c r="K914">
        <v>21399598</v>
      </c>
      <c r="L914" t="s">
        <v>9746</v>
      </c>
      <c r="N914" t="s">
        <v>9826</v>
      </c>
    </row>
    <row r="915" spans="2:14" x14ac:dyDescent="0.4">
      <c r="B915">
        <v>7362671</v>
      </c>
      <c r="C915" t="s">
        <v>9490</v>
      </c>
      <c r="E915" t="s">
        <v>9827</v>
      </c>
      <c r="H915" t="s">
        <v>9827</v>
      </c>
      <c r="K915">
        <v>21399598</v>
      </c>
      <c r="L915" t="s">
        <v>9748</v>
      </c>
      <c r="N915" t="s">
        <v>9828</v>
      </c>
    </row>
    <row r="916" spans="2:14" x14ac:dyDescent="0.4">
      <c r="B916">
        <v>7362671</v>
      </c>
      <c r="C916" t="s">
        <v>8869</v>
      </c>
      <c r="E916" t="s">
        <v>9829</v>
      </c>
      <c r="H916" t="s">
        <v>9829</v>
      </c>
      <c r="K916">
        <v>21399598</v>
      </c>
      <c r="L916" t="s">
        <v>9750</v>
      </c>
      <c r="N916" t="s">
        <v>9830</v>
      </c>
    </row>
    <row r="917" spans="2:14" x14ac:dyDescent="0.4">
      <c r="B917">
        <v>7362671</v>
      </c>
      <c r="C917" t="s">
        <v>9492</v>
      </c>
      <c r="E917" t="s">
        <v>9831</v>
      </c>
      <c r="H917" t="s">
        <v>9831</v>
      </c>
      <c r="K917">
        <v>21399598</v>
      </c>
      <c r="L917" t="s">
        <v>9752</v>
      </c>
      <c r="N917" t="s">
        <v>9832</v>
      </c>
    </row>
    <row r="918" spans="2:14" x14ac:dyDescent="0.4">
      <c r="B918">
        <v>7362671</v>
      </c>
      <c r="C918" t="s">
        <v>9494</v>
      </c>
      <c r="E918" t="s">
        <v>9833</v>
      </c>
      <c r="H918" t="s">
        <v>9833</v>
      </c>
      <c r="K918">
        <v>21399598</v>
      </c>
      <c r="L918" t="s">
        <v>9754</v>
      </c>
      <c r="N918" t="s">
        <v>9834</v>
      </c>
    </row>
    <row r="919" spans="2:14" x14ac:dyDescent="0.4">
      <c r="B919">
        <v>7362671</v>
      </c>
      <c r="C919" t="s">
        <v>9496</v>
      </c>
      <c r="E919" t="s">
        <v>9835</v>
      </c>
      <c r="H919" t="s">
        <v>9835</v>
      </c>
      <c r="K919">
        <v>21399598</v>
      </c>
      <c r="L919" t="s">
        <v>8179</v>
      </c>
      <c r="N919" t="s">
        <v>9836</v>
      </c>
    </row>
    <row r="920" spans="2:14" x14ac:dyDescent="0.4">
      <c r="B920">
        <v>7362671</v>
      </c>
      <c r="C920" t="s">
        <v>9498</v>
      </c>
      <c r="E920" t="s">
        <v>9837</v>
      </c>
      <c r="H920" t="s">
        <v>9837</v>
      </c>
      <c r="K920">
        <v>21399598</v>
      </c>
      <c r="L920" t="s">
        <v>9756</v>
      </c>
      <c r="N920" t="s">
        <v>9838</v>
      </c>
    </row>
    <row r="921" spans="2:14" x14ac:dyDescent="0.4">
      <c r="B921">
        <v>7362671</v>
      </c>
      <c r="C921" t="s">
        <v>9500</v>
      </c>
      <c r="E921" t="s">
        <v>9839</v>
      </c>
      <c r="H921" t="s">
        <v>9839</v>
      </c>
      <c r="K921">
        <v>21399598</v>
      </c>
      <c r="L921" t="s">
        <v>9758</v>
      </c>
      <c r="N921" t="s">
        <v>9840</v>
      </c>
    </row>
    <row r="922" spans="2:14" x14ac:dyDescent="0.4">
      <c r="B922">
        <v>7362671</v>
      </c>
      <c r="C922" t="s">
        <v>9502</v>
      </c>
      <c r="E922" t="s">
        <v>9841</v>
      </c>
      <c r="H922" t="s">
        <v>9841</v>
      </c>
      <c r="K922">
        <v>21399598</v>
      </c>
      <c r="L922" t="s">
        <v>9760</v>
      </c>
      <c r="N922" t="s">
        <v>9842</v>
      </c>
    </row>
    <row r="923" spans="2:14" x14ac:dyDescent="0.4">
      <c r="B923">
        <v>7362671</v>
      </c>
      <c r="C923" t="s">
        <v>9504</v>
      </c>
      <c r="E923" t="s">
        <v>9843</v>
      </c>
      <c r="H923" t="s">
        <v>9843</v>
      </c>
      <c r="K923">
        <v>21399598</v>
      </c>
      <c r="L923" t="s">
        <v>9762</v>
      </c>
      <c r="N923" t="s">
        <v>9844</v>
      </c>
    </row>
    <row r="924" spans="2:14" x14ac:dyDescent="0.4">
      <c r="B924">
        <v>7362671</v>
      </c>
      <c r="C924" t="s">
        <v>9506</v>
      </c>
      <c r="E924" t="s">
        <v>9845</v>
      </c>
      <c r="H924" t="s">
        <v>9845</v>
      </c>
      <c r="K924">
        <v>21399598</v>
      </c>
      <c r="L924" t="s">
        <v>9764</v>
      </c>
      <c r="N924" t="s">
        <v>9846</v>
      </c>
    </row>
    <row r="925" spans="2:14" x14ac:dyDescent="0.4">
      <c r="B925">
        <v>7362671</v>
      </c>
      <c r="C925" t="s">
        <v>9508</v>
      </c>
      <c r="E925" t="s">
        <v>9847</v>
      </c>
      <c r="H925" t="s">
        <v>9847</v>
      </c>
      <c r="K925">
        <v>21399598</v>
      </c>
      <c r="L925" t="s">
        <v>9766</v>
      </c>
      <c r="N925" t="s">
        <v>9848</v>
      </c>
    </row>
    <row r="926" spans="2:14" x14ac:dyDescent="0.4">
      <c r="B926">
        <v>7362671</v>
      </c>
      <c r="C926" t="s">
        <v>9510</v>
      </c>
      <c r="E926" t="s">
        <v>9849</v>
      </c>
      <c r="H926" t="s">
        <v>9849</v>
      </c>
      <c r="K926">
        <v>21399598</v>
      </c>
      <c r="L926" t="s">
        <v>9768</v>
      </c>
      <c r="N926" t="s">
        <v>9850</v>
      </c>
    </row>
    <row r="927" spans="2:14" x14ac:dyDescent="0.4">
      <c r="B927">
        <v>7362671</v>
      </c>
      <c r="C927" t="s">
        <v>8234</v>
      </c>
      <c r="E927" t="s">
        <v>9851</v>
      </c>
      <c r="H927" t="s">
        <v>9851</v>
      </c>
      <c r="K927">
        <v>21399598</v>
      </c>
      <c r="L927" t="s">
        <v>9770</v>
      </c>
      <c r="N927" t="s">
        <v>9852</v>
      </c>
    </row>
    <row r="928" spans="2:14" x14ac:dyDescent="0.4">
      <c r="B928">
        <v>7362671</v>
      </c>
      <c r="C928" t="s">
        <v>9512</v>
      </c>
      <c r="E928" t="s">
        <v>9853</v>
      </c>
      <c r="H928" t="s">
        <v>9853</v>
      </c>
      <c r="K928">
        <v>21399598</v>
      </c>
      <c r="L928" t="s">
        <v>9772</v>
      </c>
      <c r="N928" t="s">
        <v>9854</v>
      </c>
    </row>
    <row r="929" spans="2:14" x14ac:dyDescent="0.4">
      <c r="B929">
        <v>7362671</v>
      </c>
      <c r="C929" t="s">
        <v>9514</v>
      </c>
      <c r="E929" t="s">
        <v>9855</v>
      </c>
      <c r="H929" t="s">
        <v>9855</v>
      </c>
      <c r="K929">
        <v>21399598</v>
      </c>
      <c r="L929" t="s">
        <v>9774</v>
      </c>
      <c r="N929" t="s">
        <v>9856</v>
      </c>
    </row>
    <row r="930" spans="2:14" x14ac:dyDescent="0.4">
      <c r="B930">
        <v>7362671</v>
      </c>
      <c r="C930" t="s">
        <v>9516</v>
      </c>
      <c r="E930" t="s">
        <v>9857</v>
      </c>
      <c r="H930" t="s">
        <v>9857</v>
      </c>
      <c r="K930">
        <v>21399598</v>
      </c>
      <c r="L930" t="s">
        <v>9776</v>
      </c>
      <c r="N930" t="s">
        <v>9858</v>
      </c>
    </row>
    <row r="931" spans="2:14" x14ac:dyDescent="0.4">
      <c r="B931">
        <v>7362671</v>
      </c>
      <c r="C931" t="s">
        <v>9518</v>
      </c>
      <c r="E931" t="s">
        <v>9859</v>
      </c>
      <c r="H931" t="s">
        <v>9859</v>
      </c>
      <c r="K931">
        <v>21399598</v>
      </c>
      <c r="L931" t="s">
        <v>9778</v>
      </c>
      <c r="N931" t="s">
        <v>9860</v>
      </c>
    </row>
    <row r="932" spans="2:14" x14ac:dyDescent="0.4">
      <c r="B932">
        <v>7362671</v>
      </c>
      <c r="C932" t="s">
        <v>9520</v>
      </c>
      <c r="E932" t="s">
        <v>9861</v>
      </c>
      <c r="H932" t="s">
        <v>9861</v>
      </c>
      <c r="K932">
        <v>21399598</v>
      </c>
      <c r="L932" t="s">
        <v>9780</v>
      </c>
      <c r="N932" t="s">
        <v>9862</v>
      </c>
    </row>
    <row r="933" spans="2:14" x14ac:dyDescent="0.4">
      <c r="B933">
        <v>7362671</v>
      </c>
      <c r="C933" t="s">
        <v>9522</v>
      </c>
      <c r="E933" t="s">
        <v>9863</v>
      </c>
      <c r="H933" t="s">
        <v>9863</v>
      </c>
      <c r="K933">
        <v>21399598</v>
      </c>
      <c r="L933" t="s">
        <v>9782</v>
      </c>
      <c r="N933" t="s">
        <v>9864</v>
      </c>
    </row>
    <row r="934" spans="2:14" x14ac:dyDescent="0.4">
      <c r="B934">
        <v>7362671</v>
      </c>
      <c r="C934" t="s">
        <v>9040</v>
      </c>
      <c r="E934" t="s">
        <v>9865</v>
      </c>
      <c r="H934" t="s">
        <v>9865</v>
      </c>
      <c r="K934">
        <v>21399598</v>
      </c>
      <c r="L934" t="s">
        <v>9784</v>
      </c>
      <c r="N934" t="s">
        <v>9866</v>
      </c>
    </row>
    <row r="935" spans="2:14" x14ac:dyDescent="0.4">
      <c r="B935">
        <v>7362671</v>
      </c>
      <c r="C935" t="s">
        <v>9524</v>
      </c>
      <c r="E935" t="s">
        <v>9867</v>
      </c>
      <c r="H935" t="s">
        <v>9867</v>
      </c>
      <c r="K935">
        <v>21399598</v>
      </c>
      <c r="L935" t="s">
        <v>9786</v>
      </c>
      <c r="N935" t="s">
        <v>9868</v>
      </c>
    </row>
    <row r="936" spans="2:14" x14ac:dyDescent="0.4">
      <c r="B936">
        <v>7362671</v>
      </c>
      <c r="C936" t="s">
        <v>9526</v>
      </c>
      <c r="E936" t="s">
        <v>9869</v>
      </c>
      <c r="H936" t="s">
        <v>9869</v>
      </c>
      <c r="K936">
        <v>21399598</v>
      </c>
      <c r="L936" t="s">
        <v>9788</v>
      </c>
      <c r="N936" t="s">
        <v>9870</v>
      </c>
    </row>
    <row r="937" spans="2:14" x14ac:dyDescent="0.4">
      <c r="B937">
        <v>7362671</v>
      </c>
      <c r="C937" t="s">
        <v>9528</v>
      </c>
      <c r="E937" t="s">
        <v>9871</v>
      </c>
      <c r="H937" t="s">
        <v>9871</v>
      </c>
      <c r="K937">
        <v>21399598</v>
      </c>
      <c r="L937" t="s">
        <v>9790</v>
      </c>
      <c r="N937" t="s">
        <v>9872</v>
      </c>
    </row>
    <row r="938" spans="2:14" x14ac:dyDescent="0.4">
      <c r="B938">
        <v>7362671</v>
      </c>
      <c r="C938" t="s">
        <v>9530</v>
      </c>
      <c r="E938" t="s">
        <v>9873</v>
      </c>
      <c r="H938" t="s">
        <v>9873</v>
      </c>
      <c r="K938">
        <v>21399598</v>
      </c>
      <c r="L938" t="s">
        <v>9792</v>
      </c>
      <c r="N938" t="s">
        <v>9874</v>
      </c>
    </row>
    <row r="939" spans="2:14" x14ac:dyDescent="0.4">
      <c r="B939">
        <v>7362671</v>
      </c>
      <c r="C939" t="s">
        <v>8274</v>
      </c>
      <c r="E939" t="s">
        <v>9875</v>
      </c>
      <c r="H939" t="s">
        <v>9875</v>
      </c>
      <c r="K939">
        <v>21399598</v>
      </c>
      <c r="L939" t="s">
        <v>9794</v>
      </c>
      <c r="N939" t="s">
        <v>9876</v>
      </c>
    </row>
    <row r="940" spans="2:14" x14ac:dyDescent="0.4">
      <c r="B940">
        <v>7362671</v>
      </c>
      <c r="C940" t="s">
        <v>9532</v>
      </c>
      <c r="E940" t="s">
        <v>9877</v>
      </c>
      <c r="H940" t="s">
        <v>9877</v>
      </c>
      <c r="K940">
        <v>21399598</v>
      </c>
      <c r="L940" t="s">
        <v>9796</v>
      </c>
      <c r="N940" t="s">
        <v>9878</v>
      </c>
    </row>
    <row r="941" spans="2:14" x14ac:dyDescent="0.4">
      <c r="B941">
        <v>7362671</v>
      </c>
      <c r="C941" t="s">
        <v>9534</v>
      </c>
      <c r="E941" t="s">
        <v>9879</v>
      </c>
      <c r="H941" t="s">
        <v>9879</v>
      </c>
      <c r="K941">
        <v>21399598</v>
      </c>
      <c r="L941" t="s">
        <v>9798</v>
      </c>
      <c r="N941" t="s">
        <v>9880</v>
      </c>
    </row>
    <row r="942" spans="2:14" x14ac:dyDescent="0.4">
      <c r="B942">
        <v>7362671</v>
      </c>
      <c r="C942" t="s">
        <v>9536</v>
      </c>
      <c r="E942" t="s">
        <v>9881</v>
      </c>
      <c r="H942" t="s">
        <v>9881</v>
      </c>
      <c r="K942">
        <v>21399598</v>
      </c>
      <c r="L942" t="s">
        <v>9800</v>
      </c>
      <c r="N942" t="s">
        <v>9882</v>
      </c>
    </row>
    <row r="943" spans="2:14" x14ac:dyDescent="0.4">
      <c r="B943">
        <v>7362671</v>
      </c>
      <c r="C943" t="s">
        <v>8440</v>
      </c>
      <c r="E943" t="s">
        <v>9883</v>
      </c>
      <c r="H943" t="s">
        <v>9883</v>
      </c>
      <c r="K943">
        <v>21399598</v>
      </c>
      <c r="L943" t="s">
        <v>9802</v>
      </c>
      <c r="N943" t="s">
        <v>9884</v>
      </c>
    </row>
    <row r="944" spans="2:14" x14ac:dyDescent="0.4">
      <c r="B944">
        <v>7362671</v>
      </c>
      <c r="C944" t="s">
        <v>9538</v>
      </c>
      <c r="E944" t="s">
        <v>9885</v>
      </c>
      <c r="H944" t="s">
        <v>9885</v>
      </c>
      <c r="K944">
        <v>21399598</v>
      </c>
      <c r="L944" t="s">
        <v>9804</v>
      </c>
      <c r="N944" t="s">
        <v>9886</v>
      </c>
    </row>
    <row r="945" spans="2:14" x14ac:dyDescent="0.4">
      <c r="B945">
        <v>7362671</v>
      </c>
      <c r="C945" t="s">
        <v>9540</v>
      </c>
      <c r="E945" t="s">
        <v>9887</v>
      </c>
      <c r="H945" t="s">
        <v>9887</v>
      </c>
      <c r="K945">
        <v>21399598</v>
      </c>
      <c r="L945" t="s">
        <v>9806</v>
      </c>
      <c r="N945" t="s">
        <v>9888</v>
      </c>
    </row>
    <row r="946" spans="2:14" x14ac:dyDescent="0.4">
      <c r="B946">
        <v>7362671</v>
      </c>
      <c r="C946" t="s">
        <v>9542</v>
      </c>
      <c r="E946" t="s">
        <v>9889</v>
      </c>
      <c r="H946" t="s">
        <v>9889</v>
      </c>
      <c r="K946">
        <v>21399598</v>
      </c>
      <c r="L946" t="s">
        <v>9808</v>
      </c>
      <c r="N946" t="s">
        <v>9890</v>
      </c>
    </row>
    <row r="947" spans="2:14" x14ac:dyDescent="0.4">
      <c r="B947">
        <v>7362671</v>
      </c>
      <c r="C947" t="s">
        <v>9544</v>
      </c>
      <c r="E947" t="s">
        <v>9891</v>
      </c>
      <c r="H947" t="s">
        <v>9891</v>
      </c>
      <c r="K947">
        <v>21399598</v>
      </c>
      <c r="L947" t="s">
        <v>9810</v>
      </c>
      <c r="N947" t="s">
        <v>9892</v>
      </c>
    </row>
    <row r="948" spans="2:14" x14ac:dyDescent="0.4">
      <c r="B948">
        <v>7362671</v>
      </c>
      <c r="C948" t="s">
        <v>9546</v>
      </c>
      <c r="E948" t="s">
        <v>9893</v>
      </c>
      <c r="H948" t="s">
        <v>9893</v>
      </c>
      <c r="K948">
        <v>21399598</v>
      </c>
      <c r="L948" t="s">
        <v>9812</v>
      </c>
      <c r="N948" t="s">
        <v>9894</v>
      </c>
    </row>
    <row r="949" spans="2:14" x14ac:dyDescent="0.4">
      <c r="B949">
        <v>7362671</v>
      </c>
      <c r="C949" t="s">
        <v>9548</v>
      </c>
      <c r="E949" t="s">
        <v>9895</v>
      </c>
      <c r="H949" t="s">
        <v>9895</v>
      </c>
      <c r="K949">
        <v>21399598</v>
      </c>
      <c r="L949" t="s">
        <v>9814</v>
      </c>
      <c r="N949" t="s">
        <v>9896</v>
      </c>
    </row>
    <row r="950" spans="2:14" x14ac:dyDescent="0.4">
      <c r="B950">
        <v>7362671</v>
      </c>
      <c r="C950" t="s">
        <v>9550</v>
      </c>
      <c r="E950" t="s">
        <v>9897</v>
      </c>
      <c r="H950" t="s">
        <v>9897</v>
      </c>
      <c r="K950">
        <v>21399598</v>
      </c>
      <c r="L950" t="s">
        <v>9816</v>
      </c>
      <c r="N950" t="s">
        <v>9898</v>
      </c>
    </row>
    <row r="951" spans="2:14" x14ac:dyDescent="0.4">
      <c r="B951">
        <v>7362671</v>
      </c>
      <c r="C951" t="s">
        <v>9552</v>
      </c>
      <c r="E951" t="s">
        <v>9899</v>
      </c>
      <c r="H951" t="s">
        <v>9899</v>
      </c>
      <c r="K951">
        <v>21399598</v>
      </c>
      <c r="L951" t="s">
        <v>9818</v>
      </c>
      <c r="N951" t="s">
        <v>9900</v>
      </c>
    </row>
    <row r="952" spans="2:14" x14ac:dyDescent="0.4">
      <c r="B952">
        <v>7362671</v>
      </c>
      <c r="C952" t="s">
        <v>9554</v>
      </c>
      <c r="E952" t="s">
        <v>9901</v>
      </c>
      <c r="H952" t="s">
        <v>9901</v>
      </c>
      <c r="K952">
        <v>21399598</v>
      </c>
      <c r="L952" t="s">
        <v>9820</v>
      </c>
      <c r="N952" t="s">
        <v>9902</v>
      </c>
    </row>
    <row r="953" spans="2:14" x14ac:dyDescent="0.4">
      <c r="B953">
        <v>7362671</v>
      </c>
      <c r="C953" t="s">
        <v>9556</v>
      </c>
      <c r="E953" t="s">
        <v>9903</v>
      </c>
      <c r="H953" t="s">
        <v>9903</v>
      </c>
      <c r="K953">
        <v>21399598</v>
      </c>
      <c r="L953" t="s">
        <v>9822</v>
      </c>
      <c r="N953" t="s">
        <v>9904</v>
      </c>
    </row>
    <row r="954" spans="2:14" x14ac:dyDescent="0.4">
      <c r="B954">
        <v>12496351</v>
      </c>
      <c r="C954" t="s">
        <v>9558</v>
      </c>
      <c r="E954" t="s">
        <v>9905</v>
      </c>
      <c r="H954" t="s">
        <v>9905</v>
      </c>
      <c r="K954">
        <v>21399598</v>
      </c>
      <c r="L954" t="s">
        <v>9824</v>
      </c>
      <c r="N954" t="s">
        <v>9906</v>
      </c>
    </row>
    <row r="955" spans="2:14" x14ac:dyDescent="0.4">
      <c r="B955">
        <v>12496351</v>
      </c>
      <c r="C955" t="s">
        <v>8318</v>
      </c>
      <c r="E955" t="s">
        <v>9907</v>
      </c>
      <c r="H955" t="s">
        <v>9907</v>
      </c>
      <c r="K955">
        <v>21399598</v>
      </c>
      <c r="L955" t="s">
        <v>9826</v>
      </c>
      <c r="N955" t="s">
        <v>9908</v>
      </c>
    </row>
    <row r="956" spans="2:14" x14ac:dyDescent="0.4">
      <c r="B956">
        <v>12496351</v>
      </c>
      <c r="C956" t="s">
        <v>9560</v>
      </c>
      <c r="E956" t="s">
        <v>9909</v>
      </c>
      <c r="H956" t="s">
        <v>9909</v>
      </c>
      <c r="K956">
        <v>21399598</v>
      </c>
      <c r="L956" t="s">
        <v>9828</v>
      </c>
      <c r="N956" t="s">
        <v>9910</v>
      </c>
    </row>
    <row r="957" spans="2:14" x14ac:dyDescent="0.4">
      <c r="B957">
        <v>12496351</v>
      </c>
      <c r="C957" t="s">
        <v>9562</v>
      </c>
      <c r="E957" t="s">
        <v>9911</v>
      </c>
      <c r="H957" t="s">
        <v>9911</v>
      </c>
      <c r="K957">
        <v>21399598</v>
      </c>
      <c r="L957" t="s">
        <v>9830</v>
      </c>
      <c r="N957" t="s">
        <v>9912</v>
      </c>
    </row>
    <row r="958" spans="2:14" x14ac:dyDescent="0.4">
      <c r="B958">
        <v>12496351</v>
      </c>
      <c r="C958" t="s">
        <v>9564</v>
      </c>
      <c r="E958" t="s">
        <v>9913</v>
      </c>
      <c r="H958" t="s">
        <v>9913</v>
      </c>
      <c r="K958">
        <v>21399598</v>
      </c>
      <c r="L958" t="s">
        <v>9832</v>
      </c>
      <c r="N958" t="s">
        <v>9914</v>
      </c>
    </row>
    <row r="959" spans="2:14" x14ac:dyDescent="0.4">
      <c r="B959">
        <v>12496351</v>
      </c>
      <c r="C959" t="s">
        <v>9566</v>
      </c>
      <c r="E959" t="s">
        <v>9915</v>
      </c>
      <c r="H959" t="s">
        <v>9915</v>
      </c>
      <c r="K959">
        <v>21399598</v>
      </c>
      <c r="L959" t="s">
        <v>9834</v>
      </c>
      <c r="N959" t="s">
        <v>9916</v>
      </c>
    </row>
    <row r="960" spans="2:14" x14ac:dyDescent="0.4">
      <c r="B960">
        <v>12496351</v>
      </c>
      <c r="C960" t="s">
        <v>9568</v>
      </c>
      <c r="E960" t="s">
        <v>9917</v>
      </c>
      <c r="H960" t="s">
        <v>9917</v>
      </c>
      <c r="K960">
        <v>21399598</v>
      </c>
      <c r="L960" t="s">
        <v>9836</v>
      </c>
      <c r="N960" t="s">
        <v>9918</v>
      </c>
    </row>
    <row r="961" spans="2:14" x14ac:dyDescent="0.4">
      <c r="B961">
        <v>12496351</v>
      </c>
      <c r="C961" t="s">
        <v>9570</v>
      </c>
      <c r="E961" t="s">
        <v>9919</v>
      </c>
      <c r="H961" t="s">
        <v>9919</v>
      </c>
      <c r="K961">
        <v>21399598</v>
      </c>
      <c r="L961" t="s">
        <v>9838</v>
      </c>
      <c r="N961" t="s">
        <v>9920</v>
      </c>
    </row>
    <row r="962" spans="2:14" x14ac:dyDescent="0.4">
      <c r="B962">
        <v>12496351</v>
      </c>
      <c r="C962" t="s">
        <v>9572</v>
      </c>
      <c r="E962" t="s">
        <v>9921</v>
      </c>
      <c r="H962" t="s">
        <v>9921</v>
      </c>
      <c r="K962">
        <v>21399598</v>
      </c>
      <c r="L962" t="s">
        <v>9840</v>
      </c>
      <c r="N962" t="s">
        <v>9922</v>
      </c>
    </row>
    <row r="963" spans="2:14" x14ac:dyDescent="0.4">
      <c r="B963">
        <v>12496351</v>
      </c>
      <c r="C963" t="s">
        <v>9574</v>
      </c>
      <c r="E963" t="s">
        <v>9923</v>
      </c>
      <c r="H963" t="s">
        <v>9923</v>
      </c>
      <c r="K963">
        <v>21399598</v>
      </c>
      <c r="L963" t="s">
        <v>9842</v>
      </c>
      <c r="N963" t="s">
        <v>9924</v>
      </c>
    </row>
    <row r="964" spans="2:14" x14ac:dyDescent="0.4">
      <c r="B964">
        <v>12496351</v>
      </c>
      <c r="C964" t="s">
        <v>9576</v>
      </c>
      <c r="E964" t="s">
        <v>9925</v>
      </c>
      <c r="H964" t="s">
        <v>9925</v>
      </c>
      <c r="K964">
        <v>21399598</v>
      </c>
      <c r="L964" t="s">
        <v>9844</v>
      </c>
      <c r="N964" t="s">
        <v>9926</v>
      </c>
    </row>
    <row r="965" spans="2:14" x14ac:dyDescent="0.4">
      <c r="B965">
        <v>12496351</v>
      </c>
      <c r="C965" t="s">
        <v>8488</v>
      </c>
      <c r="E965" t="s">
        <v>9927</v>
      </c>
      <c r="H965" t="s">
        <v>9927</v>
      </c>
      <c r="K965">
        <v>21399598</v>
      </c>
      <c r="L965" t="s">
        <v>9846</v>
      </c>
      <c r="N965" t="s">
        <v>9928</v>
      </c>
    </row>
    <row r="966" spans="2:14" x14ac:dyDescent="0.4">
      <c r="B966">
        <v>12496351</v>
      </c>
      <c r="C966" t="s">
        <v>8348</v>
      </c>
      <c r="E966" t="s">
        <v>9929</v>
      </c>
      <c r="H966" t="s">
        <v>9929</v>
      </c>
      <c r="K966">
        <v>21399598</v>
      </c>
      <c r="L966" t="s">
        <v>9848</v>
      </c>
      <c r="N966" t="s">
        <v>9930</v>
      </c>
    </row>
    <row r="967" spans="2:14" x14ac:dyDescent="0.4">
      <c r="B967">
        <v>12496351</v>
      </c>
      <c r="C967" t="s">
        <v>8096</v>
      </c>
      <c r="E967" t="s">
        <v>9931</v>
      </c>
      <c r="H967" t="s">
        <v>9931</v>
      </c>
      <c r="K967">
        <v>21399598</v>
      </c>
      <c r="L967" t="s">
        <v>9850</v>
      </c>
      <c r="N967" t="s">
        <v>9932</v>
      </c>
    </row>
    <row r="968" spans="2:14" x14ac:dyDescent="0.4">
      <c r="B968">
        <v>12496351</v>
      </c>
      <c r="C968" t="s">
        <v>8354</v>
      </c>
      <c r="E968" t="s">
        <v>9933</v>
      </c>
      <c r="H968" t="s">
        <v>9933</v>
      </c>
      <c r="K968">
        <v>21399598</v>
      </c>
      <c r="L968" t="s">
        <v>9852</v>
      </c>
      <c r="N968" t="s">
        <v>9934</v>
      </c>
    </row>
    <row r="969" spans="2:14" x14ac:dyDescent="0.4">
      <c r="B969">
        <v>12496351</v>
      </c>
      <c r="C969" t="s">
        <v>9578</v>
      </c>
      <c r="E969" t="s">
        <v>9935</v>
      </c>
      <c r="H969" t="s">
        <v>9935</v>
      </c>
      <c r="K969">
        <v>21399598</v>
      </c>
      <c r="L969" t="s">
        <v>9854</v>
      </c>
      <c r="N969" t="s">
        <v>9936</v>
      </c>
    </row>
    <row r="970" spans="2:14" x14ac:dyDescent="0.4">
      <c r="B970">
        <v>12496351</v>
      </c>
      <c r="C970" t="s">
        <v>8118</v>
      </c>
      <c r="E970" t="s">
        <v>9937</v>
      </c>
      <c r="H970" t="s">
        <v>9937</v>
      </c>
      <c r="K970">
        <v>21399598</v>
      </c>
      <c r="L970" t="s">
        <v>9856</v>
      </c>
      <c r="N970" t="s">
        <v>9938</v>
      </c>
    </row>
    <row r="971" spans="2:14" x14ac:dyDescent="0.4">
      <c r="B971">
        <v>12496351</v>
      </c>
      <c r="C971" t="s">
        <v>9580</v>
      </c>
      <c r="E971" t="s">
        <v>9939</v>
      </c>
      <c r="H971" t="s">
        <v>9939</v>
      </c>
      <c r="K971">
        <v>21399598</v>
      </c>
      <c r="L971" t="s">
        <v>9858</v>
      </c>
      <c r="N971" t="s">
        <v>9940</v>
      </c>
    </row>
    <row r="972" spans="2:14" x14ac:dyDescent="0.4">
      <c r="B972">
        <v>12496351</v>
      </c>
      <c r="C972" t="s">
        <v>9582</v>
      </c>
      <c r="E972" t="s">
        <v>9941</v>
      </c>
      <c r="H972" t="s">
        <v>9941</v>
      </c>
      <c r="K972">
        <v>21399598</v>
      </c>
      <c r="L972" t="s">
        <v>9860</v>
      </c>
      <c r="N972" t="s">
        <v>9942</v>
      </c>
    </row>
    <row r="973" spans="2:14" x14ac:dyDescent="0.4">
      <c r="B973">
        <v>12496351</v>
      </c>
      <c r="C973" t="s">
        <v>9584</v>
      </c>
      <c r="E973" t="s">
        <v>9943</v>
      </c>
      <c r="H973" t="s">
        <v>9943</v>
      </c>
      <c r="K973">
        <v>21399598</v>
      </c>
      <c r="L973" t="s">
        <v>9862</v>
      </c>
      <c r="N973" t="s">
        <v>9944</v>
      </c>
    </row>
    <row r="974" spans="2:14" x14ac:dyDescent="0.4">
      <c r="B974">
        <v>12496351</v>
      </c>
      <c r="C974" t="s">
        <v>8136</v>
      </c>
      <c r="H974" t="s">
        <v>8006</v>
      </c>
      <c r="K974">
        <v>21399598</v>
      </c>
      <c r="L974" t="s">
        <v>9864</v>
      </c>
      <c r="N974" t="s">
        <v>9945</v>
      </c>
    </row>
    <row r="975" spans="2:14" x14ac:dyDescent="0.4">
      <c r="B975">
        <v>12496351</v>
      </c>
      <c r="C975" t="s">
        <v>8833</v>
      </c>
      <c r="H975" t="s">
        <v>8009</v>
      </c>
      <c r="K975">
        <v>21399598</v>
      </c>
      <c r="L975" t="s">
        <v>9866</v>
      </c>
      <c r="N975" t="s">
        <v>9946</v>
      </c>
    </row>
    <row r="976" spans="2:14" x14ac:dyDescent="0.4">
      <c r="B976">
        <v>12496351</v>
      </c>
      <c r="C976" t="s">
        <v>8380</v>
      </c>
      <c r="H976" t="s">
        <v>8011</v>
      </c>
      <c r="K976">
        <v>21399598</v>
      </c>
      <c r="L976" t="s">
        <v>9868</v>
      </c>
      <c r="N976" t="s">
        <v>9947</v>
      </c>
    </row>
    <row r="977" spans="2:14" x14ac:dyDescent="0.4">
      <c r="B977">
        <v>12496351</v>
      </c>
      <c r="C977" t="s">
        <v>9586</v>
      </c>
      <c r="H977" t="s">
        <v>8013</v>
      </c>
      <c r="K977">
        <v>21399598</v>
      </c>
      <c r="L977" t="s">
        <v>9870</v>
      </c>
      <c r="N977" t="s">
        <v>9948</v>
      </c>
    </row>
    <row r="978" spans="2:14" x14ac:dyDescent="0.4">
      <c r="B978">
        <v>12496351</v>
      </c>
      <c r="C978" t="s">
        <v>8527</v>
      </c>
      <c r="H978" t="s">
        <v>8015</v>
      </c>
      <c r="K978">
        <v>21399598</v>
      </c>
      <c r="L978" t="s">
        <v>9872</v>
      </c>
      <c r="N978" t="s">
        <v>9949</v>
      </c>
    </row>
    <row r="979" spans="2:14" x14ac:dyDescent="0.4">
      <c r="B979">
        <v>12496351</v>
      </c>
      <c r="C979" t="s">
        <v>9588</v>
      </c>
      <c r="H979" t="s">
        <v>8017</v>
      </c>
      <c r="K979">
        <v>21399598</v>
      </c>
      <c r="L979" t="s">
        <v>9874</v>
      </c>
      <c r="N979" t="s">
        <v>9950</v>
      </c>
    </row>
    <row r="980" spans="2:14" x14ac:dyDescent="0.4">
      <c r="B980">
        <v>12496351</v>
      </c>
      <c r="C980" t="s">
        <v>8190</v>
      </c>
      <c r="H980" t="s">
        <v>8019</v>
      </c>
      <c r="K980">
        <v>21399598</v>
      </c>
      <c r="L980" t="s">
        <v>9876</v>
      </c>
      <c r="N980" t="s">
        <v>9951</v>
      </c>
    </row>
    <row r="981" spans="2:14" x14ac:dyDescent="0.4">
      <c r="B981">
        <v>12496351</v>
      </c>
      <c r="C981" t="s">
        <v>9590</v>
      </c>
      <c r="H981" t="s">
        <v>8021</v>
      </c>
      <c r="K981">
        <v>21399598</v>
      </c>
      <c r="L981" t="s">
        <v>9878</v>
      </c>
      <c r="N981" t="s">
        <v>9952</v>
      </c>
    </row>
    <row r="982" spans="2:14" x14ac:dyDescent="0.4">
      <c r="B982">
        <v>12496351</v>
      </c>
      <c r="C982" t="s">
        <v>9592</v>
      </c>
      <c r="H982" t="s">
        <v>8023</v>
      </c>
      <c r="K982">
        <v>21399598</v>
      </c>
      <c r="L982" t="s">
        <v>9880</v>
      </c>
      <c r="N982" t="s">
        <v>9953</v>
      </c>
    </row>
    <row r="983" spans="2:14" x14ac:dyDescent="0.4">
      <c r="B983">
        <v>12496351</v>
      </c>
      <c r="C983" t="s">
        <v>9594</v>
      </c>
      <c r="H983" t="s">
        <v>8025</v>
      </c>
      <c r="K983">
        <v>21399598</v>
      </c>
      <c r="L983" t="s">
        <v>9882</v>
      </c>
      <c r="N983" t="s">
        <v>9954</v>
      </c>
    </row>
    <row r="984" spans="2:14" x14ac:dyDescent="0.4">
      <c r="B984">
        <v>12496351</v>
      </c>
      <c r="C984" t="s">
        <v>9596</v>
      </c>
      <c r="H984" t="s">
        <v>8027</v>
      </c>
      <c r="K984">
        <v>21399598</v>
      </c>
      <c r="L984" t="s">
        <v>9884</v>
      </c>
      <c r="N984" t="s">
        <v>9955</v>
      </c>
    </row>
    <row r="985" spans="2:14" x14ac:dyDescent="0.4">
      <c r="B985">
        <v>12496351</v>
      </c>
      <c r="C985" t="s">
        <v>9598</v>
      </c>
      <c r="H985" t="s">
        <v>8029</v>
      </c>
      <c r="K985">
        <v>21399598</v>
      </c>
      <c r="L985" t="s">
        <v>9886</v>
      </c>
      <c r="N985" t="s">
        <v>9956</v>
      </c>
    </row>
    <row r="986" spans="2:14" x14ac:dyDescent="0.4">
      <c r="B986">
        <v>12496351</v>
      </c>
      <c r="C986" t="s">
        <v>9600</v>
      </c>
      <c r="H986" t="s">
        <v>8031</v>
      </c>
      <c r="K986">
        <v>21399598</v>
      </c>
      <c r="L986" t="s">
        <v>9888</v>
      </c>
      <c r="N986" t="s">
        <v>9957</v>
      </c>
    </row>
    <row r="987" spans="2:14" x14ac:dyDescent="0.4">
      <c r="B987">
        <v>12496351</v>
      </c>
      <c r="C987" t="s">
        <v>8234</v>
      </c>
      <c r="H987" t="s">
        <v>8033</v>
      </c>
      <c r="K987">
        <v>21399598</v>
      </c>
      <c r="L987" t="s">
        <v>9890</v>
      </c>
      <c r="N987" t="s">
        <v>9958</v>
      </c>
    </row>
    <row r="988" spans="2:14" x14ac:dyDescent="0.4">
      <c r="B988">
        <v>12496351</v>
      </c>
      <c r="C988" t="s">
        <v>9602</v>
      </c>
      <c r="H988" t="s">
        <v>8035</v>
      </c>
      <c r="K988">
        <v>21399598</v>
      </c>
      <c r="L988" t="s">
        <v>9892</v>
      </c>
      <c r="N988" t="s">
        <v>9959</v>
      </c>
    </row>
    <row r="989" spans="2:14" x14ac:dyDescent="0.4">
      <c r="B989">
        <v>12496351</v>
      </c>
      <c r="C989" t="s">
        <v>8724</v>
      </c>
      <c r="H989" t="s">
        <v>8037</v>
      </c>
      <c r="K989">
        <v>21399598</v>
      </c>
      <c r="L989" t="s">
        <v>9894</v>
      </c>
      <c r="N989" t="s">
        <v>9960</v>
      </c>
    </row>
    <row r="990" spans="2:14" x14ac:dyDescent="0.4">
      <c r="B990">
        <v>12496351</v>
      </c>
      <c r="C990" t="s">
        <v>9604</v>
      </c>
      <c r="H990" t="s">
        <v>8039</v>
      </c>
      <c r="K990">
        <v>21399598</v>
      </c>
      <c r="L990" t="s">
        <v>9896</v>
      </c>
      <c r="N990" t="s">
        <v>9961</v>
      </c>
    </row>
    <row r="991" spans="2:14" x14ac:dyDescent="0.4">
      <c r="B991">
        <v>12496351</v>
      </c>
      <c r="C991" t="s">
        <v>9606</v>
      </c>
      <c r="H991" t="s">
        <v>8041</v>
      </c>
      <c r="K991">
        <v>21399598</v>
      </c>
      <c r="L991" t="s">
        <v>9898</v>
      </c>
      <c r="N991" t="s">
        <v>9962</v>
      </c>
    </row>
    <row r="992" spans="2:14" x14ac:dyDescent="0.4">
      <c r="B992">
        <v>12496351</v>
      </c>
      <c r="C992" t="s">
        <v>9608</v>
      </c>
      <c r="H992" t="s">
        <v>8043</v>
      </c>
      <c r="K992">
        <v>21399598</v>
      </c>
      <c r="L992" t="s">
        <v>9900</v>
      </c>
      <c r="N992" t="s">
        <v>9963</v>
      </c>
    </row>
    <row r="993" spans="2:14" x14ac:dyDescent="0.4">
      <c r="B993">
        <v>12496351</v>
      </c>
      <c r="C993" t="s">
        <v>9610</v>
      </c>
      <c r="H993" t="s">
        <v>8045</v>
      </c>
      <c r="K993">
        <v>21399598</v>
      </c>
      <c r="L993" t="s">
        <v>9902</v>
      </c>
      <c r="N993" t="s">
        <v>9964</v>
      </c>
    </row>
    <row r="994" spans="2:14" x14ac:dyDescent="0.4">
      <c r="B994">
        <v>12496351</v>
      </c>
      <c r="C994" t="s">
        <v>8629</v>
      </c>
      <c r="H994" t="s">
        <v>8047</v>
      </c>
      <c r="K994">
        <v>21399598</v>
      </c>
      <c r="L994" t="s">
        <v>9904</v>
      </c>
      <c r="N994" t="s">
        <v>9965</v>
      </c>
    </row>
    <row r="995" spans="2:14" x14ac:dyDescent="0.4">
      <c r="B995">
        <v>12496351</v>
      </c>
      <c r="C995" t="s">
        <v>9612</v>
      </c>
      <c r="H995" t="s">
        <v>8049</v>
      </c>
      <c r="K995">
        <v>21399598</v>
      </c>
      <c r="L995" t="s">
        <v>9906</v>
      </c>
      <c r="N995" t="s">
        <v>9966</v>
      </c>
    </row>
    <row r="996" spans="2:14" x14ac:dyDescent="0.4">
      <c r="B996">
        <v>12496351</v>
      </c>
      <c r="C996" t="s">
        <v>9614</v>
      </c>
      <c r="H996" t="s">
        <v>8051</v>
      </c>
      <c r="K996">
        <v>21399598</v>
      </c>
      <c r="L996" t="s">
        <v>9908</v>
      </c>
      <c r="N996" t="s">
        <v>9967</v>
      </c>
    </row>
    <row r="997" spans="2:14" x14ac:dyDescent="0.4">
      <c r="B997">
        <v>12496351</v>
      </c>
      <c r="C997" t="s">
        <v>9552</v>
      </c>
      <c r="H997" t="s">
        <v>8053</v>
      </c>
      <c r="K997">
        <v>21399598</v>
      </c>
      <c r="L997" t="s">
        <v>9910</v>
      </c>
      <c r="N997" t="s">
        <v>9968</v>
      </c>
    </row>
    <row r="998" spans="2:14" x14ac:dyDescent="0.4">
      <c r="B998">
        <v>21399598</v>
      </c>
      <c r="C998" t="s">
        <v>9616</v>
      </c>
      <c r="H998" t="s">
        <v>8055</v>
      </c>
      <c r="K998">
        <v>21399598</v>
      </c>
      <c r="L998" t="s">
        <v>9912</v>
      </c>
      <c r="N998" t="s">
        <v>9969</v>
      </c>
    </row>
    <row r="999" spans="2:14" x14ac:dyDescent="0.4">
      <c r="B999">
        <v>21399598</v>
      </c>
      <c r="C999" t="s">
        <v>9618</v>
      </c>
      <c r="H999" t="s">
        <v>8057</v>
      </c>
      <c r="K999">
        <v>21399598</v>
      </c>
      <c r="L999" t="s">
        <v>9914</v>
      </c>
      <c r="N999" t="s">
        <v>9970</v>
      </c>
    </row>
    <row r="1000" spans="2:14" x14ac:dyDescent="0.4">
      <c r="B1000">
        <v>22991474</v>
      </c>
      <c r="C1000" t="s">
        <v>9620</v>
      </c>
      <c r="H1000" t="s">
        <v>8059</v>
      </c>
      <c r="K1000">
        <v>21399598</v>
      </c>
      <c r="L1000" t="s">
        <v>9916</v>
      </c>
      <c r="N1000" t="s">
        <v>9971</v>
      </c>
    </row>
    <row r="1001" spans="2:14" x14ac:dyDescent="0.4">
      <c r="B1001">
        <v>22991474</v>
      </c>
      <c r="C1001" t="s">
        <v>9622</v>
      </c>
      <c r="H1001" t="s">
        <v>8061</v>
      </c>
      <c r="K1001">
        <v>21399598</v>
      </c>
      <c r="L1001" t="s">
        <v>9918</v>
      </c>
      <c r="N1001" t="s">
        <v>9972</v>
      </c>
    </row>
    <row r="1002" spans="2:14" x14ac:dyDescent="0.4">
      <c r="B1002">
        <v>22991474</v>
      </c>
      <c r="C1002" t="s">
        <v>9624</v>
      </c>
      <c r="H1002" t="s">
        <v>8063</v>
      </c>
      <c r="K1002">
        <v>21399598</v>
      </c>
      <c r="L1002" t="s">
        <v>9920</v>
      </c>
      <c r="N1002" t="s">
        <v>9973</v>
      </c>
    </row>
    <row r="1003" spans="2:14" x14ac:dyDescent="0.4">
      <c r="B1003">
        <v>22991474</v>
      </c>
      <c r="C1003" t="s">
        <v>8058</v>
      </c>
      <c r="H1003" t="s">
        <v>8065</v>
      </c>
      <c r="K1003">
        <v>21399598</v>
      </c>
      <c r="L1003" t="s">
        <v>9922</v>
      </c>
      <c r="N1003" t="s">
        <v>9974</v>
      </c>
    </row>
    <row r="1004" spans="2:14" x14ac:dyDescent="0.4">
      <c r="B1004">
        <v>22991474</v>
      </c>
      <c r="C1004" t="s">
        <v>9626</v>
      </c>
      <c r="H1004" t="s">
        <v>8067</v>
      </c>
      <c r="K1004">
        <v>21399598</v>
      </c>
      <c r="L1004" t="s">
        <v>9924</v>
      </c>
      <c r="N1004" t="s">
        <v>9975</v>
      </c>
    </row>
    <row r="1005" spans="2:14" x14ac:dyDescent="0.4">
      <c r="B1005">
        <v>22991474</v>
      </c>
      <c r="C1005" t="s">
        <v>8474</v>
      </c>
      <c r="H1005" t="s">
        <v>8069</v>
      </c>
      <c r="K1005">
        <v>21399598</v>
      </c>
      <c r="L1005" t="s">
        <v>8642</v>
      </c>
      <c r="N1005" t="s">
        <v>9976</v>
      </c>
    </row>
    <row r="1006" spans="2:14" x14ac:dyDescent="0.4">
      <c r="B1006">
        <v>22991474</v>
      </c>
      <c r="C1006" t="s">
        <v>9628</v>
      </c>
      <c r="H1006" t="s">
        <v>8071</v>
      </c>
      <c r="K1006">
        <v>21399598</v>
      </c>
      <c r="L1006" t="s">
        <v>9926</v>
      </c>
      <c r="N1006" t="s">
        <v>9977</v>
      </c>
    </row>
    <row r="1007" spans="2:14" x14ac:dyDescent="0.4">
      <c r="B1007">
        <v>22991474</v>
      </c>
      <c r="C1007" t="s">
        <v>8488</v>
      </c>
      <c r="H1007" t="s">
        <v>8073</v>
      </c>
      <c r="K1007">
        <v>21399598</v>
      </c>
      <c r="L1007" t="s">
        <v>9928</v>
      </c>
      <c r="N1007" t="s">
        <v>9978</v>
      </c>
    </row>
    <row r="1008" spans="2:14" x14ac:dyDescent="0.4">
      <c r="B1008">
        <v>22991474</v>
      </c>
      <c r="C1008" t="s">
        <v>9630</v>
      </c>
      <c r="H1008" t="s">
        <v>8075</v>
      </c>
      <c r="K1008">
        <v>21399598</v>
      </c>
      <c r="L1008" t="s">
        <v>9930</v>
      </c>
      <c r="N1008" t="s">
        <v>9979</v>
      </c>
    </row>
    <row r="1009" spans="2:14" x14ac:dyDescent="0.4">
      <c r="B1009">
        <v>22991474</v>
      </c>
      <c r="C1009" t="s">
        <v>9632</v>
      </c>
      <c r="H1009" t="s">
        <v>8077</v>
      </c>
      <c r="K1009">
        <v>21399598</v>
      </c>
      <c r="L1009" t="s">
        <v>9932</v>
      </c>
      <c r="N1009" t="s">
        <v>9980</v>
      </c>
    </row>
    <row r="1010" spans="2:14" x14ac:dyDescent="0.4">
      <c r="B1010">
        <v>22991474</v>
      </c>
      <c r="C1010" t="s">
        <v>8118</v>
      </c>
      <c r="H1010" t="s">
        <v>8079</v>
      </c>
      <c r="K1010">
        <v>21399598</v>
      </c>
      <c r="L1010" t="s">
        <v>9934</v>
      </c>
      <c r="N1010" t="s">
        <v>9981</v>
      </c>
    </row>
    <row r="1011" spans="2:14" x14ac:dyDescent="0.4">
      <c r="B1011">
        <v>22991474</v>
      </c>
      <c r="C1011" t="s">
        <v>9634</v>
      </c>
      <c r="H1011" t="s">
        <v>8081</v>
      </c>
      <c r="K1011">
        <v>21399598</v>
      </c>
      <c r="L1011" t="s">
        <v>9936</v>
      </c>
      <c r="N1011" t="s">
        <v>9982</v>
      </c>
    </row>
    <row r="1012" spans="2:14" x14ac:dyDescent="0.4">
      <c r="B1012">
        <v>22991474</v>
      </c>
      <c r="C1012" t="s">
        <v>9636</v>
      </c>
      <c r="H1012" t="s">
        <v>8083</v>
      </c>
      <c r="K1012">
        <v>21399598</v>
      </c>
      <c r="L1012" t="s">
        <v>9938</v>
      </c>
      <c r="N1012" t="s">
        <v>9983</v>
      </c>
    </row>
    <row r="1013" spans="2:14" x14ac:dyDescent="0.4">
      <c r="B1013">
        <v>22991474</v>
      </c>
      <c r="C1013" t="s">
        <v>9638</v>
      </c>
      <c r="H1013" t="s">
        <v>8085</v>
      </c>
      <c r="K1013">
        <v>21399598</v>
      </c>
      <c r="L1013" t="s">
        <v>9940</v>
      </c>
      <c r="N1013" t="s">
        <v>9984</v>
      </c>
    </row>
    <row r="1014" spans="2:14" x14ac:dyDescent="0.4">
      <c r="B1014">
        <v>22991474</v>
      </c>
      <c r="C1014" t="s">
        <v>8134</v>
      </c>
      <c r="H1014" t="s">
        <v>8087</v>
      </c>
      <c r="K1014">
        <v>21399598</v>
      </c>
      <c r="L1014" t="s">
        <v>9942</v>
      </c>
      <c r="N1014" t="s">
        <v>9985</v>
      </c>
    </row>
    <row r="1015" spans="2:14" x14ac:dyDescent="0.4">
      <c r="B1015">
        <v>22991474</v>
      </c>
      <c r="C1015" t="s">
        <v>9640</v>
      </c>
      <c r="H1015" t="s">
        <v>8089</v>
      </c>
      <c r="K1015">
        <v>21399598</v>
      </c>
      <c r="L1015" t="s">
        <v>9944</v>
      </c>
      <c r="N1015" t="s">
        <v>9986</v>
      </c>
    </row>
    <row r="1016" spans="2:14" x14ac:dyDescent="0.4">
      <c r="B1016">
        <v>22991474</v>
      </c>
      <c r="C1016" t="s">
        <v>8386</v>
      </c>
      <c r="H1016" t="s">
        <v>8091</v>
      </c>
      <c r="K1016">
        <v>21399598</v>
      </c>
      <c r="L1016" t="s">
        <v>9945</v>
      </c>
      <c r="N1016" t="s">
        <v>9987</v>
      </c>
    </row>
    <row r="1017" spans="2:14" x14ac:dyDescent="0.4">
      <c r="B1017">
        <v>22991474</v>
      </c>
      <c r="C1017" t="s">
        <v>9464</v>
      </c>
      <c r="H1017" t="s">
        <v>8093</v>
      </c>
      <c r="K1017">
        <v>21399598</v>
      </c>
      <c r="L1017" t="s">
        <v>9946</v>
      </c>
      <c r="N1017" t="s">
        <v>9988</v>
      </c>
    </row>
    <row r="1018" spans="2:14" x14ac:dyDescent="0.4">
      <c r="B1018">
        <v>22991474</v>
      </c>
      <c r="C1018" t="s">
        <v>9642</v>
      </c>
      <c r="H1018" t="s">
        <v>8095</v>
      </c>
      <c r="K1018">
        <v>21399598</v>
      </c>
      <c r="L1018" t="s">
        <v>8287</v>
      </c>
      <c r="N1018" t="s">
        <v>9989</v>
      </c>
    </row>
    <row r="1019" spans="2:14" x14ac:dyDescent="0.4">
      <c r="B1019">
        <v>22991474</v>
      </c>
      <c r="C1019" t="s">
        <v>8396</v>
      </c>
      <c r="H1019" t="s">
        <v>8097</v>
      </c>
      <c r="K1019">
        <v>21399598</v>
      </c>
      <c r="L1019" t="s">
        <v>9947</v>
      </c>
      <c r="N1019" t="s">
        <v>9990</v>
      </c>
    </row>
    <row r="1020" spans="2:14" x14ac:dyDescent="0.4">
      <c r="B1020">
        <v>22991474</v>
      </c>
      <c r="C1020" t="s">
        <v>8184</v>
      </c>
      <c r="H1020" t="s">
        <v>8099</v>
      </c>
      <c r="K1020">
        <v>21399598</v>
      </c>
      <c r="L1020" t="s">
        <v>9948</v>
      </c>
      <c r="N1020" t="s">
        <v>9991</v>
      </c>
    </row>
    <row r="1021" spans="2:14" x14ac:dyDescent="0.4">
      <c r="B1021">
        <v>22991474</v>
      </c>
      <c r="C1021" t="s">
        <v>9644</v>
      </c>
      <c r="H1021" t="s">
        <v>8101</v>
      </c>
      <c r="K1021">
        <v>21399598</v>
      </c>
      <c r="L1021" t="s">
        <v>9949</v>
      </c>
      <c r="N1021" t="s">
        <v>9992</v>
      </c>
    </row>
    <row r="1022" spans="2:14" x14ac:dyDescent="0.4">
      <c r="B1022">
        <v>22991474</v>
      </c>
      <c r="C1022" t="s">
        <v>8234</v>
      </c>
      <c r="H1022" t="s">
        <v>8103</v>
      </c>
      <c r="K1022">
        <v>21399598</v>
      </c>
      <c r="L1022" t="s">
        <v>9950</v>
      </c>
      <c r="N1022" t="s">
        <v>9993</v>
      </c>
    </row>
    <row r="1023" spans="2:14" x14ac:dyDescent="0.4">
      <c r="B1023">
        <v>22991474</v>
      </c>
      <c r="C1023" t="s">
        <v>9036</v>
      </c>
      <c r="H1023" t="s">
        <v>8105</v>
      </c>
      <c r="K1023">
        <v>21399598</v>
      </c>
      <c r="L1023" t="s">
        <v>9951</v>
      </c>
      <c r="N1023" t="s">
        <v>9994</v>
      </c>
    </row>
    <row r="1024" spans="2:14" x14ac:dyDescent="0.4">
      <c r="B1024">
        <v>22991474</v>
      </c>
      <c r="C1024" t="s">
        <v>8422</v>
      </c>
      <c r="H1024" t="s">
        <v>8107</v>
      </c>
      <c r="K1024">
        <v>21399598</v>
      </c>
      <c r="L1024" t="s">
        <v>9952</v>
      </c>
      <c r="N1024" t="s">
        <v>9995</v>
      </c>
    </row>
    <row r="1025" spans="2:14" x14ac:dyDescent="0.4">
      <c r="B1025">
        <v>22991474</v>
      </c>
      <c r="C1025" t="s">
        <v>8260</v>
      </c>
      <c r="H1025" t="s">
        <v>8109</v>
      </c>
      <c r="K1025">
        <v>21399598</v>
      </c>
      <c r="L1025" t="s">
        <v>8658</v>
      </c>
      <c r="N1025" t="s">
        <v>9996</v>
      </c>
    </row>
    <row r="1026" spans="2:14" x14ac:dyDescent="0.4">
      <c r="B1026">
        <v>22991474</v>
      </c>
      <c r="C1026" t="s">
        <v>9058</v>
      </c>
      <c r="H1026" t="s">
        <v>8111</v>
      </c>
      <c r="K1026">
        <v>21399598</v>
      </c>
      <c r="L1026" t="s">
        <v>9953</v>
      </c>
      <c r="N1026" t="s">
        <v>9997</v>
      </c>
    </row>
    <row r="1027" spans="2:14" x14ac:dyDescent="0.4">
      <c r="B1027">
        <v>22991474</v>
      </c>
      <c r="C1027" t="s">
        <v>9646</v>
      </c>
      <c r="H1027" t="s">
        <v>8113</v>
      </c>
      <c r="K1027">
        <v>21399598</v>
      </c>
      <c r="L1027" t="s">
        <v>9954</v>
      </c>
      <c r="N1027" t="s">
        <v>9998</v>
      </c>
    </row>
    <row r="1028" spans="2:14" x14ac:dyDescent="0.4">
      <c r="B1028">
        <v>22991474</v>
      </c>
      <c r="C1028" t="s">
        <v>8294</v>
      </c>
      <c r="H1028" t="s">
        <v>8115</v>
      </c>
      <c r="K1028">
        <v>21399598</v>
      </c>
      <c r="L1028" t="s">
        <v>9955</v>
      </c>
      <c r="N1028" t="s">
        <v>9999</v>
      </c>
    </row>
    <row r="1029" spans="2:14" x14ac:dyDescent="0.4">
      <c r="B1029">
        <v>22991474</v>
      </c>
      <c r="C1029" t="s">
        <v>9552</v>
      </c>
      <c r="H1029" t="s">
        <v>8117</v>
      </c>
      <c r="K1029">
        <v>21399598</v>
      </c>
      <c r="L1029" t="s">
        <v>9956</v>
      </c>
      <c r="N1029" t="s">
        <v>10000</v>
      </c>
    </row>
    <row r="1030" spans="2:14" x14ac:dyDescent="0.4">
      <c r="B1030">
        <v>22991474</v>
      </c>
      <c r="C1030" t="s">
        <v>8936</v>
      </c>
      <c r="H1030" t="s">
        <v>8119</v>
      </c>
      <c r="K1030">
        <v>21399598</v>
      </c>
      <c r="L1030" t="s">
        <v>9957</v>
      </c>
      <c r="N1030" t="s">
        <v>10001</v>
      </c>
    </row>
    <row r="1031" spans="2:14" x14ac:dyDescent="0.4">
      <c r="B1031">
        <v>32104914</v>
      </c>
      <c r="C1031" t="s">
        <v>9648</v>
      </c>
      <c r="H1031" t="s">
        <v>8121</v>
      </c>
      <c r="K1031">
        <v>21399598</v>
      </c>
      <c r="L1031" t="s">
        <v>9958</v>
      </c>
      <c r="N1031" t="s">
        <v>10002</v>
      </c>
    </row>
    <row r="1032" spans="2:14" x14ac:dyDescent="0.4">
      <c r="B1032">
        <v>32104914</v>
      </c>
      <c r="C1032" t="s">
        <v>9650</v>
      </c>
      <c r="H1032" t="s">
        <v>8123</v>
      </c>
      <c r="K1032">
        <v>21399598</v>
      </c>
      <c r="L1032" t="s">
        <v>9959</v>
      </c>
      <c r="N1032" t="s">
        <v>10003</v>
      </c>
    </row>
    <row r="1033" spans="2:14" x14ac:dyDescent="0.4">
      <c r="B1033">
        <v>32104914</v>
      </c>
      <c r="C1033" t="s">
        <v>9652</v>
      </c>
      <c r="H1033" t="s">
        <v>8125</v>
      </c>
      <c r="K1033">
        <v>21399598</v>
      </c>
      <c r="L1033" t="s">
        <v>9960</v>
      </c>
      <c r="N1033" t="s">
        <v>10004</v>
      </c>
    </row>
    <row r="1034" spans="2:14" x14ac:dyDescent="0.4">
      <c r="B1034">
        <v>32104914</v>
      </c>
      <c r="C1034" t="s">
        <v>9654</v>
      </c>
      <c r="H1034" t="s">
        <v>8127</v>
      </c>
      <c r="K1034">
        <v>21399598</v>
      </c>
      <c r="L1034" t="s">
        <v>9961</v>
      </c>
      <c r="N1034" t="s">
        <v>10005</v>
      </c>
    </row>
    <row r="1035" spans="2:14" x14ac:dyDescent="0.4">
      <c r="B1035">
        <v>32104914</v>
      </c>
      <c r="C1035" t="s">
        <v>9656</v>
      </c>
      <c r="H1035" t="s">
        <v>8129</v>
      </c>
      <c r="K1035">
        <v>21399598</v>
      </c>
      <c r="L1035" t="s">
        <v>9962</v>
      </c>
      <c r="N1035" t="s">
        <v>10006</v>
      </c>
    </row>
    <row r="1036" spans="2:14" x14ac:dyDescent="0.4">
      <c r="B1036">
        <v>32104914</v>
      </c>
      <c r="C1036" t="s">
        <v>8118</v>
      </c>
      <c r="H1036" t="s">
        <v>8131</v>
      </c>
      <c r="K1036">
        <v>21399598</v>
      </c>
      <c r="L1036" t="s">
        <v>9963</v>
      </c>
      <c r="N1036" t="s">
        <v>10007</v>
      </c>
    </row>
    <row r="1037" spans="2:14" x14ac:dyDescent="0.4">
      <c r="B1037">
        <v>32104914</v>
      </c>
      <c r="C1037" t="s">
        <v>9658</v>
      </c>
      <c r="H1037" t="s">
        <v>8133</v>
      </c>
      <c r="K1037">
        <v>21399598</v>
      </c>
      <c r="L1037" t="s">
        <v>9964</v>
      </c>
      <c r="N1037" t="s">
        <v>10008</v>
      </c>
    </row>
    <row r="1038" spans="2:14" x14ac:dyDescent="0.4">
      <c r="B1038">
        <v>32104914</v>
      </c>
      <c r="C1038" t="s">
        <v>9660</v>
      </c>
      <c r="H1038" t="s">
        <v>8135</v>
      </c>
      <c r="K1038">
        <v>21399598</v>
      </c>
      <c r="L1038" t="s">
        <v>9965</v>
      </c>
      <c r="N1038" t="s">
        <v>10009</v>
      </c>
    </row>
    <row r="1039" spans="2:14" x14ac:dyDescent="0.4">
      <c r="B1039">
        <v>32104914</v>
      </c>
      <c r="C1039" t="s">
        <v>9662</v>
      </c>
      <c r="H1039" t="s">
        <v>8137</v>
      </c>
      <c r="K1039">
        <v>21399598</v>
      </c>
      <c r="L1039" t="s">
        <v>9966</v>
      </c>
      <c r="N1039" t="s">
        <v>10010</v>
      </c>
    </row>
    <row r="1040" spans="2:14" x14ac:dyDescent="0.4">
      <c r="B1040">
        <v>32104914</v>
      </c>
      <c r="C1040" t="s">
        <v>9664</v>
      </c>
      <c r="H1040" t="s">
        <v>8139</v>
      </c>
      <c r="K1040">
        <v>21399598</v>
      </c>
      <c r="L1040" t="s">
        <v>9967</v>
      </c>
      <c r="N1040" t="s">
        <v>10011</v>
      </c>
    </row>
    <row r="1041" spans="2:14" x14ac:dyDescent="0.4">
      <c r="B1041">
        <v>32104914</v>
      </c>
      <c r="C1041" t="s">
        <v>9666</v>
      </c>
      <c r="H1041" t="s">
        <v>8141</v>
      </c>
      <c r="K1041">
        <v>21399598</v>
      </c>
      <c r="L1041" t="s">
        <v>9968</v>
      </c>
      <c r="N1041" t="s">
        <v>10012</v>
      </c>
    </row>
    <row r="1042" spans="2:14" x14ac:dyDescent="0.4">
      <c r="B1042">
        <v>32104914</v>
      </c>
      <c r="C1042" t="s">
        <v>8134</v>
      </c>
      <c r="H1042" t="s">
        <v>8143</v>
      </c>
      <c r="K1042">
        <v>21399598</v>
      </c>
      <c r="L1042" t="s">
        <v>9969</v>
      </c>
      <c r="N1042" t="s">
        <v>10013</v>
      </c>
    </row>
    <row r="1043" spans="2:14" x14ac:dyDescent="0.4">
      <c r="B1043">
        <v>32104914</v>
      </c>
      <c r="C1043" t="s">
        <v>8136</v>
      </c>
      <c r="H1043" t="s">
        <v>8145</v>
      </c>
      <c r="K1043">
        <v>21399598</v>
      </c>
      <c r="L1043" t="s">
        <v>9970</v>
      </c>
      <c r="N1043" t="s">
        <v>10014</v>
      </c>
    </row>
    <row r="1044" spans="2:14" x14ac:dyDescent="0.4">
      <c r="B1044">
        <v>32104914</v>
      </c>
      <c r="C1044" t="s">
        <v>8384</v>
      </c>
      <c r="H1044" t="s">
        <v>8147</v>
      </c>
      <c r="K1044">
        <v>21399598</v>
      </c>
      <c r="L1044" t="s">
        <v>9971</v>
      </c>
      <c r="N1044" t="s">
        <v>10015</v>
      </c>
    </row>
    <row r="1045" spans="2:14" x14ac:dyDescent="0.4">
      <c r="B1045">
        <v>32104914</v>
      </c>
      <c r="C1045" t="s">
        <v>9452</v>
      </c>
      <c r="H1045" t="s">
        <v>8149</v>
      </c>
      <c r="K1045">
        <v>21399598</v>
      </c>
      <c r="L1045" t="s">
        <v>9972</v>
      </c>
      <c r="N1045" t="s">
        <v>10016</v>
      </c>
    </row>
    <row r="1046" spans="2:14" x14ac:dyDescent="0.4">
      <c r="B1046">
        <v>32104914</v>
      </c>
      <c r="C1046" t="s">
        <v>9668</v>
      </c>
      <c r="H1046" t="s">
        <v>8151</v>
      </c>
      <c r="K1046">
        <v>21399598</v>
      </c>
      <c r="L1046" t="s">
        <v>9973</v>
      </c>
      <c r="N1046" t="s">
        <v>10017</v>
      </c>
    </row>
    <row r="1047" spans="2:14" x14ac:dyDescent="0.4">
      <c r="B1047">
        <v>32104914</v>
      </c>
      <c r="C1047" t="s">
        <v>9468</v>
      </c>
      <c r="H1047" t="s">
        <v>8153</v>
      </c>
      <c r="K1047">
        <v>21399598</v>
      </c>
      <c r="L1047" t="s">
        <v>9974</v>
      </c>
      <c r="N1047" t="s">
        <v>10018</v>
      </c>
    </row>
    <row r="1048" spans="2:14" x14ac:dyDescent="0.4">
      <c r="B1048">
        <v>32104914</v>
      </c>
      <c r="C1048" t="s">
        <v>9670</v>
      </c>
      <c r="H1048" t="s">
        <v>8155</v>
      </c>
      <c r="K1048">
        <v>21399598</v>
      </c>
      <c r="L1048" t="s">
        <v>9975</v>
      </c>
      <c r="N1048" t="s">
        <v>10019</v>
      </c>
    </row>
    <row r="1049" spans="2:14" x14ac:dyDescent="0.4">
      <c r="B1049">
        <v>32104914</v>
      </c>
      <c r="C1049" t="s">
        <v>9672</v>
      </c>
      <c r="H1049" t="s">
        <v>8157</v>
      </c>
      <c r="K1049">
        <v>21399598</v>
      </c>
      <c r="L1049" t="s">
        <v>9976</v>
      </c>
      <c r="N1049" t="s">
        <v>10020</v>
      </c>
    </row>
    <row r="1050" spans="2:14" x14ac:dyDescent="0.4">
      <c r="B1050">
        <v>32104914</v>
      </c>
      <c r="C1050" t="s">
        <v>9674</v>
      </c>
      <c r="H1050" t="s">
        <v>8159</v>
      </c>
      <c r="K1050">
        <v>21399598</v>
      </c>
      <c r="L1050" t="s">
        <v>9977</v>
      </c>
      <c r="N1050" t="s">
        <v>10021</v>
      </c>
    </row>
    <row r="1051" spans="2:14" x14ac:dyDescent="0.4">
      <c r="B1051">
        <v>32104914</v>
      </c>
      <c r="C1051" t="s">
        <v>9178</v>
      </c>
      <c r="H1051" t="s">
        <v>8161</v>
      </c>
      <c r="K1051">
        <v>21399598</v>
      </c>
      <c r="L1051" t="s">
        <v>9978</v>
      </c>
      <c r="N1051" t="s">
        <v>10022</v>
      </c>
    </row>
    <row r="1052" spans="2:14" x14ac:dyDescent="0.4">
      <c r="B1052">
        <v>32104914</v>
      </c>
      <c r="C1052" t="s">
        <v>8184</v>
      </c>
      <c r="H1052" t="s">
        <v>8163</v>
      </c>
      <c r="K1052">
        <v>21399598</v>
      </c>
      <c r="L1052" t="s">
        <v>9979</v>
      </c>
      <c r="N1052" t="s">
        <v>10023</v>
      </c>
    </row>
    <row r="1053" spans="2:14" x14ac:dyDescent="0.4">
      <c r="B1053">
        <v>32104914</v>
      </c>
      <c r="C1053" t="s">
        <v>8190</v>
      </c>
      <c r="H1053" t="s">
        <v>8165</v>
      </c>
      <c r="K1053">
        <v>21399598</v>
      </c>
      <c r="L1053" t="s">
        <v>9980</v>
      </c>
      <c r="N1053" t="s">
        <v>10024</v>
      </c>
    </row>
    <row r="1054" spans="2:14" x14ac:dyDescent="0.4">
      <c r="B1054">
        <v>32104914</v>
      </c>
      <c r="C1054" t="s">
        <v>9676</v>
      </c>
      <c r="H1054" t="s">
        <v>8167</v>
      </c>
      <c r="K1054">
        <v>21399598</v>
      </c>
      <c r="L1054" t="s">
        <v>9981</v>
      </c>
      <c r="N1054" t="s">
        <v>10025</v>
      </c>
    </row>
    <row r="1055" spans="2:14" x14ac:dyDescent="0.4">
      <c r="B1055">
        <v>32104914</v>
      </c>
      <c r="C1055" t="s">
        <v>9678</v>
      </c>
      <c r="H1055" t="s">
        <v>8169</v>
      </c>
      <c r="K1055">
        <v>21399598</v>
      </c>
      <c r="L1055" t="s">
        <v>9982</v>
      </c>
      <c r="N1055" t="s">
        <v>10026</v>
      </c>
    </row>
    <row r="1056" spans="2:14" x14ac:dyDescent="0.4">
      <c r="B1056">
        <v>32104914</v>
      </c>
      <c r="C1056" t="s">
        <v>8212</v>
      </c>
      <c r="H1056" t="s">
        <v>8171</v>
      </c>
      <c r="K1056">
        <v>21399598</v>
      </c>
      <c r="L1056" t="s">
        <v>9983</v>
      </c>
      <c r="N1056" t="s">
        <v>10027</v>
      </c>
    </row>
    <row r="1057" spans="2:14" x14ac:dyDescent="0.4">
      <c r="B1057">
        <v>32104914</v>
      </c>
      <c r="C1057" t="s">
        <v>9680</v>
      </c>
      <c r="H1057" t="s">
        <v>8173</v>
      </c>
      <c r="K1057">
        <v>21399598</v>
      </c>
      <c r="L1057" t="s">
        <v>9984</v>
      </c>
      <c r="N1057" t="s">
        <v>10028</v>
      </c>
    </row>
    <row r="1058" spans="2:14" x14ac:dyDescent="0.4">
      <c r="B1058">
        <v>32104914</v>
      </c>
      <c r="C1058" t="s">
        <v>8234</v>
      </c>
      <c r="H1058" t="s">
        <v>8175</v>
      </c>
      <c r="K1058">
        <v>21399598</v>
      </c>
      <c r="L1058" t="s">
        <v>9985</v>
      </c>
      <c r="N1058" t="s">
        <v>10029</v>
      </c>
    </row>
    <row r="1059" spans="2:14" x14ac:dyDescent="0.4">
      <c r="B1059">
        <v>32104914</v>
      </c>
      <c r="C1059" t="s">
        <v>8414</v>
      </c>
      <c r="H1059" t="s">
        <v>8177</v>
      </c>
      <c r="K1059">
        <v>21399598</v>
      </c>
      <c r="L1059" t="s">
        <v>9986</v>
      </c>
      <c r="N1059" t="s">
        <v>10030</v>
      </c>
    </row>
    <row r="1060" spans="2:14" x14ac:dyDescent="0.4">
      <c r="B1060">
        <v>32104914</v>
      </c>
      <c r="C1060" t="s">
        <v>8246</v>
      </c>
      <c r="H1060" t="s">
        <v>8179</v>
      </c>
      <c r="K1060">
        <v>21399598</v>
      </c>
      <c r="L1060" t="s">
        <v>9987</v>
      </c>
      <c r="N1060" t="s">
        <v>10031</v>
      </c>
    </row>
    <row r="1061" spans="2:14" x14ac:dyDescent="0.4">
      <c r="B1061">
        <v>32104914</v>
      </c>
      <c r="C1061" t="s">
        <v>8420</v>
      </c>
      <c r="H1061" t="s">
        <v>8181</v>
      </c>
      <c r="K1061">
        <v>21399598</v>
      </c>
      <c r="L1061" t="s">
        <v>9988</v>
      </c>
      <c r="N1061" t="s">
        <v>10032</v>
      </c>
    </row>
    <row r="1062" spans="2:14" x14ac:dyDescent="0.4">
      <c r="B1062">
        <v>32104914</v>
      </c>
      <c r="C1062" t="s">
        <v>9682</v>
      </c>
      <c r="H1062" t="s">
        <v>8183</v>
      </c>
      <c r="K1062">
        <v>21399598</v>
      </c>
      <c r="L1062" t="s">
        <v>9989</v>
      </c>
      <c r="N1062" t="s">
        <v>10033</v>
      </c>
    </row>
    <row r="1063" spans="2:14" x14ac:dyDescent="0.4">
      <c r="B1063">
        <v>32104914</v>
      </c>
      <c r="C1063" t="s">
        <v>9684</v>
      </c>
      <c r="H1063" t="s">
        <v>8185</v>
      </c>
      <c r="K1063">
        <v>21399598</v>
      </c>
      <c r="L1063" t="s">
        <v>9990</v>
      </c>
      <c r="N1063" t="s">
        <v>10034</v>
      </c>
    </row>
    <row r="1064" spans="2:14" x14ac:dyDescent="0.4">
      <c r="B1064">
        <v>32104914</v>
      </c>
      <c r="C1064" t="s">
        <v>8254</v>
      </c>
      <c r="H1064" t="s">
        <v>8187</v>
      </c>
      <c r="K1064">
        <v>21399598</v>
      </c>
      <c r="L1064" t="s">
        <v>9991</v>
      </c>
      <c r="N1064" t="s">
        <v>10035</v>
      </c>
    </row>
    <row r="1065" spans="2:14" x14ac:dyDescent="0.4">
      <c r="B1065">
        <v>32104914</v>
      </c>
      <c r="C1065" t="s">
        <v>9686</v>
      </c>
      <c r="H1065" t="s">
        <v>8189</v>
      </c>
      <c r="K1065">
        <v>21399598</v>
      </c>
      <c r="L1065" t="s">
        <v>9992</v>
      </c>
      <c r="N1065" t="s">
        <v>10036</v>
      </c>
    </row>
    <row r="1066" spans="2:14" x14ac:dyDescent="0.4">
      <c r="B1066">
        <v>32104914</v>
      </c>
      <c r="C1066" t="s">
        <v>9688</v>
      </c>
      <c r="H1066" t="s">
        <v>8191</v>
      </c>
      <c r="K1066">
        <v>21399598</v>
      </c>
      <c r="L1066" t="s">
        <v>9993</v>
      </c>
      <c r="N1066" t="s">
        <v>10037</v>
      </c>
    </row>
    <row r="1067" spans="2:14" x14ac:dyDescent="0.4">
      <c r="B1067">
        <v>32104914</v>
      </c>
      <c r="C1067" t="s">
        <v>9690</v>
      </c>
      <c r="H1067" t="s">
        <v>8193</v>
      </c>
      <c r="K1067">
        <v>21399598</v>
      </c>
      <c r="L1067" t="s">
        <v>9994</v>
      </c>
      <c r="N1067" t="s">
        <v>10038</v>
      </c>
    </row>
    <row r="1068" spans="2:14" x14ac:dyDescent="0.4">
      <c r="B1068">
        <v>32104914</v>
      </c>
      <c r="C1068" t="s">
        <v>9692</v>
      </c>
      <c r="H1068" t="s">
        <v>8195</v>
      </c>
      <c r="K1068">
        <v>21399598</v>
      </c>
      <c r="L1068" t="s">
        <v>9995</v>
      </c>
      <c r="N1068" t="s">
        <v>10039</v>
      </c>
    </row>
    <row r="1069" spans="2:14" x14ac:dyDescent="0.4">
      <c r="B1069">
        <v>32104914</v>
      </c>
      <c r="C1069" t="s">
        <v>8274</v>
      </c>
      <c r="H1069" t="s">
        <v>8197</v>
      </c>
      <c r="K1069">
        <v>21399598</v>
      </c>
      <c r="L1069" t="s">
        <v>9996</v>
      </c>
      <c r="N1069" t="s">
        <v>10040</v>
      </c>
    </row>
    <row r="1070" spans="2:14" x14ac:dyDescent="0.4">
      <c r="B1070">
        <v>32104914</v>
      </c>
      <c r="C1070" t="s">
        <v>8440</v>
      </c>
      <c r="H1070" t="s">
        <v>8199</v>
      </c>
      <c r="K1070">
        <v>21399598</v>
      </c>
      <c r="L1070" t="s">
        <v>9997</v>
      </c>
      <c r="N1070" t="s">
        <v>10041</v>
      </c>
    </row>
    <row r="1071" spans="2:14" x14ac:dyDescent="0.4">
      <c r="B1071">
        <v>32104914</v>
      </c>
      <c r="C1071" t="s">
        <v>9694</v>
      </c>
      <c r="H1071" t="s">
        <v>8201</v>
      </c>
      <c r="K1071">
        <v>21399598</v>
      </c>
      <c r="L1071" t="s">
        <v>9998</v>
      </c>
      <c r="N1071" t="s">
        <v>10042</v>
      </c>
    </row>
    <row r="1072" spans="2:14" x14ac:dyDescent="0.4">
      <c r="B1072">
        <v>32104914</v>
      </c>
      <c r="C1072" t="s">
        <v>9308</v>
      </c>
      <c r="H1072" t="s">
        <v>8205</v>
      </c>
      <c r="K1072">
        <v>21399598</v>
      </c>
      <c r="L1072" t="s">
        <v>9999</v>
      </c>
      <c r="N1072" t="s">
        <v>10043</v>
      </c>
    </row>
    <row r="1073" spans="2:14" x14ac:dyDescent="0.4">
      <c r="B1073">
        <v>32104914</v>
      </c>
      <c r="C1073" t="s">
        <v>9696</v>
      </c>
      <c r="H1073" t="s">
        <v>8207</v>
      </c>
      <c r="K1073">
        <v>21399598</v>
      </c>
      <c r="L1073" t="s">
        <v>10000</v>
      </c>
      <c r="N1073" t="s">
        <v>10044</v>
      </c>
    </row>
    <row r="1074" spans="2:14" x14ac:dyDescent="0.4">
      <c r="B1074">
        <v>32104924</v>
      </c>
      <c r="C1074" t="s">
        <v>9698</v>
      </c>
      <c r="H1074" t="s">
        <v>8209</v>
      </c>
      <c r="K1074">
        <v>21399598</v>
      </c>
      <c r="L1074" t="s">
        <v>10001</v>
      </c>
      <c r="N1074" t="s">
        <v>10045</v>
      </c>
    </row>
    <row r="1075" spans="2:14" x14ac:dyDescent="0.4">
      <c r="B1075">
        <v>32104924</v>
      </c>
      <c r="C1075" t="s">
        <v>9700</v>
      </c>
      <c r="H1075" t="s">
        <v>8211</v>
      </c>
      <c r="K1075">
        <v>21399598</v>
      </c>
      <c r="L1075" t="s">
        <v>10002</v>
      </c>
      <c r="N1075" t="s">
        <v>10046</v>
      </c>
    </row>
    <row r="1076" spans="2:14" x14ac:dyDescent="0.4">
      <c r="B1076">
        <v>32104924</v>
      </c>
      <c r="C1076" t="s">
        <v>8758</v>
      </c>
      <c r="H1076" t="s">
        <v>8213</v>
      </c>
      <c r="K1076">
        <v>21399598</v>
      </c>
      <c r="L1076" t="s">
        <v>10003</v>
      </c>
      <c r="N1076" t="s">
        <v>10047</v>
      </c>
    </row>
    <row r="1077" spans="2:14" x14ac:dyDescent="0.4">
      <c r="B1077">
        <v>32104924</v>
      </c>
      <c r="C1077" t="s">
        <v>8450</v>
      </c>
      <c r="H1077" t="s">
        <v>8215</v>
      </c>
      <c r="K1077">
        <v>21399598</v>
      </c>
      <c r="L1077" t="s">
        <v>10004</v>
      </c>
      <c r="N1077" t="s">
        <v>10048</v>
      </c>
    </row>
    <row r="1078" spans="2:14" x14ac:dyDescent="0.4">
      <c r="B1078">
        <v>32104924</v>
      </c>
      <c r="C1078" t="s">
        <v>8316</v>
      </c>
      <c r="H1078" t="s">
        <v>8217</v>
      </c>
      <c r="K1078">
        <v>21399598</v>
      </c>
      <c r="L1078" t="s">
        <v>10005</v>
      </c>
      <c r="N1078" t="s">
        <v>10049</v>
      </c>
    </row>
    <row r="1079" spans="2:14" x14ac:dyDescent="0.4">
      <c r="B1079">
        <v>32104924</v>
      </c>
      <c r="C1079" t="s">
        <v>9702</v>
      </c>
      <c r="H1079" t="s">
        <v>8219</v>
      </c>
      <c r="K1079">
        <v>21399598</v>
      </c>
      <c r="L1079" t="s">
        <v>10006</v>
      </c>
      <c r="N1079" t="s">
        <v>10050</v>
      </c>
    </row>
    <row r="1080" spans="2:14" x14ac:dyDescent="0.4">
      <c r="B1080">
        <v>32104924</v>
      </c>
      <c r="C1080" t="s">
        <v>9704</v>
      </c>
      <c r="H1080" t="s">
        <v>8221</v>
      </c>
      <c r="K1080">
        <v>21399598</v>
      </c>
      <c r="L1080" t="s">
        <v>9477</v>
      </c>
      <c r="N1080" t="s">
        <v>10051</v>
      </c>
    </row>
    <row r="1081" spans="2:14" x14ac:dyDescent="0.4">
      <c r="B1081">
        <v>32104924</v>
      </c>
      <c r="C1081" t="s">
        <v>8322</v>
      </c>
      <c r="H1081" t="s">
        <v>8223</v>
      </c>
      <c r="K1081">
        <v>21399598</v>
      </c>
      <c r="L1081" t="s">
        <v>10007</v>
      </c>
      <c r="N1081" t="s">
        <v>10052</v>
      </c>
    </row>
    <row r="1082" spans="2:14" x14ac:dyDescent="0.4">
      <c r="B1082">
        <v>32104924</v>
      </c>
      <c r="C1082" t="s">
        <v>9706</v>
      </c>
      <c r="H1082" t="s">
        <v>8225</v>
      </c>
      <c r="K1082">
        <v>21399598</v>
      </c>
      <c r="L1082" t="s">
        <v>10008</v>
      </c>
      <c r="N1082" t="s">
        <v>10053</v>
      </c>
    </row>
    <row r="1083" spans="2:14" x14ac:dyDescent="0.4">
      <c r="B1083">
        <v>32104924</v>
      </c>
      <c r="C1083" t="s">
        <v>9708</v>
      </c>
      <c r="H1083" t="s">
        <v>8227</v>
      </c>
      <c r="K1083">
        <v>21399598</v>
      </c>
      <c r="L1083" t="s">
        <v>10009</v>
      </c>
      <c r="N1083" t="s">
        <v>10054</v>
      </c>
    </row>
    <row r="1084" spans="2:14" x14ac:dyDescent="0.4">
      <c r="B1084">
        <v>32104924</v>
      </c>
      <c r="C1084" t="s">
        <v>9710</v>
      </c>
      <c r="H1084" t="s">
        <v>8229</v>
      </c>
      <c r="K1084">
        <v>21399598</v>
      </c>
      <c r="L1084" t="s">
        <v>10010</v>
      </c>
      <c r="N1084" t="s">
        <v>10055</v>
      </c>
    </row>
    <row r="1085" spans="2:14" x14ac:dyDescent="0.4">
      <c r="B1085">
        <v>32104924</v>
      </c>
      <c r="C1085" t="s">
        <v>8018</v>
      </c>
      <c r="H1085" t="s">
        <v>8231</v>
      </c>
      <c r="K1085">
        <v>21399598</v>
      </c>
      <c r="L1085" t="s">
        <v>10011</v>
      </c>
      <c r="N1085" t="s">
        <v>10056</v>
      </c>
    </row>
    <row r="1086" spans="2:14" x14ac:dyDescent="0.4">
      <c r="B1086">
        <v>32104924</v>
      </c>
      <c r="C1086" t="s">
        <v>9712</v>
      </c>
      <c r="H1086" t="s">
        <v>8233</v>
      </c>
      <c r="K1086">
        <v>21399598</v>
      </c>
      <c r="L1086" t="s">
        <v>8749</v>
      </c>
      <c r="N1086" t="s">
        <v>10057</v>
      </c>
    </row>
    <row r="1087" spans="2:14" x14ac:dyDescent="0.4">
      <c r="B1087">
        <v>32104924</v>
      </c>
      <c r="C1087" t="s">
        <v>9714</v>
      </c>
      <c r="H1087" t="s">
        <v>8235</v>
      </c>
      <c r="K1087">
        <v>21399598</v>
      </c>
      <c r="L1087" t="s">
        <v>10012</v>
      </c>
      <c r="N1087" t="s">
        <v>10058</v>
      </c>
    </row>
    <row r="1088" spans="2:14" x14ac:dyDescent="0.4">
      <c r="B1088">
        <v>32104924</v>
      </c>
      <c r="C1088" t="s">
        <v>9716</v>
      </c>
      <c r="H1088" t="s">
        <v>8237</v>
      </c>
      <c r="K1088">
        <v>21399598</v>
      </c>
      <c r="L1088" t="s">
        <v>10013</v>
      </c>
      <c r="N1088" t="s">
        <v>10059</v>
      </c>
    </row>
    <row r="1089" spans="2:14" x14ac:dyDescent="0.4">
      <c r="B1089">
        <v>32104924</v>
      </c>
      <c r="C1089" t="s">
        <v>9718</v>
      </c>
      <c r="H1089" t="s">
        <v>8239</v>
      </c>
      <c r="K1089">
        <v>21399598</v>
      </c>
      <c r="L1089" t="s">
        <v>10014</v>
      </c>
      <c r="N1089" t="s">
        <v>10060</v>
      </c>
    </row>
    <row r="1090" spans="2:14" x14ac:dyDescent="0.4">
      <c r="B1090">
        <v>32104924</v>
      </c>
      <c r="C1090" t="s">
        <v>9720</v>
      </c>
      <c r="H1090" t="s">
        <v>8241</v>
      </c>
      <c r="K1090">
        <v>21399598</v>
      </c>
      <c r="L1090" t="s">
        <v>10015</v>
      </c>
      <c r="N1090" t="s">
        <v>10061</v>
      </c>
    </row>
    <row r="1091" spans="2:14" x14ac:dyDescent="0.4">
      <c r="B1091">
        <v>32104924</v>
      </c>
      <c r="C1091" t="s">
        <v>9722</v>
      </c>
      <c r="H1091" t="s">
        <v>8243</v>
      </c>
      <c r="K1091">
        <v>21399598</v>
      </c>
      <c r="L1091" t="s">
        <v>10016</v>
      </c>
      <c r="N1091" t="s">
        <v>10062</v>
      </c>
    </row>
    <row r="1092" spans="2:14" x14ac:dyDescent="0.4">
      <c r="B1092">
        <v>32104924</v>
      </c>
      <c r="C1092" t="s">
        <v>9724</v>
      </c>
      <c r="H1092" t="s">
        <v>8245</v>
      </c>
      <c r="K1092">
        <v>21399598</v>
      </c>
      <c r="L1092" t="s">
        <v>10017</v>
      </c>
      <c r="N1092" t="s">
        <v>10063</v>
      </c>
    </row>
    <row r="1093" spans="2:14" x14ac:dyDescent="0.4">
      <c r="B1093">
        <v>32104924</v>
      </c>
      <c r="C1093" t="s">
        <v>8466</v>
      </c>
      <c r="H1093" t="s">
        <v>8247</v>
      </c>
      <c r="K1093">
        <v>21399598</v>
      </c>
      <c r="L1093" t="s">
        <v>10018</v>
      </c>
      <c r="N1093" t="s">
        <v>10064</v>
      </c>
    </row>
    <row r="1094" spans="2:14" x14ac:dyDescent="0.4">
      <c r="B1094">
        <v>32104924</v>
      </c>
      <c r="C1094" t="s">
        <v>8528</v>
      </c>
      <c r="H1094" t="s">
        <v>8249</v>
      </c>
      <c r="K1094">
        <v>21399598</v>
      </c>
      <c r="L1094" t="s">
        <v>10019</v>
      </c>
      <c r="N1094" t="s">
        <v>10065</v>
      </c>
    </row>
    <row r="1095" spans="2:14" x14ac:dyDescent="0.4">
      <c r="B1095">
        <v>32104924</v>
      </c>
      <c r="C1095" t="s">
        <v>9727</v>
      </c>
      <c r="H1095" t="s">
        <v>8251</v>
      </c>
      <c r="K1095">
        <v>21399598</v>
      </c>
      <c r="L1095" t="s">
        <v>10020</v>
      </c>
      <c r="N1095" t="s">
        <v>10066</v>
      </c>
    </row>
    <row r="1096" spans="2:14" x14ac:dyDescent="0.4">
      <c r="B1096">
        <v>32104924</v>
      </c>
      <c r="C1096" t="s">
        <v>9729</v>
      </c>
      <c r="H1096" t="s">
        <v>8253</v>
      </c>
      <c r="K1096">
        <v>21399598</v>
      </c>
      <c r="L1096" t="s">
        <v>10021</v>
      </c>
      <c r="N1096" t="s">
        <v>10067</v>
      </c>
    </row>
    <row r="1097" spans="2:14" x14ac:dyDescent="0.4">
      <c r="B1097">
        <v>32104924</v>
      </c>
      <c r="C1097" t="s">
        <v>8048</v>
      </c>
      <c r="H1097" t="s">
        <v>8255</v>
      </c>
      <c r="K1097">
        <v>21399598</v>
      </c>
      <c r="L1097" t="s">
        <v>10022</v>
      </c>
      <c r="N1097" t="s">
        <v>10068</v>
      </c>
    </row>
    <row r="1098" spans="2:14" x14ac:dyDescent="0.4">
      <c r="B1098">
        <v>32104924</v>
      </c>
      <c r="C1098" t="s">
        <v>8052</v>
      </c>
      <c r="H1098" t="s">
        <v>8257</v>
      </c>
      <c r="K1098">
        <v>21399598</v>
      </c>
      <c r="L1098" t="s">
        <v>10023</v>
      </c>
      <c r="N1098" t="s">
        <v>10069</v>
      </c>
    </row>
    <row r="1099" spans="2:14" x14ac:dyDescent="0.4">
      <c r="B1099">
        <v>32104924</v>
      </c>
      <c r="C1099" t="s">
        <v>9731</v>
      </c>
      <c r="H1099" t="s">
        <v>8259</v>
      </c>
      <c r="K1099">
        <v>21399598</v>
      </c>
      <c r="L1099" t="s">
        <v>8049</v>
      </c>
      <c r="N1099" t="s">
        <v>10070</v>
      </c>
    </row>
    <row r="1100" spans="2:14" x14ac:dyDescent="0.4">
      <c r="B1100">
        <v>32104924</v>
      </c>
      <c r="C1100" t="s">
        <v>9733</v>
      </c>
      <c r="H1100" t="s">
        <v>8261</v>
      </c>
      <c r="K1100">
        <v>21399598</v>
      </c>
      <c r="L1100" t="s">
        <v>8778</v>
      </c>
      <c r="N1100" t="s">
        <v>10071</v>
      </c>
    </row>
    <row r="1101" spans="2:14" x14ac:dyDescent="0.4">
      <c r="B1101">
        <v>32104924</v>
      </c>
      <c r="C1101" t="s">
        <v>9735</v>
      </c>
      <c r="H1101" t="s">
        <v>8263</v>
      </c>
      <c r="K1101">
        <v>21399598</v>
      </c>
      <c r="L1101" t="s">
        <v>10024</v>
      </c>
      <c r="N1101" t="s">
        <v>10072</v>
      </c>
    </row>
    <row r="1102" spans="2:14" x14ac:dyDescent="0.4">
      <c r="B1102">
        <v>32104924</v>
      </c>
      <c r="C1102" t="s">
        <v>9737</v>
      </c>
      <c r="H1102" t="s">
        <v>8265</v>
      </c>
      <c r="K1102">
        <v>21399598</v>
      </c>
      <c r="L1102" t="s">
        <v>10025</v>
      </c>
      <c r="N1102" t="s">
        <v>10073</v>
      </c>
    </row>
    <row r="1103" spans="2:14" x14ac:dyDescent="0.4">
      <c r="B1103">
        <v>32104924</v>
      </c>
      <c r="C1103" t="s">
        <v>8334</v>
      </c>
      <c r="H1103" t="s">
        <v>8267</v>
      </c>
      <c r="K1103">
        <v>21399598</v>
      </c>
      <c r="L1103" t="s">
        <v>10026</v>
      </c>
      <c r="N1103" t="s">
        <v>10074</v>
      </c>
    </row>
    <row r="1104" spans="2:14" x14ac:dyDescent="0.4">
      <c r="B1104">
        <v>32104924</v>
      </c>
      <c r="C1104" t="s">
        <v>9574</v>
      </c>
      <c r="H1104" t="s">
        <v>8269</v>
      </c>
      <c r="K1104">
        <v>21399598</v>
      </c>
      <c r="L1104" t="s">
        <v>10027</v>
      </c>
      <c r="N1104" t="s">
        <v>10075</v>
      </c>
    </row>
    <row r="1105" spans="2:14" x14ac:dyDescent="0.4">
      <c r="B1105">
        <v>32104924</v>
      </c>
      <c r="C1105" t="s">
        <v>9739</v>
      </c>
      <c r="H1105" t="s">
        <v>8271</v>
      </c>
      <c r="K1105">
        <v>21399598</v>
      </c>
      <c r="L1105" t="s">
        <v>10028</v>
      </c>
      <c r="N1105" t="s">
        <v>10076</v>
      </c>
    </row>
    <row r="1106" spans="2:14" x14ac:dyDescent="0.4">
      <c r="B1106">
        <v>32104924</v>
      </c>
      <c r="C1106" t="s">
        <v>9741</v>
      </c>
      <c r="H1106" t="s">
        <v>8273</v>
      </c>
      <c r="K1106">
        <v>21399598</v>
      </c>
      <c r="L1106" t="s">
        <v>10029</v>
      </c>
      <c r="N1106" t="s">
        <v>10077</v>
      </c>
    </row>
    <row r="1107" spans="2:14" x14ac:dyDescent="0.4">
      <c r="B1107">
        <v>32104924</v>
      </c>
      <c r="C1107" t="s">
        <v>9743</v>
      </c>
      <c r="H1107" t="s">
        <v>8275</v>
      </c>
      <c r="K1107">
        <v>21399598</v>
      </c>
      <c r="L1107" t="s">
        <v>10030</v>
      </c>
      <c r="N1107" t="s">
        <v>10078</v>
      </c>
    </row>
    <row r="1108" spans="2:14" x14ac:dyDescent="0.4">
      <c r="B1108">
        <v>32104924</v>
      </c>
      <c r="C1108" t="s">
        <v>9745</v>
      </c>
      <c r="H1108" t="s">
        <v>8277</v>
      </c>
      <c r="K1108">
        <v>21399598</v>
      </c>
      <c r="L1108" t="s">
        <v>10031</v>
      </c>
      <c r="N1108" t="s">
        <v>10079</v>
      </c>
    </row>
    <row r="1109" spans="2:14" x14ac:dyDescent="0.4">
      <c r="B1109">
        <v>32104924</v>
      </c>
      <c r="C1109" t="s">
        <v>9747</v>
      </c>
      <c r="H1109" t="s">
        <v>8279</v>
      </c>
      <c r="K1109">
        <v>21399598</v>
      </c>
      <c r="L1109" t="s">
        <v>10032</v>
      </c>
      <c r="N1109" t="s">
        <v>10080</v>
      </c>
    </row>
    <row r="1110" spans="2:14" x14ac:dyDescent="0.4">
      <c r="B1110">
        <v>32104924</v>
      </c>
      <c r="C1110" t="s">
        <v>9576</v>
      </c>
      <c r="H1110" t="s">
        <v>8281</v>
      </c>
      <c r="K1110">
        <v>21399598</v>
      </c>
      <c r="L1110" t="s">
        <v>10033</v>
      </c>
      <c r="N1110" t="s">
        <v>10081</v>
      </c>
    </row>
    <row r="1111" spans="2:14" x14ac:dyDescent="0.4">
      <c r="B1111">
        <v>32104924</v>
      </c>
      <c r="C1111" t="s">
        <v>9749</v>
      </c>
      <c r="H1111" t="s">
        <v>8283</v>
      </c>
      <c r="K1111">
        <v>21399598</v>
      </c>
      <c r="L1111" t="s">
        <v>10034</v>
      </c>
      <c r="N1111" t="s">
        <v>10082</v>
      </c>
    </row>
    <row r="1112" spans="2:14" x14ac:dyDescent="0.4">
      <c r="B1112">
        <v>32104924</v>
      </c>
      <c r="C1112" t="s">
        <v>9751</v>
      </c>
      <c r="H1112" t="s">
        <v>8285</v>
      </c>
      <c r="K1112">
        <v>21399598</v>
      </c>
      <c r="L1112" t="s">
        <v>10035</v>
      </c>
      <c r="N1112" t="s">
        <v>10083</v>
      </c>
    </row>
    <row r="1113" spans="2:14" x14ac:dyDescent="0.4">
      <c r="B1113">
        <v>32104924</v>
      </c>
      <c r="C1113" t="s">
        <v>9753</v>
      </c>
      <c r="H1113" t="s">
        <v>8287</v>
      </c>
      <c r="K1113">
        <v>21399598</v>
      </c>
      <c r="L1113" t="s">
        <v>10036</v>
      </c>
      <c r="N1113" t="s">
        <v>10084</v>
      </c>
    </row>
    <row r="1114" spans="2:14" x14ac:dyDescent="0.4">
      <c r="B1114">
        <v>32104924</v>
      </c>
      <c r="C1114" t="s">
        <v>9755</v>
      </c>
      <c r="H1114" t="s">
        <v>8289</v>
      </c>
      <c r="K1114">
        <v>21399598</v>
      </c>
      <c r="L1114" t="s">
        <v>10037</v>
      </c>
      <c r="N1114" t="s">
        <v>10085</v>
      </c>
    </row>
    <row r="1115" spans="2:14" x14ac:dyDescent="0.4">
      <c r="B1115">
        <v>32104924</v>
      </c>
      <c r="C1115" t="s">
        <v>8496</v>
      </c>
      <c r="H1115" t="s">
        <v>8291</v>
      </c>
      <c r="K1115">
        <v>21399598</v>
      </c>
      <c r="L1115" t="s">
        <v>10038</v>
      </c>
      <c r="N1115" t="s">
        <v>10086</v>
      </c>
    </row>
    <row r="1116" spans="2:14" x14ac:dyDescent="0.4">
      <c r="B1116">
        <v>32104924</v>
      </c>
      <c r="C1116" t="s">
        <v>9418</v>
      </c>
      <c r="H1116" t="s">
        <v>8293</v>
      </c>
      <c r="K1116">
        <v>21399598</v>
      </c>
      <c r="L1116" t="s">
        <v>10039</v>
      </c>
      <c r="N1116" t="s">
        <v>10087</v>
      </c>
    </row>
    <row r="1117" spans="2:14" x14ac:dyDescent="0.4">
      <c r="B1117">
        <v>32104924</v>
      </c>
      <c r="C1117" t="s">
        <v>9757</v>
      </c>
      <c r="H1117" t="s">
        <v>8295</v>
      </c>
      <c r="K1117">
        <v>21399598</v>
      </c>
      <c r="L1117" t="s">
        <v>10040</v>
      </c>
      <c r="N1117" t="s">
        <v>10088</v>
      </c>
    </row>
    <row r="1118" spans="2:14" x14ac:dyDescent="0.4">
      <c r="B1118">
        <v>32104924</v>
      </c>
      <c r="C1118" t="s">
        <v>9759</v>
      </c>
      <c r="H1118" t="s">
        <v>8297</v>
      </c>
      <c r="K1118">
        <v>21399598</v>
      </c>
      <c r="L1118" t="s">
        <v>10041</v>
      </c>
      <c r="N1118" t="s">
        <v>10089</v>
      </c>
    </row>
    <row r="1119" spans="2:14" x14ac:dyDescent="0.4">
      <c r="B1119">
        <v>32104924</v>
      </c>
      <c r="C1119" t="s">
        <v>9761</v>
      </c>
      <c r="H1119" t="s">
        <v>8299</v>
      </c>
      <c r="K1119">
        <v>21399598</v>
      </c>
      <c r="L1119" t="s">
        <v>10042</v>
      </c>
      <c r="N1119" t="s">
        <v>10090</v>
      </c>
    </row>
    <row r="1120" spans="2:14" x14ac:dyDescent="0.4">
      <c r="B1120">
        <v>32104924</v>
      </c>
      <c r="C1120" t="s">
        <v>8112</v>
      </c>
      <c r="H1120" t="s">
        <v>8301</v>
      </c>
      <c r="K1120">
        <v>21399598</v>
      </c>
      <c r="L1120" t="s">
        <v>10043</v>
      </c>
      <c r="N1120" t="s">
        <v>10091</v>
      </c>
    </row>
    <row r="1121" spans="2:14" x14ac:dyDescent="0.4">
      <c r="B1121">
        <v>32104924</v>
      </c>
      <c r="C1121" t="s">
        <v>9763</v>
      </c>
      <c r="H1121" t="s">
        <v>8303</v>
      </c>
      <c r="K1121">
        <v>21399598</v>
      </c>
      <c r="L1121" t="s">
        <v>10044</v>
      </c>
      <c r="N1121" t="s">
        <v>10092</v>
      </c>
    </row>
    <row r="1122" spans="2:14" x14ac:dyDescent="0.4">
      <c r="B1122">
        <v>32104924</v>
      </c>
      <c r="C1122" t="s">
        <v>9765</v>
      </c>
      <c r="H1122" t="s">
        <v>8305</v>
      </c>
      <c r="K1122">
        <v>21399598</v>
      </c>
      <c r="L1122" t="s">
        <v>10045</v>
      </c>
      <c r="N1122" t="s">
        <v>10093</v>
      </c>
    </row>
    <row r="1123" spans="2:14" x14ac:dyDescent="0.4">
      <c r="B1123">
        <v>32104924</v>
      </c>
      <c r="C1123" t="s">
        <v>8996</v>
      </c>
      <c r="H1123" t="s">
        <v>8307</v>
      </c>
      <c r="K1123">
        <v>21399598</v>
      </c>
      <c r="L1123" t="s">
        <v>10046</v>
      </c>
      <c r="N1123" t="s">
        <v>10094</v>
      </c>
    </row>
    <row r="1124" spans="2:14" x14ac:dyDescent="0.4">
      <c r="B1124">
        <v>32104924</v>
      </c>
      <c r="C1124" t="s">
        <v>9767</v>
      </c>
      <c r="H1124" t="s">
        <v>8309</v>
      </c>
      <c r="K1124">
        <v>21399598</v>
      </c>
      <c r="L1124" t="s">
        <v>10047</v>
      </c>
      <c r="N1124" t="s">
        <v>10095</v>
      </c>
    </row>
    <row r="1125" spans="2:14" x14ac:dyDescent="0.4">
      <c r="B1125">
        <v>32104924</v>
      </c>
      <c r="C1125" t="s">
        <v>8118</v>
      </c>
      <c r="H1125" t="s">
        <v>8311</v>
      </c>
      <c r="K1125">
        <v>21399598</v>
      </c>
      <c r="L1125" t="s">
        <v>10048</v>
      </c>
      <c r="N1125" t="s">
        <v>10096</v>
      </c>
    </row>
    <row r="1126" spans="2:14" x14ac:dyDescent="0.4">
      <c r="B1126">
        <v>32104924</v>
      </c>
      <c r="C1126" t="s">
        <v>9769</v>
      </c>
      <c r="H1126" t="s">
        <v>8313</v>
      </c>
      <c r="K1126">
        <v>21399598</v>
      </c>
      <c r="L1126" t="s">
        <v>10049</v>
      </c>
      <c r="N1126" t="s">
        <v>10097</v>
      </c>
    </row>
    <row r="1127" spans="2:14" x14ac:dyDescent="0.4">
      <c r="B1127">
        <v>32104924</v>
      </c>
      <c r="C1127" t="s">
        <v>9771</v>
      </c>
      <c r="H1127" t="s">
        <v>8315</v>
      </c>
      <c r="K1127">
        <v>21399598</v>
      </c>
      <c r="L1127" t="s">
        <v>10050</v>
      </c>
      <c r="N1127" t="s">
        <v>10098</v>
      </c>
    </row>
    <row r="1128" spans="2:14" x14ac:dyDescent="0.4">
      <c r="B1128">
        <v>32104924</v>
      </c>
      <c r="C1128" t="s">
        <v>9773</v>
      </c>
      <c r="H1128" t="s">
        <v>8317</v>
      </c>
      <c r="K1128">
        <v>21399598</v>
      </c>
      <c r="L1128" t="s">
        <v>10051</v>
      </c>
      <c r="N1128" t="s">
        <v>10099</v>
      </c>
    </row>
    <row r="1129" spans="2:14" x14ac:dyDescent="0.4">
      <c r="B1129">
        <v>32104924</v>
      </c>
      <c r="C1129" t="s">
        <v>9775</v>
      </c>
      <c r="H1129" t="s">
        <v>8319</v>
      </c>
      <c r="K1129">
        <v>21399598</v>
      </c>
      <c r="L1129" t="s">
        <v>10052</v>
      </c>
      <c r="N1129" t="s">
        <v>10100</v>
      </c>
    </row>
    <row r="1130" spans="2:14" x14ac:dyDescent="0.4">
      <c r="B1130">
        <v>32104924</v>
      </c>
      <c r="C1130" t="s">
        <v>9777</v>
      </c>
      <c r="H1130" t="s">
        <v>8321</v>
      </c>
      <c r="K1130">
        <v>21399598</v>
      </c>
      <c r="L1130" t="s">
        <v>10053</v>
      </c>
      <c r="N1130" t="s">
        <v>10101</v>
      </c>
    </row>
    <row r="1131" spans="2:14" x14ac:dyDescent="0.4">
      <c r="B1131">
        <v>32104924</v>
      </c>
      <c r="C1131" t="s">
        <v>9779</v>
      </c>
      <c r="H1131" t="s">
        <v>8323</v>
      </c>
      <c r="K1131">
        <v>21399598</v>
      </c>
      <c r="L1131" t="s">
        <v>10054</v>
      </c>
      <c r="N1131" t="s">
        <v>10102</v>
      </c>
    </row>
    <row r="1132" spans="2:14" x14ac:dyDescent="0.4">
      <c r="B1132">
        <v>32104924</v>
      </c>
      <c r="C1132" t="s">
        <v>9664</v>
      </c>
      <c r="H1132" t="s">
        <v>8325</v>
      </c>
      <c r="K1132">
        <v>21399598</v>
      </c>
      <c r="L1132" t="s">
        <v>10055</v>
      </c>
      <c r="N1132" t="s">
        <v>10103</v>
      </c>
    </row>
    <row r="1133" spans="2:14" x14ac:dyDescent="0.4">
      <c r="B1133">
        <v>32104924</v>
      </c>
      <c r="C1133" t="s">
        <v>9781</v>
      </c>
      <c r="H1133" t="s">
        <v>8327</v>
      </c>
      <c r="K1133">
        <v>21399598</v>
      </c>
      <c r="L1133" t="s">
        <v>10056</v>
      </c>
      <c r="N1133" t="s">
        <v>10104</v>
      </c>
    </row>
    <row r="1134" spans="2:14" x14ac:dyDescent="0.4">
      <c r="B1134">
        <v>32104924</v>
      </c>
      <c r="C1134" t="s">
        <v>8372</v>
      </c>
      <c r="H1134" t="s">
        <v>8329</v>
      </c>
      <c r="K1134">
        <v>21399598</v>
      </c>
      <c r="L1134" t="s">
        <v>10057</v>
      </c>
      <c r="N1134" t="s">
        <v>10105</v>
      </c>
    </row>
    <row r="1135" spans="2:14" x14ac:dyDescent="0.4">
      <c r="B1135">
        <v>32104924</v>
      </c>
      <c r="C1135" t="s">
        <v>9783</v>
      </c>
      <c r="H1135" t="s">
        <v>8331</v>
      </c>
      <c r="K1135">
        <v>21399598</v>
      </c>
      <c r="L1135" t="s">
        <v>10058</v>
      </c>
      <c r="N1135" t="s">
        <v>10106</v>
      </c>
    </row>
    <row r="1136" spans="2:14" x14ac:dyDescent="0.4">
      <c r="B1136">
        <v>32104924</v>
      </c>
      <c r="C1136" t="s">
        <v>9444</v>
      </c>
      <c r="H1136" t="s">
        <v>8333</v>
      </c>
      <c r="K1136">
        <v>21399598</v>
      </c>
      <c r="L1136" t="s">
        <v>8061</v>
      </c>
      <c r="N1136" t="s">
        <v>10107</v>
      </c>
    </row>
    <row r="1137" spans="2:14" x14ac:dyDescent="0.4">
      <c r="B1137">
        <v>32104924</v>
      </c>
      <c r="C1137" t="s">
        <v>9785</v>
      </c>
      <c r="H1137" t="s">
        <v>8335</v>
      </c>
      <c r="K1137">
        <v>21399598</v>
      </c>
      <c r="L1137" t="s">
        <v>10059</v>
      </c>
      <c r="N1137" t="s">
        <v>10108</v>
      </c>
    </row>
    <row r="1138" spans="2:14" x14ac:dyDescent="0.4">
      <c r="B1138">
        <v>32104924</v>
      </c>
      <c r="C1138" t="s">
        <v>8134</v>
      </c>
      <c r="H1138" t="s">
        <v>8337</v>
      </c>
      <c r="K1138">
        <v>21399598</v>
      </c>
      <c r="L1138" t="s">
        <v>10060</v>
      </c>
      <c r="N1138" t="s">
        <v>10109</v>
      </c>
    </row>
    <row r="1139" spans="2:14" x14ac:dyDescent="0.4">
      <c r="B1139">
        <v>32104924</v>
      </c>
      <c r="C1139" t="s">
        <v>8136</v>
      </c>
      <c r="H1139" t="s">
        <v>8339</v>
      </c>
      <c r="K1139">
        <v>21399598</v>
      </c>
      <c r="L1139" t="s">
        <v>8065</v>
      </c>
      <c r="N1139" t="s">
        <v>10110</v>
      </c>
    </row>
    <row r="1140" spans="2:14" x14ac:dyDescent="0.4">
      <c r="B1140">
        <v>32104924</v>
      </c>
      <c r="C1140" t="s">
        <v>9787</v>
      </c>
      <c r="H1140" t="s">
        <v>8341</v>
      </c>
      <c r="K1140">
        <v>21399598</v>
      </c>
      <c r="L1140" t="s">
        <v>10061</v>
      </c>
      <c r="N1140" t="s">
        <v>10111</v>
      </c>
    </row>
    <row r="1141" spans="2:14" x14ac:dyDescent="0.4">
      <c r="B1141">
        <v>32104924</v>
      </c>
      <c r="C1141" t="s">
        <v>9789</v>
      </c>
      <c r="H1141" t="s">
        <v>8343</v>
      </c>
      <c r="K1141">
        <v>21399598</v>
      </c>
      <c r="L1141" t="s">
        <v>10062</v>
      </c>
      <c r="N1141" t="s">
        <v>10112</v>
      </c>
    </row>
    <row r="1142" spans="2:14" x14ac:dyDescent="0.4">
      <c r="B1142">
        <v>32104924</v>
      </c>
      <c r="C1142" t="s">
        <v>9791</v>
      </c>
      <c r="H1142" t="s">
        <v>8345</v>
      </c>
      <c r="K1142">
        <v>21399598</v>
      </c>
      <c r="L1142" t="s">
        <v>10063</v>
      </c>
      <c r="N1142" t="s">
        <v>10113</v>
      </c>
    </row>
    <row r="1143" spans="2:14" x14ac:dyDescent="0.4">
      <c r="B1143">
        <v>32104924</v>
      </c>
      <c r="C1143" t="s">
        <v>8378</v>
      </c>
      <c r="H1143" t="s">
        <v>8347</v>
      </c>
      <c r="K1143">
        <v>21399598</v>
      </c>
      <c r="L1143" t="s">
        <v>10064</v>
      </c>
      <c r="N1143" t="s">
        <v>10114</v>
      </c>
    </row>
    <row r="1144" spans="2:14" x14ac:dyDescent="0.4">
      <c r="B1144">
        <v>32104924</v>
      </c>
      <c r="C1144" t="s">
        <v>9793</v>
      </c>
      <c r="H1144" t="s">
        <v>8349</v>
      </c>
      <c r="K1144">
        <v>21399598</v>
      </c>
      <c r="L1144" t="s">
        <v>10065</v>
      </c>
      <c r="N1144" t="s">
        <v>10115</v>
      </c>
    </row>
    <row r="1145" spans="2:14" x14ac:dyDescent="0.4">
      <c r="B1145">
        <v>32104924</v>
      </c>
      <c r="C1145" t="s">
        <v>8382</v>
      </c>
      <c r="H1145" t="s">
        <v>8351</v>
      </c>
      <c r="K1145">
        <v>21399598</v>
      </c>
      <c r="L1145" t="s">
        <v>10066</v>
      </c>
      <c r="N1145" t="s">
        <v>10116</v>
      </c>
    </row>
    <row r="1146" spans="2:14" x14ac:dyDescent="0.4">
      <c r="B1146">
        <v>32104924</v>
      </c>
      <c r="C1146" t="s">
        <v>8525</v>
      </c>
      <c r="H1146" t="s">
        <v>8353</v>
      </c>
      <c r="K1146">
        <v>21399598</v>
      </c>
      <c r="L1146" t="s">
        <v>10067</v>
      </c>
      <c r="N1146" t="s">
        <v>10117</v>
      </c>
    </row>
    <row r="1147" spans="2:14" x14ac:dyDescent="0.4">
      <c r="B1147">
        <v>32104924</v>
      </c>
      <c r="C1147" t="s">
        <v>8384</v>
      </c>
      <c r="H1147" t="s">
        <v>8355</v>
      </c>
      <c r="K1147">
        <v>21399598</v>
      </c>
      <c r="L1147" t="s">
        <v>8067</v>
      </c>
      <c r="N1147" t="s">
        <v>10118</v>
      </c>
    </row>
    <row r="1148" spans="2:14" x14ac:dyDescent="0.4">
      <c r="B1148">
        <v>32104924</v>
      </c>
      <c r="C1148" t="s">
        <v>8527</v>
      </c>
      <c r="H1148" t="s">
        <v>8357</v>
      </c>
      <c r="K1148">
        <v>21399598</v>
      </c>
      <c r="L1148" t="s">
        <v>8832</v>
      </c>
      <c r="N1148" t="s">
        <v>10119</v>
      </c>
    </row>
    <row r="1149" spans="2:14" x14ac:dyDescent="0.4">
      <c r="B1149">
        <v>32104924</v>
      </c>
      <c r="C1149" t="s">
        <v>9795</v>
      </c>
      <c r="H1149" t="s">
        <v>8359</v>
      </c>
      <c r="K1149">
        <v>21399598</v>
      </c>
      <c r="L1149" t="s">
        <v>10068</v>
      </c>
      <c r="N1149" t="s">
        <v>10120</v>
      </c>
    </row>
    <row r="1150" spans="2:14" x14ac:dyDescent="0.4">
      <c r="B1150">
        <v>32104924</v>
      </c>
      <c r="C1150" t="s">
        <v>9797</v>
      </c>
      <c r="H1150" t="s">
        <v>8361</v>
      </c>
      <c r="K1150">
        <v>21399598</v>
      </c>
      <c r="L1150" t="s">
        <v>10069</v>
      </c>
      <c r="N1150" t="s">
        <v>10121</v>
      </c>
    </row>
    <row r="1151" spans="2:14" x14ac:dyDescent="0.4">
      <c r="B1151">
        <v>32104924</v>
      </c>
      <c r="C1151" t="s">
        <v>9799</v>
      </c>
      <c r="H1151" t="s">
        <v>8363</v>
      </c>
      <c r="K1151">
        <v>21399598</v>
      </c>
      <c r="L1151" t="s">
        <v>10070</v>
      </c>
      <c r="N1151" t="s">
        <v>10122</v>
      </c>
    </row>
    <row r="1152" spans="2:14" x14ac:dyDescent="0.4">
      <c r="B1152">
        <v>32104924</v>
      </c>
      <c r="C1152" t="s">
        <v>9801</v>
      </c>
      <c r="H1152" t="s">
        <v>8365</v>
      </c>
      <c r="K1152">
        <v>21399598</v>
      </c>
      <c r="L1152" t="s">
        <v>10071</v>
      </c>
      <c r="N1152" t="s">
        <v>10123</v>
      </c>
    </row>
    <row r="1153" spans="2:14" x14ac:dyDescent="0.4">
      <c r="B1153">
        <v>32104924</v>
      </c>
      <c r="C1153" t="s">
        <v>8535</v>
      </c>
      <c r="H1153" t="s">
        <v>8367</v>
      </c>
      <c r="K1153">
        <v>21399598</v>
      </c>
      <c r="L1153" t="s">
        <v>10072</v>
      </c>
      <c r="N1153" t="s">
        <v>10124</v>
      </c>
    </row>
    <row r="1154" spans="2:14" x14ac:dyDescent="0.4">
      <c r="B1154">
        <v>32104924</v>
      </c>
      <c r="C1154" t="s">
        <v>9803</v>
      </c>
      <c r="H1154" t="s">
        <v>8369</v>
      </c>
      <c r="K1154">
        <v>21399598</v>
      </c>
      <c r="L1154" t="s">
        <v>10073</v>
      </c>
      <c r="N1154" t="s">
        <v>10125</v>
      </c>
    </row>
    <row r="1155" spans="2:14" x14ac:dyDescent="0.4">
      <c r="B1155">
        <v>32104924</v>
      </c>
      <c r="C1155" t="s">
        <v>9805</v>
      </c>
      <c r="H1155" t="s">
        <v>8371</v>
      </c>
      <c r="K1155">
        <v>21399598</v>
      </c>
      <c r="L1155" t="s">
        <v>10074</v>
      </c>
      <c r="N1155" t="s">
        <v>10126</v>
      </c>
    </row>
    <row r="1156" spans="2:14" x14ac:dyDescent="0.4">
      <c r="B1156">
        <v>32104924</v>
      </c>
      <c r="C1156" t="s">
        <v>8386</v>
      </c>
      <c r="H1156" t="s">
        <v>8373</v>
      </c>
      <c r="K1156">
        <v>21399598</v>
      </c>
      <c r="L1156" t="s">
        <v>10075</v>
      </c>
      <c r="N1156" t="s">
        <v>10127</v>
      </c>
    </row>
    <row r="1157" spans="2:14" x14ac:dyDescent="0.4">
      <c r="B1157">
        <v>32104924</v>
      </c>
      <c r="C1157" t="s">
        <v>9807</v>
      </c>
      <c r="H1157" t="s">
        <v>8375</v>
      </c>
      <c r="K1157">
        <v>21399598</v>
      </c>
      <c r="L1157" t="s">
        <v>10076</v>
      </c>
      <c r="N1157" t="s">
        <v>10128</v>
      </c>
    </row>
    <row r="1158" spans="2:14" x14ac:dyDescent="0.4">
      <c r="B1158">
        <v>32104924</v>
      </c>
      <c r="C1158" t="s">
        <v>9809</v>
      </c>
      <c r="H1158" t="s">
        <v>8377</v>
      </c>
      <c r="K1158">
        <v>21399598</v>
      </c>
      <c r="L1158" t="s">
        <v>10077</v>
      </c>
      <c r="N1158" t="s">
        <v>10129</v>
      </c>
    </row>
    <row r="1159" spans="2:14" x14ac:dyDescent="0.4">
      <c r="B1159">
        <v>32104924</v>
      </c>
      <c r="C1159" t="s">
        <v>9811</v>
      </c>
      <c r="H1159" t="s">
        <v>8379</v>
      </c>
      <c r="K1159">
        <v>21399598</v>
      </c>
      <c r="L1159" t="s">
        <v>10078</v>
      </c>
      <c r="N1159" t="s">
        <v>10130</v>
      </c>
    </row>
    <row r="1160" spans="2:14" x14ac:dyDescent="0.4">
      <c r="B1160">
        <v>32104924</v>
      </c>
      <c r="C1160" t="s">
        <v>9813</v>
      </c>
      <c r="H1160" t="s">
        <v>8381</v>
      </c>
      <c r="K1160">
        <v>21399598</v>
      </c>
      <c r="L1160" t="s">
        <v>10079</v>
      </c>
      <c r="N1160" t="s">
        <v>10131</v>
      </c>
    </row>
    <row r="1161" spans="2:14" x14ac:dyDescent="0.4">
      <c r="B1161">
        <v>32104924</v>
      </c>
      <c r="C1161" t="s">
        <v>9815</v>
      </c>
      <c r="H1161" t="s">
        <v>8383</v>
      </c>
      <c r="K1161">
        <v>21399598</v>
      </c>
      <c r="L1161" t="s">
        <v>10080</v>
      </c>
      <c r="N1161" t="s">
        <v>10132</v>
      </c>
    </row>
    <row r="1162" spans="2:14" x14ac:dyDescent="0.4">
      <c r="B1162">
        <v>32104924</v>
      </c>
      <c r="C1162" t="s">
        <v>9817</v>
      </c>
      <c r="H1162" t="s">
        <v>8385</v>
      </c>
      <c r="K1162">
        <v>21399598</v>
      </c>
      <c r="L1162" t="s">
        <v>10081</v>
      </c>
      <c r="N1162" t="s">
        <v>10133</v>
      </c>
    </row>
    <row r="1163" spans="2:14" x14ac:dyDescent="0.4">
      <c r="B1163">
        <v>32104924</v>
      </c>
      <c r="C1163" t="s">
        <v>9819</v>
      </c>
      <c r="H1163" t="s">
        <v>8387</v>
      </c>
      <c r="K1163">
        <v>21399598</v>
      </c>
      <c r="L1163" t="s">
        <v>10082</v>
      </c>
      <c r="N1163" t="s">
        <v>10134</v>
      </c>
    </row>
    <row r="1164" spans="2:14" x14ac:dyDescent="0.4">
      <c r="B1164">
        <v>32104924</v>
      </c>
      <c r="C1164" t="s">
        <v>9821</v>
      </c>
      <c r="H1164" t="s">
        <v>8389</v>
      </c>
      <c r="K1164">
        <v>21399598</v>
      </c>
      <c r="L1164" t="s">
        <v>10083</v>
      </c>
      <c r="N1164" t="s">
        <v>10135</v>
      </c>
    </row>
    <row r="1165" spans="2:14" x14ac:dyDescent="0.4">
      <c r="B1165">
        <v>32104924</v>
      </c>
      <c r="C1165" t="s">
        <v>9823</v>
      </c>
      <c r="H1165" t="s">
        <v>8391</v>
      </c>
      <c r="K1165">
        <v>21399598</v>
      </c>
      <c r="L1165" t="s">
        <v>10084</v>
      </c>
      <c r="N1165" t="s">
        <v>10136</v>
      </c>
    </row>
    <row r="1166" spans="2:14" x14ac:dyDescent="0.4">
      <c r="B1166">
        <v>32104924</v>
      </c>
      <c r="C1166" t="s">
        <v>9825</v>
      </c>
      <c r="H1166" t="s">
        <v>8393</v>
      </c>
      <c r="K1166">
        <v>21399598</v>
      </c>
      <c r="L1166" t="s">
        <v>10085</v>
      </c>
      <c r="N1166" t="s">
        <v>10137</v>
      </c>
    </row>
    <row r="1167" spans="2:14" x14ac:dyDescent="0.4">
      <c r="B1167">
        <v>32104924</v>
      </c>
      <c r="C1167" t="s">
        <v>9827</v>
      </c>
      <c r="H1167" t="s">
        <v>8395</v>
      </c>
      <c r="K1167">
        <v>21399598</v>
      </c>
      <c r="L1167" t="s">
        <v>10086</v>
      </c>
      <c r="N1167" t="s">
        <v>10138</v>
      </c>
    </row>
    <row r="1168" spans="2:14" x14ac:dyDescent="0.4">
      <c r="B1168">
        <v>32104924</v>
      </c>
      <c r="C1168" t="s">
        <v>8396</v>
      </c>
      <c r="H1168" t="s">
        <v>8397</v>
      </c>
      <c r="K1168">
        <v>21399598</v>
      </c>
      <c r="L1168" t="s">
        <v>10087</v>
      </c>
      <c r="N1168" t="s">
        <v>10139</v>
      </c>
    </row>
    <row r="1169" spans="2:14" x14ac:dyDescent="0.4">
      <c r="B1169">
        <v>32104924</v>
      </c>
      <c r="C1169" t="s">
        <v>8700</v>
      </c>
      <c r="H1169" t="s">
        <v>8399</v>
      </c>
      <c r="K1169">
        <v>21399598</v>
      </c>
      <c r="L1169" t="s">
        <v>10088</v>
      </c>
      <c r="N1169" t="s">
        <v>10140</v>
      </c>
    </row>
    <row r="1170" spans="2:14" x14ac:dyDescent="0.4">
      <c r="B1170">
        <v>32104924</v>
      </c>
      <c r="C1170" t="s">
        <v>8184</v>
      </c>
      <c r="H1170" t="s">
        <v>8401</v>
      </c>
      <c r="K1170">
        <v>21399598</v>
      </c>
      <c r="L1170" t="s">
        <v>10089</v>
      </c>
      <c r="N1170" t="s">
        <v>10141</v>
      </c>
    </row>
    <row r="1171" spans="2:14" x14ac:dyDescent="0.4">
      <c r="B1171">
        <v>32104924</v>
      </c>
      <c r="C1171" t="s">
        <v>9829</v>
      </c>
      <c r="H1171" t="s">
        <v>8403</v>
      </c>
      <c r="K1171">
        <v>21399598</v>
      </c>
      <c r="L1171" t="s">
        <v>8073</v>
      </c>
      <c r="N1171" t="s">
        <v>10142</v>
      </c>
    </row>
    <row r="1172" spans="2:14" x14ac:dyDescent="0.4">
      <c r="B1172">
        <v>32104924</v>
      </c>
      <c r="C1172" t="s">
        <v>9831</v>
      </c>
      <c r="H1172" t="s">
        <v>8405</v>
      </c>
      <c r="K1172">
        <v>21399598</v>
      </c>
      <c r="L1172" t="s">
        <v>10090</v>
      </c>
      <c r="N1172" t="s">
        <v>10143</v>
      </c>
    </row>
    <row r="1173" spans="2:14" x14ac:dyDescent="0.4">
      <c r="B1173">
        <v>32104924</v>
      </c>
      <c r="C1173" t="s">
        <v>9833</v>
      </c>
      <c r="H1173" t="s">
        <v>8407</v>
      </c>
      <c r="K1173">
        <v>21399598</v>
      </c>
      <c r="L1173" t="s">
        <v>10091</v>
      </c>
      <c r="N1173" t="s">
        <v>10144</v>
      </c>
    </row>
    <row r="1174" spans="2:14" x14ac:dyDescent="0.4">
      <c r="B1174">
        <v>32104924</v>
      </c>
      <c r="C1174" t="s">
        <v>9835</v>
      </c>
      <c r="H1174" t="s">
        <v>8409</v>
      </c>
      <c r="K1174">
        <v>21399598</v>
      </c>
      <c r="L1174" t="s">
        <v>10092</v>
      </c>
      <c r="N1174" t="s">
        <v>10145</v>
      </c>
    </row>
    <row r="1175" spans="2:14" x14ac:dyDescent="0.4">
      <c r="B1175">
        <v>32104924</v>
      </c>
      <c r="C1175" t="s">
        <v>9837</v>
      </c>
      <c r="H1175" t="s">
        <v>8411</v>
      </c>
      <c r="K1175">
        <v>21399598</v>
      </c>
      <c r="L1175" t="s">
        <v>10093</v>
      </c>
      <c r="N1175" t="s">
        <v>10146</v>
      </c>
    </row>
    <row r="1176" spans="2:14" x14ac:dyDescent="0.4">
      <c r="B1176">
        <v>32104924</v>
      </c>
      <c r="C1176" t="s">
        <v>8398</v>
      </c>
      <c r="H1176" t="s">
        <v>8413</v>
      </c>
      <c r="K1176">
        <v>21399598</v>
      </c>
      <c r="L1176" t="s">
        <v>8854</v>
      </c>
      <c r="N1176" t="s">
        <v>10147</v>
      </c>
    </row>
    <row r="1177" spans="2:14" x14ac:dyDescent="0.4">
      <c r="B1177">
        <v>32104924</v>
      </c>
      <c r="C1177" t="s">
        <v>9839</v>
      </c>
      <c r="H1177" t="s">
        <v>8415</v>
      </c>
      <c r="K1177">
        <v>21399598</v>
      </c>
      <c r="L1177" t="s">
        <v>10094</v>
      </c>
      <c r="N1177" t="s">
        <v>10148</v>
      </c>
    </row>
    <row r="1178" spans="2:14" x14ac:dyDescent="0.4">
      <c r="B1178">
        <v>32104924</v>
      </c>
      <c r="C1178" t="s">
        <v>9841</v>
      </c>
      <c r="H1178" t="s">
        <v>8417</v>
      </c>
      <c r="K1178">
        <v>21399598</v>
      </c>
      <c r="L1178" t="s">
        <v>10095</v>
      </c>
      <c r="N1178" t="s">
        <v>10149</v>
      </c>
    </row>
    <row r="1179" spans="2:14" x14ac:dyDescent="0.4">
      <c r="B1179">
        <v>32104924</v>
      </c>
      <c r="C1179" t="s">
        <v>9482</v>
      </c>
      <c r="H1179" t="s">
        <v>8419</v>
      </c>
      <c r="K1179">
        <v>21399598</v>
      </c>
      <c r="L1179" t="s">
        <v>10096</v>
      </c>
      <c r="N1179" t="s">
        <v>10150</v>
      </c>
    </row>
    <row r="1180" spans="2:14" x14ac:dyDescent="0.4">
      <c r="B1180">
        <v>32104924</v>
      </c>
      <c r="C1180" t="s">
        <v>8190</v>
      </c>
      <c r="H1180" t="s">
        <v>8421</v>
      </c>
      <c r="K1180">
        <v>21399598</v>
      </c>
      <c r="L1180" t="s">
        <v>10097</v>
      </c>
      <c r="N1180" t="s">
        <v>10151</v>
      </c>
    </row>
    <row r="1181" spans="2:14" x14ac:dyDescent="0.4">
      <c r="B1181">
        <v>32104924</v>
      </c>
      <c r="C1181" t="s">
        <v>9843</v>
      </c>
      <c r="H1181" t="s">
        <v>8423</v>
      </c>
      <c r="K1181">
        <v>21399598</v>
      </c>
      <c r="L1181" t="s">
        <v>10098</v>
      </c>
      <c r="N1181" t="s">
        <v>10152</v>
      </c>
    </row>
    <row r="1182" spans="2:14" x14ac:dyDescent="0.4">
      <c r="B1182">
        <v>32104924</v>
      </c>
      <c r="C1182" t="s">
        <v>9845</v>
      </c>
      <c r="H1182" t="s">
        <v>8425</v>
      </c>
      <c r="K1182">
        <v>21399598</v>
      </c>
      <c r="L1182" t="s">
        <v>10099</v>
      </c>
      <c r="N1182" t="s">
        <v>10153</v>
      </c>
    </row>
    <row r="1183" spans="2:14" x14ac:dyDescent="0.4">
      <c r="B1183">
        <v>32104924</v>
      </c>
      <c r="C1183" t="s">
        <v>9847</v>
      </c>
      <c r="H1183" t="s">
        <v>8427</v>
      </c>
      <c r="K1183">
        <v>21399598</v>
      </c>
      <c r="L1183" t="s">
        <v>10100</v>
      </c>
      <c r="N1183" t="s">
        <v>10154</v>
      </c>
    </row>
    <row r="1184" spans="2:14" x14ac:dyDescent="0.4">
      <c r="B1184">
        <v>32104924</v>
      </c>
      <c r="C1184" t="s">
        <v>9849</v>
      </c>
      <c r="H1184" t="s">
        <v>8429</v>
      </c>
      <c r="K1184">
        <v>21399598</v>
      </c>
      <c r="L1184" t="s">
        <v>10101</v>
      </c>
      <c r="N1184" t="s">
        <v>10155</v>
      </c>
    </row>
    <row r="1185" spans="2:14" x14ac:dyDescent="0.4">
      <c r="B1185">
        <v>32104924</v>
      </c>
      <c r="C1185" t="s">
        <v>9851</v>
      </c>
      <c r="H1185" t="s">
        <v>8431</v>
      </c>
      <c r="K1185">
        <v>21399598</v>
      </c>
      <c r="L1185" t="s">
        <v>10102</v>
      </c>
      <c r="N1185" t="s">
        <v>10156</v>
      </c>
    </row>
    <row r="1186" spans="2:14" x14ac:dyDescent="0.4">
      <c r="B1186">
        <v>32104924</v>
      </c>
      <c r="C1186" t="s">
        <v>9853</v>
      </c>
      <c r="H1186" t="s">
        <v>8433</v>
      </c>
      <c r="K1186">
        <v>21399598</v>
      </c>
      <c r="L1186" t="s">
        <v>10103</v>
      </c>
      <c r="N1186" t="s">
        <v>10157</v>
      </c>
    </row>
    <row r="1187" spans="2:14" x14ac:dyDescent="0.4">
      <c r="B1187">
        <v>32104924</v>
      </c>
      <c r="C1187" t="s">
        <v>9488</v>
      </c>
      <c r="H1187" t="s">
        <v>8435</v>
      </c>
      <c r="K1187">
        <v>21399598</v>
      </c>
      <c r="L1187" t="s">
        <v>10104</v>
      </c>
      <c r="N1187" t="s">
        <v>10158</v>
      </c>
    </row>
    <row r="1188" spans="2:14" x14ac:dyDescent="0.4">
      <c r="B1188">
        <v>32104924</v>
      </c>
      <c r="C1188" t="s">
        <v>9855</v>
      </c>
      <c r="H1188" t="s">
        <v>8437</v>
      </c>
      <c r="K1188">
        <v>21399598</v>
      </c>
      <c r="L1188" t="s">
        <v>10105</v>
      </c>
      <c r="N1188" t="s">
        <v>10159</v>
      </c>
    </row>
    <row r="1189" spans="2:14" x14ac:dyDescent="0.4">
      <c r="B1189">
        <v>32104924</v>
      </c>
      <c r="C1189" t="s">
        <v>8869</v>
      </c>
      <c r="H1189" t="s">
        <v>8439</v>
      </c>
      <c r="K1189">
        <v>21399598</v>
      </c>
      <c r="L1189" t="s">
        <v>10106</v>
      </c>
      <c r="N1189" t="s">
        <v>10160</v>
      </c>
    </row>
    <row r="1190" spans="2:14" x14ac:dyDescent="0.4">
      <c r="B1190">
        <v>32104924</v>
      </c>
      <c r="C1190" t="s">
        <v>9857</v>
      </c>
      <c r="H1190" t="s">
        <v>8441</v>
      </c>
      <c r="K1190">
        <v>21399598</v>
      </c>
      <c r="L1190" t="s">
        <v>10107</v>
      </c>
      <c r="N1190" t="s">
        <v>10161</v>
      </c>
    </row>
    <row r="1191" spans="2:14" x14ac:dyDescent="0.4">
      <c r="B1191">
        <v>32104924</v>
      </c>
      <c r="C1191" t="s">
        <v>9859</v>
      </c>
      <c r="H1191" t="s">
        <v>8443</v>
      </c>
      <c r="K1191">
        <v>21399598</v>
      </c>
      <c r="L1191" t="s">
        <v>10108</v>
      </c>
      <c r="N1191" t="s">
        <v>10162</v>
      </c>
    </row>
    <row r="1192" spans="2:14" x14ac:dyDescent="0.4">
      <c r="B1192">
        <v>32104924</v>
      </c>
      <c r="C1192" t="s">
        <v>9861</v>
      </c>
      <c r="H1192" t="s">
        <v>8445</v>
      </c>
      <c r="K1192">
        <v>21399598</v>
      </c>
      <c r="L1192" t="s">
        <v>10109</v>
      </c>
      <c r="N1192" t="s">
        <v>10163</v>
      </c>
    </row>
    <row r="1193" spans="2:14" x14ac:dyDescent="0.4">
      <c r="B1193">
        <v>32104924</v>
      </c>
      <c r="C1193" t="s">
        <v>9863</v>
      </c>
      <c r="H1193" t="s">
        <v>8447</v>
      </c>
      <c r="K1193">
        <v>21399598</v>
      </c>
      <c r="L1193" t="s">
        <v>10110</v>
      </c>
      <c r="N1193" t="s">
        <v>10164</v>
      </c>
    </row>
    <row r="1194" spans="2:14" x14ac:dyDescent="0.4">
      <c r="B1194">
        <v>32104924</v>
      </c>
      <c r="C1194" t="s">
        <v>9865</v>
      </c>
      <c r="H1194" t="s">
        <v>8449</v>
      </c>
      <c r="K1194">
        <v>21399598</v>
      </c>
      <c r="L1194" t="s">
        <v>10111</v>
      </c>
      <c r="N1194" t="s">
        <v>10165</v>
      </c>
    </row>
    <row r="1195" spans="2:14" x14ac:dyDescent="0.4">
      <c r="B1195">
        <v>32104924</v>
      </c>
      <c r="C1195" t="s">
        <v>9867</v>
      </c>
      <c r="H1195" t="s">
        <v>8451</v>
      </c>
      <c r="K1195">
        <v>21399598</v>
      </c>
      <c r="L1195" t="s">
        <v>10112</v>
      </c>
      <c r="N1195" t="s">
        <v>10166</v>
      </c>
    </row>
    <row r="1196" spans="2:14" x14ac:dyDescent="0.4">
      <c r="B1196">
        <v>32104924</v>
      </c>
      <c r="C1196" t="s">
        <v>9212</v>
      </c>
      <c r="H1196" t="s">
        <v>8453</v>
      </c>
      <c r="K1196">
        <v>21399598</v>
      </c>
      <c r="L1196" t="s">
        <v>10113</v>
      </c>
      <c r="N1196" t="s">
        <v>10167</v>
      </c>
    </row>
    <row r="1197" spans="2:14" x14ac:dyDescent="0.4">
      <c r="B1197">
        <v>32104924</v>
      </c>
      <c r="C1197" t="s">
        <v>9869</v>
      </c>
      <c r="H1197" t="s">
        <v>8455</v>
      </c>
      <c r="K1197">
        <v>21399598</v>
      </c>
      <c r="L1197" t="s">
        <v>10114</v>
      </c>
      <c r="N1197" t="s">
        <v>10168</v>
      </c>
    </row>
    <row r="1198" spans="2:14" x14ac:dyDescent="0.4">
      <c r="B1198">
        <v>32104924</v>
      </c>
      <c r="C1198" t="s">
        <v>8404</v>
      </c>
      <c r="H1198" t="s">
        <v>8457</v>
      </c>
      <c r="K1198">
        <v>21399598</v>
      </c>
      <c r="L1198" t="s">
        <v>10115</v>
      </c>
      <c r="N1198" t="s">
        <v>10169</v>
      </c>
    </row>
    <row r="1199" spans="2:14" x14ac:dyDescent="0.4">
      <c r="B1199">
        <v>32104924</v>
      </c>
      <c r="C1199" t="s">
        <v>9871</v>
      </c>
      <c r="H1199" t="s">
        <v>8459</v>
      </c>
      <c r="K1199">
        <v>21399598</v>
      </c>
      <c r="L1199" t="s">
        <v>10116</v>
      </c>
      <c r="N1199" t="s">
        <v>10170</v>
      </c>
    </row>
    <row r="1200" spans="2:14" x14ac:dyDescent="0.4">
      <c r="B1200">
        <v>32104924</v>
      </c>
      <c r="C1200" t="s">
        <v>9873</v>
      </c>
      <c r="H1200" t="s">
        <v>8461</v>
      </c>
      <c r="K1200">
        <v>21399598</v>
      </c>
      <c r="L1200" t="s">
        <v>10117</v>
      </c>
      <c r="N1200" t="s">
        <v>10171</v>
      </c>
    </row>
    <row r="1201" spans="2:14" x14ac:dyDescent="0.4">
      <c r="B1201">
        <v>32104924</v>
      </c>
      <c r="C1201" t="s">
        <v>9875</v>
      </c>
      <c r="H1201" t="s">
        <v>8463</v>
      </c>
      <c r="K1201">
        <v>21399598</v>
      </c>
      <c r="L1201" t="s">
        <v>10118</v>
      </c>
      <c r="N1201" t="s">
        <v>10172</v>
      </c>
    </row>
    <row r="1202" spans="2:14" x14ac:dyDescent="0.4">
      <c r="B1202">
        <v>32104924</v>
      </c>
      <c r="C1202" t="s">
        <v>9350</v>
      </c>
      <c r="H1202" t="s">
        <v>8465</v>
      </c>
      <c r="K1202">
        <v>21399598</v>
      </c>
      <c r="L1202" t="s">
        <v>10119</v>
      </c>
      <c r="N1202" t="s">
        <v>10173</v>
      </c>
    </row>
    <row r="1203" spans="2:14" x14ac:dyDescent="0.4">
      <c r="B1203">
        <v>32104924</v>
      </c>
      <c r="C1203" t="s">
        <v>9877</v>
      </c>
      <c r="H1203" t="s">
        <v>8467</v>
      </c>
      <c r="K1203">
        <v>21399598</v>
      </c>
      <c r="L1203" t="s">
        <v>10120</v>
      </c>
      <c r="N1203" t="s">
        <v>10174</v>
      </c>
    </row>
    <row r="1204" spans="2:14" x14ac:dyDescent="0.4">
      <c r="B1204">
        <v>32104924</v>
      </c>
      <c r="C1204" t="s">
        <v>8232</v>
      </c>
      <c r="H1204" t="s">
        <v>8469</v>
      </c>
      <c r="K1204">
        <v>21399598</v>
      </c>
      <c r="L1204" t="s">
        <v>10121</v>
      </c>
      <c r="N1204" t="s">
        <v>10175</v>
      </c>
    </row>
    <row r="1205" spans="2:14" x14ac:dyDescent="0.4">
      <c r="B1205">
        <v>32104924</v>
      </c>
      <c r="C1205" t="s">
        <v>9230</v>
      </c>
      <c r="H1205" t="s">
        <v>8471</v>
      </c>
      <c r="K1205">
        <v>21399598</v>
      </c>
      <c r="L1205" t="s">
        <v>10122</v>
      </c>
      <c r="N1205" t="s">
        <v>10176</v>
      </c>
    </row>
    <row r="1206" spans="2:14" x14ac:dyDescent="0.4">
      <c r="B1206">
        <v>32104924</v>
      </c>
      <c r="C1206" t="s">
        <v>9879</v>
      </c>
      <c r="H1206" t="s">
        <v>8473</v>
      </c>
      <c r="K1206">
        <v>21399598</v>
      </c>
      <c r="L1206" t="s">
        <v>8893</v>
      </c>
      <c r="N1206" t="s">
        <v>10177</v>
      </c>
    </row>
    <row r="1207" spans="2:14" x14ac:dyDescent="0.4">
      <c r="B1207">
        <v>32104924</v>
      </c>
      <c r="C1207" t="s">
        <v>9881</v>
      </c>
      <c r="H1207" t="s">
        <v>8475</v>
      </c>
      <c r="K1207">
        <v>21399598</v>
      </c>
      <c r="L1207" t="s">
        <v>10123</v>
      </c>
      <c r="N1207" t="s">
        <v>10178</v>
      </c>
    </row>
    <row r="1208" spans="2:14" x14ac:dyDescent="0.4">
      <c r="B1208">
        <v>32104924</v>
      </c>
      <c r="C1208" t="s">
        <v>8234</v>
      </c>
      <c r="H1208" t="s">
        <v>8477</v>
      </c>
      <c r="K1208">
        <v>21399598</v>
      </c>
      <c r="L1208" t="s">
        <v>10124</v>
      </c>
      <c r="N1208" t="s">
        <v>10179</v>
      </c>
    </row>
    <row r="1209" spans="2:14" x14ac:dyDescent="0.4">
      <c r="B1209">
        <v>32104924</v>
      </c>
      <c r="C1209" t="s">
        <v>9244</v>
      </c>
      <c r="H1209" t="s">
        <v>8479</v>
      </c>
      <c r="K1209">
        <v>21399598</v>
      </c>
      <c r="L1209" t="s">
        <v>10125</v>
      </c>
      <c r="N1209" t="s">
        <v>10180</v>
      </c>
    </row>
    <row r="1210" spans="2:14" x14ac:dyDescent="0.4">
      <c r="B1210">
        <v>32104924</v>
      </c>
      <c r="C1210" t="s">
        <v>9883</v>
      </c>
      <c r="H1210" t="s">
        <v>8481</v>
      </c>
      <c r="K1210">
        <v>21399598</v>
      </c>
      <c r="L1210" t="s">
        <v>10126</v>
      </c>
      <c r="N1210" t="s">
        <v>10181</v>
      </c>
    </row>
    <row r="1211" spans="2:14" x14ac:dyDescent="0.4">
      <c r="B1211">
        <v>32104924</v>
      </c>
      <c r="C1211" t="s">
        <v>9885</v>
      </c>
      <c r="H1211" t="s">
        <v>8483</v>
      </c>
      <c r="K1211">
        <v>21399598</v>
      </c>
      <c r="L1211" t="s">
        <v>10127</v>
      </c>
      <c r="N1211" t="s">
        <v>10182</v>
      </c>
    </row>
    <row r="1212" spans="2:14" x14ac:dyDescent="0.4">
      <c r="B1212">
        <v>32104924</v>
      </c>
      <c r="C1212" t="s">
        <v>8593</v>
      </c>
      <c r="H1212" t="s">
        <v>8485</v>
      </c>
      <c r="K1212">
        <v>21399598</v>
      </c>
      <c r="L1212" t="s">
        <v>10128</v>
      </c>
      <c r="N1212" t="s">
        <v>10183</v>
      </c>
    </row>
    <row r="1213" spans="2:14" x14ac:dyDescent="0.4">
      <c r="B1213">
        <v>32104924</v>
      </c>
      <c r="C1213" t="s">
        <v>9887</v>
      </c>
      <c r="H1213" t="s">
        <v>8487</v>
      </c>
      <c r="K1213">
        <v>21399598</v>
      </c>
      <c r="L1213" t="s">
        <v>10129</v>
      </c>
      <c r="N1213" t="s">
        <v>10184</v>
      </c>
    </row>
    <row r="1214" spans="2:14" x14ac:dyDescent="0.4">
      <c r="B1214">
        <v>32104924</v>
      </c>
      <c r="C1214" t="s">
        <v>9889</v>
      </c>
      <c r="H1214" t="s">
        <v>8489</v>
      </c>
      <c r="K1214">
        <v>21399598</v>
      </c>
      <c r="L1214" t="s">
        <v>8897</v>
      </c>
      <c r="N1214" t="s">
        <v>10185</v>
      </c>
    </row>
    <row r="1215" spans="2:14" x14ac:dyDescent="0.4">
      <c r="B1215">
        <v>32104924</v>
      </c>
      <c r="C1215" t="s">
        <v>8246</v>
      </c>
      <c r="H1215" t="s">
        <v>8491</v>
      </c>
      <c r="K1215">
        <v>21399598</v>
      </c>
      <c r="L1215" t="s">
        <v>10130</v>
      </c>
      <c r="N1215" t="s">
        <v>10186</v>
      </c>
    </row>
    <row r="1216" spans="2:14" x14ac:dyDescent="0.4">
      <c r="B1216">
        <v>32104924</v>
      </c>
      <c r="C1216" t="s">
        <v>8248</v>
      </c>
      <c r="H1216" t="s">
        <v>8493</v>
      </c>
      <c r="K1216">
        <v>21399598</v>
      </c>
      <c r="L1216" t="s">
        <v>10131</v>
      </c>
      <c r="N1216" t="s">
        <v>10187</v>
      </c>
    </row>
    <row r="1217" spans="2:14" x14ac:dyDescent="0.4">
      <c r="B1217">
        <v>32104924</v>
      </c>
      <c r="C1217" t="s">
        <v>9891</v>
      </c>
      <c r="H1217" t="s">
        <v>8495</v>
      </c>
      <c r="K1217">
        <v>21399598</v>
      </c>
      <c r="L1217" t="s">
        <v>10132</v>
      </c>
      <c r="N1217" t="s">
        <v>10188</v>
      </c>
    </row>
    <row r="1218" spans="2:14" x14ac:dyDescent="0.4">
      <c r="B1218">
        <v>32104924</v>
      </c>
      <c r="C1218" t="s">
        <v>8420</v>
      </c>
      <c r="H1218" t="s">
        <v>8497</v>
      </c>
      <c r="K1218">
        <v>21399598</v>
      </c>
      <c r="L1218" t="s">
        <v>10133</v>
      </c>
      <c r="N1218" t="s">
        <v>10189</v>
      </c>
    </row>
    <row r="1219" spans="2:14" x14ac:dyDescent="0.4">
      <c r="B1219">
        <v>32104924</v>
      </c>
      <c r="C1219" t="s">
        <v>9893</v>
      </c>
      <c r="H1219" t="s">
        <v>8499</v>
      </c>
      <c r="K1219">
        <v>21399598</v>
      </c>
      <c r="L1219" t="s">
        <v>10134</v>
      </c>
      <c r="N1219" t="s">
        <v>10190</v>
      </c>
    </row>
    <row r="1220" spans="2:14" x14ac:dyDescent="0.4">
      <c r="B1220">
        <v>32104924</v>
      </c>
      <c r="C1220" t="s">
        <v>8422</v>
      </c>
      <c r="H1220" t="s">
        <v>8501</v>
      </c>
      <c r="K1220">
        <v>21399598</v>
      </c>
      <c r="L1220" t="s">
        <v>10135</v>
      </c>
      <c r="N1220" t="s">
        <v>10191</v>
      </c>
    </row>
    <row r="1221" spans="2:14" x14ac:dyDescent="0.4">
      <c r="B1221">
        <v>32104924</v>
      </c>
      <c r="C1221" t="s">
        <v>8254</v>
      </c>
      <c r="H1221" t="s">
        <v>8503</v>
      </c>
      <c r="K1221">
        <v>21399598</v>
      </c>
      <c r="L1221" t="s">
        <v>10136</v>
      </c>
      <c r="N1221" t="s">
        <v>10192</v>
      </c>
    </row>
    <row r="1222" spans="2:14" x14ac:dyDescent="0.4">
      <c r="B1222">
        <v>32104924</v>
      </c>
      <c r="C1222" t="s">
        <v>9895</v>
      </c>
      <c r="H1222" t="s">
        <v>8505</v>
      </c>
      <c r="K1222">
        <v>21399598</v>
      </c>
      <c r="L1222" t="s">
        <v>10137</v>
      </c>
      <c r="N1222" t="s">
        <v>10193</v>
      </c>
    </row>
    <row r="1223" spans="2:14" x14ac:dyDescent="0.4">
      <c r="B1223">
        <v>32104924</v>
      </c>
      <c r="C1223" t="s">
        <v>9897</v>
      </c>
      <c r="H1223" t="s">
        <v>8507</v>
      </c>
      <c r="K1223">
        <v>21399598</v>
      </c>
      <c r="L1223" t="s">
        <v>10138</v>
      </c>
      <c r="N1223" t="s">
        <v>10194</v>
      </c>
    </row>
    <row r="1224" spans="2:14" x14ac:dyDescent="0.4">
      <c r="B1224">
        <v>32104924</v>
      </c>
      <c r="C1224" t="s">
        <v>8262</v>
      </c>
      <c r="H1224" t="s">
        <v>8509</v>
      </c>
      <c r="K1224">
        <v>21399598</v>
      </c>
      <c r="L1224" t="s">
        <v>10139</v>
      </c>
      <c r="N1224" t="s">
        <v>10195</v>
      </c>
    </row>
    <row r="1225" spans="2:14" x14ac:dyDescent="0.4">
      <c r="B1225">
        <v>32104924</v>
      </c>
      <c r="C1225" t="s">
        <v>9899</v>
      </c>
      <c r="H1225" t="s">
        <v>8511</v>
      </c>
      <c r="K1225">
        <v>21399598</v>
      </c>
      <c r="L1225" t="s">
        <v>10140</v>
      </c>
      <c r="N1225" t="s">
        <v>10196</v>
      </c>
    </row>
    <row r="1226" spans="2:14" x14ac:dyDescent="0.4">
      <c r="B1226">
        <v>32104924</v>
      </c>
      <c r="C1226" t="s">
        <v>9688</v>
      </c>
      <c r="H1226" t="s">
        <v>8513</v>
      </c>
      <c r="K1226">
        <v>21399598</v>
      </c>
      <c r="L1226" t="s">
        <v>10141</v>
      </c>
      <c r="N1226" t="s">
        <v>10197</v>
      </c>
    </row>
    <row r="1227" spans="2:14" x14ac:dyDescent="0.4">
      <c r="B1227">
        <v>32104924</v>
      </c>
      <c r="C1227" t="s">
        <v>9901</v>
      </c>
      <c r="H1227" t="s">
        <v>8515</v>
      </c>
      <c r="K1227">
        <v>21399598</v>
      </c>
      <c r="L1227" t="s">
        <v>10142</v>
      </c>
      <c r="N1227" t="s">
        <v>10198</v>
      </c>
    </row>
    <row r="1228" spans="2:14" x14ac:dyDescent="0.4">
      <c r="B1228">
        <v>32104924</v>
      </c>
      <c r="C1228" t="s">
        <v>9044</v>
      </c>
      <c r="H1228" t="s">
        <v>8516</v>
      </c>
      <c r="K1228">
        <v>21399598</v>
      </c>
      <c r="L1228" t="s">
        <v>10143</v>
      </c>
      <c r="N1228" t="s">
        <v>10199</v>
      </c>
    </row>
    <row r="1229" spans="2:14" x14ac:dyDescent="0.4">
      <c r="B1229">
        <v>32104924</v>
      </c>
      <c r="C1229" t="s">
        <v>9903</v>
      </c>
      <c r="H1229" t="s">
        <v>8518</v>
      </c>
      <c r="K1229">
        <v>21399598</v>
      </c>
      <c r="L1229" t="s">
        <v>10144</v>
      </c>
      <c r="N1229" t="s">
        <v>10200</v>
      </c>
    </row>
    <row r="1230" spans="2:14" x14ac:dyDescent="0.4">
      <c r="B1230">
        <v>32104924</v>
      </c>
      <c r="C1230" t="s">
        <v>9905</v>
      </c>
      <c r="H1230" t="s">
        <v>8520</v>
      </c>
      <c r="K1230">
        <v>21399598</v>
      </c>
      <c r="L1230" t="s">
        <v>10145</v>
      </c>
      <c r="N1230" t="s">
        <v>10201</v>
      </c>
    </row>
    <row r="1231" spans="2:14" x14ac:dyDescent="0.4">
      <c r="B1231">
        <v>32104924</v>
      </c>
      <c r="C1231" t="s">
        <v>9907</v>
      </c>
      <c r="H1231" t="s">
        <v>8522</v>
      </c>
      <c r="K1231">
        <v>21399598</v>
      </c>
      <c r="L1231" t="s">
        <v>10146</v>
      </c>
      <c r="N1231" t="s">
        <v>10202</v>
      </c>
    </row>
    <row r="1232" spans="2:14" x14ac:dyDescent="0.4">
      <c r="B1232">
        <v>32104924</v>
      </c>
      <c r="C1232" t="s">
        <v>8274</v>
      </c>
      <c r="H1232" t="s">
        <v>8524</v>
      </c>
      <c r="K1232">
        <v>21399598</v>
      </c>
      <c r="L1232" t="s">
        <v>10147</v>
      </c>
      <c r="N1232" t="s">
        <v>10203</v>
      </c>
    </row>
    <row r="1233" spans="2:14" x14ac:dyDescent="0.4">
      <c r="B1233">
        <v>32104924</v>
      </c>
      <c r="C1233" t="s">
        <v>8432</v>
      </c>
      <c r="H1233" t="s">
        <v>8526</v>
      </c>
      <c r="K1233">
        <v>21399598</v>
      </c>
      <c r="L1233" t="s">
        <v>10148</v>
      </c>
      <c r="N1233" t="s">
        <v>10204</v>
      </c>
    </row>
    <row r="1234" spans="2:14" x14ac:dyDescent="0.4">
      <c r="B1234">
        <v>32104924</v>
      </c>
      <c r="C1234" t="s">
        <v>9909</v>
      </c>
      <c r="H1234" t="s">
        <v>8530</v>
      </c>
      <c r="K1234">
        <v>21399598</v>
      </c>
      <c r="L1234" t="s">
        <v>10149</v>
      </c>
      <c r="N1234" t="s">
        <v>10205</v>
      </c>
    </row>
    <row r="1235" spans="2:14" x14ac:dyDescent="0.4">
      <c r="B1235">
        <v>32104924</v>
      </c>
      <c r="C1235" t="s">
        <v>9911</v>
      </c>
      <c r="H1235" t="s">
        <v>8532</v>
      </c>
      <c r="K1235">
        <v>21399598</v>
      </c>
      <c r="L1235" t="s">
        <v>10150</v>
      </c>
      <c r="N1235" t="s">
        <v>10206</v>
      </c>
    </row>
    <row r="1236" spans="2:14" x14ac:dyDescent="0.4">
      <c r="B1236">
        <v>32104924</v>
      </c>
      <c r="C1236" t="s">
        <v>9913</v>
      </c>
      <c r="H1236" t="s">
        <v>8534</v>
      </c>
      <c r="K1236">
        <v>21399598</v>
      </c>
      <c r="L1236" t="s">
        <v>10151</v>
      </c>
      <c r="N1236" t="s">
        <v>10207</v>
      </c>
    </row>
    <row r="1237" spans="2:14" x14ac:dyDescent="0.4">
      <c r="B1237">
        <v>32104924</v>
      </c>
      <c r="C1237" t="s">
        <v>9060</v>
      </c>
      <c r="H1237" t="s">
        <v>8536</v>
      </c>
      <c r="K1237">
        <v>21399598</v>
      </c>
      <c r="L1237" t="s">
        <v>10152</v>
      </c>
      <c r="N1237" t="s">
        <v>10208</v>
      </c>
    </row>
    <row r="1238" spans="2:14" x14ac:dyDescent="0.4">
      <c r="B1238">
        <v>32104924</v>
      </c>
      <c r="C1238" t="s">
        <v>9915</v>
      </c>
      <c r="H1238" t="s">
        <v>8538</v>
      </c>
      <c r="K1238">
        <v>21399598</v>
      </c>
      <c r="L1238" t="s">
        <v>10153</v>
      </c>
      <c r="N1238" t="s">
        <v>10209</v>
      </c>
    </row>
    <row r="1239" spans="2:14" x14ac:dyDescent="0.4">
      <c r="B1239">
        <v>32104924</v>
      </c>
      <c r="C1239" t="s">
        <v>9536</v>
      </c>
      <c r="H1239" t="s">
        <v>8540</v>
      </c>
      <c r="K1239">
        <v>21399598</v>
      </c>
      <c r="L1239" t="s">
        <v>10154</v>
      </c>
      <c r="N1239" t="s">
        <v>10210</v>
      </c>
    </row>
    <row r="1240" spans="2:14" x14ac:dyDescent="0.4">
      <c r="B1240">
        <v>32104924</v>
      </c>
      <c r="C1240" t="s">
        <v>9917</v>
      </c>
      <c r="H1240" t="s">
        <v>8542</v>
      </c>
      <c r="K1240">
        <v>21399598</v>
      </c>
      <c r="L1240" t="s">
        <v>10155</v>
      </c>
      <c r="N1240" t="s">
        <v>10211</v>
      </c>
    </row>
    <row r="1241" spans="2:14" x14ac:dyDescent="0.4">
      <c r="B1241">
        <v>32104924</v>
      </c>
      <c r="C1241" t="s">
        <v>8440</v>
      </c>
      <c r="H1241" t="s">
        <v>8544</v>
      </c>
      <c r="K1241">
        <v>21399598</v>
      </c>
      <c r="L1241" t="s">
        <v>10156</v>
      </c>
      <c r="N1241" t="s">
        <v>10212</v>
      </c>
    </row>
    <row r="1242" spans="2:14" x14ac:dyDescent="0.4">
      <c r="B1242">
        <v>32104924</v>
      </c>
      <c r="C1242" t="s">
        <v>9919</v>
      </c>
      <c r="H1242" t="s">
        <v>8546</v>
      </c>
      <c r="K1242">
        <v>21399598</v>
      </c>
      <c r="L1242" t="s">
        <v>10157</v>
      </c>
      <c r="N1242" t="s">
        <v>10213</v>
      </c>
    </row>
    <row r="1243" spans="2:14" x14ac:dyDescent="0.4">
      <c r="B1243">
        <v>32104924</v>
      </c>
      <c r="C1243" t="s">
        <v>9921</v>
      </c>
      <c r="H1243" t="s">
        <v>8548</v>
      </c>
      <c r="K1243">
        <v>21399598</v>
      </c>
      <c r="L1243" t="s">
        <v>10158</v>
      </c>
      <c r="N1243" t="s">
        <v>10214</v>
      </c>
    </row>
    <row r="1244" spans="2:14" x14ac:dyDescent="0.4">
      <c r="B1244">
        <v>32104924</v>
      </c>
      <c r="C1244" t="s">
        <v>9923</v>
      </c>
      <c r="H1244" t="s">
        <v>8550</v>
      </c>
      <c r="K1244">
        <v>21399598</v>
      </c>
      <c r="L1244" t="s">
        <v>10159</v>
      </c>
      <c r="N1244" t="s">
        <v>10215</v>
      </c>
    </row>
    <row r="1245" spans="2:14" x14ac:dyDescent="0.4">
      <c r="B1245">
        <v>32104924</v>
      </c>
      <c r="C1245" t="s">
        <v>9925</v>
      </c>
      <c r="H1245" t="s">
        <v>8552</v>
      </c>
      <c r="K1245">
        <v>21399598</v>
      </c>
      <c r="L1245" t="s">
        <v>10160</v>
      </c>
      <c r="N1245" t="s">
        <v>10216</v>
      </c>
    </row>
    <row r="1246" spans="2:14" x14ac:dyDescent="0.4">
      <c r="B1246">
        <v>32104924</v>
      </c>
      <c r="C1246" t="s">
        <v>9927</v>
      </c>
      <c r="H1246" t="s">
        <v>8554</v>
      </c>
      <c r="K1246">
        <v>21399598</v>
      </c>
      <c r="L1246" t="s">
        <v>10161</v>
      </c>
      <c r="N1246" t="s">
        <v>10217</v>
      </c>
    </row>
    <row r="1247" spans="2:14" x14ac:dyDescent="0.4">
      <c r="B1247">
        <v>32104924</v>
      </c>
      <c r="C1247" t="s">
        <v>8930</v>
      </c>
      <c r="H1247" t="s">
        <v>8556</v>
      </c>
      <c r="K1247">
        <v>21399598</v>
      </c>
      <c r="L1247" t="s">
        <v>10162</v>
      </c>
      <c r="N1247" t="s">
        <v>10218</v>
      </c>
    </row>
    <row r="1248" spans="2:14" x14ac:dyDescent="0.4">
      <c r="B1248">
        <v>32104924</v>
      </c>
      <c r="C1248" t="s">
        <v>8294</v>
      </c>
      <c r="H1248" t="s">
        <v>8558</v>
      </c>
      <c r="K1248">
        <v>21399598</v>
      </c>
      <c r="L1248" t="s">
        <v>10163</v>
      </c>
      <c r="N1248" t="s">
        <v>10219</v>
      </c>
    </row>
    <row r="1249" spans="2:14" x14ac:dyDescent="0.4">
      <c r="B1249">
        <v>32104924</v>
      </c>
      <c r="C1249" t="s">
        <v>9929</v>
      </c>
      <c r="H1249" t="s">
        <v>8560</v>
      </c>
      <c r="K1249">
        <v>21399598</v>
      </c>
      <c r="L1249" t="s">
        <v>10164</v>
      </c>
      <c r="N1249" t="s">
        <v>10220</v>
      </c>
    </row>
    <row r="1250" spans="2:14" x14ac:dyDescent="0.4">
      <c r="B1250">
        <v>32104924</v>
      </c>
      <c r="C1250" t="s">
        <v>9931</v>
      </c>
      <c r="H1250" t="s">
        <v>8562</v>
      </c>
      <c r="K1250">
        <v>21399598</v>
      </c>
      <c r="L1250" t="s">
        <v>10165</v>
      </c>
      <c r="N1250" t="s">
        <v>10221</v>
      </c>
    </row>
    <row r="1251" spans="2:14" x14ac:dyDescent="0.4">
      <c r="B1251">
        <v>32104924</v>
      </c>
      <c r="C1251" t="s">
        <v>8932</v>
      </c>
      <c r="H1251" t="s">
        <v>8564</v>
      </c>
      <c r="K1251">
        <v>21399598</v>
      </c>
      <c r="L1251" t="s">
        <v>10166</v>
      </c>
      <c r="N1251" t="s">
        <v>10222</v>
      </c>
    </row>
    <row r="1252" spans="2:14" x14ac:dyDescent="0.4">
      <c r="B1252">
        <v>32104924</v>
      </c>
      <c r="C1252" t="s">
        <v>9933</v>
      </c>
      <c r="H1252" t="s">
        <v>8566</v>
      </c>
      <c r="K1252">
        <v>21399598</v>
      </c>
      <c r="L1252" t="s">
        <v>10167</v>
      </c>
      <c r="N1252" t="s">
        <v>10223</v>
      </c>
    </row>
    <row r="1253" spans="2:14" x14ac:dyDescent="0.4">
      <c r="B1253">
        <v>32104924</v>
      </c>
      <c r="C1253" t="s">
        <v>9935</v>
      </c>
      <c r="H1253" t="s">
        <v>8568</v>
      </c>
      <c r="K1253">
        <v>21399598</v>
      </c>
      <c r="L1253" t="s">
        <v>10168</v>
      </c>
      <c r="N1253" t="s">
        <v>10224</v>
      </c>
    </row>
    <row r="1254" spans="2:14" x14ac:dyDescent="0.4">
      <c r="B1254">
        <v>32104924</v>
      </c>
      <c r="C1254" t="s">
        <v>9937</v>
      </c>
      <c r="H1254" t="s">
        <v>8570</v>
      </c>
      <c r="K1254">
        <v>21399598</v>
      </c>
      <c r="L1254" t="s">
        <v>10169</v>
      </c>
      <c r="N1254" t="s">
        <v>10225</v>
      </c>
    </row>
    <row r="1255" spans="2:14" x14ac:dyDescent="0.4">
      <c r="B1255">
        <v>32104924</v>
      </c>
      <c r="C1255" t="s">
        <v>9939</v>
      </c>
      <c r="H1255" t="s">
        <v>8572</v>
      </c>
      <c r="K1255">
        <v>21399598</v>
      </c>
      <c r="L1255" t="s">
        <v>10170</v>
      </c>
      <c r="N1255" t="s">
        <v>10226</v>
      </c>
    </row>
    <row r="1256" spans="2:14" x14ac:dyDescent="0.4">
      <c r="B1256">
        <v>32104924</v>
      </c>
      <c r="C1256" t="s">
        <v>9941</v>
      </c>
      <c r="H1256" t="s">
        <v>8574</v>
      </c>
      <c r="K1256">
        <v>21399598</v>
      </c>
      <c r="L1256" t="s">
        <v>10171</v>
      </c>
      <c r="N1256" t="s">
        <v>10227</v>
      </c>
    </row>
    <row r="1257" spans="2:14" x14ac:dyDescent="0.4">
      <c r="B1257">
        <v>32104924</v>
      </c>
      <c r="C1257" t="s">
        <v>9943</v>
      </c>
      <c r="H1257" t="s">
        <v>8576</v>
      </c>
      <c r="K1257">
        <v>21399598</v>
      </c>
      <c r="L1257" t="s">
        <v>10172</v>
      </c>
      <c r="N1257" t="s">
        <v>10228</v>
      </c>
    </row>
    <row r="1258" spans="2:14" x14ac:dyDescent="0.4">
      <c r="H1258" t="s">
        <v>8578</v>
      </c>
      <c r="K1258">
        <v>21399598</v>
      </c>
      <c r="L1258" t="s">
        <v>10173</v>
      </c>
      <c r="N1258" t="s">
        <v>10229</v>
      </c>
    </row>
    <row r="1259" spans="2:14" x14ac:dyDescent="0.4">
      <c r="H1259" t="s">
        <v>8580</v>
      </c>
      <c r="K1259">
        <v>21399598</v>
      </c>
      <c r="L1259" t="s">
        <v>10174</v>
      </c>
      <c r="N1259" t="s">
        <v>10230</v>
      </c>
    </row>
    <row r="1260" spans="2:14" x14ac:dyDescent="0.4">
      <c r="H1260" t="s">
        <v>8582</v>
      </c>
      <c r="K1260">
        <v>21399598</v>
      </c>
      <c r="L1260" t="s">
        <v>10175</v>
      </c>
      <c r="N1260" t="s">
        <v>10231</v>
      </c>
    </row>
    <row r="1261" spans="2:14" x14ac:dyDescent="0.4">
      <c r="H1261" t="s">
        <v>8584</v>
      </c>
      <c r="K1261">
        <v>21399598</v>
      </c>
      <c r="L1261" t="s">
        <v>10176</v>
      </c>
      <c r="N1261" t="s">
        <v>10232</v>
      </c>
    </row>
    <row r="1262" spans="2:14" x14ac:dyDescent="0.4">
      <c r="H1262" t="s">
        <v>8586</v>
      </c>
      <c r="K1262">
        <v>21399598</v>
      </c>
      <c r="L1262" t="s">
        <v>10177</v>
      </c>
      <c r="N1262" t="s">
        <v>10233</v>
      </c>
    </row>
    <row r="1263" spans="2:14" x14ac:dyDescent="0.4">
      <c r="H1263" t="s">
        <v>8588</v>
      </c>
      <c r="K1263">
        <v>21399598</v>
      </c>
      <c r="L1263" t="s">
        <v>10178</v>
      </c>
      <c r="N1263" t="s">
        <v>10234</v>
      </c>
    </row>
    <row r="1264" spans="2:14" x14ac:dyDescent="0.4">
      <c r="H1264" t="s">
        <v>8590</v>
      </c>
      <c r="K1264">
        <v>21399598</v>
      </c>
      <c r="L1264" t="s">
        <v>10179</v>
      </c>
      <c r="N1264" t="s">
        <v>10235</v>
      </c>
    </row>
    <row r="1265" spans="8:14" x14ac:dyDescent="0.4">
      <c r="H1265" t="s">
        <v>8592</v>
      </c>
      <c r="K1265">
        <v>21399598</v>
      </c>
      <c r="L1265" t="s">
        <v>10180</v>
      </c>
      <c r="N1265" t="s">
        <v>10236</v>
      </c>
    </row>
    <row r="1266" spans="8:14" x14ac:dyDescent="0.4">
      <c r="H1266" t="s">
        <v>8594</v>
      </c>
      <c r="K1266">
        <v>21399598</v>
      </c>
      <c r="L1266" t="s">
        <v>10181</v>
      </c>
      <c r="N1266" t="s">
        <v>10237</v>
      </c>
    </row>
    <row r="1267" spans="8:14" x14ac:dyDescent="0.4">
      <c r="H1267" t="s">
        <v>8596</v>
      </c>
      <c r="K1267">
        <v>21399598</v>
      </c>
      <c r="L1267" t="s">
        <v>10182</v>
      </c>
      <c r="N1267" t="s">
        <v>10238</v>
      </c>
    </row>
    <row r="1268" spans="8:14" x14ac:dyDescent="0.4">
      <c r="H1268" t="s">
        <v>8598</v>
      </c>
      <c r="K1268">
        <v>21399598</v>
      </c>
      <c r="L1268" t="s">
        <v>10183</v>
      </c>
      <c r="N1268" t="s">
        <v>10239</v>
      </c>
    </row>
    <row r="1269" spans="8:14" x14ac:dyDescent="0.4">
      <c r="H1269" t="s">
        <v>8600</v>
      </c>
      <c r="K1269">
        <v>21399598</v>
      </c>
      <c r="L1269" t="s">
        <v>10184</v>
      </c>
      <c r="N1269" t="s">
        <v>10240</v>
      </c>
    </row>
    <row r="1270" spans="8:14" x14ac:dyDescent="0.4">
      <c r="H1270" t="s">
        <v>8602</v>
      </c>
      <c r="K1270">
        <v>21399598</v>
      </c>
      <c r="L1270" t="s">
        <v>10185</v>
      </c>
      <c r="N1270" t="s">
        <v>10241</v>
      </c>
    </row>
    <row r="1271" spans="8:14" x14ac:dyDescent="0.4">
      <c r="H1271" t="s">
        <v>8604</v>
      </c>
      <c r="K1271">
        <v>21399598</v>
      </c>
      <c r="L1271" t="s">
        <v>10186</v>
      </c>
      <c r="N1271" t="s">
        <v>10242</v>
      </c>
    </row>
    <row r="1272" spans="8:14" x14ac:dyDescent="0.4">
      <c r="H1272" t="s">
        <v>8606</v>
      </c>
      <c r="K1272">
        <v>21399598</v>
      </c>
      <c r="L1272" t="s">
        <v>10187</v>
      </c>
      <c r="N1272" t="s">
        <v>10243</v>
      </c>
    </row>
    <row r="1273" spans="8:14" x14ac:dyDescent="0.4">
      <c r="H1273" t="s">
        <v>8608</v>
      </c>
      <c r="K1273">
        <v>21399598</v>
      </c>
      <c r="L1273" t="s">
        <v>10188</v>
      </c>
      <c r="N1273" t="s">
        <v>10244</v>
      </c>
    </row>
    <row r="1274" spans="8:14" x14ac:dyDescent="0.4">
      <c r="H1274" t="s">
        <v>8610</v>
      </c>
      <c r="K1274">
        <v>21399598</v>
      </c>
      <c r="L1274" t="s">
        <v>10189</v>
      </c>
      <c r="N1274" t="s">
        <v>10245</v>
      </c>
    </row>
    <row r="1275" spans="8:14" x14ac:dyDescent="0.4">
      <c r="H1275" t="s">
        <v>8612</v>
      </c>
      <c r="K1275">
        <v>21399598</v>
      </c>
      <c r="L1275" t="s">
        <v>10190</v>
      </c>
      <c r="N1275" t="s">
        <v>10246</v>
      </c>
    </row>
    <row r="1276" spans="8:14" x14ac:dyDescent="0.4">
      <c r="H1276" t="s">
        <v>8614</v>
      </c>
      <c r="K1276">
        <v>21399598</v>
      </c>
      <c r="L1276" t="s">
        <v>10191</v>
      </c>
      <c r="N1276" t="s">
        <v>10247</v>
      </c>
    </row>
    <row r="1277" spans="8:14" x14ac:dyDescent="0.4">
      <c r="H1277" t="s">
        <v>8616</v>
      </c>
      <c r="K1277">
        <v>21399598</v>
      </c>
      <c r="L1277" t="s">
        <v>10192</v>
      </c>
      <c r="N1277" t="s">
        <v>10248</v>
      </c>
    </row>
    <row r="1278" spans="8:14" x14ac:dyDescent="0.4">
      <c r="H1278" t="s">
        <v>8618</v>
      </c>
      <c r="K1278">
        <v>21399598</v>
      </c>
      <c r="L1278" t="s">
        <v>10193</v>
      </c>
      <c r="N1278" t="s">
        <v>10249</v>
      </c>
    </row>
    <row r="1279" spans="8:14" x14ac:dyDescent="0.4">
      <c r="H1279" t="s">
        <v>8620</v>
      </c>
      <c r="K1279">
        <v>21399598</v>
      </c>
      <c r="L1279" t="s">
        <v>10194</v>
      </c>
      <c r="N1279" t="s">
        <v>10250</v>
      </c>
    </row>
    <row r="1280" spans="8:14" x14ac:dyDescent="0.4">
      <c r="H1280" t="s">
        <v>8622</v>
      </c>
      <c r="K1280">
        <v>21399598</v>
      </c>
      <c r="L1280" t="s">
        <v>8981</v>
      </c>
      <c r="N1280" t="s">
        <v>10251</v>
      </c>
    </row>
    <row r="1281" spans="8:14" x14ac:dyDescent="0.4">
      <c r="H1281" t="s">
        <v>8624</v>
      </c>
      <c r="K1281">
        <v>21399598</v>
      </c>
      <c r="L1281" t="s">
        <v>10195</v>
      </c>
      <c r="N1281" t="s">
        <v>10252</v>
      </c>
    </row>
    <row r="1282" spans="8:14" x14ac:dyDescent="0.4">
      <c r="H1282" t="s">
        <v>8626</v>
      </c>
      <c r="K1282">
        <v>21399598</v>
      </c>
      <c r="L1282" t="s">
        <v>10196</v>
      </c>
      <c r="N1282" t="s">
        <v>10253</v>
      </c>
    </row>
    <row r="1283" spans="8:14" x14ac:dyDescent="0.4">
      <c r="H1283" t="s">
        <v>8628</v>
      </c>
      <c r="K1283">
        <v>21399598</v>
      </c>
      <c r="L1283" t="s">
        <v>10197</v>
      </c>
      <c r="N1283" t="s">
        <v>10254</v>
      </c>
    </row>
    <row r="1284" spans="8:14" x14ac:dyDescent="0.4">
      <c r="H1284" t="s">
        <v>8630</v>
      </c>
      <c r="K1284">
        <v>21399598</v>
      </c>
      <c r="L1284" t="s">
        <v>10198</v>
      </c>
      <c r="N1284" t="s">
        <v>10255</v>
      </c>
    </row>
    <row r="1285" spans="8:14" x14ac:dyDescent="0.4">
      <c r="H1285" t="s">
        <v>8632</v>
      </c>
      <c r="K1285">
        <v>21399598</v>
      </c>
      <c r="L1285" t="s">
        <v>8215</v>
      </c>
      <c r="N1285" t="s">
        <v>10256</v>
      </c>
    </row>
    <row r="1286" spans="8:14" x14ac:dyDescent="0.4">
      <c r="H1286" t="s">
        <v>8634</v>
      </c>
      <c r="K1286">
        <v>21399598</v>
      </c>
      <c r="L1286" t="s">
        <v>10199</v>
      </c>
      <c r="N1286" t="s">
        <v>10257</v>
      </c>
    </row>
    <row r="1287" spans="8:14" x14ac:dyDescent="0.4">
      <c r="H1287" t="s">
        <v>8636</v>
      </c>
      <c r="K1287">
        <v>21399598</v>
      </c>
      <c r="L1287" t="s">
        <v>10200</v>
      </c>
      <c r="N1287" t="s">
        <v>10258</v>
      </c>
    </row>
    <row r="1288" spans="8:14" x14ac:dyDescent="0.4">
      <c r="H1288" t="s">
        <v>8638</v>
      </c>
      <c r="K1288">
        <v>21399598</v>
      </c>
      <c r="L1288" t="s">
        <v>10201</v>
      </c>
      <c r="N1288" t="s">
        <v>10259</v>
      </c>
    </row>
    <row r="1289" spans="8:14" x14ac:dyDescent="0.4">
      <c r="H1289" t="s">
        <v>8640</v>
      </c>
      <c r="K1289">
        <v>21399598</v>
      </c>
      <c r="L1289" t="s">
        <v>10202</v>
      </c>
      <c r="N1289" t="s">
        <v>10260</v>
      </c>
    </row>
    <row r="1290" spans="8:14" x14ac:dyDescent="0.4">
      <c r="H1290" t="s">
        <v>8642</v>
      </c>
      <c r="K1290">
        <v>21399598</v>
      </c>
      <c r="L1290" t="s">
        <v>10203</v>
      </c>
      <c r="N1290" t="s">
        <v>10261</v>
      </c>
    </row>
    <row r="1291" spans="8:14" x14ac:dyDescent="0.4">
      <c r="H1291" t="s">
        <v>8644</v>
      </c>
      <c r="K1291">
        <v>21399598</v>
      </c>
      <c r="L1291" t="s">
        <v>10204</v>
      </c>
      <c r="N1291" t="s">
        <v>10262</v>
      </c>
    </row>
    <row r="1292" spans="8:14" x14ac:dyDescent="0.4">
      <c r="H1292" t="s">
        <v>8646</v>
      </c>
      <c r="K1292">
        <v>21399598</v>
      </c>
      <c r="L1292" t="s">
        <v>10205</v>
      </c>
      <c r="N1292" t="s">
        <v>10263</v>
      </c>
    </row>
    <row r="1293" spans="8:14" x14ac:dyDescent="0.4">
      <c r="H1293" t="s">
        <v>8648</v>
      </c>
      <c r="K1293">
        <v>21399598</v>
      </c>
      <c r="L1293" t="s">
        <v>10206</v>
      </c>
      <c r="N1293" t="s">
        <v>10264</v>
      </c>
    </row>
    <row r="1294" spans="8:14" x14ac:dyDescent="0.4">
      <c r="H1294" t="s">
        <v>8650</v>
      </c>
      <c r="K1294">
        <v>21399598</v>
      </c>
      <c r="L1294" t="s">
        <v>10207</v>
      </c>
      <c r="N1294" t="s">
        <v>10265</v>
      </c>
    </row>
    <row r="1295" spans="8:14" x14ac:dyDescent="0.4">
      <c r="H1295" t="s">
        <v>8652</v>
      </c>
      <c r="K1295">
        <v>21399598</v>
      </c>
      <c r="L1295" t="s">
        <v>10208</v>
      </c>
      <c r="N1295" t="s">
        <v>10266</v>
      </c>
    </row>
    <row r="1296" spans="8:14" x14ac:dyDescent="0.4">
      <c r="H1296" t="s">
        <v>8654</v>
      </c>
      <c r="K1296">
        <v>21399598</v>
      </c>
      <c r="L1296" t="s">
        <v>10209</v>
      </c>
      <c r="N1296" t="s">
        <v>10267</v>
      </c>
    </row>
    <row r="1297" spans="8:14" x14ac:dyDescent="0.4">
      <c r="H1297" t="s">
        <v>8656</v>
      </c>
      <c r="K1297">
        <v>21399598</v>
      </c>
      <c r="L1297" t="s">
        <v>10210</v>
      </c>
      <c r="N1297" t="s">
        <v>10268</v>
      </c>
    </row>
    <row r="1298" spans="8:14" x14ac:dyDescent="0.4">
      <c r="H1298" t="s">
        <v>8658</v>
      </c>
      <c r="K1298">
        <v>21399598</v>
      </c>
      <c r="L1298" t="s">
        <v>10211</v>
      </c>
      <c r="N1298" t="s">
        <v>10269</v>
      </c>
    </row>
    <row r="1299" spans="8:14" x14ac:dyDescent="0.4">
      <c r="H1299" t="s">
        <v>8660</v>
      </c>
      <c r="K1299">
        <v>21399598</v>
      </c>
      <c r="L1299" t="s">
        <v>10212</v>
      </c>
      <c r="N1299" t="s">
        <v>10270</v>
      </c>
    </row>
    <row r="1300" spans="8:14" x14ac:dyDescent="0.4">
      <c r="H1300" t="s">
        <v>8662</v>
      </c>
      <c r="K1300">
        <v>21399598</v>
      </c>
      <c r="L1300" t="s">
        <v>8101</v>
      </c>
      <c r="N1300" t="s">
        <v>10271</v>
      </c>
    </row>
    <row r="1301" spans="8:14" x14ac:dyDescent="0.4">
      <c r="H1301" t="s">
        <v>8664</v>
      </c>
      <c r="K1301">
        <v>21399598</v>
      </c>
      <c r="L1301" t="s">
        <v>10213</v>
      </c>
      <c r="N1301" t="s">
        <v>10272</v>
      </c>
    </row>
    <row r="1302" spans="8:14" x14ac:dyDescent="0.4">
      <c r="H1302" t="s">
        <v>8666</v>
      </c>
      <c r="K1302">
        <v>21399598</v>
      </c>
      <c r="L1302" t="s">
        <v>10214</v>
      </c>
      <c r="N1302" t="s">
        <v>10273</v>
      </c>
    </row>
    <row r="1303" spans="8:14" x14ac:dyDescent="0.4">
      <c r="H1303" t="s">
        <v>8668</v>
      </c>
      <c r="K1303">
        <v>21399598</v>
      </c>
      <c r="L1303" t="s">
        <v>10215</v>
      </c>
      <c r="N1303" t="s">
        <v>10274</v>
      </c>
    </row>
    <row r="1304" spans="8:14" x14ac:dyDescent="0.4">
      <c r="H1304" t="s">
        <v>8670</v>
      </c>
      <c r="K1304">
        <v>21399598</v>
      </c>
      <c r="L1304" t="s">
        <v>10216</v>
      </c>
      <c r="N1304" t="s">
        <v>10275</v>
      </c>
    </row>
    <row r="1305" spans="8:14" x14ac:dyDescent="0.4">
      <c r="H1305" t="s">
        <v>8672</v>
      </c>
      <c r="K1305">
        <v>21399598</v>
      </c>
      <c r="L1305" t="s">
        <v>10217</v>
      </c>
      <c r="N1305" t="s">
        <v>10276</v>
      </c>
    </row>
    <row r="1306" spans="8:14" x14ac:dyDescent="0.4">
      <c r="H1306" t="s">
        <v>8674</v>
      </c>
      <c r="K1306">
        <v>21399598</v>
      </c>
      <c r="L1306" t="s">
        <v>10218</v>
      </c>
      <c r="N1306" t="s">
        <v>10277</v>
      </c>
    </row>
    <row r="1307" spans="8:14" x14ac:dyDescent="0.4">
      <c r="H1307" t="s">
        <v>8677</v>
      </c>
      <c r="K1307">
        <v>21399598</v>
      </c>
      <c r="L1307" t="s">
        <v>10219</v>
      </c>
      <c r="N1307" t="s">
        <v>10278</v>
      </c>
    </row>
    <row r="1308" spans="8:14" x14ac:dyDescent="0.4">
      <c r="H1308" t="s">
        <v>8679</v>
      </c>
      <c r="K1308">
        <v>21399598</v>
      </c>
      <c r="L1308" t="s">
        <v>10220</v>
      </c>
      <c r="N1308" t="s">
        <v>10279</v>
      </c>
    </row>
    <row r="1309" spans="8:14" x14ac:dyDescent="0.4">
      <c r="H1309" t="s">
        <v>8681</v>
      </c>
      <c r="K1309">
        <v>21399598</v>
      </c>
      <c r="L1309" t="s">
        <v>10221</v>
      </c>
      <c r="N1309" t="s">
        <v>10280</v>
      </c>
    </row>
    <row r="1310" spans="8:14" x14ac:dyDescent="0.4">
      <c r="H1310" t="s">
        <v>8683</v>
      </c>
      <c r="K1310">
        <v>21399598</v>
      </c>
      <c r="L1310" t="s">
        <v>10222</v>
      </c>
      <c r="N1310" t="s">
        <v>10281</v>
      </c>
    </row>
    <row r="1311" spans="8:14" x14ac:dyDescent="0.4">
      <c r="H1311" t="s">
        <v>8685</v>
      </c>
      <c r="K1311">
        <v>21399598</v>
      </c>
      <c r="L1311" t="s">
        <v>10223</v>
      </c>
      <c r="N1311" t="s">
        <v>10282</v>
      </c>
    </row>
    <row r="1312" spans="8:14" x14ac:dyDescent="0.4">
      <c r="H1312" t="s">
        <v>8687</v>
      </c>
      <c r="K1312">
        <v>21399598</v>
      </c>
      <c r="L1312" t="s">
        <v>10224</v>
      </c>
      <c r="N1312" t="s">
        <v>10283</v>
      </c>
    </row>
    <row r="1313" spans="8:14" x14ac:dyDescent="0.4">
      <c r="H1313" t="s">
        <v>8689</v>
      </c>
      <c r="K1313">
        <v>21399598</v>
      </c>
      <c r="L1313" t="s">
        <v>10225</v>
      </c>
      <c r="N1313" t="s">
        <v>10284</v>
      </c>
    </row>
    <row r="1314" spans="8:14" x14ac:dyDescent="0.4">
      <c r="H1314" t="s">
        <v>8691</v>
      </c>
      <c r="K1314">
        <v>21399598</v>
      </c>
      <c r="L1314" t="s">
        <v>10226</v>
      </c>
      <c r="N1314" t="s">
        <v>10285</v>
      </c>
    </row>
    <row r="1315" spans="8:14" x14ac:dyDescent="0.4">
      <c r="H1315" t="s">
        <v>8693</v>
      </c>
      <c r="K1315">
        <v>21399598</v>
      </c>
      <c r="L1315" t="s">
        <v>10227</v>
      </c>
      <c r="N1315" t="s">
        <v>10286</v>
      </c>
    </row>
    <row r="1316" spans="8:14" x14ac:dyDescent="0.4">
      <c r="H1316" t="s">
        <v>8695</v>
      </c>
      <c r="K1316">
        <v>21399598</v>
      </c>
      <c r="L1316" t="s">
        <v>10228</v>
      </c>
      <c r="N1316" t="s">
        <v>10287</v>
      </c>
    </row>
    <row r="1317" spans="8:14" x14ac:dyDescent="0.4">
      <c r="H1317" t="s">
        <v>8697</v>
      </c>
      <c r="K1317">
        <v>21399598</v>
      </c>
      <c r="L1317" t="s">
        <v>10229</v>
      </c>
      <c r="N1317" t="s">
        <v>10288</v>
      </c>
    </row>
    <row r="1318" spans="8:14" x14ac:dyDescent="0.4">
      <c r="H1318" t="s">
        <v>8699</v>
      </c>
      <c r="K1318">
        <v>21399598</v>
      </c>
      <c r="L1318" t="s">
        <v>10230</v>
      </c>
      <c r="N1318" t="s">
        <v>10289</v>
      </c>
    </row>
    <row r="1319" spans="8:14" x14ac:dyDescent="0.4">
      <c r="H1319" t="s">
        <v>8701</v>
      </c>
      <c r="K1319">
        <v>21399598</v>
      </c>
      <c r="L1319" t="s">
        <v>10231</v>
      </c>
      <c r="N1319" t="s">
        <v>10290</v>
      </c>
    </row>
    <row r="1320" spans="8:14" x14ac:dyDescent="0.4">
      <c r="H1320" t="s">
        <v>8703</v>
      </c>
      <c r="K1320">
        <v>21399598</v>
      </c>
      <c r="L1320" t="s">
        <v>10232</v>
      </c>
      <c r="N1320" t="s">
        <v>10291</v>
      </c>
    </row>
    <row r="1321" spans="8:14" x14ac:dyDescent="0.4">
      <c r="H1321" t="s">
        <v>8705</v>
      </c>
      <c r="K1321">
        <v>21399598</v>
      </c>
      <c r="L1321" t="s">
        <v>10233</v>
      </c>
      <c r="N1321" t="s">
        <v>10292</v>
      </c>
    </row>
    <row r="1322" spans="8:14" x14ac:dyDescent="0.4">
      <c r="H1322" t="s">
        <v>8707</v>
      </c>
      <c r="K1322">
        <v>21399598</v>
      </c>
      <c r="L1322" t="s">
        <v>10234</v>
      </c>
      <c r="N1322" t="s">
        <v>10293</v>
      </c>
    </row>
    <row r="1323" spans="8:14" x14ac:dyDescent="0.4">
      <c r="H1323" t="s">
        <v>8709</v>
      </c>
      <c r="K1323">
        <v>21399598</v>
      </c>
      <c r="L1323" t="s">
        <v>10235</v>
      </c>
      <c r="N1323" t="s">
        <v>10294</v>
      </c>
    </row>
    <row r="1324" spans="8:14" x14ac:dyDescent="0.4">
      <c r="H1324" t="s">
        <v>8711</v>
      </c>
      <c r="K1324">
        <v>21399598</v>
      </c>
      <c r="L1324" t="s">
        <v>10236</v>
      </c>
      <c r="N1324" t="s">
        <v>10295</v>
      </c>
    </row>
    <row r="1325" spans="8:14" x14ac:dyDescent="0.4">
      <c r="H1325" t="s">
        <v>8713</v>
      </c>
      <c r="K1325">
        <v>21399598</v>
      </c>
      <c r="L1325" t="s">
        <v>10237</v>
      </c>
      <c r="N1325" t="s">
        <v>10296</v>
      </c>
    </row>
    <row r="1326" spans="8:14" x14ac:dyDescent="0.4">
      <c r="H1326" t="s">
        <v>8715</v>
      </c>
      <c r="K1326">
        <v>21399598</v>
      </c>
      <c r="L1326" t="s">
        <v>10238</v>
      </c>
      <c r="N1326" t="s">
        <v>10297</v>
      </c>
    </row>
    <row r="1327" spans="8:14" x14ac:dyDescent="0.4">
      <c r="H1327" t="s">
        <v>8717</v>
      </c>
      <c r="K1327">
        <v>21399598</v>
      </c>
      <c r="L1327" t="s">
        <v>10239</v>
      </c>
      <c r="N1327" t="s">
        <v>10298</v>
      </c>
    </row>
    <row r="1328" spans="8:14" x14ac:dyDescent="0.4">
      <c r="H1328" t="s">
        <v>8719</v>
      </c>
      <c r="K1328">
        <v>21399598</v>
      </c>
      <c r="L1328" t="s">
        <v>10240</v>
      </c>
      <c r="N1328" t="s">
        <v>10299</v>
      </c>
    </row>
    <row r="1329" spans="8:14" x14ac:dyDescent="0.4">
      <c r="H1329" t="s">
        <v>8721</v>
      </c>
      <c r="K1329">
        <v>21399598</v>
      </c>
      <c r="L1329" t="s">
        <v>10241</v>
      </c>
      <c r="N1329" t="s">
        <v>10300</v>
      </c>
    </row>
    <row r="1330" spans="8:14" x14ac:dyDescent="0.4">
      <c r="H1330" t="s">
        <v>8723</v>
      </c>
      <c r="K1330">
        <v>21399598</v>
      </c>
      <c r="L1330" t="s">
        <v>10242</v>
      </c>
      <c r="N1330" t="s">
        <v>10301</v>
      </c>
    </row>
    <row r="1331" spans="8:14" x14ac:dyDescent="0.4">
      <c r="H1331" t="s">
        <v>8725</v>
      </c>
      <c r="K1331">
        <v>21399598</v>
      </c>
      <c r="L1331" t="s">
        <v>10243</v>
      </c>
      <c r="N1331" t="s">
        <v>10302</v>
      </c>
    </row>
    <row r="1332" spans="8:14" x14ac:dyDescent="0.4">
      <c r="H1332" t="s">
        <v>8727</v>
      </c>
      <c r="K1332">
        <v>21399598</v>
      </c>
      <c r="L1332" t="s">
        <v>10244</v>
      </c>
      <c r="N1332" t="s">
        <v>10303</v>
      </c>
    </row>
    <row r="1333" spans="8:14" x14ac:dyDescent="0.4">
      <c r="H1333" t="s">
        <v>8729</v>
      </c>
      <c r="K1333">
        <v>21399598</v>
      </c>
      <c r="L1333" t="s">
        <v>10245</v>
      </c>
      <c r="N1333" t="s">
        <v>10304</v>
      </c>
    </row>
    <row r="1334" spans="8:14" x14ac:dyDescent="0.4">
      <c r="H1334" t="s">
        <v>8731</v>
      </c>
      <c r="K1334">
        <v>21399598</v>
      </c>
      <c r="L1334" t="s">
        <v>10246</v>
      </c>
      <c r="N1334" t="s">
        <v>10305</v>
      </c>
    </row>
    <row r="1335" spans="8:14" x14ac:dyDescent="0.4">
      <c r="H1335" t="s">
        <v>8733</v>
      </c>
      <c r="K1335">
        <v>21399598</v>
      </c>
      <c r="L1335" t="s">
        <v>10247</v>
      </c>
      <c r="N1335" t="s">
        <v>10306</v>
      </c>
    </row>
    <row r="1336" spans="8:14" x14ac:dyDescent="0.4">
      <c r="H1336" t="s">
        <v>8735</v>
      </c>
      <c r="K1336">
        <v>21399598</v>
      </c>
      <c r="L1336" t="s">
        <v>10248</v>
      </c>
      <c r="N1336" t="s">
        <v>10307</v>
      </c>
    </row>
    <row r="1337" spans="8:14" x14ac:dyDescent="0.4">
      <c r="H1337" t="s">
        <v>8737</v>
      </c>
      <c r="K1337">
        <v>21399598</v>
      </c>
      <c r="L1337" t="s">
        <v>10249</v>
      </c>
      <c r="N1337" t="s">
        <v>10308</v>
      </c>
    </row>
    <row r="1338" spans="8:14" x14ac:dyDescent="0.4">
      <c r="H1338" t="s">
        <v>8739</v>
      </c>
      <c r="K1338">
        <v>21399598</v>
      </c>
      <c r="L1338" t="s">
        <v>10250</v>
      </c>
      <c r="N1338" t="s">
        <v>10309</v>
      </c>
    </row>
    <row r="1339" spans="8:14" x14ac:dyDescent="0.4">
      <c r="H1339" t="s">
        <v>8741</v>
      </c>
      <c r="K1339">
        <v>21399598</v>
      </c>
      <c r="L1339" t="s">
        <v>10251</v>
      </c>
      <c r="N1339" t="s">
        <v>10310</v>
      </c>
    </row>
    <row r="1340" spans="8:14" x14ac:dyDescent="0.4">
      <c r="H1340" t="s">
        <v>8743</v>
      </c>
      <c r="K1340">
        <v>21399598</v>
      </c>
      <c r="L1340" t="s">
        <v>10252</v>
      </c>
      <c r="N1340" t="s">
        <v>10311</v>
      </c>
    </row>
    <row r="1341" spans="8:14" x14ac:dyDescent="0.4">
      <c r="H1341" t="s">
        <v>8745</v>
      </c>
      <c r="K1341">
        <v>21399598</v>
      </c>
      <c r="L1341" t="s">
        <v>10253</v>
      </c>
      <c r="N1341" t="s">
        <v>10312</v>
      </c>
    </row>
    <row r="1342" spans="8:14" x14ac:dyDescent="0.4">
      <c r="H1342" t="s">
        <v>8747</v>
      </c>
      <c r="K1342">
        <v>21399598</v>
      </c>
      <c r="L1342" t="s">
        <v>8223</v>
      </c>
      <c r="N1342" t="s">
        <v>10313</v>
      </c>
    </row>
    <row r="1343" spans="8:14" x14ac:dyDescent="0.4">
      <c r="H1343" t="s">
        <v>8749</v>
      </c>
      <c r="K1343">
        <v>21399598</v>
      </c>
      <c r="L1343" t="s">
        <v>10254</v>
      </c>
      <c r="N1343" t="s">
        <v>10314</v>
      </c>
    </row>
    <row r="1344" spans="8:14" x14ac:dyDescent="0.4">
      <c r="H1344" t="s">
        <v>8751</v>
      </c>
      <c r="K1344">
        <v>21399598</v>
      </c>
      <c r="L1344" t="s">
        <v>10255</v>
      </c>
      <c r="N1344" t="s">
        <v>10315</v>
      </c>
    </row>
    <row r="1345" spans="8:14" x14ac:dyDescent="0.4">
      <c r="H1345" t="s">
        <v>8753</v>
      </c>
      <c r="K1345">
        <v>21399598</v>
      </c>
      <c r="L1345" t="s">
        <v>9043</v>
      </c>
      <c r="N1345" t="s">
        <v>10316</v>
      </c>
    </row>
    <row r="1346" spans="8:14" x14ac:dyDescent="0.4">
      <c r="H1346" t="s">
        <v>8755</v>
      </c>
      <c r="K1346">
        <v>21399598</v>
      </c>
      <c r="L1346" t="s">
        <v>10256</v>
      </c>
      <c r="N1346" t="s">
        <v>10317</v>
      </c>
    </row>
    <row r="1347" spans="8:14" x14ac:dyDescent="0.4">
      <c r="H1347" t="s">
        <v>8757</v>
      </c>
      <c r="K1347">
        <v>21399598</v>
      </c>
      <c r="L1347" t="s">
        <v>10257</v>
      </c>
      <c r="N1347" t="s">
        <v>10318</v>
      </c>
    </row>
    <row r="1348" spans="8:14" x14ac:dyDescent="0.4">
      <c r="H1348" t="s">
        <v>8759</v>
      </c>
      <c r="K1348">
        <v>21399598</v>
      </c>
      <c r="L1348" t="s">
        <v>10258</v>
      </c>
      <c r="N1348" t="s">
        <v>10319</v>
      </c>
    </row>
    <row r="1349" spans="8:14" x14ac:dyDescent="0.4">
      <c r="H1349" t="s">
        <v>8762</v>
      </c>
      <c r="K1349">
        <v>21399598</v>
      </c>
      <c r="L1349" t="s">
        <v>10259</v>
      </c>
      <c r="N1349" t="s">
        <v>10320</v>
      </c>
    </row>
    <row r="1350" spans="8:14" x14ac:dyDescent="0.4">
      <c r="H1350" t="s">
        <v>8764</v>
      </c>
      <c r="K1350">
        <v>21399598</v>
      </c>
      <c r="L1350" t="s">
        <v>10260</v>
      </c>
      <c r="N1350" t="s">
        <v>10321</v>
      </c>
    </row>
    <row r="1351" spans="8:14" x14ac:dyDescent="0.4">
      <c r="H1351" t="s">
        <v>8766</v>
      </c>
      <c r="K1351">
        <v>21399598</v>
      </c>
      <c r="L1351" t="s">
        <v>10261</v>
      </c>
      <c r="N1351" t="s">
        <v>10322</v>
      </c>
    </row>
    <row r="1352" spans="8:14" x14ac:dyDescent="0.4">
      <c r="H1352" t="s">
        <v>8768</v>
      </c>
      <c r="K1352">
        <v>21399598</v>
      </c>
      <c r="L1352" t="s">
        <v>10262</v>
      </c>
      <c r="N1352" t="s">
        <v>10323</v>
      </c>
    </row>
    <row r="1353" spans="8:14" x14ac:dyDescent="0.4">
      <c r="H1353" t="s">
        <v>8770</v>
      </c>
      <c r="K1353">
        <v>21399598</v>
      </c>
      <c r="L1353" t="s">
        <v>10263</v>
      </c>
      <c r="N1353" t="s">
        <v>10324</v>
      </c>
    </row>
    <row r="1354" spans="8:14" x14ac:dyDescent="0.4">
      <c r="H1354" t="s">
        <v>8772</v>
      </c>
      <c r="K1354">
        <v>21399598</v>
      </c>
      <c r="L1354" t="s">
        <v>10264</v>
      </c>
      <c r="N1354" t="s">
        <v>10325</v>
      </c>
    </row>
    <row r="1355" spans="8:14" x14ac:dyDescent="0.4">
      <c r="H1355" t="s">
        <v>8774</v>
      </c>
      <c r="K1355">
        <v>21399598</v>
      </c>
      <c r="L1355" t="s">
        <v>10265</v>
      </c>
      <c r="N1355" t="s">
        <v>10326</v>
      </c>
    </row>
    <row r="1356" spans="8:14" x14ac:dyDescent="0.4">
      <c r="H1356" t="s">
        <v>8776</v>
      </c>
      <c r="K1356">
        <v>21399598</v>
      </c>
      <c r="L1356" t="s">
        <v>10266</v>
      </c>
      <c r="N1356" t="s">
        <v>10327</v>
      </c>
    </row>
    <row r="1357" spans="8:14" x14ac:dyDescent="0.4">
      <c r="H1357" t="s">
        <v>8778</v>
      </c>
      <c r="K1357">
        <v>21399598</v>
      </c>
      <c r="L1357" t="s">
        <v>10267</v>
      </c>
      <c r="N1357" t="s">
        <v>10328</v>
      </c>
    </row>
    <row r="1358" spans="8:14" x14ac:dyDescent="0.4">
      <c r="H1358" t="s">
        <v>8780</v>
      </c>
      <c r="K1358">
        <v>21399598</v>
      </c>
      <c r="L1358" t="s">
        <v>10268</v>
      </c>
      <c r="N1358" t="s">
        <v>10329</v>
      </c>
    </row>
    <row r="1359" spans="8:14" x14ac:dyDescent="0.4">
      <c r="H1359" t="s">
        <v>8782</v>
      </c>
      <c r="K1359">
        <v>21399598</v>
      </c>
      <c r="L1359" t="s">
        <v>10269</v>
      </c>
      <c r="N1359" t="s">
        <v>10330</v>
      </c>
    </row>
    <row r="1360" spans="8:14" x14ac:dyDescent="0.4">
      <c r="H1360" t="s">
        <v>8784</v>
      </c>
      <c r="K1360">
        <v>21399598</v>
      </c>
      <c r="L1360" t="s">
        <v>10270</v>
      </c>
      <c r="N1360" t="s">
        <v>10331</v>
      </c>
    </row>
    <row r="1361" spans="8:14" x14ac:dyDescent="0.4">
      <c r="H1361" t="s">
        <v>8786</v>
      </c>
      <c r="K1361">
        <v>21399598</v>
      </c>
      <c r="L1361" t="s">
        <v>10271</v>
      </c>
      <c r="N1361" t="s">
        <v>10332</v>
      </c>
    </row>
    <row r="1362" spans="8:14" x14ac:dyDescent="0.4">
      <c r="H1362" t="s">
        <v>8788</v>
      </c>
      <c r="K1362">
        <v>21399598</v>
      </c>
      <c r="L1362" t="s">
        <v>10272</v>
      </c>
      <c r="N1362" t="s">
        <v>10333</v>
      </c>
    </row>
    <row r="1363" spans="8:14" x14ac:dyDescent="0.4">
      <c r="H1363" t="s">
        <v>8790</v>
      </c>
      <c r="K1363">
        <v>21399598</v>
      </c>
      <c r="L1363" t="s">
        <v>10273</v>
      </c>
      <c r="N1363" t="s">
        <v>10334</v>
      </c>
    </row>
    <row r="1364" spans="8:14" x14ac:dyDescent="0.4">
      <c r="H1364" t="s">
        <v>8792</v>
      </c>
      <c r="K1364">
        <v>21399598</v>
      </c>
      <c r="L1364" t="s">
        <v>10274</v>
      </c>
      <c r="N1364" t="s">
        <v>10335</v>
      </c>
    </row>
    <row r="1365" spans="8:14" x14ac:dyDescent="0.4">
      <c r="H1365" t="s">
        <v>8794</v>
      </c>
      <c r="K1365">
        <v>21399598</v>
      </c>
      <c r="L1365" t="s">
        <v>9055</v>
      </c>
      <c r="N1365" t="s">
        <v>10336</v>
      </c>
    </row>
    <row r="1366" spans="8:14" x14ac:dyDescent="0.4">
      <c r="H1366" t="s">
        <v>8796</v>
      </c>
      <c r="K1366">
        <v>21399598</v>
      </c>
      <c r="L1366" t="s">
        <v>10275</v>
      </c>
      <c r="N1366" t="s">
        <v>10337</v>
      </c>
    </row>
    <row r="1367" spans="8:14" x14ac:dyDescent="0.4">
      <c r="H1367" t="s">
        <v>8798</v>
      </c>
      <c r="K1367">
        <v>21399598</v>
      </c>
      <c r="L1367" t="s">
        <v>10276</v>
      </c>
      <c r="N1367" t="s">
        <v>10338</v>
      </c>
    </row>
    <row r="1368" spans="8:14" x14ac:dyDescent="0.4">
      <c r="H1368" t="s">
        <v>8800</v>
      </c>
      <c r="K1368">
        <v>21399598</v>
      </c>
      <c r="L1368" t="s">
        <v>10277</v>
      </c>
      <c r="N1368" t="s">
        <v>10339</v>
      </c>
    </row>
    <row r="1369" spans="8:14" x14ac:dyDescent="0.4">
      <c r="H1369" t="s">
        <v>8802</v>
      </c>
      <c r="K1369">
        <v>21399598</v>
      </c>
      <c r="L1369" t="s">
        <v>10278</v>
      </c>
      <c r="N1369" t="s">
        <v>10340</v>
      </c>
    </row>
    <row r="1370" spans="8:14" x14ac:dyDescent="0.4">
      <c r="H1370" t="s">
        <v>8804</v>
      </c>
      <c r="K1370">
        <v>21399598</v>
      </c>
      <c r="L1370" t="s">
        <v>10279</v>
      </c>
      <c r="N1370" t="s">
        <v>10341</v>
      </c>
    </row>
    <row r="1371" spans="8:14" x14ac:dyDescent="0.4">
      <c r="H1371" t="s">
        <v>8806</v>
      </c>
      <c r="K1371">
        <v>21399598</v>
      </c>
      <c r="L1371" t="s">
        <v>10280</v>
      </c>
      <c r="N1371" t="s">
        <v>10342</v>
      </c>
    </row>
    <row r="1372" spans="8:14" x14ac:dyDescent="0.4">
      <c r="H1372" t="s">
        <v>8808</v>
      </c>
      <c r="K1372">
        <v>21399598</v>
      </c>
      <c r="L1372" t="s">
        <v>10281</v>
      </c>
      <c r="N1372" t="s">
        <v>10343</v>
      </c>
    </row>
    <row r="1373" spans="8:14" x14ac:dyDescent="0.4">
      <c r="H1373" t="s">
        <v>8810</v>
      </c>
      <c r="K1373">
        <v>21399598</v>
      </c>
      <c r="L1373" t="s">
        <v>10282</v>
      </c>
      <c r="N1373" t="s">
        <v>10344</v>
      </c>
    </row>
    <row r="1374" spans="8:14" x14ac:dyDescent="0.4">
      <c r="H1374" t="s">
        <v>8812</v>
      </c>
      <c r="K1374">
        <v>21399598</v>
      </c>
      <c r="L1374" t="s">
        <v>9077</v>
      </c>
      <c r="N1374" t="s">
        <v>10345</v>
      </c>
    </row>
    <row r="1375" spans="8:14" x14ac:dyDescent="0.4">
      <c r="H1375" t="s">
        <v>8814</v>
      </c>
      <c r="K1375">
        <v>21399598</v>
      </c>
      <c r="L1375" t="s">
        <v>10283</v>
      </c>
      <c r="N1375" t="s">
        <v>10346</v>
      </c>
    </row>
    <row r="1376" spans="8:14" x14ac:dyDescent="0.4">
      <c r="H1376" t="s">
        <v>8816</v>
      </c>
      <c r="K1376">
        <v>21399598</v>
      </c>
      <c r="L1376" t="s">
        <v>10284</v>
      </c>
      <c r="N1376" t="s">
        <v>10347</v>
      </c>
    </row>
    <row r="1377" spans="8:14" x14ac:dyDescent="0.4">
      <c r="H1377" t="s">
        <v>8818</v>
      </c>
      <c r="K1377">
        <v>21399598</v>
      </c>
      <c r="L1377" t="s">
        <v>10285</v>
      </c>
      <c r="N1377" t="s">
        <v>10348</v>
      </c>
    </row>
    <row r="1378" spans="8:14" x14ac:dyDescent="0.4">
      <c r="H1378" t="s">
        <v>8820</v>
      </c>
      <c r="K1378">
        <v>21399598</v>
      </c>
      <c r="L1378" t="s">
        <v>10286</v>
      </c>
      <c r="N1378" t="s">
        <v>10349</v>
      </c>
    </row>
    <row r="1379" spans="8:14" x14ac:dyDescent="0.4">
      <c r="H1379" t="s">
        <v>8822</v>
      </c>
      <c r="K1379">
        <v>21399598</v>
      </c>
      <c r="L1379" t="s">
        <v>10287</v>
      </c>
      <c r="N1379" t="s">
        <v>10350</v>
      </c>
    </row>
    <row r="1380" spans="8:14" x14ac:dyDescent="0.4">
      <c r="H1380" t="s">
        <v>8824</v>
      </c>
      <c r="K1380">
        <v>21399598</v>
      </c>
      <c r="L1380" t="s">
        <v>10288</v>
      </c>
      <c r="N1380" t="s">
        <v>10351</v>
      </c>
    </row>
    <row r="1381" spans="8:14" x14ac:dyDescent="0.4">
      <c r="H1381" t="s">
        <v>8826</v>
      </c>
      <c r="K1381">
        <v>21399598</v>
      </c>
      <c r="L1381" t="s">
        <v>10289</v>
      </c>
      <c r="N1381" t="s">
        <v>10352</v>
      </c>
    </row>
    <row r="1382" spans="8:14" x14ac:dyDescent="0.4">
      <c r="H1382" t="s">
        <v>8828</v>
      </c>
      <c r="K1382">
        <v>21399598</v>
      </c>
      <c r="L1382" t="s">
        <v>10290</v>
      </c>
      <c r="N1382" t="s">
        <v>10353</v>
      </c>
    </row>
    <row r="1383" spans="8:14" x14ac:dyDescent="0.4">
      <c r="H1383" t="s">
        <v>8830</v>
      </c>
      <c r="K1383">
        <v>21399598</v>
      </c>
      <c r="L1383" t="s">
        <v>10291</v>
      </c>
      <c r="N1383" t="s">
        <v>10354</v>
      </c>
    </row>
    <row r="1384" spans="8:14" x14ac:dyDescent="0.4">
      <c r="H1384" t="s">
        <v>8832</v>
      </c>
      <c r="K1384">
        <v>21399598</v>
      </c>
      <c r="L1384" t="s">
        <v>10292</v>
      </c>
      <c r="N1384" t="s">
        <v>10355</v>
      </c>
    </row>
    <row r="1385" spans="8:14" x14ac:dyDescent="0.4">
      <c r="H1385" t="s">
        <v>8834</v>
      </c>
      <c r="K1385">
        <v>21399598</v>
      </c>
      <c r="L1385" t="s">
        <v>10293</v>
      </c>
      <c r="N1385" t="s">
        <v>10356</v>
      </c>
    </row>
    <row r="1386" spans="8:14" x14ac:dyDescent="0.4">
      <c r="H1386" t="s">
        <v>8836</v>
      </c>
      <c r="K1386">
        <v>21399598</v>
      </c>
      <c r="L1386" t="s">
        <v>10294</v>
      </c>
      <c r="N1386" t="s">
        <v>10357</v>
      </c>
    </row>
    <row r="1387" spans="8:14" x14ac:dyDescent="0.4">
      <c r="H1387" t="s">
        <v>8838</v>
      </c>
      <c r="K1387">
        <v>21399598</v>
      </c>
      <c r="L1387" t="s">
        <v>10295</v>
      </c>
      <c r="N1387" t="s">
        <v>10358</v>
      </c>
    </row>
    <row r="1388" spans="8:14" x14ac:dyDescent="0.4">
      <c r="H1388" t="s">
        <v>8840</v>
      </c>
      <c r="K1388">
        <v>21399598</v>
      </c>
      <c r="L1388" t="s">
        <v>10296</v>
      </c>
      <c r="N1388" t="s">
        <v>10359</v>
      </c>
    </row>
    <row r="1389" spans="8:14" x14ac:dyDescent="0.4">
      <c r="H1389" t="s">
        <v>8842</v>
      </c>
      <c r="K1389">
        <v>21399598</v>
      </c>
      <c r="L1389" t="s">
        <v>10297</v>
      </c>
      <c r="N1389" t="s">
        <v>10360</v>
      </c>
    </row>
    <row r="1390" spans="8:14" x14ac:dyDescent="0.4">
      <c r="H1390" t="s">
        <v>8844</v>
      </c>
      <c r="K1390">
        <v>21399598</v>
      </c>
      <c r="L1390" t="s">
        <v>10298</v>
      </c>
      <c r="N1390" t="s">
        <v>10361</v>
      </c>
    </row>
    <row r="1391" spans="8:14" x14ac:dyDescent="0.4">
      <c r="H1391" t="s">
        <v>8846</v>
      </c>
      <c r="K1391">
        <v>21399598</v>
      </c>
      <c r="L1391" t="s">
        <v>10299</v>
      </c>
      <c r="N1391" t="s">
        <v>10362</v>
      </c>
    </row>
    <row r="1392" spans="8:14" x14ac:dyDescent="0.4">
      <c r="H1392" t="s">
        <v>8848</v>
      </c>
      <c r="K1392">
        <v>21399598</v>
      </c>
      <c r="L1392" t="s">
        <v>10300</v>
      </c>
      <c r="N1392" t="s">
        <v>10363</v>
      </c>
    </row>
    <row r="1393" spans="8:14" x14ac:dyDescent="0.4">
      <c r="H1393" t="s">
        <v>8850</v>
      </c>
      <c r="K1393">
        <v>21399598</v>
      </c>
      <c r="L1393" t="s">
        <v>10301</v>
      </c>
      <c r="N1393" t="s">
        <v>10364</v>
      </c>
    </row>
    <row r="1394" spans="8:14" x14ac:dyDescent="0.4">
      <c r="H1394" t="s">
        <v>8852</v>
      </c>
      <c r="K1394">
        <v>21399598</v>
      </c>
      <c r="L1394" t="s">
        <v>10302</v>
      </c>
      <c r="N1394" t="s">
        <v>10365</v>
      </c>
    </row>
    <row r="1395" spans="8:14" x14ac:dyDescent="0.4">
      <c r="H1395" t="s">
        <v>8854</v>
      </c>
      <c r="K1395">
        <v>21399598</v>
      </c>
      <c r="L1395" t="s">
        <v>10303</v>
      </c>
      <c r="N1395" t="s">
        <v>10366</v>
      </c>
    </row>
    <row r="1396" spans="8:14" x14ac:dyDescent="0.4">
      <c r="H1396" t="s">
        <v>8856</v>
      </c>
      <c r="K1396">
        <v>21399598</v>
      </c>
      <c r="L1396" t="s">
        <v>10304</v>
      </c>
      <c r="N1396" t="s">
        <v>10367</v>
      </c>
    </row>
    <row r="1397" spans="8:14" x14ac:dyDescent="0.4">
      <c r="H1397" t="s">
        <v>8858</v>
      </c>
      <c r="K1397">
        <v>21399598</v>
      </c>
      <c r="L1397" t="s">
        <v>10305</v>
      </c>
      <c r="N1397" t="s">
        <v>10368</v>
      </c>
    </row>
    <row r="1398" spans="8:14" x14ac:dyDescent="0.4">
      <c r="H1398" t="s">
        <v>8860</v>
      </c>
      <c r="K1398">
        <v>21399598</v>
      </c>
      <c r="L1398" t="s">
        <v>10306</v>
      </c>
      <c r="N1398" t="s">
        <v>10369</v>
      </c>
    </row>
    <row r="1399" spans="8:14" x14ac:dyDescent="0.4">
      <c r="H1399" t="s">
        <v>8862</v>
      </c>
      <c r="K1399">
        <v>21399598</v>
      </c>
      <c r="L1399" t="s">
        <v>10307</v>
      </c>
      <c r="N1399" t="s">
        <v>10370</v>
      </c>
    </row>
    <row r="1400" spans="8:14" x14ac:dyDescent="0.4">
      <c r="H1400" t="s">
        <v>8864</v>
      </c>
      <c r="K1400">
        <v>21399598</v>
      </c>
      <c r="L1400" t="s">
        <v>10308</v>
      </c>
      <c r="N1400" t="s">
        <v>10371</v>
      </c>
    </row>
    <row r="1401" spans="8:14" x14ac:dyDescent="0.4">
      <c r="H1401" t="s">
        <v>8866</v>
      </c>
      <c r="K1401">
        <v>21399598</v>
      </c>
      <c r="L1401" t="s">
        <v>10309</v>
      </c>
      <c r="N1401" t="s">
        <v>10372</v>
      </c>
    </row>
    <row r="1402" spans="8:14" x14ac:dyDescent="0.4">
      <c r="H1402" t="s">
        <v>8868</v>
      </c>
      <c r="K1402">
        <v>21399598</v>
      </c>
      <c r="L1402" t="s">
        <v>10310</v>
      </c>
      <c r="N1402" t="s">
        <v>10373</v>
      </c>
    </row>
    <row r="1403" spans="8:14" x14ac:dyDescent="0.4">
      <c r="H1403" t="s">
        <v>8870</v>
      </c>
      <c r="K1403">
        <v>21399598</v>
      </c>
      <c r="L1403" t="s">
        <v>10311</v>
      </c>
      <c r="N1403" t="s">
        <v>10374</v>
      </c>
    </row>
    <row r="1404" spans="8:14" x14ac:dyDescent="0.4">
      <c r="H1404" t="s">
        <v>8872</v>
      </c>
      <c r="K1404">
        <v>21399598</v>
      </c>
      <c r="L1404" t="s">
        <v>10312</v>
      </c>
      <c r="N1404" t="s">
        <v>10375</v>
      </c>
    </row>
    <row r="1405" spans="8:14" x14ac:dyDescent="0.4">
      <c r="H1405" t="s">
        <v>8874</v>
      </c>
      <c r="K1405">
        <v>21399598</v>
      </c>
      <c r="L1405" t="s">
        <v>10313</v>
      </c>
      <c r="N1405" t="s">
        <v>10376</v>
      </c>
    </row>
    <row r="1406" spans="8:14" x14ac:dyDescent="0.4">
      <c r="H1406" t="s">
        <v>8876</v>
      </c>
      <c r="K1406">
        <v>21399598</v>
      </c>
      <c r="L1406" t="s">
        <v>10314</v>
      </c>
      <c r="N1406" t="s">
        <v>10377</v>
      </c>
    </row>
    <row r="1407" spans="8:14" x14ac:dyDescent="0.4">
      <c r="H1407" t="s">
        <v>8878</v>
      </c>
      <c r="K1407">
        <v>21399598</v>
      </c>
      <c r="L1407" t="s">
        <v>10315</v>
      </c>
      <c r="N1407" t="s">
        <v>10378</v>
      </c>
    </row>
    <row r="1408" spans="8:14" x14ac:dyDescent="0.4">
      <c r="H1408" t="s">
        <v>8881</v>
      </c>
      <c r="K1408">
        <v>21399598</v>
      </c>
      <c r="L1408" t="s">
        <v>10316</v>
      </c>
      <c r="N1408" t="s">
        <v>10379</v>
      </c>
    </row>
    <row r="1409" spans="8:14" x14ac:dyDescent="0.4">
      <c r="H1409" t="s">
        <v>8883</v>
      </c>
      <c r="K1409">
        <v>21399598</v>
      </c>
      <c r="L1409" t="s">
        <v>10317</v>
      </c>
      <c r="N1409" t="s">
        <v>10380</v>
      </c>
    </row>
    <row r="1410" spans="8:14" x14ac:dyDescent="0.4">
      <c r="H1410" t="s">
        <v>8885</v>
      </c>
      <c r="K1410">
        <v>21399598</v>
      </c>
      <c r="L1410" t="s">
        <v>10318</v>
      </c>
      <c r="N1410" t="s">
        <v>10381</v>
      </c>
    </row>
    <row r="1411" spans="8:14" x14ac:dyDescent="0.4">
      <c r="H1411" t="s">
        <v>8887</v>
      </c>
      <c r="K1411">
        <v>21399598</v>
      </c>
      <c r="L1411" t="s">
        <v>10319</v>
      </c>
      <c r="N1411" t="s">
        <v>10382</v>
      </c>
    </row>
    <row r="1412" spans="8:14" x14ac:dyDescent="0.4">
      <c r="H1412" t="s">
        <v>8889</v>
      </c>
      <c r="K1412">
        <v>21399598</v>
      </c>
      <c r="L1412" t="s">
        <v>8115</v>
      </c>
      <c r="N1412" t="s">
        <v>10383</v>
      </c>
    </row>
    <row r="1413" spans="8:14" x14ac:dyDescent="0.4">
      <c r="H1413" t="s">
        <v>8891</v>
      </c>
      <c r="K1413">
        <v>21399598</v>
      </c>
      <c r="L1413" t="s">
        <v>10320</v>
      </c>
      <c r="N1413" t="s">
        <v>10384</v>
      </c>
    </row>
    <row r="1414" spans="8:14" x14ac:dyDescent="0.4">
      <c r="H1414" t="s">
        <v>8893</v>
      </c>
      <c r="K1414">
        <v>21399598</v>
      </c>
      <c r="L1414" t="s">
        <v>10321</v>
      </c>
      <c r="N1414" t="s">
        <v>10385</v>
      </c>
    </row>
    <row r="1415" spans="8:14" x14ac:dyDescent="0.4">
      <c r="H1415" t="s">
        <v>8895</v>
      </c>
      <c r="K1415">
        <v>21399598</v>
      </c>
      <c r="L1415" t="s">
        <v>10322</v>
      </c>
      <c r="N1415" t="s">
        <v>10386</v>
      </c>
    </row>
    <row r="1416" spans="8:14" x14ac:dyDescent="0.4">
      <c r="H1416" t="s">
        <v>8897</v>
      </c>
      <c r="K1416">
        <v>21399598</v>
      </c>
      <c r="L1416" t="s">
        <v>10323</v>
      </c>
      <c r="N1416" t="s">
        <v>10387</v>
      </c>
    </row>
    <row r="1417" spans="8:14" x14ac:dyDescent="0.4">
      <c r="H1417" t="s">
        <v>8899</v>
      </c>
      <c r="K1417">
        <v>21399598</v>
      </c>
      <c r="L1417" t="s">
        <v>10324</v>
      </c>
      <c r="N1417" t="s">
        <v>10388</v>
      </c>
    </row>
    <row r="1418" spans="8:14" x14ac:dyDescent="0.4">
      <c r="H1418" t="s">
        <v>8901</v>
      </c>
      <c r="K1418">
        <v>21399598</v>
      </c>
      <c r="L1418" t="s">
        <v>10325</v>
      </c>
      <c r="N1418" t="s">
        <v>10389</v>
      </c>
    </row>
    <row r="1419" spans="8:14" x14ac:dyDescent="0.4">
      <c r="H1419" t="s">
        <v>8903</v>
      </c>
      <c r="K1419">
        <v>21399598</v>
      </c>
      <c r="L1419" t="s">
        <v>10326</v>
      </c>
      <c r="N1419" t="s">
        <v>10390</v>
      </c>
    </row>
    <row r="1420" spans="8:14" x14ac:dyDescent="0.4">
      <c r="H1420" t="s">
        <v>8905</v>
      </c>
      <c r="K1420">
        <v>21399598</v>
      </c>
      <c r="L1420" t="s">
        <v>10327</v>
      </c>
      <c r="N1420" t="s">
        <v>10391</v>
      </c>
    </row>
    <row r="1421" spans="8:14" x14ac:dyDescent="0.4">
      <c r="H1421" t="s">
        <v>8907</v>
      </c>
      <c r="K1421">
        <v>21399598</v>
      </c>
      <c r="L1421" t="s">
        <v>10328</v>
      </c>
      <c r="N1421" t="s">
        <v>10392</v>
      </c>
    </row>
    <row r="1422" spans="8:14" x14ac:dyDescent="0.4">
      <c r="H1422" t="s">
        <v>8909</v>
      </c>
      <c r="K1422">
        <v>21399598</v>
      </c>
      <c r="L1422" t="s">
        <v>10329</v>
      </c>
      <c r="N1422" t="s">
        <v>10393</v>
      </c>
    </row>
    <row r="1423" spans="8:14" x14ac:dyDescent="0.4">
      <c r="H1423" t="s">
        <v>8911</v>
      </c>
      <c r="K1423">
        <v>21399598</v>
      </c>
      <c r="L1423" t="s">
        <v>9117</v>
      </c>
      <c r="N1423" t="s">
        <v>10394</v>
      </c>
    </row>
    <row r="1424" spans="8:14" x14ac:dyDescent="0.4">
      <c r="H1424" t="s">
        <v>8913</v>
      </c>
      <c r="K1424">
        <v>21399598</v>
      </c>
      <c r="L1424" t="s">
        <v>10330</v>
      </c>
      <c r="N1424" t="s">
        <v>10395</v>
      </c>
    </row>
    <row r="1425" spans="8:14" x14ac:dyDescent="0.4">
      <c r="H1425" t="s">
        <v>8915</v>
      </c>
      <c r="K1425">
        <v>21399598</v>
      </c>
      <c r="L1425" t="s">
        <v>10331</v>
      </c>
      <c r="N1425" t="s">
        <v>10396</v>
      </c>
    </row>
    <row r="1426" spans="8:14" x14ac:dyDescent="0.4">
      <c r="H1426" t="s">
        <v>8917</v>
      </c>
      <c r="K1426">
        <v>21399598</v>
      </c>
      <c r="L1426" t="s">
        <v>10332</v>
      </c>
      <c r="N1426" t="s">
        <v>10397</v>
      </c>
    </row>
    <row r="1427" spans="8:14" x14ac:dyDescent="0.4">
      <c r="H1427" t="s">
        <v>8919</v>
      </c>
      <c r="K1427">
        <v>21399598</v>
      </c>
      <c r="L1427" t="s">
        <v>10333</v>
      </c>
      <c r="N1427" t="s">
        <v>10398</v>
      </c>
    </row>
    <row r="1428" spans="8:14" x14ac:dyDescent="0.4">
      <c r="H1428" t="s">
        <v>8921</v>
      </c>
      <c r="K1428">
        <v>21399598</v>
      </c>
      <c r="L1428" t="s">
        <v>10334</v>
      </c>
      <c r="N1428" t="s">
        <v>10399</v>
      </c>
    </row>
    <row r="1429" spans="8:14" x14ac:dyDescent="0.4">
      <c r="H1429" t="s">
        <v>8923</v>
      </c>
      <c r="K1429">
        <v>21399598</v>
      </c>
      <c r="L1429" t="s">
        <v>10335</v>
      </c>
      <c r="N1429" t="s">
        <v>10400</v>
      </c>
    </row>
    <row r="1430" spans="8:14" x14ac:dyDescent="0.4">
      <c r="H1430" t="s">
        <v>8925</v>
      </c>
      <c r="K1430">
        <v>21399598</v>
      </c>
      <c r="L1430" t="s">
        <v>10336</v>
      </c>
      <c r="N1430" t="s">
        <v>10401</v>
      </c>
    </row>
    <row r="1431" spans="8:14" x14ac:dyDescent="0.4">
      <c r="H1431" t="s">
        <v>8927</v>
      </c>
      <c r="K1431">
        <v>21399598</v>
      </c>
      <c r="L1431" t="s">
        <v>10337</v>
      </c>
      <c r="N1431" t="s">
        <v>10402</v>
      </c>
    </row>
    <row r="1432" spans="8:14" x14ac:dyDescent="0.4">
      <c r="H1432" t="s">
        <v>8929</v>
      </c>
      <c r="K1432">
        <v>21399598</v>
      </c>
      <c r="L1432" t="s">
        <v>10338</v>
      </c>
      <c r="N1432" t="s">
        <v>10403</v>
      </c>
    </row>
    <row r="1433" spans="8:14" x14ac:dyDescent="0.4">
      <c r="H1433" t="s">
        <v>8931</v>
      </c>
      <c r="K1433">
        <v>21399598</v>
      </c>
      <c r="L1433" t="s">
        <v>10339</v>
      </c>
      <c r="N1433" t="s">
        <v>10404</v>
      </c>
    </row>
    <row r="1434" spans="8:14" x14ac:dyDescent="0.4">
      <c r="H1434" t="s">
        <v>8933</v>
      </c>
      <c r="K1434">
        <v>21399598</v>
      </c>
      <c r="L1434" t="s">
        <v>10340</v>
      </c>
      <c r="N1434" t="s">
        <v>10405</v>
      </c>
    </row>
    <row r="1435" spans="8:14" x14ac:dyDescent="0.4">
      <c r="H1435" t="s">
        <v>8935</v>
      </c>
      <c r="K1435">
        <v>21399598</v>
      </c>
      <c r="L1435" t="s">
        <v>10341</v>
      </c>
      <c r="N1435" t="s">
        <v>10406</v>
      </c>
    </row>
    <row r="1436" spans="8:14" x14ac:dyDescent="0.4">
      <c r="H1436" t="s">
        <v>8937</v>
      </c>
      <c r="K1436">
        <v>21399598</v>
      </c>
      <c r="L1436" t="s">
        <v>10342</v>
      </c>
      <c r="N1436" t="s">
        <v>10407</v>
      </c>
    </row>
    <row r="1437" spans="8:14" x14ac:dyDescent="0.4">
      <c r="H1437" t="s">
        <v>8939</v>
      </c>
      <c r="K1437">
        <v>21399598</v>
      </c>
      <c r="L1437" t="s">
        <v>10343</v>
      </c>
      <c r="N1437" t="s">
        <v>10408</v>
      </c>
    </row>
    <row r="1438" spans="8:14" x14ac:dyDescent="0.4">
      <c r="H1438" t="s">
        <v>8941</v>
      </c>
      <c r="K1438">
        <v>21399598</v>
      </c>
      <c r="L1438" t="s">
        <v>10344</v>
      </c>
      <c r="N1438" t="s">
        <v>10409</v>
      </c>
    </row>
    <row r="1439" spans="8:14" x14ac:dyDescent="0.4">
      <c r="H1439" t="s">
        <v>8943</v>
      </c>
      <c r="K1439">
        <v>21399598</v>
      </c>
      <c r="L1439" t="s">
        <v>10345</v>
      </c>
      <c r="N1439" t="s">
        <v>10410</v>
      </c>
    </row>
    <row r="1440" spans="8:14" x14ac:dyDescent="0.4">
      <c r="H1440" t="s">
        <v>8945</v>
      </c>
      <c r="K1440">
        <v>21399598</v>
      </c>
      <c r="L1440" t="s">
        <v>10346</v>
      </c>
      <c r="N1440" t="s">
        <v>10411</v>
      </c>
    </row>
    <row r="1441" spans="8:14" x14ac:dyDescent="0.4">
      <c r="H1441" t="s">
        <v>8947</v>
      </c>
      <c r="K1441">
        <v>21399598</v>
      </c>
      <c r="L1441" t="s">
        <v>10347</v>
      </c>
      <c r="N1441" t="s">
        <v>10412</v>
      </c>
    </row>
    <row r="1442" spans="8:14" x14ac:dyDescent="0.4">
      <c r="H1442" t="s">
        <v>8949</v>
      </c>
      <c r="K1442">
        <v>21399598</v>
      </c>
      <c r="L1442" t="s">
        <v>10348</v>
      </c>
      <c r="N1442" t="s">
        <v>10413</v>
      </c>
    </row>
    <row r="1443" spans="8:14" x14ac:dyDescent="0.4">
      <c r="H1443" t="s">
        <v>8951</v>
      </c>
      <c r="K1443">
        <v>21399598</v>
      </c>
      <c r="L1443" t="s">
        <v>10349</v>
      </c>
      <c r="N1443" t="s">
        <v>10414</v>
      </c>
    </row>
    <row r="1444" spans="8:14" x14ac:dyDescent="0.4">
      <c r="H1444" t="s">
        <v>8953</v>
      </c>
      <c r="K1444">
        <v>21399598</v>
      </c>
      <c r="L1444" t="s">
        <v>10350</v>
      </c>
      <c r="N1444" t="s">
        <v>10415</v>
      </c>
    </row>
    <row r="1445" spans="8:14" x14ac:dyDescent="0.4">
      <c r="H1445" t="s">
        <v>8955</v>
      </c>
      <c r="K1445">
        <v>21399598</v>
      </c>
      <c r="L1445" t="s">
        <v>10351</v>
      </c>
      <c r="N1445" t="s">
        <v>10416</v>
      </c>
    </row>
    <row r="1446" spans="8:14" x14ac:dyDescent="0.4">
      <c r="H1446" t="s">
        <v>8957</v>
      </c>
      <c r="K1446">
        <v>21399598</v>
      </c>
      <c r="L1446" t="s">
        <v>10352</v>
      </c>
      <c r="N1446" t="s">
        <v>10417</v>
      </c>
    </row>
    <row r="1447" spans="8:14" x14ac:dyDescent="0.4">
      <c r="H1447" t="s">
        <v>8959</v>
      </c>
      <c r="K1447">
        <v>21399598</v>
      </c>
      <c r="L1447" t="s">
        <v>10353</v>
      </c>
      <c r="N1447" t="s">
        <v>10418</v>
      </c>
    </row>
    <row r="1448" spans="8:14" x14ac:dyDescent="0.4">
      <c r="H1448" t="s">
        <v>8961</v>
      </c>
      <c r="K1448">
        <v>21399598</v>
      </c>
      <c r="L1448" t="s">
        <v>10354</v>
      </c>
      <c r="N1448" t="s">
        <v>10419</v>
      </c>
    </row>
    <row r="1449" spans="8:14" x14ac:dyDescent="0.4">
      <c r="H1449" t="s">
        <v>8963</v>
      </c>
      <c r="K1449">
        <v>21399598</v>
      </c>
      <c r="L1449" t="s">
        <v>10355</v>
      </c>
      <c r="N1449" t="s">
        <v>10420</v>
      </c>
    </row>
    <row r="1450" spans="8:14" x14ac:dyDescent="0.4">
      <c r="H1450" t="s">
        <v>8965</v>
      </c>
      <c r="K1450">
        <v>21399598</v>
      </c>
      <c r="L1450" t="s">
        <v>10356</v>
      </c>
      <c r="N1450" t="s">
        <v>10421</v>
      </c>
    </row>
    <row r="1451" spans="8:14" x14ac:dyDescent="0.4">
      <c r="H1451" t="s">
        <v>8967</v>
      </c>
      <c r="K1451">
        <v>21399598</v>
      </c>
      <c r="L1451" t="s">
        <v>10357</v>
      </c>
      <c r="N1451" t="s">
        <v>10422</v>
      </c>
    </row>
    <row r="1452" spans="8:14" x14ac:dyDescent="0.4">
      <c r="H1452" t="s">
        <v>8969</v>
      </c>
      <c r="K1452">
        <v>21399598</v>
      </c>
      <c r="L1452" t="s">
        <v>10358</v>
      </c>
      <c r="N1452" t="s">
        <v>10423</v>
      </c>
    </row>
    <row r="1453" spans="8:14" x14ac:dyDescent="0.4">
      <c r="H1453" t="s">
        <v>8971</v>
      </c>
      <c r="K1453">
        <v>21399598</v>
      </c>
      <c r="L1453" t="s">
        <v>10359</v>
      </c>
      <c r="N1453" t="s">
        <v>10424</v>
      </c>
    </row>
    <row r="1454" spans="8:14" x14ac:dyDescent="0.4">
      <c r="H1454" t="s">
        <v>8973</v>
      </c>
      <c r="K1454">
        <v>21399598</v>
      </c>
      <c r="L1454" t="s">
        <v>10360</v>
      </c>
      <c r="N1454" t="s">
        <v>10425</v>
      </c>
    </row>
    <row r="1455" spans="8:14" x14ac:dyDescent="0.4">
      <c r="H1455" t="s">
        <v>8975</v>
      </c>
      <c r="K1455">
        <v>21399598</v>
      </c>
      <c r="L1455" t="s">
        <v>10361</v>
      </c>
      <c r="N1455" t="s">
        <v>10426</v>
      </c>
    </row>
    <row r="1456" spans="8:14" x14ac:dyDescent="0.4">
      <c r="H1456" t="s">
        <v>8977</v>
      </c>
      <c r="K1456">
        <v>21399598</v>
      </c>
      <c r="L1456" t="s">
        <v>10362</v>
      </c>
      <c r="N1456" t="s">
        <v>10427</v>
      </c>
    </row>
    <row r="1457" spans="8:14" x14ac:dyDescent="0.4">
      <c r="H1457" t="s">
        <v>8979</v>
      </c>
      <c r="K1457">
        <v>21399598</v>
      </c>
      <c r="L1457" t="s">
        <v>10363</v>
      </c>
      <c r="N1457" t="s">
        <v>10428</v>
      </c>
    </row>
    <row r="1458" spans="8:14" x14ac:dyDescent="0.4">
      <c r="H1458" t="s">
        <v>8981</v>
      </c>
      <c r="K1458">
        <v>21399598</v>
      </c>
      <c r="L1458" t="s">
        <v>10364</v>
      </c>
      <c r="N1458" t="s">
        <v>10429</v>
      </c>
    </row>
    <row r="1459" spans="8:14" x14ac:dyDescent="0.4">
      <c r="H1459" t="s">
        <v>8983</v>
      </c>
      <c r="K1459">
        <v>21399598</v>
      </c>
      <c r="L1459" t="s">
        <v>10365</v>
      </c>
      <c r="N1459" t="s">
        <v>10430</v>
      </c>
    </row>
    <row r="1460" spans="8:14" x14ac:dyDescent="0.4">
      <c r="H1460" t="s">
        <v>8985</v>
      </c>
      <c r="K1460">
        <v>21399598</v>
      </c>
      <c r="L1460" t="s">
        <v>10366</v>
      </c>
      <c r="N1460" t="s">
        <v>10431</v>
      </c>
    </row>
    <row r="1461" spans="8:14" x14ac:dyDescent="0.4">
      <c r="H1461" t="s">
        <v>8987</v>
      </c>
      <c r="K1461">
        <v>21399598</v>
      </c>
      <c r="L1461" t="s">
        <v>10367</v>
      </c>
      <c r="N1461" t="s">
        <v>10432</v>
      </c>
    </row>
    <row r="1462" spans="8:14" x14ac:dyDescent="0.4">
      <c r="H1462" t="s">
        <v>8989</v>
      </c>
      <c r="K1462">
        <v>21399598</v>
      </c>
      <c r="L1462" t="s">
        <v>8123</v>
      </c>
      <c r="N1462" t="s">
        <v>10433</v>
      </c>
    </row>
    <row r="1463" spans="8:14" x14ac:dyDescent="0.4">
      <c r="H1463" t="s">
        <v>8991</v>
      </c>
      <c r="K1463">
        <v>21399598</v>
      </c>
      <c r="L1463" t="s">
        <v>10368</v>
      </c>
      <c r="N1463" t="s">
        <v>10434</v>
      </c>
    </row>
    <row r="1464" spans="8:14" x14ac:dyDescent="0.4">
      <c r="H1464" t="s">
        <v>8993</v>
      </c>
      <c r="K1464">
        <v>21399598</v>
      </c>
      <c r="L1464" t="s">
        <v>10369</v>
      </c>
      <c r="N1464" t="s">
        <v>10435</v>
      </c>
    </row>
    <row r="1465" spans="8:14" x14ac:dyDescent="0.4">
      <c r="H1465" t="s">
        <v>8995</v>
      </c>
      <c r="K1465">
        <v>21399598</v>
      </c>
      <c r="L1465" t="s">
        <v>10370</v>
      </c>
      <c r="N1465" t="s">
        <v>10436</v>
      </c>
    </row>
    <row r="1466" spans="8:14" x14ac:dyDescent="0.4">
      <c r="H1466" t="s">
        <v>8997</v>
      </c>
      <c r="K1466">
        <v>21399598</v>
      </c>
      <c r="L1466" t="s">
        <v>10371</v>
      </c>
      <c r="N1466" t="s">
        <v>10437</v>
      </c>
    </row>
    <row r="1467" spans="8:14" x14ac:dyDescent="0.4">
      <c r="H1467" t="s">
        <v>8999</v>
      </c>
      <c r="K1467">
        <v>21399598</v>
      </c>
      <c r="L1467" t="s">
        <v>10372</v>
      </c>
      <c r="N1467" t="s">
        <v>10438</v>
      </c>
    </row>
    <row r="1468" spans="8:14" x14ac:dyDescent="0.4">
      <c r="H1468" t="s">
        <v>9001</v>
      </c>
      <c r="K1468">
        <v>21399598</v>
      </c>
      <c r="L1468" t="s">
        <v>10373</v>
      </c>
      <c r="N1468" t="s">
        <v>10439</v>
      </c>
    </row>
    <row r="1469" spans="8:14" x14ac:dyDescent="0.4">
      <c r="H1469" t="s">
        <v>9003</v>
      </c>
      <c r="K1469">
        <v>21399598</v>
      </c>
      <c r="L1469" t="s">
        <v>10374</v>
      </c>
      <c r="N1469" t="s">
        <v>10440</v>
      </c>
    </row>
    <row r="1470" spans="8:14" x14ac:dyDescent="0.4">
      <c r="H1470" t="s">
        <v>9005</v>
      </c>
      <c r="K1470">
        <v>21399598</v>
      </c>
      <c r="L1470" t="s">
        <v>10375</v>
      </c>
      <c r="N1470" t="s">
        <v>10441</v>
      </c>
    </row>
    <row r="1471" spans="8:14" x14ac:dyDescent="0.4">
      <c r="H1471" t="s">
        <v>9007</v>
      </c>
      <c r="K1471">
        <v>21399598</v>
      </c>
      <c r="L1471" t="s">
        <v>10376</v>
      </c>
      <c r="N1471" t="s">
        <v>10442</v>
      </c>
    </row>
    <row r="1472" spans="8:14" x14ac:dyDescent="0.4">
      <c r="H1472" t="s">
        <v>9009</v>
      </c>
      <c r="K1472">
        <v>21399598</v>
      </c>
      <c r="L1472" t="s">
        <v>10377</v>
      </c>
      <c r="N1472" t="s">
        <v>10443</v>
      </c>
    </row>
    <row r="1473" spans="8:14" x14ac:dyDescent="0.4">
      <c r="H1473" t="s">
        <v>9011</v>
      </c>
      <c r="K1473">
        <v>21399598</v>
      </c>
      <c r="L1473" t="s">
        <v>10378</v>
      </c>
      <c r="N1473" t="s">
        <v>10444</v>
      </c>
    </row>
    <row r="1474" spans="8:14" x14ac:dyDescent="0.4">
      <c r="H1474" t="s">
        <v>9013</v>
      </c>
      <c r="K1474">
        <v>21399598</v>
      </c>
      <c r="L1474" t="s">
        <v>10379</v>
      </c>
      <c r="N1474" t="s">
        <v>10445</v>
      </c>
    </row>
    <row r="1475" spans="8:14" x14ac:dyDescent="0.4">
      <c r="H1475" t="s">
        <v>9015</v>
      </c>
      <c r="K1475">
        <v>21399598</v>
      </c>
      <c r="L1475" t="s">
        <v>10380</v>
      </c>
      <c r="N1475" t="s">
        <v>10446</v>
      </c>
    </row>
    <row r="1476" spans="8:14" x14ac:dyDescent="0.4">
      <c r="H1476" t="s">
        <v>9017</v>
      </c>
      <c r="K1476">
        <v>21399598</v>
      </c>
      <c r="L1476" t="s">
        <v>10381</v>
      </c>
      <c r="N1476" t="s">
        <v>10447</v>
      </c>
    </row>
    <row r="1477" spans="8:14" x14ac:dyDescent="0.4">
      <c r="H1477" t="s">
        <v>9019</v>
      </c>
      <c r="K1477">
        <v>21399598</v>
      </c>
      <c r="L1477" t="s">
        <v>10382</v>
      </c>
      <c r="N1477" t="s">
        <v>10448</v>
      </c>
    </row>
    <row r="1478" spans="8:14" x14ac:dyDescent="0.4">
      <c r="H1478" t="s">
        <v>9021</v>
      </c>
      <c r="K1478">
        <v>21399598</v>
      </c>
      <c r="L1478" t="s">
        <v>10383</v>
      </c>
      <c r="N1478" t="s">
        <v>10449</v>
      </c>
    </row>
    <row r="1479" spans="8:14" x14ac:dyDescent="0.4">
      <c r="H1479" t="s">
        <v>9023</v>
      </c>
      <c r="K1479">
        <v>21399598</v>
      </c>
      <c r="L1479" t="s">
        <v>10384</v>
      </c>
      <c r="N1479" t="s">
        <v>10450</v>
      </c>
    </row>
    <row r="1480" spans="8:14" x14ac:dyDescent="0.4">
      <c r="H1480" t="s">
        <v>9025</v>
      </c>
      <c r="K1480">
        <v>21399598</v>
      </c>
      <c r="L1480" t="s">
        <v>10385</v>
      </c>
      <c r="N1480" t="s">
        <v>10451</v>
      </c>
    </row>
    <row r="1481" spans="8:14" x14ac:dyDescent="0.4">
      <c r="H1481" t="s">
        <v>9027</v>
      </c>
      <c r="K1481">
        <v>21399598</v>
      </c>
      <c r="L1481" t="s">
        <v>10386</v>
      </c>
      <c r="N1481" t="s">
        <v>10452</v>
      </c>
    </row>
    <row r="1482" spans="8:14" x14ac:dyDescent="0.4">
      <c r="H1482" t="s">
        <v>9029</v>
      </c>
      <c r="K1482">
        <v>21399598</v>
      </c>
      <c r="L1482" t="s">
        <v>10387</v>
      </c>
      <c r="N1482" t="s">
        <v>10453</v>
      </c>
    </row>
    <row r="1483" spans="8:14" x14ac:dyDescent="0.4">
      <c r="H1483" t="s">
        <v>9031</v>
      </c>
      <c r="K1483">
        <v>21399598</v>
      </c>
      <c r="L1483" t="s">
        <v>10388</v>
      </c>
      <c r="N1483" t="s">
        <v>10454</v>
      </c>
    </row>
    <row r="1484" spans="8:14" x14ac:dyDescent="0.4">
      <c r="H1484" t="s">
        <v>9033</v>
      </c>
      <c r="K1484">
        <v>21399598</v>
      </c>
      <c r="L1484" t="s">
        <v>10389</v>
      </c>
      <c r="N1484" t="s">
        <v>10455</v>
      </c>
    </row>
    <row r="1485" spans="8:14" x14ac:dyDescent="0.4">
      <c r="H1485" t="s">
        <v>9035</v>
      </c>
      <c r="K1485">
        <v>21399598</v>
      </c>
      <c r="L1485" t="s">
        <v>10390</v>
      </c>
      <c r="N1485" t="s">
        <v>10456</v>
      </c>
    </row>
    <row r="1486" spans="8:14" x14ac:dyDescent="0.4">
      <c r="H1486" t="s">
        <v>9037</v>
      </c>
      <c r="K1486">
        <v>21399598</v>
      </c>
      <c r="L1486" t="s">
        <v>10391</v>
      </c>
      <c r="N1486" t="s">
        <v>10457</v>
      </c>
    </row>
    <row r="1487" spans="8:14" x14ac:dyDescent="0.4">
      <c r="H1487" t="s">
        <v>9039</v>
      </c>
      <c r="K1487">
        <v>21399598</v>
      </c>
      <c r="L1487" t="s">
        <v>10392</v>
      </c>
      <c r="N1487" t="s">
        <v>10458</v>
      </c>
    </row>
    <row r="1488" spans="8:14" x14ac:dyDescent="0.4">
      <c r="H1488" t="s">
        <v>9041</v>
      </c>
      <c r="K1488">
        <v>21399598</v>
      </c>
      <c r="L1488" t="s">
        <v>10393</v>
      </c>
      <c r="N1488" t="s">
        <v>10459</v>
      </c>
    </row>
    <row r="1489" spans="8:14" x14ac:dyDescent="0.4">
      <c r="H1489" t="s">
        <v>9043</v>
      </c>
      <c r="K1489">
        <v>21399598</v>
      </c>
      <c r="L1489" t="s">
        <v>10394</v>
      </c>
      <c r="N1489" t="s">
        <v>10460</v>
      </c>
    </row>
    <row r="1490" spans="8:14" x14ac:dyDescent="0.4">
      <c r="H1490" t="s">
        <v>9045</v>
      </c>
      <c r="K1490">
        <v>21399598</v>
      </c>
      <c r="L1490" t="s">
        <v>10395</v>
      </c>
      <c r="N1490" t="s">
        <v>10461</v>
      </c>
    </row>
    <row r="1491" spans="8:14" x14ac:dyDescent="0.4">
      <c r="H1491" t="s">
        <v>9047</v>
      </c>
      <c r="K1491">
        <v>21399598</v>
      </c>
      <c r="L1491" t="s">
        <v>10396</v>
      </c>
      <c r="N1491" t="s">
        <v>10462</v>
      </c>
    </row>
    <row r="1492" spans="8:14" x14ac:dyDescent="0.4">
      <c r="H1492" t="s">
        <v>9049</v>
      </c>
      <c r="K1492">
        <v>21399598</v>
      </c>
      <c r="L1492" t="s">
        <v>10397</v>
      </c>
      <c r="N1492" t="s">
        <v>10463</v>
      </c>
    </row>
    <row r="1493" spans="8:14" x14ac:dyDescent="0.4">
      <c r="H1493" t="s">
        <v>9051</v>
      </c>
      <c r="K1493">
        <v>21399598</v>
      </c>
      <c r="L1493" t="s">
        <v>10398</v>
      </c>
      <c r="N1493" t="s">
        <v>10464</v>
      </c>
    </row>
    <row r="1494" spans="8:14" x14ac:dyDescent="0.4">
      <c r="H1494" t="s">
        <v>9053</v>
      </c>
      <c r="K1494">
        <v>21399598</v>
      </c>
      <c r="L1494" t="s">
        <v>10399</v>
      </c>
      <c r="N1494" t="s">
        <v>10465</v>
      </c>
    </row>
    <row r="1495" spans="8:14" x14ac:dyDescent="0.4">
      <c r="H1495" t="s">
        <v>9055</v>
      </c>
      <c r="K1495">
        <v>21399598</v>
      </c>
      <c r="L1495" t="s">
        <v>10400</v>
      </c>
      <c r="N1495" t="s">
        <v>10466</v>
      </c>
    </row>
    <row r="1496" spans="8:14" x14ac:dyDescent="0.4">
      <c r="H1496" t="s">
        <v>9057</v>
      </c>
      <c r="K1496">
        <v>21399598</v>
      </c>
      <c r="L1496" t="s">
        <v>10401</v>
      </c>
      <c r="N1496" t="s">
        <v>10467</v>
      </c>
    </row>
    <row r="1497" spans="8:14" x14ac:dyDescent="0.4">
      <c r="H1497" t="s">
        <v>9059</v>
      </c>
      <c r="K1497">
        <v>21399598</v>
      </c>
      <c r="L1497" t="s">
        <v>10402</v>
      </c>
      <c r="N1497" t="s">
        <v>10468</v>
      </c>
    </row>
    <row r="1498" spans="8:14" x14ac:dyDescent="0.4">
      <c r="H1498" t="s">
        <v>9061</v>
      </c>
      <c r="K1498">
        <v>21399598</v>
      </c>
      <c r="L1498" t="s">
        <v>10403</v>
      </c>
      <c r="N1498" t="s">
        <v>10469</v>
      </c>
    </row>
    <row r="1499" spans="8:14" x14ac:dyDescent="0.4">
      <c r="H1499" t="s">
        <v>9063</v>
      </c>
      <c r="K1499">
        <v>21399598</v>
      </c>
      <c r="L1499" t="s">
        <v>10404</v>
      </c>
      <c r="N1499" t="s">
        <v>10470</v>
      </c>
    </row>
    <row r="1500" spans="8:14" x14ac:dyDescent="0.4">
      <c r="H1500" t="s">
        <v>9065</v>
      </c>
      <c r="K1500">
        <v>21399598</v>
      </c>
      <c r="L1500" t="s">
        <v>10405</v>
      </c>
      <c r="N1500" t="s">
        <v>10471</v>
      </c>
    </row>
    <row r="1501" spans="8:14" x14ac:dyDescent="0.4">
      <c r="H1501" t="s">
        <v>9067</v>
      </c>
      <c r="K1501">
        <v>21399598</v>
      </c>
      <c r="L1501" t="s">
        <v>10406</v>
      </c>
      <c r="N1501" t="s">
        <v>10472</v>
      </c>
    </row>
    <row r="1502" spans="8:14" x14ac:dyDescent="0.4">
      <c r="H1502" t="s">
        <v>9069</v>
      </c>
      <c r="K1502">
        <v>21399598</v>
      </c>
      <c r="L1502" t="s">
        <v>10407</v>
      </c>
      <c r="N1502" t="s">
        <v>10473</v>
      </c>
    </row>
    <row r="1503" spans="8:14" x14ac:dyDescent="0.4">
      <c r="H1503" t="s">
        <v>9071</v>
      </c>
      <c r="K1503">
        <v>21399598</v>
      </c>
      <c r="L1503" t="s">
        <v>10408</v>
      </c>
      <c r="N1503" t="s">
        <v>10474</v>
      </c>
    </row>
    <row r="1504" spans="8:14" x14ac:dyDescent="0.4">
      <c r="H1504" t="s">
        <v>9073</v>
      </c>
      <c r="K1504">
        <v>21399598</v>
      </c>
      <c r="L1504" t="s">
        <v>10409</v>
      </c>
      <c r="N1504" t="s">
        <v>10475</v>
      </c>
    </row>
    <row r="1505" spans="8:14" x14ac:dyDescent="0.4">
      <c r="H1505" t="s">
        <v>9075</v>
      </c>
      <c r="K1505">
        <v>21399598</v>
      </c>
      <c r="L1505" t="s">
        <v>10410</v>
      </c>
      <c r="N1505" t="s">
        <v>10476</v>
      </c>
    </row>
    <row r="1506" spans="8:14" x14ac:dyDescent="0.4">
      <c r="H1506" t="s">
        <v>9077</v>
      </c>
      <c r="K1506">
        <v>21399598</v>
      </c>
      <c r="L1506" t="s">
        <v>10411</v>
      </c>
      <c r="N1506" t="s">
        <v>10477</v>
      </c>
    </row>
    <row r="1507" spans="8:14" x14ac:dyDescent="0.4">
      <c r="H1507" t="s">
        <v>9079</v>
      </c>
      <c r="K1507">
        <v>21399598</v>
      </c>
      <c r="L1507" t="s">
        <v>10412</v>
      </c>
      <c r="N1507" t="s">
        <v>10478</v>
      </c>
    </row>
    <row r="1508" spans="8:14" x14ac:dyDescent="0.4">
      <c r="H1508" t="s">
        <v>9081</v>
      </c>
      <c r="K1508">
        <v>21399598</v>
      </c>
      <c r="L1508" t="s">
        <v>10413</v>
      </c>
      <c r="N1508" t="s">
        <v>10479</v>
      </c>
    </row>
    <row r="1509" spans="8:14" x14ac:dyDescent="0.4">
      <c r="H1509" t="s">
        <v>9083</v>
      </c>
      <c r="K1509">
        <v>21399598</v>
      </c>
      <c r="L1509" t="s">
        <v>10414</v>
      </c>
      <c r="N1509" t="s">
        <v>10480</v>
      </c>
    </row>
    <row r="1510" spans="8:14" x14ac:dyDescent="0.4">
      <c r="H1510" t="s">
        <v>9085</v>
      </c>
      <c r="K1510">
        <v>21399598</v>
      </c>
      <c r="L1510" t="s">
        <v>10415</v>
      </c>
      <c r="N1510" t="s">
        <v>10481</v>
      </c>
    </row>
    <row r="1511" spans="8:14" x14ac:dyDescent="0.4">
      <c r="H1511" t="s">
        <v>9087</v>
      </c>
      <c r="K1511">
        <v>21399598</v>
      </c>
      <c r="L1511" t="s">
        <v>10416</v>
      </c>
      <c r="N1511" t="s">
        <v>10482</v>
      </c>
    </row>
    <row r="1512" spans="8:14" x14ac:dyDescent="0.4">
      <c r="H1512" t="s">
        <v>9089</v>
      </c>
      <c r="K1512">
        <v>21399598</v>
      </c>
      <c r="L1512" t="s">
        <v>9219</v>
      </c>
      <c r="N1512" t="s">
        <v>10483</v>
      </c>
    </row>
    <row r="1513" spans="8:14" x14ac:dyDescent="0.4">
      <c r="H1513" t="s">
        <v>9091</v>
      </c>
      <c r="K1513">
        <v>21399598</v>
      </c>
      <c r="L1513" t="s">
        <v>10417</v>
      </c>
      <c r="N1513" t="s">
        <v>10484</v>
      </c>
    </row>
    <row r="1514" spans="8:14" x14ac:dyDescent="0.4">
      <c r="H1514" t="s">
        <v>9093</v>
      </c>
      <c r="K1514">
        <v>21399598</v>
      </c>
      <c r="L1514" t="s">
        <v>10418</v>
      </c>
      <c r="N1514" t="s">
        <v>10485</v>
      </c>
    </row>
    <row r="1515" spans="8:14" x14ac:dyDescent="0.4">
      <c r="H1515" t="s">
        <v>9095</v>
      </c>
      <c r="K1515">
        <v>21399598</v>
      </c>
      <c r="L1515" t="s">
        <v>10419</v>
      </c>
      <c r="N1515" t="s">
        <v>10486</v>
      </c>
    </row>
    <row r="1516" spans="8:14" x14ac:dyDescent="0.4">
      <c r="H1516" t="s">
        <v>9097</v>
      </c>
      <c r="K1516">
        <v>21399598</v>
      </c>
      <c r="L1516" t="s">
        <v>10420</v>
      </c>
      <c r="N1516" t="s">
        <v>10487</v>
      </c>
    </row>
    <row r="1517" spans="8:14" x14ac:dyDescent="0.4">
      <c r="H1517" t="s">
        <v>9099</v>
      </c>
      <c r="K1517">
        <v>21399598</v>
      </c>
      <c r="L1517" t="s">
        <v>10421</v>
      </c>
      <c r="N1517" t="s">
        <v>10488</v>
      </c>
    </row>
    <row r="1518" spans="8:14" x14ac:dyDescent="0.4">
      <c r="H1518" t="s">
        <v>9101</v>
      </c>
      <c r="K1518">
        <v>21399598</v>
      </c>
      <c r="L1518" t="s">
        <v>10422</v>
      </c>
      <c r="N1518" t="s">
        <v>10489</v>
      </c>
    </row>
    <row r="1519" spans="8:14" x14ac:dyDescent="0.4">
      <c r="H1519" t="s">
        <v>9103</v>
      </c>
      <c r="K1519">
        <v>21399598</v>
      </c>
      <c r="L1519" t="s">
        <v>10423</v>
      </c>
      <c r="N1519" t="s">
        <v>10490</v>
      </c>
    </row>
    <row r="1520" spans="8:14" x14ac:dyDescent="0.4">
      <c r="H1520" t="s">
        <v>9105</v>
      </c>
      <c r="K1520">
        <v>21399598</v>
      </c>
      <c r="L1520" t="s">
        <v>10424</v>
      </c>
      <c r="N1520" t="s">
        <v>10491</v>
      </c>
    </row>
    <row r="1521" spans="8:14" x14ac:dyDescent="0.4">
      <c r="H1521" t="s">
        <v>9107</v>
      </c>
      <c r="K1521">
        <v>21399598</v>
      </c>
      <c r="L1521" t="s">
        <v>10425</v>
      </c>
      <c r="N1521" t="s">
        <v>10492</v>
      </c>
    </row>
    <row r="1522" spans="8:14" x14ac:dyDescent="0.4">
      <c r="H1522" t="s">
        <v>9109</v>
      </c>
      <c r="K1522">
        <v>21399598</v>
      </c>
      <c r="L1522" t="s">
        <v>10426</v>
      </c>
      <c r="N1522" t="s">
        <v>10493</v>
      </c>
    </row>
    <row r="1523" spans="8:14" x14ac:dyDescent="0.4">
      <c r="H1523" t="s">
        <v>9111</v>
      </c>
      <c r="K1523">
        <v>21399598</v>
      </c>
      <c r="L1523" t="s">
        <v>10427</v>
      </c>
      <c r="N1523" t="s">
        <v>10494</v>
      </c>
    </row>
    <row r="1524" spans="8:14" x14ac:dyDescent="0.4">
      <c r="H1524" t="s">
        <v>9113</v>
      </c>
      <c r="K1524">
        <v>21399598</v>
      </c>
      <c r="L1524" t="s">
        <v>10428</v>
      </c>
      <c r="N1524" t="s">
        <v>10495</v>
      </c>
    </row>
    <row r="1525" spans="8:14" x14ac:dyDescent="0.4">
      <c r="H1525" t="s">
        <v>9115</v>
      </c>
      <c r="K1525">
        <v>21399598</v>
      </c>
      <c r="L1525" t="s">
        <v>10429</v>
      </c>
      <c r="N1525" t="s">
        <v>10496</v>
      </c>
    </row>
    <row r="1526" spans="8:14" x14ac:dyDescent="0.4">
      <c r="H1526" t="s">
        <v>9117</v>
      </c>
      <c r="K1526">
        <v>21399598</v>
      </c>
      <c r="L1526" t="s">
        <v>10430</v>
      </c>
      <c r="N1526" t="s">
        <v>10497</v>
      </c>
    </row>
    <row r="1527" spans="8:14" x14ac:dyDescent="0.4">
      <c r="H1527" t="s">
        <v>9119</v>
      </c>
      <c r="K1527">
        <v>21399598</v>
      </c>
      <c r="L1527" t="s">
        <v>10431</v>
      </c>
      <c r="N1527" t="s">
        <v>10498</v>
      </c>
    </row>
    <row r="1528" spans="8:14" x14ac:dyDescent="0.4">
      <c r="H1528" t="s">
        <v>9121</v>
      </c>
      <c r="K1528">
        <v>21399598</v>
      </c>
      <c r="L1528" t="s">
        <v>10432</v>
      </c>
      <c r="N1528" t="s">
        <v>10499</v>
      </c>
    </row>
    <row r="1529" spans="8:14" x14ac:dyDescent="0.4">
      <c r="H1529" t="s">
        <v>9123</v>
      </c>
      <c r="K1529">
        <v>21399598</v>
      </c>
      <c r="L1529" t="s">
        <v>10433</v>
      </c>
      <c r="N1529" t="s">
        <v>10500</v>
      </c>
    </row>
    <row r="1530" spans="8:14" x14ac:dyDescent="0.4">
      <c r="H1530" t="s">
        <v>9125</v>
      </c>
      <c r="K1530">
        <v>21399598</v>
      </c>
      <c r="L1530" t="s">
        <v>10434</v>
      </c>
      <c r="N1530" t="s">
        <v>10501</v>
      </c>
    </row>
    <row r="1531" spans="8:14" x14ac:dyDescent="0.4">
      <c r="H1531" t="s">
        <v>9127</v>
      </c>
      <c r="K1531">
        <v>21399598</v>
      </c>
      <c r="L1531" t="s">
        <v>10435</v>
      </c>
      <c r="N1531" t="s">
        <v>10502</v>
      </c>
    </row>
    <row r="1532" spans="8:14" x14ac:dyDescent="0.4">
      <c r="H1532" t="s">
        <v>9129</v>
      </c>
      <c r="K1532">
        <v>21399598</v>
      </c>
      <c r="L1532" t="s">
        <v>10436</v>
      </c>
      <c r="N1532" t="s">
        <v>10503</v>
      </c>
    </row>
    <row r="1533" spans="8:14" x14ac:dyDescent="0.4">
      <c r="H1533" t="s">
        <v>9131</v>
      </c>
      <c r="K1533">
        <v>21399598</v>
      </c>
      <c r="L1533" t="s">
        <v>10437</v>
      </c>
      <c r="N1533" t="s">
        <v>10504</v>
      </c>
    </row>
    <row r="1534" spans="8:14" x14ac:dyDescent="0.4">
      <c r="H1534" t="s">
        <v>9133</v>
      </c>
      <c r="K1534">
        <v>21399598</v>
      </c>
      <c r="L1534" t="s">
        <v>10438</v>
      </c>
      <c r="N1534" t="s">
        <v>10505</v>
      </c>
    </row>
    <row r="1535" spans="8:14" x14ac:dyDescent="0.4">
      <c r="H1535" t="s">
        <v>9135</v>
      </c>
      <c r="K1535">
        <v>21399598</v>
      </c>
      <c r="L1535" t="s">
        <v>10439</v>
      </c>
      <c r="N1535" t="s">
        <v>10506</v>
      </c>
    </row>
    <row r="1536" spans="8:14" x14ac:dyDescent="0.4">
      <c r="H1536" t="s">
        <v>9137</v>
      </c>
      <c r="K1536">
        <v>21399598</v>
      </c>
      <c r="L1536" t="s">
        <v>10440</v>
      </c>
      <c r="N1536" t="s">
        <v>10507</v>
      </c>
    </row>
    <row r="1537" spans="8:14" x14ac:dyDescent="0.4">
      <c r="H1537" t="s">
        <v>9139</v>
      </c>
      <c r="K1537">
        <v>21399598</v>
      </c>
      <c r="L1537" t="s">
        <v>10441</v>
      </c>
      <c r="N1537" t="s">
        <v>10508</v>
      </c>
    </row>
    <row r="1538" spans="8:14" x14ac:dyDescent="0.4">
      <c r="H1538" t="s">
        <v>9141</v>
      </c>
      <c r="K1538">
        <v>21399598</v>
      </c>
      <c r="L1538" t="s">
        <v>10442</v>
      </c>
      <c r="N1538" t="s">
        <v>10509</v>
      </c>
    </row>
    <row r="1539" spans="8:14" x14ac:dyDescent="0.4">
      <c r="H1539" t="s">
        <v>9143</v>
      </c>
      <c r="K1539">
        <v>21399598</v>
      </c>
      <c r="L1539" t="s">
        <v>10443</v>
      </c>
      <c r="N1539" t="s">
        <v>10510</v>
      </c>
    </row>
    <row r="1540" spans="8:14" x14ac:dyDescent="0.4">
      <c r="H1540" t="s">
        <v>9145</v>
      </c>
      <c r="K1540">
        <v>21399598</v>
      </c>
      <c r="L1540" t="s">
        <v>10444</v>
      </c>
      <c r="N1540" t="s">
        <v>10511</v>
      </c>
    </row>
    <row r="1541" spans="8:14" x14ac:dyDescent="0.4">
      <c r="H1541" t="s">
        <v>9147</v>
      </c>
      <c r="K1541">
        <v>21399598</v>
      </c>
      <c r="L1541" t="s">
        <v>9263</v>
      </c>
      <c r="N1541" t="s">
        <v>10512</v>
      </c>
    </row>
    <row r="1542" spans="8:14" x14ac:dyDescent="0.4">
      <c r="H1542" t="s">
        <v>9149</v>
      </c>
      <c r="K1542">
        <v>21399598</v>
      </c>
      <c r="L1542" t="s">
        <v>10445</v>
      </c>
      <c r="N1542" t="s">
        <v>10513</v>
      </c>
    </row>
    <row r="1543" spans="8:14" x14ac:dyDescent="0.4">
      <c r="H1543" t="s">
        <v>9151</v>
      </c>
      <c r="K1543">
        <v>21399598</v>
      </c>
      <c r="L1543" t="s">
        <v>10446</v>
      </c>
      <c r="N1543" t="s">
        <v>10514</v>
      </c>
    </row>
    <row r="1544" spans="8:14" x14ac:dyDescent="0.4">
      <c r="H1544" t="s">
        <v>9153</v>
      </c>
      <c r="K1544">
        <v>21399598</v>
      </c>
      <c r="L1544" t="s">
        <v>10447</v>
      </c>
      <c r="N1544" t="s">
        <v>10515</v>
      </c>
    </row>
    <row r="1545" spans="8:14" x14ac:dyDescent="0.4">
      <c r="H1545" t="s">
        <v>9155</v>
      </c>
      <c r="K1545">
        <v>21399598</v>
      </c>
      <c r="L1545" t="s">
        <v>10448</v>
      </c>
      <c r="N1545" t="s">
        <v>10516</v>
      </c>
    </row>
    <row r="1546" spans="8:14" x14ac:dyDescent="0.4">
      <c r="H1546" t="s">
        <v>9157</v>
      </c>
      <c r="K1546">
        <v>21399598</v>
      </c>
      <c r="L1546" t="s">
        <v>10449</v>
      </c>
      <c r="N1546" t="s">
        <v>10517</v>
      </c>
    </row>
    <row r="1547" spans="8:14" x14ac:dyDescent="0.4">
      <c r="H1547" t="s">
        <v>9159</v>
      </c>
      <c r="K1547">
        <v>21399598</v>
      </c>
      <c r="L1547" t="s">
        <v>10450</v>
      </c>
      <c r="N1547" t="s">
        <v>10518</v>
      </c>
    </row>
    <row r="1548" spans="8:14" x14ac:dyDescent="0.4">
      <c r="H1548" t="s">
        <v>9161</v>
      </c>
      <c r="K1548">
        <v>21399598</v>
      </c>
      <c r="L1548" t="s">
        <v>10451</v>
      </c>
      <c r="N1548" t="s">
        <v>10519</v>
      </c>
    </row>
    <row r="1549" spans="8:14" x14ac:dyDescent="0.4">
      <c r="H1549" t="s">
        <v>9163</v>
      </c>
      <c r="K1549">
        <v>21399598</v>
      </c>
      <c r="L1549" t="s">
        <v>10452</v>
      </c>
      <c r="N1549" t="s">
        <v>10520</v>
      </c>
    </row>
    <row r="1550" spans="8:14" x14ac:dyDescent="0.4">
      <c r="H1550" t="s">
        <v>9165</v>
      </c>
      <c r="K1550">
        <v>21399598</v>
      </c>
      <c r="L1550" t="s">
        <v>10453</v>
      </c>
      <c r="N1550" t="s">
        <v>10521</v>
      </c>
    </row>
    <row r="1551" spans="8:14" x14ac:dyDescent="0.4">
      <c r="H1551" t="s">
        <v>9167</v>
      </c>
      <c r="K1551">
        <v>21399598</v>
      </c>
      <c r="L1551" t="s">
        <v>10454</v>
      </c>
      <c r="N1551" t="s">
        <v>10522</v>
      </c>
    </row>
    <row r="1552" spans="8:14" x14ac:dyDescent="0.4">
      <c r="H1552" t="s">
        <v>9169</v>
      </c>
      <c r="K1552">
        <v>21399598</v>
      </c>
      <c r="L1552" t="s">
        <v>9285</v>
      </c>
      <c r="N1552" t="s">
        <v>10523</v>
      </c>
    </row>
    <row r="1553" spans="8:14" x14ac:dyDescent="0.4">
      <c r="H1553" t="s">
        <v>9171</v>
      </c>
      <c r="K1553">
        <v>21399598</v>
      </c>
      <c r="L1553" t="s">
        <v>10455</v>
      </c>
      <c r="N1553" t="s">
        <v>10524</v>
      </c>
    </row>
    <row r="1554" spans="8:14" x14ac:dyDescent="0.4">
      <c r="H1554" t="s">
        <v>9173</v>
      </c>
      <c r="K1554">
        <v>21399598</v>
      </c>
      <c r="L1554" t="s">
        <v>10456</v>
      </c>
      <c r="N1554" t="s">
        <v>10525</v>
      </c>
    </row>
    <row r="1555" spans="8:14" x14ac:dyDescent="0.4">
      <c r="H1555" t="s">
        <v>9175</v>
      </c>
      <c r="K1555">
        <v>21399598</v>
      </c>
      <c r="L1555" t="s">
        <v>10457</v>
      </c>
      <c r="N1555" t="s">
        <v>10526</v>
      </c>
    </row>
    <row r="1556" spans="8:14" x14ac:dyDescent="0.4">
      <c r="H1556" t="s">
        <v>9177</v>
      </c>
      <c r="K1556">
        <v>21399598</v>
      </c>
      <c r="L1556" t="s">
        <v>10458</v>
      </c>
      <c r="N1556" t="s">
        <v>10527</v>
      </c>
    </row>
    <row r="1557" spans="8:14" x14ac:dyDescent="0.4">
      <c r="H1557" t="s">
        <v>9179</v>
      </c>
      <c r="K1557">
        <v>21399598</v>
      </c>
      <c r="L1557" t="s">
        <v>10459</v>
      </c>
      <c r="N1557" t="s">
        <v>10528</v>
      </c>
    </row>
    <row r="1558" spans="8:14" x14ac:dyDescent="0.4">
      <c r="H1558" t="s">
        <v>9181</v>
      </c>
      <c r="K1558">
        <v>21399598</v>
      </c>
      <c r="L1558" t="s">
        <v>10460</v>
      </c>
      <c r="N1558" t="s">
        <v>10529</v>
      </c>
    </row>
    <row r="1559" spans="8:14" x14ac:dyDescent="0.4">
      <c r="H1559" t="s">
        <v>9183</v>
      </c>
      <c r="K1559">
        <v>21399598</v>
      </c>
      <c r="L1559" t="s">
        <v>10461</v>
      </c>
      <c r="N1559" t="s">
        <v>10530</v>
      </c>
    </row>
    <row r="1560" spans="8:14" x14ac:dyDescent="0.4">
      <c r="H1560" t="s">
        <v>9185</v>
      </c>
      <c r="K1560">
        <v>21399598</v>
      </c>
      <c r="L1560" t="s">
        <v>10462</v>
      </c>
      <c r="N1560" t="s">
        <v>10531</v>
      </c>
    </row>
    <row r="1561" spans="8:14" x14ac:dyDescent="0.4">
      <c r="H1561" t="s">
        <v>9187</v>
      </c>
      <c r="K1561">
        <v>21399598</v>
      </c>
      <c r="L1561" t="s">
        <v>10463</v>
      </c>
      <c r="N1561" t="s">
        <v>10532</v>
      </c>
    </row>
    <row r="1562" spans="8:14" x14ac:dyDescent="0.4">
      <c r="H1562" t="s">
        <v>9189</v>
      </c>
      <c r="K1562">
        <v>21399598</v>
      </c>
      <c r="L1562" t="s">
        <v>10464</v>
      </c>
      <c r="N1562" t="s">
        <v>10533</v>
      </c>
    </row>
    <row r="1563" spans="8:14" x14ac:dyDescent="0.4">
      <c r="H1563" t="s">
        <v>9191</v>
      </c>
      <c r="K1563">
        <v>21399598</v>
      </c>
      <c r="L1563" t="s">
        <v>10465</v>
      </c>
      <c r="N1563" t="s">
        <v>10534</v>
      </c>
    </row>
    <row r="1564" spans="8:14" x14ac:dyDescent="0.4">
      <c r="H1564" t="s">
        <v>9193</v>
      </c>
      <c r="K1564">
        <v>21399598</v>
      </c>
      <c r="L1564" t="s">
        <v>10466</v>
      </c>
      <c r="N1564" t="s">
        <v>10535</v>
      </c>
    </row>
    <row r="1565" spans="8:14" x14ac:dyDescent="0.4">
      <c r="H1565" t="s">
        <v>9195</v>
      </c>
      <c r="K1565">
        <v>21399598</v>
      </c>
      <c r="L1565" t="s">
        <v>10467</v>
      </c>
      <c r="N1565" t="s">
        <v>10536</v>
      </c>
    </row>
    <row r="1566" spans="8:14" x14ac:dyDescent="0.4">
      <c r="H1566" t="s">
        <v>9197</v>
      </c>
      <c r="K1566">
        <v>21399598</v>
      </c>
      <c r="L1566" t="s">
        <v>10468</v>
      </c>
      <c r="N1566" t="s">
        <v>10537</v>
      </c>
    </row>
    <row r="1567" spans="8:14" x14ac:dyDescent="0.4">
      <c r="H1567" t="s">
        <v>9199</v>
      </c>
      <c r="K1567">
        <v>21399598</v>
      </c>
      <c r="L1567" t="s">
        <v>10469</v>
      </c>
      <c r="N1567" t="s">
        <v>10538</v>
      </c>
    </row>
    <row r="1568" spans="8:14" x14ac:dyDescent="0.4">
      <c r="H1568" t="s">
        <v>9201</v>
      </c>
      <c r="K1568">
        <v>21399598</v>
      </c>
      <c r="L1568" t="s">
        <v>10470</v>
      </c>
      <c r="N1568" t="s">
        <v>10539</v>
      </c>
    </row>
    <row r="1569" spans="8:14" x14ac:dyDescent="0.4">
      <c r="H1569" t="s">
        <v>9203</v>
      </c>
      <c r="K1569">
        <v>21399598</v>
      </c>
      <c r="L1569" t="s">
        <v>10471</v>
      </c>
      <c r="N1569" t="s">
        <v>10540</v>
      </c>
    </row>
    <row r="1570" spans="8:14" x14ac:dyDescent="0.4">
      <c r="H1570" t="s">
        <v>9205</v>
      </c>
      <c r="K1570">
        <v>21399598</v>
      </c>
      <c r="L1570" t="s">
        <v>10472</v>
      </c>
      <c r="N1570" t="s">
        <v>10541</v>
      </c>
    </row>
    <row r="1571" spans="8:14" x14ac:dyDescent="0.4">
      <c r="H1571" t="s">
        <v>9207</v>
      </c>
      <c r="K1571">
        <v>21399598</v>
      </c>
      <c r="L1571" t="s">
        <v>10473</v>
      </c>
      <c r="N1571" t="s">
        <v>10542</v>
      </c>
    </row>
    <row r="1572" spans="8:14" x14ac:dyDescent="0.4">
      <c r="H1572" t="s">
        <v>9209</v>
      </c>
      <c r="K1572">
        <v>21399598</v>
      </c>
      <c r="L1572" t="s">
        <v>10474</v>
      </c>
      <c r="N1572" t="s">
        <v>10543</v>
      </c>
    </row>
    <row r="1573" spans="8:14" x14ac:dyDescent="0.4">
      <c r="H1573" t="s">
        <v>9211</v>
      </c>
      <c r="K1573">
        <v>21399598</v>
      </c>
      <c r="L1573" t="s">
        <v>10475</v>
      </c>
      <c r="N1573" t="s">
        <v>10544</v>
      </c>
    </row>
    <row r="1574" spans="8:14" x14ac:dyDescent="0.4">
      <c r="H1574" t="s">
        <v>9213</v>
      </c>
      <c r="K1574">
        <v>21399598</v>
      </c>
      <c r="L1574" t="s">
        <v>10476</v>
      </c>
      <c r="N1574" t="s">
        <v>10545</v>
      </c>
    </row>
    <row r="1575" spans="8:14" x14ac:dyDescent="0.4">
      <c r="H1575" t="s">
        <v>9215</v>
      </c>
      <c r="K1575">
        <v>21399598</v>
      </c>
      <c r="L1575" t="s">
        <v>10477</v>
      </c>
      <c r="N1575" t="s">
        <v>10546</v>
      </c>
    </row>
    <row r="1576" spans="8:14" x14ac:dyDescent="0.4">
      <c r="H1576" t="s">
        <v>9217</v>
      </c>
      <c r="K1576">
        <v>21399598</v>
      </c>
      <c r="L1576" t="s">
        <v>10478</v>
      </c>
      <c r="N1576" t="s">
        <v>10547</v>
      </c>
    </row>
    <row r="1577" spans="8:14" x14ac:dyDescent="0.4">
      <c r="H1577" t="s">
        <v>9219</v>
      </c>
      <c r="K1577">
        <v>21399598</v>
      </c>
      <c r="L1577" t="s">
        <v>10479</v>
      </c>
      <c r="N1577" t="s">
        <v>10548</v>
      </c>
    </row>
    <row r="1578" spans="8:14" x14ac:dyDescent="0.4">
      <c r="H1578" t="s">
        <v>9221</v>
      </c>
      <c r="K1578">
        <v>21399598</v>
      </c>
      <c r="L1578" t="s">
        <v>10480</v>
      </c>
      <c r="N1578" t="s">
        <v>10549</v>
      </c>
    </row>
    <row r="1579" spans="8:14" x14ac:dyDescent="0.4">
      <c r="H1579" t="s">
        <v>9223</v>
      </c>
      <c r="K1579">
        <v>21399598</v>
      </c>
      <c r="L1579" t="s">
        <v>10481</v>
      </c>
      <c r="N1579" t="s">
        <v>10550</v>
      </c>
    </row>
    <row r="1580" spans="8:14" x14ac:dyDescent="0.4">
      <c r="H1580" t="s">
        <v>9225</v>
      </c>
      <c r="K1580">
        <v>21399598</v>
      </c>
      <c r="L1580" t="s">
        <v>10482</v>
      </c>
      <c r="N1580" t="s">
        <v>10551</v>
      </c>
    </row>
    <row r="1581" spans="8:14" x14ac:dyDescent="0.4">
      <c r="H1581" t="s">
        <v>9227</v>
      </c>
      <c r="K1581">
        <v>21399598</v>
      </c>
      <c r="L1581" t="s">
        <v>10483</v>
      </c>
      <c r="N1581" t="s">
        <v>10552</v>
      </c>
    </row>
    <row r="1582" spans="8:14" x14ac:dyDescent="0.4">
      <c r="H1582" t="s">
        <v>9229</v>
      </c>
      <c r="K1582">
        <v>21399598</v>
      </c>
      <c r="L1582" t="s">
        <v>10484</v>
      </c>
      <c r="N1582" t="s">
        <v>10553</v>
      </c>
    </row>
    <row r="1583" spans="8:14" x14ac:dyDescent="0.4">
      <c r="H1583" t="s">
        <v>9231</v>
      </c>
      <c r="K1583">
        <v>21399598</v>
      </c>
      <c r="L1583" t="s">
        <v>10485</v>
      </c>
      <c r="N1583" t="s">
        <v>10554</v>
      </c>
    </row>
    <row r="1584" spans="8:14" x14ac:dyDescent="0.4">
      <c r="H1584" t="s">
        <v>9233</v>
      </c>
      <c r="K1584">
        <v>21399598</v>
      </c>
      <c r="L1584" t="s">
        <v>10486</v>
      </c>
      <c r="N1584" t="s">
        <v>10555</v>
      </c>
    </row>
    <row r="1585" spans="8:14" x14ac:dyDescent="0.4">
      <c r="H1585" t="s">
        <v>9235</v>
      </c>
      <c r="K1585">
        <v>21399598</v>
      </c>
      <c r="L1585" t="s">
        <v>10487</v>
      </c>
      <c r="N1585" t="s">
        <v>10556</v>
      </c>
    </row>
    <row r="1586" spans="8:14" x14ac:dyDescent="0.4">
      <c r="H1586" t="s">
        <v>9237</v>
      </c>
      <c r="K1586">
        <v>21399598</v>
      </c>
      <c r="L1586" t="s">
        <v>10488</v>
      </c>
      <c r="N1586" t="s">
        <v>10557</v>
      </c>
    </row>
    <row r="1587" spans="8:14" x14ac:dyDescent="0.4">
      <c r="H1587" t="s">
        <v>9239</v>
      </c>
      <c r="K1587">
        <v>21399598</v>
      </c>
      <c r="L1587" t="s">
        <v>8145</v>
      </c>
      <c r="N1587" t="s">
        <v>10558</v>
      </c>
    </row>
    <row r="1588" spans="8:14" x14ac:dyDescent="0.4">
      <c r="H1588" t="s">
        <v>9241</v>
      </c>
      <c r="K1588">
        <v>21399598</v>
      </c>
      <c r="L1588" t="s">
        <v>10489</v>
      </c>
      <c r="N1588" t="s">
        <v>10559</v>
      </c>
    </row>
    <row r="1589" spans="8:14" x14ac:dyDescent="0.4">
      <c r="H1589" t="s">
        <v>9243</v>
      </c>
      <c r="K1589">
        <v>21399598</v>
      </c>
      <c r="L1589" t="s">
        <v>10490</v>
      </c>
      <c r="N1589" t="s">
        <v>10560</v>
      </c>
    </row>
    <row r="1590" spans="8:14" x14ac:dyDescent="0.4">
      <c r="H1590" t="s">
        <v>9245</v>
      </c>
      <c r="K1590">
        <v>21399598</v>
      </c>
      <c r="L1590" t="s">
        <v>10491</v>
      </c>
      <c r="N1590" t="s">
        <v>10561</v>
      </c>
    </row>
    <row r="1591" spans="8:14" x14ac:dyDescent="0.4">
      <c r="H1591" t="s">
        <v>9247</v>
      </c>
      <c r="K1591">
        <v>21399598</v>
      </c>
      <c r="L1591" t="s">
        <v>10492</v>
      </c>
      <c r="N1591" t="s">
        <v>10562</v>
      </c>
    </row>
    <row r="1592" spans="8:14" x14ac:dyDescent="0.4">
      <c r="H1592" t="s">
        <v>9249</v>
      </c>
      <c r="K1592">
        <v>21399598</v>
      </c>
      <c r="L1592" t="s">
        <v>10493</v>
      </c>
      <c r="N1592" t="s">
        <v>10563</v>
      </c>
    </row>
    <row r="1593" spans="8:14" x14ac:dyDescent="0.4">
      <c r="H1593" t="s">
        <v>9251</v>
      </c>
      <c r="K1593">
        <v>21399598</v>
      </c>
      <c r="L1593" t="s">
        <v>10494</v>
      </c>
      <c r="N1593" t="s">
        <v>10564</v>
      </c>
    </row>
    <row r="1594" spans="8:14" x14ac:dyDescent="0.4">
      <c r="H1594" t="s">
        <v>9253</v>
      </c>
      <c r="K1594">
        <v>21399598</v>
      </c>
      <c r="L1594" t="s">
        <v>10495</v>
      </c>
      <c r="N1594" t="s">
        <v>10565</v>
      </c>
    </row>
    <row r="1595" spans="8:14" x14ac:dyDescent="0.4">
      <c r="H1595" t="s">
        <v>9255</v>
      </c>
      <c r="K1595">
        <v>21399598</v>
      </c>
      <c r="L1595" t="s">
        <v>10496</v>
      </c>
      <c r="N1595" t="s">
        <v>10566</v>
      </c>
    </row>
    <row r="1596" spans="8:14" x14ac:dyDescent="0.4">
      <c r="H1596" t="s">
        <v>9257</v>
      </c>
      <c r="K1596">
        <v>21399598</v>
      </c>
      <c r="L1596" t="s">
        <v>10497</v>
      </c>
      <c r="N1596" t="s">
        <v>10567</v>
      </c>
    </row>
    <row r="1597" spans="8:14" x14ac:dyDescent="0.4">
      <c r="H1597" t="s">
        <v>9259</v>
      </c>
      <c r="K1597">
        <v>21399598</v>
      </c>
      <c r="L1597" t="s">
        <v>9323</v>
      </c>
      <c r="N1597" t="s">
        <v>10568</v>
      </c>
    </row>
    <row r="1598" spans="8:14" x14ac:dyDescent="0.4">
      <c r="H1598" t="s">
        <v>9261</v>
      </c>
      <c r="K1598">
        <v>21399598</v>
      </c>
      <c r="L1598" t="s">
        <v>10498</v>
      </c>
      <c r="N1598" t="s">
        <v>10569</v>
      </c>
    </row>
    <row r="1599" spans="8:14" x14ac:dyDescent="0.4">
      <c r="H1599" t="s">
        <v>9263</v>
      </c>
      <c r="K1599">
        <v>21399598</v>
      </c>
      <c r="L1599" t="s">
        <v>10499</v>
      </c>
      <c r="N1599" t="s">
        <v>10570</v>
      </c>
    </row>
    <row r="1600" spans="8:14" x14ac:dyDescent="0.4">
      <c r="H1600" t="s">
        <v>9265</v>
      </c>
      <c r="K1600">
        <v>21399598</v>
      </c>
      <c r="L1600" t="s">
        <v>10500</v>
      </c>
      <c r="N1600" t="s">
        <v>10571</v>
      </c>
    </row>
    <row r="1601" spans="8:14" x14ac:dyDescent="0.4">
      <c r="H1601" t="s">
        <v>9267</v>
      </c>
      <c r="K1601">
        <v>21399598</v>
      </c>
      <c r="L1601" t="s">
        <v>10501</v>
      </c>
      <c r="N1601" t="s">
        <v>10572</v>
      </c>
    </row>
    <row r="1602" spans="8:14" x14ac:dyDescent="0.4">
      <c r="H1602" t="s">
        <v>9269</v>
      </c>
      <c r="K1602">
        <v>21399598</v>
      </c>
      <c r="L1602" t="s">
        <v>10502</v>
      </c>
      <c r="N1602" t="s">
        <v>10573</v>
      </c>
    </row>
    <row r="1603" spans="8:14" x14ac:dyDescent="0.4">
      <c r="H1603" t="s">
        <v>9271</v>
      </c>
      <c r="K1603">
        <v>21399598</v>
      </c>
      <c r="L1603" t="s">
        <v>10503</v>
      </c>
      <c r="N1603" t="s">
        <v>10574</v>
      </c>
    </row>
    <row r="1604" spans="8:14" x14ac:dyDescent="0.4">
      <c r="H1604" t="s">
        <v>9273</v>
      </c>
      <c r="K1604">
        <v>21399598</v>
      </c>
      <c r="L1604" t="s">
        <v>10504</v>
      </c>
      <c r="N1604" t="s">
        <v>10575</v>
      </c>
    </row>
    <row r="1605" spans="8:14" x14ac:dyDescent="0.4">
      <c r="H1605" t="s">
        <v>9275</v>
      </c>
      <c r="K1605">
        <v>21399598</v>
      </c>
      <c r="L1605" t="s">
        <v>10505</v>
      </c>
      <c r="N1605" t="s">
        <v>10576</v>
      </c>
    </row>
    <row r="1606" spans="8:14" x14ac:dyDescent="0.4">
      <c r="H1606" t="s">
        <v>9277</v>
      </c>
      <c r="K1606">
        <v>21399598</v>
      </c>
      <c r="L1606" t="s">
        <v>10506</v>
      </c>
      <c r="N1606" t="s">
        <v>10577</v>
      </c>
    </row>
    <row r="1607" spans="8:14" x14ac:dyDescent="0.4">
      <c r="H1607" t="s">
        <v>9279</v>
      </c>
      <c r="K1607">
        <v>21399598</v>
      </c>
      <c r="L1607" t="s">
        <v>10507</v>
      </c>
      <c r="N1607" t="s">
        <v>10578</v>
      </c>
    </row>
    <row r="1608" spans="8:14" x14ac:dyDescent="0.4">
      <c r="H1608" t="s">
        <v>9281</v>
      </c>
      <c r="K1608">
        <v>21399598</v>
      </c>
      <c r="L1608" t="s">
        <v>10508</v>
      </c>
      <c r="N1608" t="s">
        <v>10579</v>
      </c>
    </row>
    <row r="1609" spans="8:14" x14ac:dyDescent="0.4">
      <c r="H1609" t="s">
        <v>9283</v>
      </c>
      <c r="K1609">
        <v>21399598</v>
      </c>
      <c r="L1609" t="s">
        <v>10509</v>
      </c>
    </row>
    <row r="1610" spans="8:14" x14ac:dyDescent="0.4">
      <c r="H1610" t="s">
        <v>9285</v>
      </c>
      <c r="K1610">
        <v>21399598</v>
      </c>
      <c r="L1610" t="s">
        <v>10510</v>
      </c>
    </row>
    <row r="1611" spans="8:14" x14ac:dyDescent="0.4">
      <c r="H1611" t="s">
        <v>9287</v>
      </c>
      <c r="K1611">
        <v>21399598</v>
      </c>
      <c r="L1611" t="s">
        <v>10511</v>
      </c>
    </row>
    <row r="1612" spans="8:14" x14ac:dyDescent="0.4">
      <c r="H1612" t="s">
        <v>9289</v>
      </c>
      <c r="K1612">
        <v>21399598</v>
      </c>
      <c r="L1612" t="s">
        <v>9515</v>
      </c>
    </row>
    <row r="1613" spans="8:14" x14ac:dyDescent="0.4">
      <c r="H1613" t="s">
        <v>9291</v>
      </c>
      <c r="K1613">
        <v>21399598</v>
      </c>
      <c r="L1613" t="s">
        <v>10512</v>
      </c>
    </row>
    <row r="1614" spans="8:14" x14ac:dyDescent="0.4">
      <c r="H1614" t="s">
        <v>9293</v>
      </c>
      <c r="K1614">
        <v>21399598</v>
      </c>
      <c r="L1614" t="s">
        <v>10513</v>
      </c>
    </row>
    <row r="1615" spans="8:14" x14ac:dyDescent="0.4">
      <c r="H1615" t="s">
        <v>9295</v>
      </c>
      <c r="K1615">
        <v>21399598</v>
      </c>
      <c r="L1615" t="s">
        <v>10514</v>
      </c>
    </row>
    <row r="1616" spans="8:14" x14ac:dyDescent="0.4">
      <c r="H1616" t="s">
        <v>9297</v>
      </c>
      <c r="K1616">
        <v>21399598</v>
      </c>
      <c r="L1616" t="s">
        <v>10515</v>
      </c>
    </row>
    <row r="1617" spans="8:12" x14ac:dyDescent="0.4">
      <c r="H1617" t="s">
        <v>9299</v>
      </c>
      <c r="K1617">
        <v>21399598</v>
      </c>
      <c r="L1617" t="s">
        <v>10516</v>
      </c>
    </row>
    <row r="1618" spans="8:12" x14ac:dyDescent="0.4">
      <c r="H1618" t="s">
        <v>9301</v>
      </c>
      <c r="K1618">
        <v>21399598</v>
      </c>
      <c r="L1618" t="s">
        <v>10517</v>
      </c>
    </row>
    <row r="1619" spans="8:12" x14ac:dyDescent="0.4">
      <c r="H1619" t="s">
        <v>9303</v>
      </c>
      <c r="K1619">
        <v>21399598</v>
      </c>
      <c r="L1619" t="s">
        <v>10518</v>
      </c>
    </row>
    <row r="1620" spans="8:12" x14ac:dyDescent="0.4">
      <c r="H1620" t="s">
        <v>9305</v>
      </c>
      <c r="K1620">
        <v>21399598</v>
      </c>
      <c r="L1620" t="s">
        <v>10519</v>
      </c>
    </row>
    <row r="1621" spans="8:12" x14ac:dyDescent="0.4">
      <c r="H1621" t="s">
        <v>9307</v>
      </c>
      <c r="K1621">
        <v>21399598</v>
      </c>
      <c r="L1621" t="s">
        <v>10520</v>
      </c>
    </row>
    <row r="1622" spans="8:12" x14ac:dyDescent="0.4">
      <c r="H1622" t="s">
        <v>9309</v>
      </c>
      <c r="K1622">
        <v>21399598</v>
      </c>
      <c r="L1622" t="s">
        <v>10521</v>
      </c>
    </row>
    <row r="1623" spans="8:12" x14ac:dyDescent="0.4">
      <c r="H1623" t="s">
        <v>9311</v>
      </c>
      <c r="K1623">
        <v>21399598</v>
      </c>
      <c r="L1623" t="s">
        <v>10522</v>
      </c>
    </row>
    <row r="1624" spans="8:12" x14ac:dyDescent="0.4">
      <c r="H1624" t="s">
        <v>9313</v>
      </c>
      <c r="K1624">
        <v>21399598</v>
      </c>
      <c r="L1624" t="s">
        <v>10523</v>
      </c>
    </row>
    <row r="1625" spans="8:12" x14ac:dyDescent="0.4">
      <c r="H1625" t="s">
        <v>9315</v>
      </c>
      <c r="K1625">
        <v>21399598</v>
      </c>
      <c r="L1625" t="s">
        <v>10524</v>
      </c>
    </row>
    <row r="1626" spans="8:12" x14ac:dyDescent="0.4">
      <c r="H1626" t="s">
        <v>9317</v>
      </c>
      <c r="K1626">
        <v>21399598</v>
      </c>
      <c r="L1626" t="s">
        <v>10525</v>
      </c>
    </row>
    <row r="1627" spans="8:12" x14ac:dyDescent="0.4">
      <c r="H1627" t="s">
        <v>9319</v>
      </c>
      <c r="K1627">
        <v>21399598</v>
      </c>
      <c r="L1627" t="s">
        <v>10526</v>
      </c>
    </row>
    <row r="1628" spans="8:12" x14ac:dyDescent="0.4">
      <c r="H1628" t="s">
        <v>9321</v>
      </c>
      <c r="K1628">
        <v>21399598</v>
      </c>
      <c r="L1628" t="s">
        <v>10527</v>
      </c>
    </row>
    <row r="1629" spans="8:12" x14ac:dyDescent="0.4">
      <c r="H1629" t="s">
        <v>9323</v>
      </c>
      <c r="K1629">
        <v>21399598</v>
      </c>
      <c r="L1629" t="s">
        <v>10528</v>
      </c>
    </row>
    <row r="1630" spans="8:12" x14ac:dyDescent="0.4">
      <c r="H1630" t="s">
        <v>9325</v>
      </c>
      <c r="K1630">
        <v>21399598</v>
      </c>
      <c r="L1630" t="s">
        <v>10529</v>
      </c>
    </row>
    <row r="1631" spans="8:12" x14ac:dyDescent="0.4">
      <c r="H1631" t="s">
        <v>9327</v>
      </c>
      <c r="K1631">
        <v>21399598</v>
      </c>
      <c r="L1631" t="s">
        <v>10530</v>
      </c>
    </row>
    <row r="1632" spans="8:12" x14ac:dyDescent="0.4">
      <c r="H1632" t="s">
        <v>9329</v>
      </c>
      <c r="K1632">
        <v>21399598</v>
      </c>
      <c r="L1632" t="s">
        <v>10531</v>
      </c>
    </row>
    <row r="1633" spans="8:12" x14ac:dyDescent="0.4">
      <c r="H1633" t="s">
        <v>9331</v>
      </c>
      <c r="K1633">
        <v>21399598</v>
      </c>
      <c r="L1633" t="s">
        <v>10532</v>
      </c>
    </row>
    <row r="1634" spans="8:12" x14ac:dyDescent="0.4">
      <c r="H1634" t="s">
        <v>9333</v>
      </c>
      <c r="K1634">
        <v>21399598</v>
      </c>
      <c r="L1634" t="s">
        <v>10533</v>
      </c>
    </row>
    <row r="1635" spans="8:12" x14ac:dyDescent="0.4">
      <c r="H1635" t="s">
        <v>9335</v>
      </c>
      <c r="K1635">
        <v>21399598</v>
      </c>
      <c r="L1635" t="s">
        <v>10534</v>
      </c>
    </row>
    <row r="1636" spans="8:12" x14ac:dyDescent="0.4">
      <c r="H1636" t="s">
        <v>9337</v>
      </c>
      <c r="K1636">
        <v>21399598</v>
      </c>
      <c r="L1636" t="s">
        <v>10535</v>
      </c>
    </row>
    <row r="1637" spans="8:12" x14ac:dyDescent="0.4">
      <c r="H1637" t="s">
        <v>9339</v>
      </c>
      <c r="K1637">
        <v>21399598</v>
      </c>
      <c r="L1637" t="s">
        <v>10536</v>
      </c>
    </row>
    <row r="1638" spans="8:12" x14ac:dyDescent="0.4">
      <c r="H1638" t="s">
        <v>9341</v>
      </c>
      <c r="K1638">
        <v>21399598</v>
      </c>
      <c r="L1638" t="s">
        <v>10537</v>
      </c>
    </row>
    <row r="1639" spans="8:12" x14ac:dyDescent="0.4">
      <c r="H1639" t="s">
        <v>9343</v>
      </c>
      <c r="K1639">
        <v>21399598</v>
      </c>
      <c r="L1639" t="s">
        <v>10538</v>
      </c>
    </row>
    <row r="1640" spans="8:12" x14ac:dyDescent="0.4">
      <c r="H1640" t="s">
        <v>9345</v>
      </c>
      <c r="K1640">
        <v>21399598</v>
      </c>
      <c r="L1640" t="s">
        <v>10539</v>
      </c>
    </row>
    <row r="1641" spans="8:12" x14ac:dyDescent="0.4">
      <c r="H1641" t="s">
        <v>9347</v>
      </c>
      <c r="K1641">
        <v>21399598</v>
      </c>
      <c r="L1641" t="s">
        <v>10540</v>
      </c>
    </row>
    <row r="1642" spans="8:12" x14ac:dyDescent="0.4">
      <c r="H1642" t="s">
        <v>9349</v>
      </c>
      <c r="K1642">
        <v>21399598</v>
      </c>
      <c r="L1642" t="s">
        <v>9399</v>
      </c>
    </row>
    <row r="1643" spans="8:12" x14ac:dyDescent="0.4">
      <c r="H1643" t="s">
        <v>9351</v>
      </c>
      <c r="K1643">
        <v>21399598</v>
      </c>
      <c r="L1643" t="s">
        <v>10541</v>
      </c>
    </row>
    <row r="1644" spans="8:12" x14ac:dyDescent="0.4">
      <c r="H1644" t="s">
        <v>9353</v>
      </c>
      <c r="K1644">
        <v>21399598</v>
      </c>
      <c r="L1644" t="s">
        <v>10542</v>
      </c>
    </row>
    <row r="1645" spans="8:12" x14ac:dyDescent="0.4">
      <c r="H1645" t="s">
        <v>9355</v>
      </c>
      <c r="K1645">
        <v>21399598</v>
      </c>
      <c r="L1645" t="s">
        <v>10543</v>
      </c>
    </row>
    <row r="1646" spans="8:12" x14ac:dyDescent="0.4">
      <c r="H1646" t="s">
        <v>9357</v>
      </c>
      <c r="K1646">
        <v>21399598</v>
      </c>
      <c r="L1646" t="s">
        <v>10544</v>
      </c>
    </row>
    <row r="1647" spans="8:12" x14ac:dyDescent="0.4">
      <c r="H1647" t="s">
        <v>9359</v>
      </c>
      <c r="K1647">
        <v>21399598</v>
      </c>
      <c r="L1647" t="s">
        <v>10545</v>
      </c>
    </row>
    <row r="1648" spans="8:12" x14ac:dyDescent="0.4">
      <c r="H1648" t="s">
        <v>9361</v>
      </c>
      <c r="K1648">
        <v>21399598</v>
      </c>
      <c r="L1648" t="s">
        <v>10546</v>
      </c>
    </row>
    <row r="1649" spans="8:12" x14ac:dyDescent="0.4">
      <c r="H1649" t="s">
        <v>9363</v>
      </c>
      <c r="K1649">
        <v>21399598</v>
      </c>
      <c r="L1649" t="s">
        <v>10547</v>
      </c>
    </row>
    <row r="1650" spans="8:12" x14ac:dyDescent="0.4">
      <c r="H1650" t="s">
        <v>9365</v>
      </c>
      <c r="K1650">
        <v>21399598</v>
      </c>
      <c r="L1650" t="s">
        <v>10548</v>
      </c>
    </row>
    <row r="1651" spans="8:12" x14ac:dyDescent="0.4">
      <c r="H1651" t="s">
        <v>9367</v>
      </c>
      <c r="K1651">
        <v>21399598</v>
      </c>
      <c r="L1651" t="s">
        <v>10549</v>
      </c>
    </row>
    <row r="1652" spans="8:12" x14ac:dyDescent="0.4">
      <c r="H1652" t="s">
        <v>9369</v>
      </c>
      <c r="K1652">
        <v>21399598</v>
      </c>
      <c r="L1652" t="s">
        <v>10550</v>
      </c>
    </row>
    <row r="1653" spans="8:12" x14ac:dyDescent="0.4">
      <c r="H1653" t="s">
        <v>9371</v>
      </c>
      <c r="K1653">
        <v>21399598</v>
      </c>
      <c r="L1653" t="s">
        <v>10551</v>
      </c>
    </row>
    <row r="1654" spans="8:12" x14ac:dyDescent="0.4">
      <c r="H1654" t="s">
        <v>9373</v>
      </c>
      <c r="K1654">
        <v>21399598</v>
      </c>
      <c r="L1654" t="s">
        <v>10552</v>
      </c>
    </row>
    <row r="1655" spans="8:12" x14ac:dyDescent="0.4">
      <c r="H1655" t="s">
        <v>9375</v>
      </c>
      <c r="K1655">
        <v>21399598</v>
      </c>
      <c r="L1655" t="s">
        <v>10553</v>
      </c>
    </row>
    <row r="1656" spans="8:12" x14ac:dyDescent="0.4">
      <c r="H1656" t="s">
        <v>9377</v>
      </c>
      <c r="K1656">
        <v>21399598</v>
      </c>
      <c r="L1656" t="s">
        <v>10554</v>
      </c>
    </row>
    <row r="1657" spans="8:12" x14ac:dyDescent="0.4">
      <c r="H1657" t="s">
        <v>9379</v>
      </c>
      <c r="K1657">
        <v>21399598</v>
      </c>
      <c r="L1657" t="s">
        <v>10555</v>
      </c>
    </row>
    <row r="1658" spans="8:12" x14ac:dyDescent="0.4">
      <c r="H1658" t="s">
        <v>9381</v>
      </c>
      <c r="K1658">
        <v>21399598</v>
      </c>
      <c r="L1658" t="s">
        <v>10556</v>
      </c>
    </row>
    <row r="1659" spans="8:12" x14ac:dyDescent="0.4">
      <c r="H1659" t="s">
        <v>9383</v>
      </c>
      <c r="K1659">
        <v>21399598</v>
      </c>
      <c r="L1659" t="s">
        <v>10557</v>
      </c>
    </row>
    <row r="1660" spans="8:12" x14ac:dyDescent="0.4">
      <c r="H1660" t="s">
        <v>9385</v>
      </c>
      <c r="K1660">
        <v>21399598</v>
      </c>
      <c r="L1660" t="s">
        <v>9415</v>
      </c>
    </row>
    <row r="1661" spans="8:12" x14ac:dyDescent="0.4">
      <c r="H1661" t="s">
        <v>9387</v>
      </c>
      <c r="K1661">
        <v>21399598</v>
      </c>
      <c r="L1661" t="s">
        <v>10558</v>
      </c>
    </row>
    <row r="1662" spans="8:12" x14ac:dyDescent="0.4">
      <c r="H1662" t="s">
        <v>9389</v>
      </c>
      <c r="K1662">
        <v>21399598</v>
      </c>
      <c r="L1662" t="s">
        <v>10559</v>
      </c>
    </row>
    <row r="1663" spans="8:12" x14ac:dyDescent="0.4">
      <c r="H1663" t="s">
        <v>9391</v>
      </c>
      <c r="K1663">
        <v>21399598</v>
      </c>
      <c r="L1663" t="s">
        <v>10560</v>
      </c>
    </row>
    <row r="1664" spans="8:12" x14ac:dyDescent="0.4">
      <c r="H1664" t="s">
        <v>9393</v>
      </c>
      <c r="K1664">
        <v>21399598</v>
      </c>
      <c r="L1664" t="s">
        <v>10561</v>
      </c>
    </row>
    <row r="1665" spans="8:12" x14ac:dyDescent="0.4">
      <c r="H1665" t="s">
        <v>9395</v>
      </c>
      <c r="K1665">
        <v>21399598</v>
      </c>
      <c r="L1665" t="s">
        <v>10562</v>
      </c>
    </row>
    <row r="1666" spans="8:12" x14ac:dyDescent="0.4">
      <c r="H1666" t="s">
        <v>9397</v>
      </c>
      <c r="K1666">
        <v>21399598</v>
      </c>
      <c r="L1666" t="s">
        <v>10563</v>
      </c>
    </row>
    <row r="1667" spans="8:12" x14ac:dyDescent="0.4">
      <c r="H1667" t="s">
        <v>9399</v>
      </c>
      <c r="K1667">
        <v>21399598</v>
      </c>
      <c r="L1667" t="s">
        <v>10564</v>
      </c>
    </row>
    <row r="1668" spans="8:12" x14ac:dyDescent="0.4">
      <c r="H1668" t="s">
        <v>9401</v>
      </c>
      <c r="K1668">
        <v>21399598</v>
      </c>
      <c r="L1668" t="s">
        <v>10565</v>
      </c>
    </row>
    <row r="1669" spans="8:12" x14ac:dyDescent="0.4">
      <c r="H1669" t="s">
        <v>9403</v>
      </c>
      <c r="K1669">
        <v>21399598</v>
      </c>
      <c r="L1669" t="s">
        <v>10566</v>
      </c>
    </row>
    <row r="1670" spans="8:12" x14ac:dyDescent="0.4">
      <c r="H1670" t="s">
        <v>9405</v>
      </c>
      <c r="K1670">
        <v>21399598</v>
      </c>
      <c r="L1670" t="s">
        <v>10567</v>
      </c>
    </row>
    <row r="1671" spans="8:12" x14ac:dyDescent="0.4">
      <c r="H1671" t="s">
        <v>9407</v>
      </c>
      <c r="K1671">
        <v>21399598</v>
      </c>
      <c r="L1671" t="s">
        <v>10568</v>
      </c>
    </row>
    <row r="1672" spans="8:12" x14ac:dyDescent="0.4">
      <c r="H1672" t="s">
        <v>9409</v>
      </c>
      <c r="K1672">
        <v>21399598</v>
      </c>
      <c r="L1672" t="s">
        <v>10569</v>
      </c>
    </row>
    <row r="1673" spans="8:12" x14ac:dyDescent="0.4">
      <c r="H1673" t="s">
        <v>9411</v>
      </c>
      <c r="K1673">
        <v>21399598</v>
      </c>
      <c r="L1673" t="s">
        <v>10570</v>
      </c>
    </row>
    <row r="1674" spans="8:12" x14ac:dyDescent="0.4">
      <c r="H1674" t="s">
        <v>9413</v>
      </c>
      <c r="K1674">
        <v>21399598</v>
      </c>
      <c r="L1674" t="s">
        <v>10571</v>
      </c>
    </row>
    <row r="1675" spans="8:12" x14ac:dyDescent="0.4">
      <c r="H1675" t="s">
        <v>9415</v>
      </c>
      <c r="K1675">
        <v>21399598</v>
      </c>
      <c r="L1675" t="s">
        <v>10572</v>
      </c>
    </row>
    <row r="1676" spans="8:12" x14ac:dyDescent="0.4">
      <c r="H1676" t="s">
        <v>9417</v>
      </c>
      <c r="K1676">
        <v>21399598</v>
      </c>
      <c r="L1676" t="s">
        <v>10573</v>
      </c>
    </row>
    <row r="1677" spans="8:12" x14ac:dyDescent="0.4">
      <c r="H1677" t="s">
        <v>9419</v>
      </c>
      <c r="K1677">
        <v>21399598</v>
      </c>
      <c r="L1677" t="s">
        <v>10574</v>
      </c>
    </row>
    <row r="1678" spans="8:12" x14ac:dyDescent="0.4">
      <c r="H1678" t="s">
        <v>9421</v>
      </c>
      <c r="K1678">
        <v>21399598</v>
      </c>
      <c r="L1678" t="s">
        <v>10575</v>
      </c>
    </row>
    <row r="1679" spans="8:12" x14ac:dyDescent="0.4">
      <c r="H1679" t="s">
        <v>9423</v>
      </c>
      <c r="K1679">
        <v>21399598</v>
      </c>
      <c r="L1679" t="s">
        <v>10576</v>
      </c>
    </row>
    <row r="1680" spans="8:12" x14ac:dyDescent="0.4">
      <c r="H1680" t="s">
        <v>9425</v>
      </c>
      <c r="K1680">
        <v>21399598</v>
      </c>
      <c r="L1680" t="s">
        <v>10577</v>
      </c>
    </row>
    <row r="1681" spans="8:12" x14ac:dyDescent="0.4">
      <c r="H1681" t="s">
        <v>9427</v>
      </c>
      <c r="K1681">
        <v>21399598</v>
      </c>
      <c r="L1681" t="s">
        <v>10578</v>
      </c>
    </row>
    <row r="1682" spans="8:12" x14ac:dyDescent="0.4">
      <c r="H1682" t="s">
        <v>9429</v>
      </c>
      <c r="K1682">
        <v>21399598</v>
      </c>
      <c r="L1682" t="s">
        <v>10579</v>
      </c>
    </row>
    <row r="1683" spans="8:12" x14ac:dyDescent="0.4">
      <c r="H1683" t="s">
        <v>9431</v>
      </c>
    </row>
    <row r="1684" spans="8:12" x14ac:dyDescent="0.4">
      <c r="H1684" t="s">
        <v>9433</v>
      </c>
    </row>
    <row r="1685" spans="8:12" x14ac:dyDescent="0.4">
      <c r="H1685" t="s">
        <v>9435</v>
      </c>
    </row>
    <row r="1686" spans="8:12" x14ac:dyDescent="0.4">
      <c r="H1686" t="s">
        <v>9437</v>
      </c>
    </row>
    <row r="1687" spans="8:12" x14ac:dyDescent="0.4">
      <c r="H1687" t="s">
        <v>9439</v>
      </c>
    </row>
    <row r="1688" spans="8:12" x14ac:dyDescent="0.4">
      <c r="H1688" t="s">
        <v>9441</v>
      </c>
    </row>
    <row r="1689" spans="8:12" x14ac:dyDescent="0.4">
      <c r="H1689" t="s">
        <v>9443</v>
      </c>
    </row>
    <row r="1690" spans="8:12" x14ac:dyDescent="0.4">
      <c r="H1690" t="s">
        <v>9445</v>
      </c>
    </row>
    <row r="1691" spans="8:12" x14ac:dyDescent="0.4">
      <c r="H1691" t="s">
        <v>9447</v>
      </c>
    </row>
    <row r="1692" spans="8:12" x14ac:dyDescent="0.4">
      <c r="H1692" t="s">
        <v>9449</v>
      </c>
    </row>
    <row r="1693" spans="8:12" x14ac:dyDescent="0.4">
      <c r="H1693" t="s">
        <v>9451</v>
      </c>
    </row>
    <row r="1694" spans="8:12" x14ac:dyDescent="0.4">
      <c r="H1694" t="s">
        <v>9453</v>
      </c>
    </row>
    <row r="1695" spans="8:12" x14ac:dyDescent="0.4">
      <c r="H1695" t="s">
        <v>9455</v>
      </c>
    </row>
    <row r="1696" spans="8:12" x14ac:dyDescent="0.4">
      <c r="H1696" t="s">
        <v>9457</v>
      </c>
    </row>
    <row r="1697" spans="8:8" x14ac:dyDescent="0.4">
      <c r="H1697" t="s">
        <v>9459</v>
      </c>
    </row>
    <row r="1698" spans="8:8" x14ac:dyDescent="0.4">
      <c r="H1698" t="s">
        <v>9461</v>
      </c>
    </row>
    <row r="1699" spans="8:8" x14ac:dyDescent="0.4">
      <c r="H1699" t="s">
        <v>9463</v>
      </c>
    </row>
    <row r="1700" spans="8:8" x14ac:dyDescent="0.4">
      <c r="H1700" t="s">
        <v>9465</v>
      </c>
    </row>
    <row r="1701" spans="8:8" x14ac:dyDescent="0.4">
      <c r="H1701" t="s">
        <v>9467</v>
      </c>
    </row>
    <row r="1702" spans="8:8" x14ac:dyDescent="0.4">
      <c r="H1702" t="s">
        <v>9469</v>
      </c>
    </row>
    <row r="1703" spans="8:8" x14ac:dyDescent="0.4">
      <c r="H1703" t="s">
        <v>9471</v>
      </c>
    </row>
    <row r="1704" spans="8:8" x14ac:dyDescent="0.4">
      <c r="H1704" t="s">
        <v>9473</v>
      </c>
    </row>
    <row r="1705" spans="8:8" x14ac:dyDescent="0.4">
      <c r="H1705" t="s">
        <v>9475</v>
      </c>
    </row>
    <row r="1706" spans="8:8" x14ac:dyDescent="0.4">
      <c r="H1706" t="s">
        <v>9477</v>
      </c>
    </row>
    <row r="1707" spans="8:8" x14ac:dyDescent="0.4">
      <c r="H1707" t="s">
        <v>9479</v>
      </c>
    </row>
    <row r="1708" spans="8:8" x14ac:dyDescent="0.4">
      <c r="H1708" t="s">
        <v>9481</v>
      </c>
    </row>
    <row r="1709" spans="8:8" x14ac:dyDescent="0.4">
      <c r="H1709" t="s">
        <v>9483</v>
      </c>
    </row>
    <row r="1710" spans="8:8" x14ac:dyDescent="0.4">
      <c r="H1710" t="s">
        <v>9485</v>
      </c>
    </row>
    <row r="1711" spans="8:8" x14ac:dyDescent="0.4">
      <c r="H1711" t="s">
        <v>9487</v>
      </c>
    </row>
    <row r="1712" spans="8:8" x14ac:dyDescent="0.4">
      <c r="H1712" t="s">
        <v>9489</v>
      </c>
    </row>
    <row r="1713" spans="8:8" x14ac:dyDescent="0.4">
      <c r="H1713" t="s">
        <v>9491</v>
      </c>
    </row>
    <row r="1714" spans="8:8" x14ac:dyDescent="0.4">
      <c r="H1714" t="s">
        <v>9493</v>
      </c>
    </row>
    <row r="1715" spans="8:8" x14ac:dyDescent="0.4">
      <c r="H1715" t="s">
        <v>9495</v>
      </c>
    </row>
    <row r="1716" spans="8:8" x14ac:dyDescent="0.4">
      <c r="H1716" t="s">
        <v>9497</v>
      </c>
    </row>
    <row r="1717" spans="8:8" x14ac:dyDescent="0.4">
      <c r="H1717" t="s">
        <v>9499</v>
      </c>
    </row>
    <row r="1718" spans="8:8" x14ac:dyDescent="0.4">
      <c r="H1718" t="s">
        <v>9501</v>
      </c>
    </row>
    <row r="1719" spans="8:8" x14ac:dyDescent="0.4">
      <c r="H1719" t="s">
        <v>9503</v>
      </c>
    </row>
    <row r="1720" spans="8:8" x14ac:dyDescent="0.4">
      <c r="H1720" t="s">
        <v>9505</v>
      </c>
    </row>
    <row r="1721" spans="8:8" x14ac:dyDescent="0.4">
      <c r="H1721" t="s">
        <v>9507</v>
      </c>
    </row>
    <row r="1722" spans="8:8" x14ac:dyDescent="0.4">
      <c r="H1722" t="s">
        <v>9509</v>
      </c>
    </row>
    <row r="1723" spans="8:8" x14ac:dyDescent="0.4">
      <c r="H1723" t="s">
        <v>9511</v>
      </c>
    </row>
    <row r="1724" spans="8:8" x14ac:dyDescent="0.4">
      <c r="H1724" t="s">
        <v>9513</v>
      </c>
    </row>
    <row r="1725" spans="8:8" x14ac:dyDescent="0.4">
      <c r="H1725" t="s">
        <v>9515</v>
      </c>
    </row>
    <row r="1726" spans="8:8" x14ac:dyDescent="0.4">
      <c r="H1726" t="s">
        <v>9517</v>
      </c>
    </row>
    <row r="1727" spans="8:8" x14ac:dyDescent="0.4">
      <c r="H1727" t="s">
        <v>9519</v>
      </c>
    </row>
    <row r="1728" spans="8:8" x14ac:dyDescent="0.4">
      <c r="H1728" t="s">
        <v>9521</v>
      </c>
    </row>
    <row r="1729" spans="8:8" x14ac:dyDescent="0.4">
      <c r="H1729" t="s">
        <v>9523</v>
      </c>
    </row>
    <row r="1730" spans="8:8" x14ac:dyDescent="0.4">
      <c r="H1730" t="s">
        <v>9525</v>
      </c>
    </row>
    <row r="1731" spans="8:8" x14ac:dyDescent="0.4">
      <c r="H1731" t="s">
        <v>9527</v>
      </c>
    </row>
    <row r="1732" spans="8:8" x14ac:dyDescent="0.4">
      <c r="H1732" t="s">
        <v>9529</v>
      </c>
    </row>
    <row r="1733" spans="8:8" x14ac:dyDescent="0.4">
      <c r="H1733" t="s">
        <v>9531</v>
      </c>
    </row>
    <row r="1734" spans="8:8" x14ac:dyDescent="0.4">
      <c r="H1734" t="s">
        <v>9533</v>
      </c>
    </row>
    <row r="1735" spans="8:8" x14ac:dyDescent="0.4">
      <c r="H1735" t="s">
        <v>9535</v>
      </c>
    </row>
    <row r="1736" spans="8:8" x14ac:dyDescent="0.4">
      <c r="H1736" t="s">
        <v>9537</v>
      </c>
    </row>
    <row r="1737" spans="8:8" x14ac:dyDescent="0.4">
      <c r="H1737" t="s">
        <v>9539</v>
      </c>
    </row>
    <row r="1738" spans="8:8" x14ac:dyDescent="0.4">
      <c r="H1738" t="s">
        <v>9541</v>
      </c>
    </row>
    <row r="1739" spans="8:8" x14ac:dyDescent="0.4">
      <c r="H1739" t="s">
        <v>9543</v>
      </c>
    </row>
    <row r="1740" spans="8:8" x14ac:dyDescent="0.4">
      <c r="H1740" t="s">
        <v>9545</v>
      </c>
    </row>
    <row r="1741" spans="8:8" x14ac:dyDescent="0.4">
      <c r="H1741" t="s">
        <v>9547</v>
      </c>
    </row>
    <row r="1742" spans="8:8" x14ac:dyDescent="0.4">
      <c r="H1742" t="s">
        <v>9549</v>
      </c>
    </row>
    <row r="1743" spans="8:8" x14ac:dyDescent="0.4">
      <c r="H1743" t="s">
        <v>9551</v>
      </c>
    </row>
    <row r="1744" spans="8:8" x14ac:dyDescent="0.4">
      <c r="H1744" t="s">
        <v>9553</v>
      </c>
    </row>
    <row r="1745" spans="8:8" x14ac:dyDescent="0.4">
      <c r="H1745" t="s">
        <v>9555</v>
      </c>
    </row>
    <row r="1746" spans="8:8" x14ac:dyDescent="0.4">
      <c r="H1746" t="s">
        <v>9557</v>
      </c>
    </row>
    <row r="1747" spans="8:8" x14ac:dyDescent="0.4">
      <c r="H1747" t="s">
        <v>9559</v>
      </c>
    </row>
    <row r="1748" spans="8:8" x14ac:dyDescent="0.4">
      <c r="H1748" t="s">
        <v>9561</v>
      </c>
    </row>
    <row r="1749" spans="8:8" x14ac:dyDescent="0.4">
      <c r="H1749" t="s">
        <v>9563</v>
      </c>
    </row>
    <row r="1750" spans="8:8" x14ac:dyDescent="0.4">
      <c r="H1750" t="s">
        <v>9565</v>
      </c>
    </row>
    <row r="1751" spans="8:8" x14ac:dyDescent="0.4">
      <c r="H1751" t="s">
        <v>9567</v>
      </c>
    </row>
    <row r="1752" spans="8:8" x14ac:dyDescent="0.4">
      <c r="H1752" t="s">
        <v>9569</v>
      </c>
    </row>
    <row r="1753" spans="8:8" x14ac:dyDescent="0.4">
      <c r="H1753" t="s">
        <v>9571</v>
      </c>
    </row>
    <row r="1754" spans="8:8" x14ac:dyDescent="0.4">
      <c r="H1754" t="s">
        <v>9573</v>
      </c>
    </row>
    <row r="1755" spans="8:8" x14ac:dyDescent="0.4">
      <c r="H1755" t="s">
        <v>9575</v>
      </c>
    </row>
    <row r="1756" spans="8:8" x14ac:dyDescent="0.4">
      <c r="H1756" t="s">
        <v>9577</v>
      </c>
    </row>
    <row r="1757" spans="8:8" x14ac:dyDescent="0.4">
      <c r="H1757" t="s">
        <v>9579</v>
      </c>
    </row>
    <row r="1758" spans="8:8" x14ac:dyDescent="0.4">
      <c r="H1758" t="s">
        <v>9581</v>
      </c>
    </row>
    <row r="1759" spans="8:8" x14ac:dyDescent="0.4">
      <c r="H1759" t="s">
        <v>9583</v>
      </c>
    </row>
    <row r="1760" spans="8:8" x14ac:dyDescent="0.4">
      <c r="H1760" t="s">
        <v>9585</v>
      </c>
    </row>
    <row r="1761" spans="8:8" x14ac:dyDescent="0.4">
      <c r="H1761" t="s">
        <v>9587</v>
      </c>
    </row>
    <row r="1762" spans="8:8" x14ac:dyDescent="0.4">
      <c r="H1762" t="s">
        <v>9589</v>
      </c>
    </row>
    <row r="1763" spans="8:8" x14ac:dyDescent="0.4">
      <c r="H1763" t="s">
        <v>9591</v>
      </c>
    </row>
    <row r="1764" spans="8:8" x14ac:dyDescent="0.4">
      <c r="H1764" t="s">
        <v>9593</v>
      </c>
    </row>
    <row r="1765" spans="8:8" x14ac:dyDescent="0.4">
      <c r="H1765" t="s">
        <v>9595</v>
      </c>
    </row>
    <row r="1766" spans="8:8" x14ac:dyDescent="0.4">
      <c r="H1766" t="s">
        <v>9597</v>
      </c>
    </row>
    <row r="1767" spans="8:8" x14ac:dyDescent="0.4">
      <c r="H1767" t="s">
        <v>9599</v>
      </c>
    </row>
    <row r="1768" spans="8:8" x14ac:dyDescent="0.4">
      <c r="H1768" t="s">
        <v>9601</v>
      </c>
    </row>
    <row r="1769" spans="8:8" x14ac:dyDescent="0.4">
      <c r="H1769" t="s">
        <v>9603</v>
      </c>
    </row>
    <row r="1770" spans="8:8" x14ac:dyDescent="0.4">
      <c r="H1770" t="s">
        <v>9605</v>
      </c>
    </row>
    <row r="1771" spans="8:8" x14ac:dyDescent="0.4">
      <c r="H1771" t="s">
        <v>9607</v>
      </c>
    </row>
    <row r="1772" spans="8:8" x14ac:dyDescent="0.4">
      <c r="H1772" t="s">
        <v>9609</v>
      </c>
    </row>
    <row r="1773" spans="8:8" x14ac:dyDescent="0.4">
      <c r="H1773" t="s">
        <v>9611</v>
      </c>
    </row>
    <row r="1774" spans="8:8" x14ac:dyDescent="0.4">
      <c r="H1774" t="s">
        <v>9613</v>
      </c>
    </row>
    <row r="1775" spans="8:8" x14ac:dyDescent="0.4">
      <c r="H1775" t="s">
        <v>9615</v>
      </c>
    </row>
    <row r="1776" spans="8:8" x14ac:dyDescent="0.4">
      <c r="H1776" t="s">
        <v>9617</v>
      </c>
    </row>
    <row r="1777" spans="8:8" x14ac:dyDescent="0.4">
      <c r="H1777" t="s">
        <v>9619</v>
      </c>
    </row>
    <row r="1778" spans="8:8" x14ac:dyDescent="0.4">
      <c r="H1778" t="s">
        <v>9621</v>
      </c>
    </row>
    <row r="1779" spans="8:8" x14ac:dyDescent="0.4">
      <c r="H1779" t="s">
        <v>9623</v>
      </c>
    </row>
    <row r="1780" spans="8:8" x14ac:dyDescent="0.4">
      <c r="H1780" t="s">
        <v>9625</v>
      </c>
    </row>
    <row r="1781" spans="8:8" x14ac:dyDescent="0.4">
      <c r="H1781" t="s">
        <v>9627</v>
      </c>
    </row>
    <row r="1782" spans="8:8" x14ac:dyDescent="0.4">
      <c r="H1782" t="s">
        <v>9629</v>
      </c>
    </row>
    <row r="1783" spans="8:8" x14ac:dyDescent="0.4">
      <c r="H1783" t="s">
        <v>9631</v>
      </c>
    </row>
    <row r="1784" spans="8:8" x14ac:dyDescent="0.4">
      <c r="H1784" t="s">
        <v>9633</v>
      </c>
    </row>
    <row r="1785" spans="8:8" x14ac:dyDescent="0.4">
      <c r="H1785" t="s">
        <v>9635</v>
      </c>
    </row>
    <row r="1786" spans="8:8" x14ac:dyDescent="0.4">
      <c r="H1786" t="s">
        <v>9637</v>
      </c>
    </row>
    <row r="1787" spans="8:8" x14ac:dyDescent="0.4">
      <c r="H1787" t="s">
        <v>9639</v>
      </c>
    </row>
    <row r="1788" spans="8:8" x14ac:dyDescent="0.4">
      <c r="H1788" t="s">
        <v>9641</v>
      </c>
    </row>
    <row r="1789" spans="8:8" x14ac:dyDescent="0.4">
      <c r="H1789" t="s">
        <v>9643</v>
      </c>
    </row>
    <row r="1790" spans="8:8" x14ac:dyDescent="0.4">
      <c r="H1790" t="s">
        <v>9645</v>
      </c>
    </row>
    <row r="1791" spans="8:8" x14ac:dyDescent="0.4">
      <c r="H1791" t="s">
        <v>9647</v>
      </c>
    </row>
    <row r="1792" spans="8:8" x14ac:dyDescent="0.4">
      <c r="H1792" t="s">
        <v>9649</v>
      </c>
    </row>
    <row r="1793" spans="8:8" x14ac:dyDescent="0.4">
      <c r="H1793" t="s">
        <v>9651</v>
      </c>
    </row>
    <row r="1794" spans="8:8" x14ac:dyDescent="0.4">
      <c r="H1794" t="s">
        <v>9653</v>
      </c>
    </row>
    <row r="1795" spans="8:8" x14ac:dyDescent="0.4">
      <c r="H1795" t="s">
        <v>9655</v>
      </c>
    </row>
    <row r="1796" spans="8:8" x14ac:dyDescent="0.4">
      <c r="H1796" t="s">
        <v>9657</v>
      </c>
    </row>
    <row r="1797" spans="8:8" x14ac:dyDescent="0.4">
      <c r="H1797" t="s">
        <v>9659</v>
      </c>
    </row>
    <row r="1798" spans="8:8" x14ac:dyDescent="0.4">
      <c r="H1798" t="s">
        <v>9661</v>
      </c>
    </row>
    <row r="1799" spans="8:8" x14ac:dyDescent="0.4">
      <c r="H1799" t="s">
        <v>9663</v>
      </c>
    </row>
    <row r="1800" spans="8:8" x14ac:dyDescent="0.4">
      <c r="H1800" t="s">
        <v>9665</v>
      </c>
    </row>
    <row r="1801" spans="8:8" x14ac:dyDescent="0.4">
      <c r="H1801" t="s">
        <v>9667</v>
      </c>
    </row>
    <row r="1802" spans="8:8" x14ac:dyDescent="0.4">
      <c r="H1802" t="s">
        <v>9669</v>
      </c>
    </row>
    <row r="1803" spans="8:8" x14ac:dyDescent="0.4">
      <c r="H1803" t="s">
        <v>9671</v>
      </c>
    </row>
    <row r="1804" spans="8:8" x14ac:dyDescent="0.4">
      <c r="H1804" t="s">
        <v>9673</v>
      </c>
    </row>
    <row r="1805" spans="8:8" x14ac:dyDescent="0.4">
      <c r="H1805" t="s">
        <v>9675</v>
      </c>
    </row>
    <row r="1806" spans="8:8" x14ac:dyDescent="0.4">
      <c r="H1806" t="s">
        <v>9677</v>
      </c>
    </row>
    <row r="1807" spans="8:8" x14ac:dyDescent="0.4">
      <c r="H1807" t="s">
        <v>9679</v>
      </c>
    </row>
    <row r="1808" spans="8:8" x14ac:dyDescent="0.4">
      <c r="H1808" t="s">
        <v>9681</v>
      </c>
    </row>
    <row r="1809" spans="8:8" x14ac:dyDescent="0.4">
      <c r="H1809" t="s">
        <v>9683</v>
      </c>
    </row>
    <row r="1810" spans="8:8" x14ac:dyDescent="0.4">
      <c r="H1810" t="s">
        <v>9685</v>
      </c>
    </row>
    <row r="1811" spans="8:8" x14ac:dyDescent="0.4">
      <c r="H1811" t="s">
        <v>9687</v>
      </c>
    </row>
    <row r="1812" spans="8:8" x14ac:dyDescent="0.4">
      <c r="H1812" t="s">
        <v>9689</v>
      </c>
    </row>
    <row r="1813" spans="8:8" x14ac:dyDescent="0.4">
      <c r="H1813" t="s">
        <v>9691</v>
      </c>
    </row>
    <row r="1814" spans="8:8" x14ac:dyDescent="0.4">
      <c r="H1814" t="s">
        <v>9693</v>
      </c>
    </row>
    <row r="1815" spans="8:8" x14ac:dyDescent="0.4">
      <c r="H1815" t="s">
        <v>9695</v>
      </c>
    </row>
    <row r="1816" spans="8:8" x14ac:dyDescent="0.4">
      <c r="H1816" t="s">
        <v>9697</v>
      </c>
    </row>
    <row r="1817" spans="8:8" x14ac:dyDescent="0.4">
      <c r="H1817" t="s">
        <v>9699</v>
      </c>
    </row>
    <row r="1818" spans="8:8" x14ac:dyDescent="0.4">
      <c r="H1818" t="s">
        <v>9701</v>
      </c>
    </row>
    <row r="1819" spans="8:8" x14ac:dyDescent="0.4">
      <c r="H1819" t="s">
        <v>9703</v>
      </c>
    </row>
    <row r="1820" spans="8:8" x14ac:dyDescent="0.4">
      <c r="H1820" t="s">
        <v>9705</v>
      </c>
    </row>
    <row r="1821" spans="8:8" x14ac:dyDescent="0.4">
      <c r="H1821" t="s">
        <v>9707</v>
      </c>
    </row>
    <row r="1822" spans="8:8" x14ac:dyDescent="0.4">
      <c r="H1822" t="s">
        <v>9709</v>
      </c>
    </row>
    <row r="1823" spans="8:8" x14ac:dyDescent="0.4">
      <c r="H1823" t="s">
        <v>9711</v>
      </c>
    </row>
    <row r="1824" spans="8:8" x14ac:dyDescent="0.4">
      <c r="H1824" t="s">
        <v>9713</v>
      </c>
    </row>
    <row r="1825" spans="8:8" x14ac:dyDescent="0.4">
      <c r="H1825" t="s">
        <v>9715</v>
      </c>
    </row>
    <row r="1826" spans="8:8" x14ac:dyDescent="0.4">
      <c r="H1826" t="s">
        <v>9717</v>
      </c>
    </row>
    <row r="1827" spans="8:8" x14ac:dyDescent="0.4">
      <c r="H1827" t="s">
        <v>9719</v>
      </c>
    </row>
    <row r="1828" spans="8:8" x14ac:dyDescent="0.4">
      <c r="H1828" t="s">
        <v>9721</v>
      </c>
    </row>
    <row r="1829" spans="8:8" x14ac:dyDescent="0.4">
      <c r="H1829" t="s">
        <v>9723</v>
      </c>
    </row>
    <row r="1830" spans="8:8" x14ac:dyDescent="0.4">
      <c r="H1830" t="s">
        <v>9725</v>
      </c>
    </row>
    <row r="1831" spans="8:8" x14ac:dyDescent="0.4">
      <c r="H1831" t="s">
        <v>9726</v>
      </c>
    </row>
    <row r="1832" spans="8:8" x14ac:dyDescent="0.4">
      <c r="H1832" t="s">
        <v>9728</v>
      </c>
    </row>
    <row r="1833" spans="8:8" x14ac:dyDescent="0.4">
      <c r="H1833" t="s">
        <v>9730</v>
      </c>
    </row>
    <row r="1834" spans="8:8" x14ac:dyDescent="0.4">
      <c r="H1834" t="s">
        <v>9732</v>
      </c>
    </row>
    <row r="1835" spans="8:8" x14ac:dyDescent="0.4">
      <c r="H1835" t="s">
        <v>9734</v>
      </c>
    </row>
    <row r="1836" spans="8:8" x14ac:dyDescent="0.4">
      <c r="H1836" t="s">
        <v>9736</v>
      </c>
    </row>
    <row r="1837" spans="8:8" x14ac:dyDescent="0.4">
      <c r="H1837" t="s">
        <v>9738</v>
      </c>
    </row>
    <row r="1838" spans="8:8" x14ac:dyDescent="0.4">
      <c r="H1838" t="s">
        <v>9740</v>
      </c>
    </row>
    <row r="1839" spans="8:8" x14ac:dyDescent="0.4">
      <c r="H1839" t="s">
        <v>9742</v>
      </c>
    </row>
    <row r="1840" spans="8:8" x14ac:dyDescent="0.4">
      <c r="H1840" t="s">
        <v>9744</v>
      </c>
    </row>
    <row r="1841" spans="8:8" x14ac:dyDescent="0.4">
      <c r="H1841" t="s">
        <v>9746</v>
      </c>
    </row>
    <row r="1842" spans="8:8" x14ac:dyDescent="0.4">
      <c r="H1842" t="s">
        <v>9748</v>
      </c>
    </row>
    <row r="1843" spans="8:8" x14ac:dyDescent="0.4">
      <c r="H1843" t="s">
        <v>9750</v>
      </c>
    </row>
    <row r="1844" spans="8:8" x14ac:dyDescent="0.4">
      <c r="H1844" t="s">
        <v>9752</v>
      </c>
    </row>
    <row r="1845" spans="8:8" x14ac:dyDescent="0.4">
      <c r="H1845" t="s">
        <v>9754</v>
      </c>
    </row>
    <row r="1846" spans="8:8" x14ac:dyDescent="0.4">
      <c r="H1846" t="s">
        <v>9756</v>
      </c>
    </row>
    <row r="1847" spans="8:8" x14ac:dyDescent="0.4">
      <c r="H1847" t="s">
        <v>9758</v>
      </c>
    </row>
    <row r="1848" spans="8:8" x14ac:dyDescent="0.4">
      <c r="H1848" t="s">
        <v>9760</v>
      </c>
    </row>
    <row r="1849" spans="8:8" x14ac:dyDescent="0.4">
      <c r="H1849" t="s">
        <v>9762</v>
      </c>
    </row>
    <row r="1850" spans="8:8" x14ac:dyDescent="0.4">
      <c r="H1850" t="s">
        <v>9764</v>
      </c>
    </row>
    <row r="1851" spans="8:8" x14ac:dyDescent="0.4">
      <c r="H1851" t="s">
        <v>9766</v>
      </c>
    </row>
    <row r="1852" spans="8:8" x14ac:dyDescent="0.4">
      <c r="H1852" t="s">
        <v>9768</v>
      </c>
    </row>
    <row r="1853" spans="8:8" x14ac:dyDescent="0.4">
      <c r="H1853" t="s">
        <v>9770</v>
      </c>
    </row>
    <row r="1854" spans="8:8" x14ac:dyDescent="0.4">
      <c r="H1854" t="s">
        <v>9772</v>
      </c>
    </row>
    <row r="1855" spans="8:8" x14ac:dyDescent="0.4">
      <c r="H1855" t="s">
        <v>9774</v>
      </c>
    </row>
    <row r="1856" spans="8:8" x14ac:dyDescent="0.4">
      <c r="H1856" t="s">
        <v>9776</v>
      </c>
    </row>
    <row r="1857" spans="8:8" x14ac:dyDescent="0.4">
      <c r="H1857" t="s">
        <v>9778</v>
      </c>
    </row>
    <row r="1858" spans="8:8" x14ac:dyDescent="0.4">
      <c r="H1858" t="s">
        <v>9780</v>
      </c>
    </row>
    <row r="1859" spans="8:8" x14ac:dyDescent="0.4">
      <c r="H1859" t="s">
        <v>9782</v>
      </c>
    </row>
    <row r="1860" spans="8:8" x14ac:dyDescent="0.4">
      <c r="H1860" t="s">
        <v>9784</v>
      </c>
    </row>
    <row r="1861" spans="8:8" x14ac:dyDescent="0.4">
      <c r="H1861" t="s">
        <v>9786</v>
      </c>
    </row>
    <row r="1862" spans="8:8" x14ac:dyDescent="0.4">
      <c r="H1862" t="s">
        <v>9788</v>
      </c>
    </row>
    <row r="1863" spans="8:8" x14ac:dyDescent="0.4">
      <c r="H1863" t="s">
        <v>9790</v>
      </c>
    </row>
    <row r="1864" spans="8:8" x14ac:dyDescent="0.4">
      <c r="H1864" t="s">
        <v>9792</v>
      </c>
    </row>
    <row r="1865" spans="8:8" x14ac:dyDescent="0.4">
      <c r="H1865" t="s">
        <v>9794</v>
      </c>
    </row>
    <row r="1866" spans="8:8" x14ac:dyDescent="0.4">
      <c r="H1866" t="s">
        <v>9796</v>
      </c>
    </row>
    <row r="1867" spans="8:8" x14ac:dyDescent="0.4">
      <c r="H1867" t="s">
        <v>9798</v>
      </c>
    </row>
    <row r="1868" spans="8:8" x14ac:dyDescent="0.4">
      <c r="H1868" t="s">
        <v>9800</v>
      </c>
    </row>
    <row r="1869" spans="8:8" x14ac:dyDescent="0.4">
      <c r="H1869" t="s">
        <v>9802</v>
      </c>
    </row>
    <row r="1870" spans="8:8" x14ac:dyDescent="0.4">
      <c r="H1870" t="s">
        <v>9804</v>
      </c>
    </row>
    <row r="1871" spans="8:8" x14ac:dyDescent="0.4">
      <c r="H1871" t="s">
        <v>9806</v>
      </c>
    </row>
    <row r="1872" spans="8:8" x14ac:dyDescent="0.4">
      <c r="H1872" t="s">
        <v>9808</v>
      </c>
    </row>
    <row r="1873" spans="8:8" x14ac:dyDescent="0.4">
      <c r="H1873" t="s">
        <v>9810</v>
      </c>
    </row>
    <row r="1874" spans="8:8" x14ac:dyDescent="0.4">
      <c r="H1874" t="s">
        <v>9812</v>
      </c>
    </row>
    <row r="1875" spans="8:8" x14ac:dyDescent="0.4">
      <c r="H1875" t="s">
        <v>9814</v>
      </c>
    </row>
    <row r="1876" spans="8:8" x14ac:dyDescent="0.4">
      <c r="H1876" t="s">
        <v>9816</v>
      </c>
    </row>
    <row r="1877" spans="8:8" x14ac:dyDescent="0.4">
      <c r="H1877" t="s">
        <v>9818</v>
      </c>
    </row>
    <row r="1878" spans="8:8" x14ac:dyDescent="0.4">
      <c r="H1878" t="s">
        <v>9820</v>
      </c>
    </row>
    <row r="1879" spans="8:8" x14ac:dyDescent="0.4">
      <c r="H1879" t="s">
        <v>9822</v>
      </c>
    </row>
    <row r="1880" spans="8:8" x14ac:dyDescent="0.4">
      <c r="H1880" t="s">
        <v>9824</v>
      </c>
    </row>
    <row r="1881" spans="8:8" x14ac:dyDescent="0.4">
      <c r="H1881" t="s">
        <v>9826</v>
      </c>
    </row>
    <row r="1882" spans="8:8" x14ac:dyDescent="0.4">
      <c r="H1882" t="s">
        <v>9828</v>
      </c>
    </row>
    <row r="1883" spans="8:8" x14ac:dyDescent="0.4">
      <c r="H1883" t="s">
        <v>9830</v>
      </c>
    </row>
    <row r="1884" spans="8:8" x14ac:dyDescent="0.4">
      <c r="H1884" t="s">
        <v>9832</v>
      </c>
    </row>
    <row r="1885" spans="8:8" x14ac:dyDescent="0.4">
      <c r="H1885" t="s">
        <v>9834</v>
      </c>
    </row>
    <row r="1886" spans="8:8" x14ac:dyDescent="0.4">
      <c r="H1886" t="s">
        <v>9836</v>
      </c>
    </row>
    <row r="1887" spans="8:8" x14ac:dyDescent="0.4">
      <c r="H1887" t="s">
        <v>9838</v>
      </c>
    </row>
    <row r="1888" spans="8:8" x14ac:dyDescent="0.4">
      <c r="H1888" t="s">
        <v>9840</v>
      </c>
    </row>
    <row r="1889" spans="8:8" x14ac:dyDescent="0.4">
      <c r="H1889" t="s">
        <v>9842</v>
      </c>
    </row>
    <row r="1890" spans="8:8" x14ac:dyDescent="0.4">
      <c r="H1890" t="s">
        <v>9844</v>
      </c>
    </row>
    <row r="1891" spans="8:8" x14ac:dyDescent="0.4">
      <c r="H1891" t="s">
        <v>9846</v>
      </c>
    </row>
    <row r="1892" spans="8:8" x14ac:dyDescent="0.4">
      <c r="H1892" t="s">
        <v>9848</v>
      </c>
    </row>
    <row r="1893" spans="8:8" x14ac:dyDescent="0.4">
      <c r="H1893" t="s">
        <v>9850</v>
      </c>
    </row>
    <row r="1894" spans="8:8" x14ac:dyDescent="0.4">
      <c r="H1894" t="s">
        <v>9852</v>
      </c>
    </row>
    <row r="1895" spans="8:8" x14ac:dyDescent="0.4">
      <c r="H1895" t="s">
        <v>9854</v>
      </c>
    </row>
    <row r="1896" spans="8:8" x14ac:dyDescent="0.4">
      <c r="H1896" t="s">
        <v>9856</v>
      </c>
    </row>
    <row r="1897" spans="8:8" x14ac:dyDescent="0.4">
      <c r="H1897" t="s">
        <v>9858</v>
      </c>
    </row>
    <row r="1898" spans="8:8" x14ac:dyDescent="0.4">
      <c r="H1898" t="s">
        <v>9860</v>
      </c>
    </row>
    <row r="1899" spans="8:8" x14ac:dyDescent="0.4">
      <c r="H1899" t="s">
        <v>9862</v>
      </c>
    </row>
    <row r="1900" spans="8:8" x14ac:dyDescent="0.4">
      <c r="H1900" t="s">
        <v>9864</v>
      </c>
    </row>
    <row r="1901" spans="8:8" x14ac:dyDescent="0.4">
      <c r="H1901" t="s">
        <v>9866</v>
      </c>
    </row>
    <row r="1902" spans="8:8" x14ac:dyDescent="0.4">
      <c r="H1902" t="s">
        <v>9868</v>
      </c>
    </row>
    <row r="1903" spans="8:8" x14ac:dyDescent="0.4">
      <c r="H1903" t="s">
        <v>9870</v>
      </c>
    </row>
    <row r="1904" spans="8:8" x14ac:dyDescent="0.4">
      <c r="H1904" t="s">
        <v>9872</v>
      </c>
    </row>
    <row r="1905" spans="8:8" x14ac:dyDescent="0.4">
      <c r="H1905" t="s">
        <v>9874</v>
      </c>
    </row>
    <row r="1906" spans="8:8" x14ac:dyDescent="0.4">
      <c r="H1906" t="s">
        <v>9876</v>
      </c>
    </row>
    <row r="1907" spans="8:8" x14ac:dyDescent="0.4">
      <c r="H1907" t="s">
        <v>9878</v>
      </c>
    </row>
    <row r="1908" spans="8:8" x14ac:dyDescent="0.4">
      <c r="H1908" t="s">
        <v>9880</v>
      </c>
    </row>
    <row r="1909" spans="8:8" x14ac:dyDescent="0.4">
      <c r="H1909" t="s">
        <v>9882</v>
      </c>
    </row>
    <row r="1910" spans="8:8" x14ac:dyDescent="0.4">
      <c r="H1910" t="s">
        <v>9884</v>
      </c>
    </row>
    <row r="1911" spans="8:8" x14ac:dyDescent="0.4">
      <c r="H1911" t="s">
        <v>9886</v>
      </c>
    </row>
    <row r="1912" spans="8:8" x14ac:dyDescent="0.4">
      <c r="H1912" t="s">
        <v>9888</v>
      </c>
    </row>
    <row r="1913" spans="8:8" x14ac:dyDescent="0.4">
      <c r="H1913" t="s">
        <v>9890</v>
      </c>
    </row>
    <row r="1914" spans="8:8" x14ac:dyDescent="0.4">
      <c r="H1914" t="s">
        <v>9892</v>
      </c>
    </row>
    <row r="1915" spans="8:8" x14ac:dyDescent="0.4">
      <c r="H1915" t="s">
        <v>9894</v>
      </c>
    </row>
    <row r="1916" spans="8:8" x14ac:dyDescent="0.4">
      <c r="H1916" t="s">
        <v>9896</v>
      </c>
    </row>
    <row r="1917" spans="8:8" x14ac:dyDescent="0.4">
      <c r="H1917" t="s">
        <v>9898</v>
      </c>
    </row>
    <row r="1918" spans="8:8" x14ac:dyDescent="0.4">
      <c r="H1918" t="s">
        <v>9900</v>
      </c>
    </row>
    <row r="1919" spans="8:8" x14ac:dyDescent="0.4">
      <c r="H1919" t="s">
        <v>9902</v>
      </c>
    </row>
    <row r="1920" spans="8:8" x14ac:dyDescent="0.4">
      <c r="H1920" t="s">
        <v>9904</v>
      </c>
    </row>
    <row r="1921" spans="8:8" x14ac:dyDescent="0.4">
      <c r="H1921" t="s">
        <v>9906</v>
      </c>
    </row>
    <row r="1922" spans="8:8" x14ac:dyDescent="0.4">
      <c r="H1922" t="s">
        <v>9908</v>
      </c>
    </row>
    <row r="1923" spans="8:8" x14ac:dyDescent="0.4">
      <c r="H1923" t="s">
        <v>9910</v>
      </c>
    </row>
    <row r="1924" spans="8:8" x14ac:dyDescent="0.4">
      <c r="H1924" t="s">
        <v>9912</v>
      </c>
    </row>
    <row r="1925" spans="8:8" x14ac:dyDescent="0.4">
      <c r="H1925" t="s">
        <v>9914</v>
      </c>
    </row>
    <row r="1926" spans="8:8" x14ac:dyDescent="0.4">
      <c r="H1926" t="s">
        <v>9916</v>
      </c>
    </row>
    <row r="1927" spans="8:8" x14ac:dyDescent="0.4">
      <c r="H1927" t="s">
        <v>9918</v>
      </c>
    </row>
    <row r="1928" spans="8:8" x14ac:dyDescent="0.4">
      <c r="H1928" t="s">
        <v>9920</v>
      </c>
    </row>
    <row r="1929" spans="8:8" x14ac:dyDescent="0.4">
      <c r="H1929" t="s">
        <v>9922</v>
      </c>
    </row>
    <row r="1930" spans="8:8" x14ac:dyDescent="0.4">
      <c r="H1930" t="s">
        <v>9924</v>
      </c>
    </row>
    <row r="1931" spans="8:8" x14ac:dyDescent="0.4">
      <c r="H1931" t="s">
        <v>9926</v>
      </c>
    </row>
    <row r="1932" spans="8:8" x14ac:dyDescent="0.4">
      <c r="H1932" t="s">
        <v>9928</v>
      </c>
    </row>
    <row r="1933" spans="8:8" x14ac:dyDescent="0.4">
      <c r="H1933" t="s">
        <v>9930</v>
      </c>
    </row>
    <row r="1934" spans="8:8" x14ac:dyDescent="0.4">
      <c r="H1934" t="s">
        <v>9932</v>
      </c>
    </row>
    <row r="1935" spans="8:8" x14ac:dyDescent="0.4">
      <c r="H1935" t="s">
        <v>9934</v>
      </c>
    </row>
    <row r="1936" spans="8:8" x14ac:dyDescent="0.4">
      <c r="H1936" t="s">
        <v>9936</v>
      </c>
    </row>
    <row r="1937" spans="8:8" x14ac:dyDescent="0.4">
      <c r="H1937" t="s">
        <v>9938</v>
      </c>
    </row>
    <row r="1938" spans="8:8" x14ac:dyDescent="0.4">
      <c r="H1938" t="s">
        <v>9940</v>
      </c>
    </row>
    <row r="1939" spans="8:8" x14ac:dyDescent="0.4">
      <c r="H1939" t="s">
        <v>9942</v>
      </c>
    </row>
    <row r="1940" spans="8:8" x14ac:dyDescent="0.4">
      <c r="H1940" t="s">
        <v>9944</v>
      </c>
    </row>
    <row r="1941" spans="8:8" x14ac:dyDescent="0.4">
      <c r="H1941" t="s">
        <v>9945</v>
      </c>
    </row>
    <row r="1942" spans="8:8" x14ac:dyDescent="0.4">
      <c r="H1942" t="s">
        <v>9946</v>
      </c>
    </row>
    <row r="1943" spans="8:8" x14ac:dyDescent="0.4">
      <c r="H1943" t="s">
        <v>9947</v>
      </c>
    </row>
    <row r="1944" spans="8:8" x14ac:dyDescent="0.4">
      <c r="H1944" t="s">
        <v>9948</v>
      </c>
    </row>
    <row r="1945" spans="8:8" x14ac:dyDescent="0.4">
      <c r="H1945" t="s">
        <v>9949</v>
      </c>
    </row>
    <row r="1946" spans="8:8" x14ac:dyDescent="0.4">
      <c r="H1946" t="s">
        <v>9950</v>
      </c>
    </row>
    <row r="1947" spans="8:8" x14ac:dyDescent="0.4">
      <c r="H1947" t="s">
        <v>9951</v>
      </c>
    </row>
    <row r="1948" spans="8:8" x14ac:dyDescent="0.4">
      <c r="H1948" t="s">
        <v>9952</v>
      </c>
    </row>
    <row r="1949" spans="8:8" x14ac:dyDescent="0.4">
      <c r="H1949" t="s">
        <v>9953</v>
      </c>
    </row>
    <row r="1950" spans="8:8" x14ac:dyDescent="0.4">
      <c r="H1950" t="s">
        <v>9954</v>
      </c>
    </row>
    <row r="1951" spans="8:8" x14ac:dyDescent="0.4">
      <c r="H1951" t="s">
        <v>9955</v>
      </c>
    </row>
    <row r="1952" spans="8:8" x14ac:dyDescent="0.4">
      <c r="H1952" t="s">
        <v>9956</v>
      </c>
    </row>
    <row r="1953" spans="8:8" x14ac:dyDescent="0.4">
      <c r="H1953" t="s">
        <v>9957</v>
      </c>
    </row>
    <row r="1954" spans="8:8" x14ac:dyDescent="0.4">
      <c r="H1954" t="s">
        <v>9958</v>
      </c>
    </row>
    <row r="1955" spans="8:8" x14ac:dyDescent="0.4">
      <c r="H1955" t="s">
        <v>9959</v>
      </c>
    </row>
    <row r="1956" spans="8:8" x14ac:dyDescent="0.4">
      <c r="H1956" t="s">
        <v>9960</v>
      </c>
    </row>
    <row r="1957" spans="8:8" x14ac:dyDescent="0.4">
      <c r="H1957" t="s">
        <v>9961</v>
      </c>
    </row>
    <row r="1958" spans="8:8" x14ac:dyDescent="0.4">
      <c r="H1958" t="s">
        <v>9962</v>
      </c>
    </row>
    <row r="1959" spans="8:8" x14ac:dyDescent="0.4">
      <c r="H1959" t="s">
        <v>9963</v>
      </c>
    </row>
    <row r="1960" spans="8:8" x14ac:dyDescent="0.4">
      <c r="H1960" t="s">
        <v>9964</v>
      </c>
    </row>
    <row r="1961" spans="8:8" x14ac:dyDescent="0.4">
      <c r="H1961" t="s">
        <v>9965</v>
      </c>
    </row>
    <row r="1962" spans="8:8" x14ac:dyDescent="0.4">
      <c r="H1962" t="s">
        <v>9966</v>
      </c>
    </row>
    <row r="1963" spans="8:8" x14ac:dyDescent="0.4">
      <c r="H1963" t="s">
        <v>9967</v>
      </c>
    </row>
    <row r="1964" spans="8:8" x14ac:dyDescent="0.4">
      <c r="H1964" t="s">
        <v>9968</v>
      </c>
    </row>
    <row r="1965" spans="8:8" x14ac:dyDescent="0.4">
      <c r="H1965" t="s">
        <v>9969</v>
      </c>
    </row>
    <row r="1966" spans="8:8" x14ac:dyDescent="0.4">
      <c r="H1966" t="s">
        <v>9970</v>
      </c>
    </row>
    <row r="1967" spans="8:8" x14ac:dyDescent="0.4">
      <c r="H1967" t="s">
        <v>9971</v>
      </c>
    </row>
    <row r="1968" spans="8:8" x14ac:dyDescent="0.4">
      <c r="H1968" t="s">
        <v>9972</v>
      </c>
    </row>
    <row r="1969" spans="8:8" x14ac:dyDescent="0.4">
      <c r="H1969" t="s">
        <v>9973</v>
      </c>
    </row>
    <row r="1970" spans="8:8" x14ac:dyDescent="0.4">
      <c r="H1970" t="s">
        <v>9974</v>
      </c>
    </row>
    <row r="1971" spans="8:8" x14ac:dyDescent="0.4">
      <c r="H1971" t="s">
        <v>9975</v>
      </c>
    </row>
    <row r="1972" spans="8:8" x14ac:dyDescent="0.4">
      <c r="H1972" t="s">
        <v>9976</v>
      </c>
    </row>
    <row r="1973" spans="8:8" x14ac:dyDescent="0.4">
      <c r="H1973" t="s">
        <v>9977</v>
      </c>
    </row>
    <row r="1974" spans="8:8" x14ac:dyDescent="0.4">
      <c r="H1974" t="s">
        <v>9978</v>
      </c>
    </row>
    <row r="1975" spans="8:8" x14ac:dyDescent="0.4">
      <c r="H1975" t="s">
        <v>9979</v>
      </c>
    </row>
    <row r="1976" spans="8:8" x14ac:dyDescent="0.4">
      <c r="H1976" t="s">
        <v>9980</v>
      </c>
    </row>
    <row r="1977" spans="8:8" x14ac:dyDescent="0.4">
      <c r="H1977" t="s">
        <v>9981</v>
      </c>
    </row>
    <row r="1978" spans="8:8" x14ac:dyDescent="0.4">
      <c r="H1978" t="s">
        <v>9982</v>
      </c>
    </row>
    <row r="1979" spans="8:8" x14ac:dyDescent="0.4">
      <c r="H1979" t="s">
        <v>9983</v>
      </c>
    </row>
    <row r="1980" spans="8:8" x14ac:dyDescent="0.4">
      <c r="H1980" t="s">
        <v>9984</v>
      </c>
    </row>
    <row r="1981" spans="8:8" x14ac:dyDescent="0.4">
      <c r="H1981" t="s">
        <v>9985</v>
      </c>
    </row>
    <row r="1982" spans="8:8" x14ac:dyDescent="0.4">
      <c r="H1982" t="s">
        <v>9986</v>
      </c>
    </row>
    <row r="1983" spans="8:8" x14ac:dyDescent="0.4">
      <c r="H1983" t="s">
        <v>9987</v>
      </c>
    </row>
    <row r="1984" spans="8:8" x14ac:dyDescent="0.4">
      <c r="H1984" t="s">
        <v>9988</v>
      </c>
    </row>
    <row r="1985" spans="8:8" x14ac:dyDescent="0.4">
      <c r="H1985" t="s">
        <v>9989</v>
      </c>
    </row>
    <row r="1986" spans="8:8" x14ac:dyDescent="0.4">
      <c r="H1986" t="s">
        <v>9990</v>
      </c>
    </row>
    <row r="1987" spans="8:8" x14ac:dyDescent="0.4">
      <c r="H1987" t="s">
        <v>9991</v>
      </c>
    </row>
    <row r="1988" spans="8:8" x14ac:dyDescent="0.4">
      <c r="H1988" t="s">
        <v>9992</v>
      </c>
    </row>
    <row r="1989" spans="8:8" x14ac:dyDescent="0.4">
      <c r="H1989" t="s">
        <v>9993</v>
      </c>
    </row>
    <row r="1990" spans="8:8" x14ac:dyDescent="0.4">
      <c r="H1990" t="s">
        <v>9994</v>
      </c>
    </row>
    <row r="1991" spans="8:8" x14ac:dyDescent="0.4">
      <c r="H1991" t="s">
        <v>9995</v>
      </c>
    </row>
    <row r="1992" spans="8:8" x14ac:dyDescent="0.4">
      <c r="H1992" t="s">
        <v>9996</v>
      </c>
    </row>
    <row r="1993" spans="8:8" x14ac:dyDescent="0.4">
      <c r="H1993" t="s">
        <v>9997</v>
      </c>
    </row>
    <row r="1994" spans="8:8" x14ac:dyDescent="0.4">
      <c r="H1994" t="s">
        <v>9998</v>
      </c>
    </row>
    <row r="1995" spans="8:8" x14ac:dyDescent="0.4">
      <c r="H1995" t="s">
        <v>9999</v>
      </c>
    </row>
    <row r="1996" spans="8:8" x14ac:dyDescent="0.4">
      <c r="H1996" t="s">
        <v>10000</v>
      </c>
    </row>
    <row r="1997" spans="8:8" x14ac:dyDescent="0.4">
      <c r="H1997" t="s">
        <v>10001</v>
      </c>
    </row>
    <row r="1998" spans="8:8" x14ac:dyDescent="0.4">
      <c r="H1998" t="s">
        <v>10002</v>
      </c>
    </row>
    <row r="1999" spans="8:8" x14ac:dyDescent="0.4">
      <c r="H1999" t="s">
        <v>10003</v>
      </c>
    </row>
    <row r="2000" spans="8:8" x14ac:dyDescent="0.4">
      <c r="H2000" t="s">
        <v>10004</v>
      </c>
    </row>
    <row r="2001" spans="8:8" x14ac:dyDescent="0.4">
      <c r="H2001" t="s">
        <v>10005</v>
      </c>
    </row>
    <row r="2002" spans="8:8" x14ac:dyDescent="0.4">
      <c r="H2002" t="s">
        <v>10006</v>
      </c>
    </row>
    <row r="2003" spans="8:8" x14ac:dyDescent="0.4">
      <c r="H2003" t="s">
        <v>10007</v>
      </c>
    </row>
    <row r="2004" spans="8:8" x14ac:dyDescent="0.4">
      <c r="H2004" t="s">
        <v>10008</v>
      </c>
    </row>
    <row r="2005" spans="8:8" x14ac:dyDescent="0.4">
      <c r="H2005" t="s">
        <v>10009</v>
      </c>
    </row>
    <row r="2006" spans="8:8" x14ac:dyDescent="0.4">
      <c r="H2006" t="s">
        <v>10010</v>
      </c>
    </row>
    <row r="2007" spans="8:8" x14ac:dyDescent="0.4">
      <c r="H2007" t="s">
        <v>10011</v>
      </c>
    </row>
    <row r="2008" spans="8:8" x14ac:dyDescent="0.4">
      <c r="H2008" t="s">
        <v>10012</v>
      </c>
    </row>
    <row r="2009" spans="8:8" x14ac:dyDescent="0.4">
      <c r="H2009" t="s">
        <v>10013</v>
      </c>
    </row>
    <row r="2010" spans="8:8" x14ac:dyDescent="0.4">
      <c r="H2010" t="s">
        <v>10014</v>
      </c>
    </row>
    <row r="2011" spans="8:8" x14ac:dyDescent="0.4">
      <c r="H2011" t="s">
        <v>10015</v>
      </c>
    </row>
    <row r="2012" spans="8:8" x14ac:dyDescent="0.4">
      <c r="H2012" t="s">
        <v>10016</v>
      </c>
    </row>
    <row r="2013" spans="8:8" x14ac:dyDescent="0.4">
      <c r="H2013" t="s">
        <v>10017</v>
      </c>
    </row>
    <row r="2014" spans="8:8" x14ac:dyDescent="0.4">
      <c r="H2014" t="s">
        <v>10018</v>
      </c>
    </row>
    <row r="2015" spans="8:8" x14ac:dyDescent="0.4">
      <c r="H2015" t="s">
        <v>10019</v>
      </c>
    </row>
    <row r="2016" spans="8:8" x14ac:dyDescent="0.4">
      <c r="H2016" t="s">
        <v>10020</v>
      </c>
    </row>
    <row r="2017" spans="8:8" x14ac:dyDescent="0.4">
      <c r="H2017" t="s">
        <v>10021</v>
      </c>
    </row>
    <row r="2018" spans="8:8" x14ac:dyDescent="0.4">
      <c r="H2018" t="s">
        <v>10022</v>
      </c>
    </row>
    <row r="2019" spans="8:8" x14ac:dyDescent="0.4">
      <c r="H2019" t="s">
        <v>10023</v>
      </c>
    </row>
    <row r="2020" spans="8:8" x14ac:dyDescent="0.4">
      <c r="H2020" t="s">
        <v>10024</v>
      </c>
    </row>
    <row r="2021" spans="8:8" x14ac:dyDescent="0.4">
      <c r="H2021" t="s">
        <v>10025</v>
      </c>
    </row>
    <row r="2022" spans="8:8" x14ac:dyDescent="0.4">
      <c r="H2022" t="s">
        <v>10026</v>
      </c>
    </row>
    <row r="2023" spans="8:8" x14ac:dyDescent="0.4">
      <c r="H2023" t="s">
        <v>10027</v>
      </c>
    </row>
    <row r="2024" spans="8:8" x14ac:dyDescent="0.4">
      <c r="H2024" t="s">
        <v>10028</v>
      </c>
    </row>
    <row r="2025" spans="8:8" x14ac:dyDescent="0.4">
      <c r="H2025" t="s">
        <v>10029</v>
      </c>
    </row>
    <row r="2026" spans="8:8" x14ac:dyDescent="0.4">
      <c r="H2026" t="s">
        <v>10030</v>
      </c>
    </row>
    <row r="2027" spans="8:8" x14ac:dyDescent="0.4">
      <c r="H2027" t="s">
        <v>10031</v>
      </c>
    </row>
    <row r="2028" spans="8:8" x14ac:dyDescent="0.4">
      <c r="H2028" t="s">
        <v>10032</v>
      </c>
    </row>
    <row r="2029" spans="8:8" x14ac:dyDescent="0.4">
      <c r="H2029" t="s">
        <v>10033</v>
      </c>
    </row>
    <row r="2030" spans="8:8" x14ac:dyDescent="0.4">
      <c r="H2030" t="s">
        <v>10034</v>
      </c>
    </row>
    <row r="2031" spans="8:8" x14ac:dyDescent="0.4">
      <c r="H2031" t="s">
        <v>10035</v>
      </c>
    </row>
    <row r="2032" spans="8:8" x14ac:dyDescent="0.4">
      <c r="H2032" t="s">
        <v>10036</v>
      </c>
    </row>
    <row r="2033" spans="8:8" x14ac:dyDescent="0.4">
      <c r="H2033" t="s">
        <v>10037</v>
      </c>
    </row>
    <row r="2034" spans="8:8" x14ac:dyDescent="0.4">
      <c r="H2034" t="s">
        <v>10038</v>
      </c>
    </row>
    <row r="2035" spans="8:8" x14ac:dyDescent="0.4">
      <c r="H2035" t="s">
        <v>10039</v>
      </c>
    </row>
    <row r="2036" spans="8:8" x14ac:dyDescent="0.4">
      <c r="H2036" t="s">
        <v>10040</v>
      </c>
    </row>
    <row r="2037" spans="8:8" x14ac:dyDescent="0.4">
      <c r="H2037" t="s">
        <v>10041</v>
      </c>
    </row>
    <row r="2038" spans="8:8" x14ac:dyDescent="0.4">
      <c r="H2038" t="s">
        <v>10042</v>
      </c>
    </row>
    <row r="2039" spans="8:8" x14ac:dyDescent="0.4">
      <c r="H2039" t="s">
        <v>10043</v>
      </c>
    </row>
    <row r="2040" spans="8:8" x14ac:dyDescent="0.4">
      <c r="H2040" t="s">
        <v>10044</v>
      </c>
    </row>
    <row r="2041" spans="8:8" x14ac:dyDescent="0.4">
      <c r="H2041" t="s">
        <v>10045</v>
      </c>
    </row>
    <row r="2042" spans="8:8" x14ac:dyDescent="0.4">
      <c r="H2042" t="s">
        <v>10046</v>
      </c>
    </row>
    <row r="2043" spans="8:8" x14ac:dyDescent="0.4">
      <c r="H2043" t="s">
        <v>10047</v>
      </c>
    </row>
    <row r="2044" spans="8:8" x14ac:dyDescent="0.4">
      <c r="H2044" t="s">
        <v>10048</v>
      </c>
    </row>
    <row r="2045" spans="8:8" x14ac:dyDescent="0.4">
      <c r="H2045" t="s">
        <v>10049</v>
      </c>
    </row>
    <row r="2046" spans="8:8" x14ac:dyDescent="0.4">
      <c r="H2046" t="s">
        <v>10050</v>
      </c>
    </row>
    <row r="2047" spans="8:8" x14ac:dyDescent="0.4">
      <c r="H2047" t="s">
        <v>10051</v>
      </c>
    </row>
    <row r="2048" spans="8:8" x14ac:dyDescent="0.4">
      <c r="H2048" t="s">
        <v>10052</v>
      </c>
    </row>
    <row r="2049" spans="8:8" x14ac:dyDescent="0.4">
      <c r="H2049" t="s">
        <v>10053</v>
      </c>
    </row>
    <row r="2050" spans="8:8" x14ac:dyDescent="0.4">
      <c r="H2050" t="s">
        <v>10054</v>
      </c>
    </row>
    <row r="2051" spans="8:8" x14ac:dyDescent="0.4">
      <c r="H2051" t="s">
        <v>10055</v>
      </c>
    </row>
    <row r="2052" spans="8:8" x14ac:dyDescent="0.4">
      <c r="H2052" t="s">
        <v>10056</v>
      </c>
    </row>
    <row r="2053" spans="8:8" x14ac:dyDescent="0.4">
      <c r="H2053" t="s">
        <v>10057</v>
      </c>
    </row>
    <row r="2054" spans="8:8" x14ac:dyDescent="0.4">
      <c r="H2054" t="s">
        <v>10058</v>
      </c>
    </row>
    <row r="2055" spans="8:8" x14ac:dyDescent="0.4">
      <c r="H2055" t="s">
        <v>10059</v>
      </c>
    </row>
    <row r="2056" spans="8:8" x14ac:dyDescent="0.4">
      <c r="H2056" t="s">
        <v>10060</v>
      </c>
    </row>
    <row r="2057" spans="8:8" x14ac:dyDescent="0.4">
      <c r="H2057" t="s">
        <v>10061</v>
      </c>
    </row>
    <row r="2058" spans="8:8" x14ac:dyDescent="0.4">
      <c r="H2058" t="s">
        <v>10062</v>
      </c>
    </row>
    <row r="2059" spans="8:8" x14ac:dyDescent="0.4">
      <c r="H2059" t="s">
        <v>10063</v>
      </c>
    </row>
    <row r="2060" spans="8:8" x14ac:dyDescent="0.4">
      <c r="H2060" t="s">
        <v>10064</v>
      </c>
    </row>
    <row r="2061" spans="8:8" x14ac:dyDescent="0.4">
      <c r="H2061" t="s">
        <v>10065</v>
      </c>
    </row>
    <row r="2062" spans="8:8" x14ac:dyDescent="0.4">
      <c r="H2062" t="s">
        <v>10066</v>
      </c>
    </row>
    <row r="2063" spans="8:8" x14ac:dyDescent="0.4">
      <c r="H2063" t="s">
        <v>10067</v>
      </c>
    </row>
    <row r="2064" spans="8:8" x14ac:dyDescent="0.4">
      <c r="H2064" t="s">
        <v>10068</v>
      </c>
    </row>
    <row r="2065" spans="8:8" x14ac:dyDescent="0.4">
      <c r="H2065" t="s">
        <v>10069</v>
      </c>
    </row>
    <row r="2066" spans="8:8" x14ac:dyDescent="0.4">
      <c r="H2066" t="s">
        <v>10070</v>
      </c>
    </row>
    <row r="2067" spans="8:8" x14ac:dyDescent="0.4">
      <c r="H2067" t="s">
        <v>10071</v>
      </c>
    </row>
    <row r="2068" spans="8:8" x14ac:dyDescent="0.4">
      <c r="H2068" t="s">
        <v>10072</v>
      </c>
    </row>
    <row r="2069" spans="8:8" x14ac:dyDescent="0.4">
      <c r="H2069" t="s">
        <v>10073</v>
      </c>
    </row>
    <row r="2070" spans="8:8" x14ac:dyDescent="0.4">
      <c r="H2070" t="s">
        <v>10074</v>
      </c>
    </row>
    <row r="2071" spans="8:8" x14ac:dyDescent="0.4">
      <c r="H2071" t="s">
        <v>10075</v>
      </c>
    </row>
    <row r="2072" spans="8:8" x14ac:dyDescent="0.4">
      <c r="H2072" t="s">
        <v>10076</v>
      </c>
    </row>
    <row r="2073" spans="8:8" x14ac:dyDescent="0.4">
      <c r="H2073" t="s">
        <v>10077</v>
      </c>
    </row>
    <row r="2074" spans="8:8" x14ac:dyDescent="0.4">
      <c r="H2074" t="s">
        <v>10078</v>
      </c>
    </row>
    <row r="2075" spans="8:8" x14ac:dyDescent="0.4">
      <c r="H2075" t="s">
        <v>10079</v>
      </c>
    </row>
    <row r="2076" spans="8:8" x14ac:dyDescent="0.4">
      <c r="H2076" t="s">
        <v>10080</v>
      </c>
    </row>
    <row r="2077" spans="8:8" x14ac:dyDescent="0.4">
      <c r="H2077" t="s">
        <v>10081</v>
      </c>
    </row>
    <row r="2078" spans="8:8" x14ac:dyDescent="0.4">
      <c r="H2078" t="s">
        <v>10082</v>
      </c>
    </row>
    <row r="2079" spans="8:8" x14ac:dyDescent="0.4">
      <c r="H2079" t="s">
        <v>10083</v>
      </c>
    </row>
    <row r="2080" spans="8:8" x14ac:dyDescent="0.4">
      <c r="H2080" t="s">
        <v>10084</v>
      </c>
    </row>
    <row r="2081" spans="8:8" x14ac:dyDescent="0.4">
      <c r="H2081" t="s">
        <v>10085</v>
      </c>
    </row>
    <row r="2082" spans="8:8" x14ac:dyDescent="0.4">
      <c r="H2082" t="s">
        <v>10086</v>
      </c>
    </row>
    <row r="2083" spans="8:8" x14ac:dyDescent="0.4">
      <c r="H2083" t="s">
        <v>10087</v>
      </c>
    </row>
    <row r="2084" spans="8:8" x14ac:dyDescent="0.4">
      <c r="H2084" t="s">
        <v>10088</v>
      </c>
    </row>
    <row r="2085" spans="8:8" x14ac:dyDescent="0.4">
      <c r="H2085" t="s">
        <v>10089</v>
      </c>
    </row>
    <row r="2086" spans="8:8" x14ac:dyDescent="0.4">
      <c r="H2086" t="s">
        <v>10090</v>
      </c>
    </row>
    <row r="2087" spans="8:8" x14ac:dyDescent="0.4">
      <c r="H2087" t="s">
        <v>10091</v>
      </c>
    </row>
    <row r="2088" spans="8:8" x14ac:dyDescent="0.4">
      <c r="H2088" t="s">
        <v>10092</v>
      </c>
    </row>
    <row r="2089" spans="8:8" x14ac:dyDescent="0.4">
      <c r="H2089" t="s">
        <v>10093</v>
      </c>
    </row>
    <row r="2090" spans="8:8" x14ac:dyDescent="0.4">
      <c r="H2090" t="s">
        <v>10094</v>
      </c>
    </row>
    <row r="2091" spans="8:8" x14ac:dyDescent="0.4">
      <c r="H2091" t="s">
        <v>10095</v>
      </c>
    </row>
    <row r="2092" spans="8:8" x14ac:dyDescent="0.4">
      <c r="H2092" t="s">
        <v>10096</v>
      </c>
    </row>
    <row r="2093" spans="8:8" x14ac:dyDescent="0.4">
      <c r="H2093" t="s">
        <v>10097</v>
      </c>
    </row>
    <row r="2094" spans="8:8" x14ac:dyDescent="0.4">
      <c r="H2094" t="s">
        <v>10098</v>
      </c>
    </row>
    <row r="2095" spans="8:8" x14ac:dyDescent="0.4">
      <c r="H2095" t="s">
        <v>10099</v>
      </c>
    </row>
    <row r="2096" spans="8:8" x14ac:dyDescent="0.4">
      <c r="H2096" t="s">
        <v>10100</v>
      </c>
    </row>
    <row r="2097" spans="8:8" x14ac:dyDescent="0.4">
      <c r="H2097" t="s">
        <v>10101</v>
      </c>
    </row>
    <row r="2098" spans="8:8" x14ac:dyDescent="0.4">
      <c r="H2098" t="s">
        <v>10102</v>
      </c>
    </row>
    <row r="2099" spans="8:8" x14ac:dyDescent="0.4">
      <c r="H2099" t="s">
        <v>10103</v>
      </c>
    </row>
    <row r="2100" spans="8:8" x14ac:dyDescent="0.4">
      <c r="H2100" t="s">
        <v>10104</v>
      </c>
    </row>
    <row r="2101" spans="8:8" x14ac:dyDescent="0.4">
      <c r="H2101" t="s">
        <v>10105</v>
      </c>
    </row>
    <row r="2102" spans="8:8" x14ac:dyDescent="0.4">
      <c r="H2102" t="s">
        <v>10106</v>
      </c>
    </row>
    <row r="2103" spans="8:8" x14ac:dyDescent="0.4">
      <c r="H2103" t="s">
        <v>10107</v>
      </c>
    </row>
    <row r="2104" spans="8:8" x14ac:dyDescent="0.4">
      <c r="H2104" t="s">
        <v>10108</v>
      </c>
    </row>
    <row r="2105" spans="8:8" x14ac:dyDescent="0.4">
      <c r="H2105" t="s">
        <v>10109</v>
      </c>
    </row>
    <row r="2106" spans="8:8" x14ac:dyDescent="0.4">
      <c r="H2106" t="s">
        <v>10110</v>
      </c>
    </row>
    <row r="2107" spans="8:8" x14ac:dyDescent="0.4">
      <c r="H2107" t="s">
        <v>10111</v>
      </c>
    </row>
    <row r="2108" spans="8:8" x14ac:dyDescent="0.4">
      <c r="H2108" t="s">
        <v>10112</v>
      </c>
    </row>
    <row r="2109" spans="8:8" x14ac:dyDescent="0.4">
      <c r="H2109" t="s">
        <v>10113</v>
      </c>
    </row>
    <row r="2110" spans="8:8" x14ac:dyDescent="0.4">
      <c r="H2110" t="s">
        <v>10114</v>
      </c>
    </row>
    <row r="2111" spans="8:8" x14ac:dyDescent="0.4">
      <c r="H2111" t="s">
        <v>10115</v>
      </c>
    </row>
    <row r="2112" spans="8:8" x14ac:dyDescent="0.4">
      <c r="H2112" t="s">
        <v>10116</v>
      </c>
    </row>
    <row r="2113" spans="8:8" x14ac:dyDescent="0.4">
      <c r="H2113" t="s">
        <v>10117</v>
      </c>
    </row>
    <row r="2114" spans="8:8" x14ac:dyDescent="0.4">
      <c r="H2114" t="s">
        <v>10118</v>
      </c>
    </row>
    <row r="2115" spans="8:8" x14ac:dyDescent="0.4">
      <c r="H2115" t="s">
        <v>10119</v>
      </c>
    </row>
    <row r="2116" spans="8:8" x14ac:dyDescent="0.4">
      <c r="H2116" t="s">
        <v>10120</v>
      </c>
    </row>
    <row r="2117" spans="8:8" x14ac:dyDescent="0.4">
      <c r="H2117" t="s">
        <v>10121</v>
      </c>
    </row>
    <row r="2118" spans="8:8" x14ac:dyDescent="0.4">
      <c r="H2118" t="s">
        <v>10122</v>
      </c>
    </row>
    <row r="2119" spans="8:8" x14ac:dyDescent="0.4">
      <c r="H2119" t="s">
        <v>10123</v>
      </c>
    </row>
    <row r="2120" spans="8:8" x14ac:dyDescent="0.4">
      <c r="H2120" t="s">
        <v>10124</v>
      </c>
    </row>
    <row r="2121" spans="8:8" x14ac:dyDescent="0.4">
      <c r="H2121" t="s">
        <v>10125</v>
      </c>
    </row>
    <row r="2122" spans="8:8" x14ac:dyDescent="0.4">
      <c r="H2122" t="s">
        <v>10126</v>
      </c>
    </row>
    <row r="2123" spans="8:8" x14ac:dyDescent="0.4">
      <c r="H2123" t="s">
        <v>10127</v>
      </c>
    </row>
    <row r="2124" spans="8:8" x14ac:dyDescent="0.4">
      <c r="H2124" t="s">
        <v>10128</v>
      </c>
    </row>
    <row r="2125" spans="8:8" x14ac:dyDescent="0.4">
      <c r="H2125" t="s">
        <v>10129</v>
      </c>
    </row>
    <row r="2126" spans="8:8" x14ac:dyDescent="0.4">
      <c r="H2126" t="s">
        <v>10130</v>
      </c>
    </row>
    <row r="2127" spans="8:8" x14ac:dyDescent="0.4">
      <c r="H2127" t="s">
        <v>10131</v>
      </c>
    </row>
    <row r="2128" spans="8:8" x14ac:dyDescent="0.4">
      <c r="H2128" t="s">
        <v>10132</v>
      </c>
    </row>
    <row r="2129" spans="8:8" x14ac:dyDescent="0.4">
      <c r="H2129" t="s">
        <v>10133</v>
      </c>
    </row>
    <row r="2130" spans="8:8" x14ac:dyDescent="0.4">
      <c r="H2130" t="s">
        <v>10134</v>
      </c>
    </row>
    <row r="2131" spans="8:8" x14ac:dyDescent="0.4">
      <c r="H2131" t="s">
        <v>10135</v>
      </c>
    </row>
    <row r="2132" spans="8:8" x14ac:dyDescent="0.4">
      <c r="H2132" t="s">
        <v>10136</v>
      </c>
    </row>
    <row r="2133" spans="8:8" x14ac:dyDescent="0.4">
      <c r="H2133" t="s">
        <v>10137</v>
      </c>
    </row>
    <row r="2134" spans="8:8" x14ac:dyDescent="0.4">
      <c r="H2134" t="s">
        <v>10138</v>
      </c>
    </row>
    <row r="2135" spans="8:8" x14ac:dyDescent="0.4">
      <c r="H2135" t="s">
        <v>10139</v>
      </c>
    </row>
    <row r="2136" spans="8:8" x14ac:dyDescent="0.4">
      <c r="H2136" t="s">
        <v>10140</v>
      </c>
    </row>
    <row r="2137" spans="8:8" x14ac:dyDescent="0.4">
      <c r="H2137" t="s">
        <v>10141</v>
      </c>
    </row>
    <row r="2138" spans="8:8" x14ac:dyDescent="0.4">
      <c r="H2138" t="s">
        <v>10142</v>
      </c>
    </row>
    <row r="2139" spans="8:8" x14ac:dyDescent="0.4">
      <c r="H2139" t="s">
        <v>10143</v>
      </c>
    </row>
    <row r="2140" spans="8:8" x14ac:dyDescent="0.4">
      <c r="H2140" t="s">
        <v>10144</v>
      </c>
    </row>
    <row r="2141" spans="8:8" x14ac:dyDescent="0.4">
      <c r="H2141" t="s">
        <v>10145</v>
      </c>
    </row>
    <row r="2142" spans="8:8" x14ac:dyDescent="0.4">
      <c r="H2142" t="s">
        <v>10146</v>
      </c>
    </row>
    <row r="2143" spans="8:8" x14ac:dyDescent="0.4">
      <c r="H2143" t="s">
        <v>10147</v>
      </c>
    </row>
    <row r="2144" spans="8:8" x14ac:dyDescent="0.4">
      <c r="H2144" t="s">
        <v>10148</v>
      </c>
    </row>
    <row r="2145" spans="8:8" x14ac:dyDescent="0.4">
      <c r="H2145" t="s">
        <v>10149</v>
      </c>
    </row>
    <row r="2146" spans="8:8" x14ac:dyDescent="0.4">
      <c r="H2146" t="s">
        <v>10150</v>
      </c>
    </row>
    <row r="2147" spans="8:8" x14ac:dyDescent="0.4">
      <c r="H2147" t="s">
        <v>10151</v>
      </c>
    </row>
    <row r="2148" spans="8:8" x14ac:dyDescent="0.4">
      <c r="H2148" t="s">
        <v>10152</v>
      </c>
    </row>
    <row r="2149" spans="8:8" x14ac:dyDescent="0.4">
      <c r="H2149" t="s">
        <v>10153</v>
      </c>
    </row>
    <row r="2150" spans="8:8" x14ac:dyDescent="0.4">
      <c r="H2150" t="s">
        <v>10154</v>
      </c>
    </row>
    <row r="2151" spans="8:8" x14ac:dyDescent="0.4">
      <c r="H2151" t="s">
        <v>10155</v>
      </c>
    </row>
    <row r="2152" spans="8:8" x14ac:dyDescent="0.4">
      <c r="H2152" t="s">
        <v>10156</v>
      </c>
    </row>
    <row r="2153" spans="8:8" x14ac:dyDescent="0.4">
      <c r="H2153" t="s">
        <v>10157</v>
      </c>
    </row>
    <row r="2154" spans="8:8" x14ac:dyDescent="0.4">
      <c r="H2154" t="s">
        <v>10158</v>
      </c>
    </row>
    <row r="2155" spans="8:8" x14ac:dyDescent="0.4">
      <c r="H2155" t="s">
        <v>10159</v>
      </c>
    </row>
    <row r="2156" spans="8:8" x14ac:dyDescent="0.4">
      <c r="H2156" t="s">
        <v>10160</v>
      </c>
    </row>
    <row r="2157" spans="8:8" x14ac:dyDescent="0.4">
      <c r="H2157" t="s">
        <v>10161</v>
      </c>
    </row>
    <row r="2158" spans="8:8" x14ac:dyDescent="0.4">
      <c r="H2158" t="s">
        <v>10162</v>
      </c>
    </row>
    <row r="2159" spans="8:8" x14ac:dyDescent="0.4">
      <c r="H2159" t="s">
        <v>10163</v>
      </c>
    </row>
    <row r="2160" spans="8:8" x14ac:dyDescent="0.4">
      <c r="H2160" t="s">
        <v>10164</v>
      </c>
    </row>
    <row r="2161" spans="8:8" x14ac:dyDescent="0.4">
      <c r="H2161" t="s">
        <v>10165</v>
      </c>
    </row>
    <row r="2162" spans="8:8" x14ac:dyDescent="0.4">
      <c r="H2162" t="s">
        <v>10166</v>
      </c>
    </row>
    <row r="2163" spans="8:8" x14ac:dyDescent="0.4">
      <c r="H2163" t="s">
        <v>10167</v>
      </c>
    </row>
    <row r="2164" spans="8:8" x14ac:dyDescent="0.4">
      <c r="H2164" t="s">
        <v>10168</v>
      </c>
    </row>
    <row r="2165" spans="8:8" x14ac:dyDescent="0.4">
      <c r="H2165" t="s">
        <v>10169</v>
      </c>
    </row>
    <row r="2166" spans="8:8" x14ac:dyDescent="0.4">
      <c r="H2166" t="s">
        <v>10170</v>
      </c>
    </row>
    <row r="2167" spans="8:8" x14ac:dyDescent="0.4">
      <c r="H2167" t="s">
        <v>10171</v>
      </c>
    </row>
    <row r="2168" spans="8:8" x14ac:dyDescent="0.4">
      <c r="H2168" t="s">
        <v>10172</v>
      </c>
    </row>
    <row r="2169" spans="8:8" x14ac:dyDescent="0.4">
      <c r="H2169" t="s">
        <v>10173</v>
      </c>
    </row>
    <row r="2170" spans="8:8" x14ac:dyDescent="0.4">
      <c r="H2170" t="s">
        <v>10174</v>
      </c>
    </row>
    <row r="2171" spans="8:8" x14ac:dyDescent="0.4">
      <c r="H2171" t="s">
        <v>10175</v>
      </c>
    </row>
    <row r="2172" spans="8:8" x14ac:dyDescent="0.4">
      <c r="H2172" t="s">
        <v>10176</v>
      </c>
    </row>
    <row r="2173" spans="8:8" x14ac:dyDescent="0.4">
      <c r="H2173" t="s">
        <v>10177</v>
      </c>
    </row>
    <row r="2174" spans="8:8" x14ac:dyDescent="0.4">
      <c r="H2174" t="s">
        <v>10178</v>
      </c>
    </row>
    <row r="2175" spans="8:8" x14ac:dyDescent="0.4">
      <c r="H2175" t="s">
        <v>10179</v>
      </c>
    </row>
    <row r="2176" spans="8:8" x14ac:dyDescent="0.4">
      <c r="H2176" t="s">
        <v>10180</v>
      </c>
    </row>
    <row r="2177" spans="8:8" x14ac:dyDescent="0.4">
      <c r="H2177" t="s">
        <v>10181</v>
      </c>
    </row>
    <row r="2178" spans="8:8" x14ac:dyDescent="0.4">
      <c r="H2178" t="s">
        <v>10182</v>
      </c>
    </row>
    <row r="2179" spans="8:8" x14ac:dyDescent="0.4">
      <c r="H2179" t="s">
        <v>10183</v>
      </c>
    </row>
    <row r="2180" spans="8:8" x14ac:dyDescent="0.4">
      <c r="H2180" t="s">
        <v>10184</v>
      </c>
    </row>
    <row r="2181" spans="8:8" x14ac:dyDescent="0.4">
      <c r="H2181" t="s">
        <v>10185</v>
      </c>
    </row>
    <row r="2182" spans="8:8" x14ac:dyDescent="0.4">
      <c r="H2182" t="s">
        <v>10186</v>
      </c>
    </row>
    <row r="2183" spans="8:8" x14ac:dyDescent="0.4">
      <c r="H2183" t="s">
        <v>10187</v>
      </c>
    </row>
    <row r="2184" spans="8:8" x14ac:dyDescent="0.4">
      <c r="H2184" t="s">
        <v>10188</v>
      </c>
    </row>
    <row r="2185" spans="8:8" x14ac:dyDescent="0.4">
      <c r="H2185" t="s">
        <v>10189</v>
      </c>
    </row>
    <row r="2186" spans="8:8" x14ac:dyDescent="0.4">
      <c r="H2186" t="s">
        <v>10190</v>
      </c>
    </row>
    <row r="2187" spans="8:8" x14ac:dyDescent="0.4">
      <c r="H2187" t="s">
        <v>10191</v>
      </c>
    </row>
    <row r="2188" spans="8:8" x14ac:dyDescent="0.4">
      <c r="H2188" t="s">
        <v>10192</v>
      </c>
    </row>
    <row r="2189" spans="8:8" x14ac:dyDescent="0.4">
      <c r="H2189" t="s">
        <v>10193</v>
      </c>
    </row>
    <row r="2190" spans="8:8" x14ac:dyDescent="0.4">
      <c r="H2190" t="s">
        <v>10194</v>
      </c>
    </row>
    <row r="2191" spans="8:8" x14ac:dyDescent="0.4">
      <c r="H2191" t="s">
        <v>10195</v>
      </c>
    </row>
    <row r="2192" spans="8:8" x14ac:dyDescent="0.4">
      <c r="H2192" t="s">
        <v>10196</v>
      </c>
    </row>
    <row r="2193" spans="8:8" x14ac:dyDescent="0.4">
      <c r="H2193" t="s">
        <v>10197</v>
      </c>
    </row>
    <row r="2194" spans="8:8" x14ac:dyDescent="0.4">
      <c r="H2194" t="s">
        <v>10198</v>
      </c>
    </row>
    <row r="2195" spans="8:8" x14ac:dyDescent="0.4">
      <c r="H2195" t="s">
        <v>10199</v>
      </c>
    </row>
    <row r="2196" spans="8:8" x14ac:dyDescent="0.4">
      <c r="H2196" t="s">
        <v>10200</v>
      </c>
    </row>
    <row r="2197" spans="8:8" x14ac:dyDescent="0.4">
      <c r="H2197" t="s">
        <v>10201</v>
      </c>
    </row>
    <row r="2198" spans="8:8" x14ac:dyDescent="0.4">
      <c r="H2198" t="s">
        <v>10202</v>
      </c>
    </row>
    <row r="2199" spans="8:8" x14ac:dyDescent="0.4">
      <c r="H2199" t="s">
        <v>10203</v>
      </c>
    </row>
    <row r="2200" spans="8:8" x14ac:dyDescent="0.4">
      <c r="H2200" t="s">
        <v>10204</v>
      </c>
    </row>
    <row r="2201" spans="8:8" x14ac:dyDescent="0.4">
      <c r="H2201" t="s">
        <v>10205</v>
      </c>
    </row>
    <row r="2202" spans="8:8" x14ac:dyDescent="0.4">
      <c r="H2202" t="s">
        <v>10206</v>
      </c>
    </row>
    <row r="2203" spans="8:8" x14ac:dyDescent="0.4">
      <c r="H2203" t="s">
        <v>10207</v>
      </c>
    </row>
    <row r="2204" spans="8:8" x14ac:dyDescent="0.4">
      <c r="H2204" t="s">
        <v>10208</v>
      </c>
    </row>
    <row r="2205" spans="8:8" x14ac:dyDescent="0.4">
      <c r="H2205" t="s">
        <v>10209</v>
      </c>
    </row>
    <row r="2206" spans="8:8" x14ac:dyDescent="0.4">
      <c r="H2206" t="s">
        <v>10210</v>
      </c>
    </row>
    <row r="2207" spans="8:8" x14ac:dyDescent="0.4">
      <c r="H2207" t="s">
        <v>10211</v>
      </c>
    </row>
    <row r="2208" spans="8:8" x14ac:dyDescent="0.4">
      <c r="H2208" t="s">
        <v>10212</v>
      </c>
    </row>
    <row r="2209" spans="8:8" x14ac:dyDescent="0.4">
      <c r="H2209" t="s">
        <v>10213</v>
      </c>
    </row>
    <row r="2210" spans="8:8" x14ac:dyDescent="0.4">
      <c r="H2210" t="s">
        <v>10214</v>
      </c>
    </row>
    <row r="2211" spans="8:8" x14ac:dyDescent="0.4">
      <c r="H2211" t="s">
        <v>10215</v>
      </c>
    </row>
    <row r="2212" spans="8:8" x14ac:dyDescent="0.4">
      <c r="H2212" t="s">
        <v>10216</v>
      </c>
    </row>
    <row r="2213" spans="8:8" x14ac:dyDescent="0.4">
      <c r="H2213" t="s">
        <v>10217</v>
      </c>
    </row>
    <row r="2214" spans="8:8" x14ac:dyDescent="0.4">
      <c r="H2214" t="s">
        <v>10218</v>
      </c>
    </row>
    <row r="2215" spans="8:8" x14ac:dyDescent="0.4">
      <c r="H2215" t="s">
        <v>10219</v>
      </c>
    </row>
    <row r="2216" spans="8:8" x14ac:dyDescent="0.4">
      <c r="H2216" t="s">
        <v>10220</v>
      </c>
    </row>
    <row r="2217" spans="8:8" x14ac:dyDescent="0.4">
      <c r="H2217" t="s">
        <v>10221</v>
      </c>
    </row>
    <row r="2218" spans="8:8" x14ac:dyDescent="0.4">
      <c r="H2218" t="s">
        <v>10222</v>
      </c>
    </row>
    <row r="2219" spans="8:8" x14ac:dyDescent="0.4">
      <c r="H2219" t="s">
        <v>10223</v>
      </c>
    </row>
    <row r="2220" spans="8:8" x14ac:dyDescent="0.4">
      <c r="H2220" t="s">
        <v>10224</v>
      </c>
    </row>
    <row r="2221" spans="8:8" x14ac:dyDescent="0.4">
      <c r="H2221" t="s">
        <v>10225</v>
      </c>
    </row>
    <row r="2222" spans="8:8" x14ac:dyDescent="0.4">
      <c r="H2222" t="s">
        <v>10226</v>
      </c>
    </row>
    <row r="2223" spans="8:8" x14ac:dyDescent="0.4">
      <c r="H2223" t="s">
        <v>10227</v>
      </c>
    </row>
    <row r="2224" spans="8:8" x14ac:dyDescent="0.4">
      <c r="H2224" t="s">
        <v>10228</v>
      </c>
    </row>
    <row r="2225" spans="8:8" x14ac:dyDescent="0.4">
      <c r="H2225" t="s">
        <v>10229</v>
      </c>
    </row>
    <row r="2226" spans="8:8" x14ac:dyDescent="0.4">
      <c r="H2226" t="s">
        <v>10230</v>
      </c>
    </row>
    <row r="2227" spans="8:8" x14ac:dyDescent="0.4">
      <c r="H2227" t="s">
        <v>10231</v>
      </c>
    </row>
    <row r="2228" spans="8:8" x14ac:dyDescent="0.4">
      <c r="H2228" t="s">
        <v>10232</v>
      </c>
    </row>
    <row r="2229" spans="8:8" x14ac:dyDescent="0.4">
      <c r="H2229" t="s">
        <v>10233</v>
      </c>
    </row>
    <row r="2230" spans="8:8" x14ac:dyDescent="0.4">
      <c r="H2230" t="s">
        <v>10234</v>
      </c>
    </row>
    <row r="2231" spans="8:8" x14ac:dyDescent="0.4">
      <c r="H2231" t="s">
        <v>10235</v>
      </c>
    </row>
    <row r="2232" spans="8:8" x14ac:dyDescent="0.4">
      <c r="H2232" t="s">
        <v>10236</v>
      </c>
    </row>
    <row r="2233" spans="8:8" x14ac:dyDescent="0.4">
      <c r="H2233" t="s">
        <v>10237</v>
      </c>
    </row>
    <row r="2234" spans="8:8" x14ac:dyDescent="0.4">
      <c r="H2234" t="s">
        <v>10238</v>
      </c>
    </row>
    <row r="2235" spans="8:8" x14ac:dyDescent="0.4">
      <c r="H2235" t="s">
        <v>10239</v>
      </c>
    </row>
    <row r="2236" spans="8:8" x14ac:dyDescent="0.4">
      <c r="H2236" t="s">
        <v>10240</v>
      </c>
    </row>
    <row r="2237" spans="8:8" x14ac:dyDescent="0.4">
      <c r="H2237" t="s">
        <v>10241</v>
      </c>
    </row>
    <row r="2238" spans="8:8" x14ac:dyDescent="0.4">
      <c r="H2238" t="s">
        <v>10242</v>
      </c>
    </row>
    <row r="2239" spans="8:8" x14ac:dyDescent="0.4">
      <c r="H2239" t="s">
        <v>10243</v>
      </c>
    </row>
    <row r="2240" spans="8:8" x14ac:dyDescent="0.4">
      <c r="H2240" t="s">
        <v>10244</v>
      </c>
    </row>
    <row r="2241" spans="8:8" x14ac:dyDescent="0.4">
      <c r="H2241" t="s">
        <v>10245</v>
      </c>
    </row>
    <row r="2242" spans="8:8" x14ac:dyDescent="0.4">
      <c r="H2242" t="s">
        <v>10246</v>
      </c>
    </row>
    <row r="2243" spans="8:8" x14ac:dyDescent="0.4">
      <c r="H2243" t="s">
        <v>10247</v>
      </c>
    </row>
    <row r="2244" spans="8:8" x14ac:dyDescent="0.4">
      <c r="H2244" t="s">
        <v>10248</v>
      </c>
    </row>
    <row r="2245" spans="8:8" x14ac:dyDescent="0.4">
      <c r="H2245" t="s">
        <v>10249</v>
      </c>
    </row>
    <row r="2246" spans="8:8" x14ac:dyDescent="0.4">
      <c r="H2246" t="s">
        <v>10250</v>
      </c>
    </row>
    <row r="2247" spans="8:8" x14ac:dyDescent="0.4">
      <c r="H2247" t="s">
        <v>10251</v>
      </c>
    </row>
    <row r="2248" spans="8:8" x14ac:dyDescent="0.4">
      <c r="H2248" t="s">
        <v>10252</v>
      </c>
    </row>
    <row r="2249" spans="8:8" x14ac:dyDescent="0.4">
      <c r="H2249" t="s">
        <v>10253</v>
      </c>
    </row>
    <row r="2250" spans="8:8" x14ac:dyDescent="0.4">
      <c r="H2250" t="s">
        <v>10254</v>
      </c>
    </row>
    <row r="2251" spans="8:8" x14ac:dyDescent="0.4">
      <c r="H2251" t="s">
        <v>10255</v>
      </c>
    </row>
    <row r="2252" spans="8:8" x14ac:dyDescent="0.4">
      <c r="H2252" t="s">
        <v>10256</v>
      </c>
    </row>
    <row r="2253" spans="8:8" x14ac:dyDescent="0.4">
      <c r="H2253" t="s">
        <v>10257</v>
      </c>
    </row>
    <row r="2254" spans="8:8" x14ac:dyDescent="0.4">
      <c r="H2254" t="s">
        <v>10258</v>
      </c>
    </row>
    <row r="2255" spans="8:8" x14ac:dyDescent="0.4">
      <c r="H2255" t="s">
        <v>10259</v>
      </c>
    </row>
    <row r="2256" spans="8:8" x14ac:dyDescent="0.4">
      <c r="H2256" t="s">
        <v>10260</v>
      </c>
    </row>
    <row r="2257" spans="8:8" x14ac:dyDescent="0.4">
      <c r="H2257" t="s">
        <v>10261</v>
      </c>
    </row>
    <row r="2258" spans="8:8" x14ac:dyDescent="0.4">
      <c r="H2258" t="s">
        <v>10262</v>
      </c>
    </row>
    <row r="2259" spans="8:8" x14ac:dyDescent="0.4">
      <c r="H2259" t="s">
        <v>10263</v>
      </c>
    </row>
    <row r="2260" spans="8:8" x14ac:dyDescent="0.4">
      <c r="H2260" t="s">
        <v>10264</v>
      </c>
    </row>
    <row r="2261" spans="8:8" x14ac:dyDescent="0.4">
      <c r="H2261" t="s">
        <v>10265</v>
      </c>
    </row>
    <row r="2262" spans="8:8" x14ac:dyDescent="0.4">
      <c r="H2262" t="s">
        <v>10266</v>
      </c>
    </row>
    <row r="2263" spans="8:8" x14ac:dyDescent="0.4">
      <c r="H2263" t="s">
        <v>10267</v>
      </c>
    </row>
    <row r="2264" spans="8:8" x14ac:dyDescent="0.4">
      <c r="H2264" t="s">
        <v>10268</v>
      </c>
    </row>
    <row r="2265" spans="8:8" x14ac:dyDescent="0.4">
      <c r="H2265" t="s">
        <v>10269</v>
      </c>
    </row>
    <row r="2266" spans="8:8" x14ac:dyDescent="0.4">
      <c r="H2266" t="s">
        <v>10270</v>
      </c>
    </row>
    <row r="2267" spans="8:8" x14ac:dyDescent="0.4">
      <c r="H2267" t="s">
        <v>10271</v>
      </c>
    </row>
    <row r="2268" spans="8:8" x14ac:dyDescent="0.4">
      <c r="H2268" t="s">
        <v>10272</v>
      </c>
    </row>
    <row r="2269" spans="8:8" x14ac:dyDescent="0.4">
      <c r="H2269" t="s">
        <v>10273</v>
      </c>
    </row>
    <row r="2270" spans="8:8" x14ac:dyDescent="0.4">
      <c r="H2270" t="s">
        <v>10274</v>
      </c>
    </row>
    <row r="2271" spans="8:8" x14ac:dyDescent="0.4">
      <c r="H2271" t="s">
        <v>10275</v>
      </c>
    </row>
    <row r="2272" spans="8:8" x14ac:dyDescent="0.4">
      <c r="H2272" t="s">
        <v>10276</v>
      </c>
    </row>
    <row r="2273" spans="8:8" x14ac:dyDescent="0.4">
      <c r="H2273" t="s">
        <v>10277</v>
      </c>
    </row>
    <row r="2274" spans="8:8" x14ac:dyDescent="0.4">
      <c r="H2274" t="s">
        <v>10278</v>
      </c>
    </row>
    <row r="2275" spans="8:8" x14ac:dyDescent="0.4">
      <c r="H2275" t="s">
        <v>10279</v>
      </c>
    </row>
    <row r="2276" spans="8:8" x14ac:dyDescent="0.4">
      <c r="H2276" t="s">
        <v>10280</v>
      </c>
    </row>
    <row r="2277" spans="8:8" x14ac:dyDescent="0.4">
      <c r="H2277" t="s">
        <v>10281</v>
      </c>
    </row>
    <row r="2278" spans="8:8" x14ac:dyDescent="0.4">
      <c r="H2278" t="s">
        <v>10282</v>
      </c>
    </row>
    <row r="2279" spans="8:8" x14ac:dyDescent="0.4">
      <c r="H2279" t="s">
        <v>10283</v>
      </c>
    </row>
    <row r="2280" spans="8:8" x14ac:dyDescent="0.4">
      <c r="H2280" t="s">
        <v>10284</v>
      </c>
    </row>
    <row r="2281" spans="8:8" x14ac:dyDescent="0.4">
      <c r="H2281" t="s">
        <v>10285</v>
      </c>
    </row>
    <row r="2282" spans="8:8" x14ac:dyDescent="0.4">
      <c r="H2282" t="s">
        <v>10286</v>
      </c>
    </row>
    <row r="2283" spans="8:8" x14ac:dyDescent="0.4">
      <c r="H2283" t="s">
        <v>10287</v>
      </c>
    </row>
    <row r="2284" spans="8:8" x14ac:dyDescent="0.4">
      <c r="H2284" t="s">
        <v>10288</v>
      </c>
    </row>
    <row r="2285" spans="8:8" x14ac:dyDescent="0.4">
      <c r="H2285" t="s">
        <v>10289</v>
      </c>
    </row>
    <row r="2286" spans="8:8" x14ac:dyDescent="0.4">
      <c r="H2286" t="s">
        <v>10290</v>
      </c>
    </row>
    <row r="2287" spans="8:8" x14ac:dyDescent="0.4">
      <c r="H2287" t="s">
        <v>10291</v>
      </c>
    </row>
    <row r="2288" spans="8:8" x14ac:dyDescent="0.4">
      <c r="H2288" t="s">
        <v>10292</v>
      </c>
    </row>
    <row r="2289" spans="8:8" x14ac:dyDescent="0.4">
      <c r="H2289" t="s">
        <v>10293</v>
      </c>
    </row>
    <row r="2290" spans="8:8" x14ac:dyDescent="0.4">
      <c r="H2290" t="s">
        <v>10294</v>
      </c>
    </row>
    <row r="2291" spans="8:8" x14ac:dyDescent="0.4">
      <c r="H2291" t="s">
        <v>10295</v>
      </c>
    </row>
    <row r="2292" spans="8:8" x14ac:dyDescent="0.4">
      <c r="H2292" t="s">
        <v>10296</v>
      </c>
    </row>
    <row r="2293" spans="8:8" x14ac:dyDescent="0.4">
      <c r="H2293" t="s">
        <v>10297</v>
      </c>
    </row>
    <row r="2294" spans="8:8" x14ac:dyDescent="0.4">
      <c r="H2294" t="s">
        <v>10298</v>
      </c>
    </row>
    <row r="2295" spans="8:8" x14ac:dyDescent="0.4">
      <c r="H2295" t="s">
        <v>10299</v>
      </c>
    </row>
    <row r="2296" spans="8:8" x14ac:dyDescent="0.4">
      <c r="H2296" t="s">
        <v>10300</v>
      </c>
    </row>
    <row r="2297" spans="8:8" x14ac:dyDescent="0.4">
      <c r="H2297" t="s">
        <v>10301</v>
      </c>
    </row>
    <row r="2298" spans="8:8" x14ac:dyDescent="0.4">
      <c r="H2298" t="s">
        <v>10302</v>
      </c>
    </row>
    <row r="2299" spans="8:8" x14ac:dyDescent="0.4">
      <c r="H2299" t="s">
        <v>10303</v>
      </c>
    </row>
    <row r="2300" spans="8:8" x14ac:dyDescent="0.4">
      <c r="H2300" t="s">
        <v>10304</v>
      </c>
    </row>
    <row r="2301" spans="8:8" x14ac:dyDescent="0.4">
      <c r="H2301" t="s">
        <v>10305</v>
      </c>
    </row>
    <row r="2302" spans="8:8" x14ac:dyDescent="0.4">
      <c r="H2302" t="s">
        <v>10306</v>
      </c>
    </row>
    <row r="2303" spans="8:8" x14ac:dyDescent="0.4">
      <c r="H2303" t="s">
        <v>10307</v>
      </c>
    </row>
    <row r="2304" spans="8:8" x14ac:dyDescent="0.4">
      <c r="H2304" t="s">
        <v>10308</v>
      </c>
    </row>
    <row r="2305" spans="8:8" x14ac:dyDescent="0.4">
      <c r="H2305" t="s">
        <v>10309</v>
      </c>
    </row>
    <row r="2306" spans="8:8" x14ac:dyDescent="0.4">
      <c r="H2306" t="s">
        <v>10310</v>
      </c>
    </row>
    <row r="2307" spans="8:8" x14ac:dyDescent="0.4">
      <c r="H2307" t="s">
        <v>10311</v>
      </c>
    </row>
    <row r="2308" spans="8:8" x14ac:dyDescent="0.4">
      <c r="H2308" t="s">
        <v>10312</v>
      </c>
    </row>
    <row r="2309" spans="8:8" x14ac:dyDescent="0.4">
      <c r="H2309" t="s">
        <v>10313</v>
      </c>
    </row>
    <row r="2310" spans="8:8" x14ac:dyDescent="0.4">
      <c r="H2310" t="s">
        <v>10314</v>
      </c>
    </row>
    <row r="2311" spans="8:8" x14ac:dyDescent="0.4">
      <c r="H2311" t="s">
        <v>10315</v>
      </c>
    </row>
    <row r="2312" spans="8:8" x14ac:dyDescent="0.4">
      <c r="H2312" t="s">
        <v>10316</v>
      </c>
    </row>
    <row r="2313" spans="8:8" x14ac:dyDescent="0.4">
      <c r="H2313" t="s">
        <v>10317</v>
      </c>
    </row>
    <row r="2314" spans="8:8" x14ac:dyDescent="0.4">
      <c r="H2314" t="s">
        <v>10318</v>
      </c>
    </row>
    <row r="2315" spans="8:8" x14ac:dyDescent="0.4">
      <c r="H2315" t="s">
        <v>10319</v>
      </c>
    </row>
    <row r="2316" spans="8:8" x14ac:dyDescent="0.4">
      <c r="H2316" t="s">
        <v>10320</v>
      </c>
    </row>
    <row r="2317" spans="8:8" x14ac:dyDescent="0.4">
      <c r="H2317" t="s">
        <v>10321</v>
      </c>
    </row>
    <row r="2318" spans="8:8" x14ac:dyDescent="0.4">
      <c r="H2318" t="s">
        <v>10322</v>
      </c>
    </row>
    <row r="2319" spans="8:8" x14ac:dyDescent="0.4">
      <c r="H2319" t="s">
        <v>10323</v>
      </c>
    </row>
    <row r="2320" spans="8:8" x14ac:dyDescent="0.4">
      <c r="H2320" t="s">
        <v>10324</v>
      </c>
    </row>
    <row r="2321" spans="8:8" x14ac:dyDescent="0.4">
      <c r="H2321" t="s">
        <v>10325</v>
      </c>
    </row>
    <row r="2322" spans="8:8" x14ac:dyDescent="0.4">
      <c r="H2322" t="s">
        <v>10326</v>
      </c>
    </row>
    <row r="2323" spans="8:8" x14ac:dyDescent="0.4">
      <c r="H2323" t="s">
        <v>10327</v>
      </c>
    </row>
    <row r="2324" spans="8:8" x14ac:dyDescent="0.4">
      <c r="H2324" t="s">
        <v>10328</v>
      </c>
    </row>
    <row r="2325" spans="8:8" x14ac:dyDescent="0.4">
      <c r="H2325" t="s">
        <v>10329</v>
      </c>
    </row>
    <row r="2326" spans="8:8" x14ac:dyDescent="0.4">
      <c r="H2326" t="s">
        <v>10330</v>
      </c>
    </row>
    <row r="2327" spans="8:8" x14ac:dyDescent="0.4">
      <c r="H2327" t="s">
        <v>10331</v>
      </c>
    </row>
    <row r="2328" spans="8:8" x14ac:dyDescent="0.4">
      <c r="H2328" t="s">
        <v>10332</v>
      </c>
    </row>
    <row r="2329" spans="8:8" x14ac:dyDescent="0.4">
      <c r="H2329" t="s">
        <v>10333</v>
      </c>
    </row>
    <row r="2330" spans="8:8" x14ac:dyDescent="0.4">
      <c r="H2330" t="s">
        <v>10334</v>
      </c>
    </row>
    <row r="2331" spans="8:8" x14ac:dyDescent="0.4">
      <c r="H2331" t="s">
        <v>10335</v>
      </c>
    </row>
    <row r="2332" spans="8:8" x14ac:dyDescent="0.4">
      <c r="H2332" t="s">
        <v>10336</v>
      </c>
    </row>
    <row r="2333" spans="8:8" x14ac:dyDescent="0.4">
      <c r="H2333" t="s">
        <v>10337</v>
      </c>
    </row>
    <row r="2334" spans="8:8" x14ac:dyDescent="0.4">
      <c r="H2334" t="s">
        <v>10338</v>
      </c>
    </row>
    <row r="2335" spans="8:8" x14ac:dyDescent="0.4">
      <c r="H2335" t="s">
        <v>10339</v>
      </c>
    </row>
    <row r="2336" spans="8:8" x14ac:dyDescent="0.4">
      <c r="H2336" t="s">
        <v>10340</v>
      </c>
    </row>
    <row r="2337" spans="8:8" x14ac:dyDescent="0.4">
      <c r="H2337" t="s">
        <v>10341</v>
      </c>
    </row>
    <row r="2338" spans="8:8" x14ac:dyDescent="0.4">
      <c r="H2338" t="s">
        <v>10342</v>
      </c>
    </row>
    <row r="2339" spans="8:8" x14ac:dyDescent="0.4">
      <c r="H2339" t="s">
        <v>10343</v>
      </c>
    </row>
    <row r="2340" spans="8:8" x14ac:dyDescent="0.4">
      <c r="H2340" t="s">
        <v>10344</v>
      </c>
    </row>
    <row r="2341" spans="8:8" x14ac:dyDescent="0.4">
      <c r="H2341" t="s">
        <v>10345</v>
      </c>
    </row>
    <row r="2342" spans="8:8" x14ac:dyDescent="0.4">
      <c r="H2342" t="s">
        <v>10346</v>
      </c>
    </row>
    <row r="2343" spans="8:8" x14ac:dyDescent="0.4">
      <c r="H2343" t="s">
        <v>10347</v>
      </c>
    </row>
    <row r="2344" spans="8:8" x14ac:dyDescent="0.4">
      <c r="H2344" t="s">
        <v>10348</v>
      </c>
    </row>
    <row r="2345" spans="8:8" x14ac:dyDescent="0.4">
      <c r="H2345" t="s">
        <v>10349</v>
      </c>
    </row>
    <row r="2346" spans="8:8" x14ac:dyDescent="0.4">
      <c r="H2346" t="s">
        <v>10350</v>
      </c>
    </row>
    <row r="2347" spans="8:8" x14ac:dyDescent="0.4">
      <c r="H2347" t="s">
        <v>10351</v>
      </c>
    </row>
    <row r="2348" spans="8:8" x14ac:dyDescent="0.4">
      <c r="H2348" t="s">
        <v>10352</v>
      </c>
    </row>
    <row r="2349" spans="8:8" x14ac:dyDescent="0.4">
      <c r="H2349" t="s">
        <v>10353</v>
      </c>
    </row>
    <row r="2350" spans="8:8" x14ac:dyDescent="0.4">
      <c r="H2350" t="s">
        <v>10354</v>
      </c>
    </row>
    <row r="2351" spans="8:8" x14ac:dyDescent="0.4">
      <c r="H2351" t="s">
        <v>10355</v>
      </c>
    </row>
    <row r="2352" spans="8:8" x14ac:dyDescent="0.4">
      <c r="H2352" t="s">
        <v>10356</v>
      </c>
    </row>
    <row r="2353" spans="8:8" x14ac:dyDescent="0.4">
      <c r="H2353" t="s">
        <v>10357</v>
      </c>
    </row>
    <row r="2354" spans="8:8" x14ac:dyDescent="0.4">
      <c r="H2354" t="s">
        <v>10358</v>
      </c>
    </row>
    <row r="2355" spans="8:8" x14ac:dyDescent="0.4">
      <c r="H2355" t="s">
        <v>10359</v>
      </c>
    </row>
    <row r="2356" spans="8:8" x14ac:dyDescent="0.4">
      <c r="H2356" t="s">
        <v>10360</v>
      </c>
    </row>
    <row r="2357" spans="8:8" x14ac:dyDescent="0.4">
      <c r="H2357" t="s">
        <v>10361</v>
      </c>
    </row>
    <row r="2358" spans="8:8" x14ac:dyDescent="0.4">
      <c r="H2358" t="s">
        <v>10362</v>
      </c>
    </row>
    <row r="2359" spans="8:8" x14ac:dyDescent="0.4">
      <c r="H2359" t="s">
        <v>10363</v>
      </c>
    </row>
    <row r="2360" spans="8:8" x14ac:dyDescent="0.4">
      <c r="H2360" t="s">
        <v>10364</v>
      </c>
    </row>
    <row r="2361" spans="8:8" x14ac:dyDescent="0.4">
      <c r="H2361" t="s">
        <v>10365</v>
      </c>
    </row>
    <row r="2362" spans="8:8" x14ac:dyDescent="0.4">
      <c r="H2362" t="s">
        <v>10366</v>
      </c>
    </row>
    <row r="2363" spans="8:8" x14ac:dyDescent="0.4">
      <c r="H2363" t="s">
        <v>10367</v>
      </c>
    </row>
    <row r="2364" spans="8:8" x14ac:dyDescent="0.4">
      <c r="H2364" t="s">
        <v>10368</v>
      </c>
    </row>
    <row r="2365" spans="8:8" x14ac:dyDescent="0.4">
      <c r="H2365" t="s">
        <v>10369</v>
      </c>
    </row>
    <row r="2366" spans="8:8" x14ac:dyDescent="0.4">
      <c r="H2366" t="s">
        <v>10370</v>
      </c>
    </row>
    <row r="2367" spans="8:8" x14ac:dyDescent="0.4">
      <c r="H2367" t="s">
        <v>10371</v>
      </c>
    </row>
    <row r="2368" spans="8:8" x14ac:dyDescent="0.4">
      <c r="H2368" t="s">
        <v>10372</v>
      </c>
    </row>
    <row r="2369" spans="8:8" x14ac:dyDescent="0.4">
      <c r="H2369" t="s">
        <v>10373</v>
      </c>
    </row>
    <row r="2370" spans="8:8" x14ac:dyDescent="0.4">
      <c r="H2370" t="s">
        <v>10374</v>
      </c>
    </row>
    <row r="2371" spans="8:8" x14ac:dyDescent="0.4">
      <c r="H2371" t="s">
        <v>10375</v>
      </c>
    </row>
    <row r="2372" spans="8:8" x14ac:dyDescent="0.4">
      <c r="H2372" t="s">
        <v>10376</v>
      </c>
    </row>
    <row r="2373" spans="8:8" x14ac:dyDescent="0.4">
      <c r="H2373" t="s">
        <v>10377</v>
      </c>
    </row>
    <row r="2374" spans="8:8" x14ac:dyDescent="0.4">
      <c r="H2374" t="s">
        <v>10378</v>
      </c>
    </row>
    <row r="2375" spans="8:8" x14ac:dyDescent="0.4">
      <c r="H2375" t="s">
        <v>10379</v>
      </c>
    </row>
    <row r="2376" spans="8:8" x14ac:dyDescent="0.4">
      <c r="H2376" t="s">
        <v>10380</v>
      </c>
    </row>
    <row r="2377" spans="8:8" x14ac:dyDescent="0.4">
      <c r="H2377" t="s">
        <v>10381</v>
      </c>
    </row>
    <row r="2378" spans="8:8" x14ac:dyDescent="0.4">
      <c r="H2378" t="s">
        <v>10382</v>
      </c>
    </row>
    <row r="2379" spans="8:8" x14ac:dyDescent="0.4">
      <c r="H2379" t="s">
        <v>10383</v>
      </c>
    </row>
    <row r="2380" spans="8:8" x14ac:dyDescent="0.4">
      <c r="H2380" t="s">
        <v>10384</v>
      </c>
    </row>
    <row r="2381" spans="8:8" x14ac:dyDescent="0.4">
      <c r="H2381" t="s">
        <v>10385</v>
      </c>
    </row>
    <row r="2382" spans="8:8" x14ac:dyDescent="0.4">
      <c r="H2382" t="s">
        <v>10386</v>
      </c>
    </row>
    <row r="2383" spans="8:8" x14ac:dyDescent="0.4">
      <c r="H2383" t="s">
        <v>10387</v>
      </c>
    </row>
    <row r="2384" spans="8:8" x14ac:dyDescent="0.4">
      <c r="H2384" t="s">
        <v>10388</v>
      </c>
    </row>
    <row r="2385" spans="8:8" x14ac:dyDescent="0.4">
      <c r="H2385" t="s">
        <v>10389</v>
      </c>
    </row>
    <row r="2386" spans="8:8" x14ac:dyDescent="0.4">
      <c r="H2386" t="s">
        <v>10390</v>
      </c>
    </row>
    <row r="2387" spans="8:8" x14ac:dyDescent="0.4">
      <c r="H2387" t="s">
        <v>10391</v>
      </c>
    </row>
    <row r="2388" spans="8:8" x14ac:dyDescent="0.4">
      <c r="H2388" t="s">
        <v>10392</v>
      </c>
    </row>
    <row r="2389" spans="8:8" x14ac:dyDescent="0.4">
      <c r="H2389" t="s">
        <v>10393</v>
      </c>
    </row>
    <row r="2390" spans="8:8" x14ac:dyDescent="0.4">
      <c r="H2390" t="s">
        <v>10394</v>
      </c>
    </row>
    <row r="2391" spans="8:8" x14ac:dyDescent="0.4">
      <c r="H2391" t="s">
        <v>10395</v>
      </c>
    </row>
    <row r="2392" spans="8:8" x14ac:dyDescent="0.4">
      <c r="H2392" t="s">
        <v>10396</v>
      </c>
    </row>
    <row r="2393" spans="8:8" x14ac:dyDescent="0.4">
      <c r="H2393" t="s">
        <v>10397</v>
      </c>
    </row>
    <row r="2394" spans="8:8" x14ac:dyDescent="0.4">
      <c r="H2394" t="s">
        <v>10398</v>
      </c>
    </row>
    <row r="2395" spans="8:8" x14ac:dyDescent="0.4">
      <c r="H2395" t="s">
        <v>10399</v>
      </c>
    </row>
    <row r="2396" spans="8:8" x14ac:dyDescent="0.4">
      <c r="H2396" t="s">
        <v>10400</v>
      </c>
    </row>
    <row r="2397" spans="8:8" x14ac:dyDescent="0.4">
      <c r="H2397" t="s">
        <v>10401</v>
      </c>
    </row>
    <row r="2398" spans="8:8" x14ac:dyDescent="0.4">
      <c r="H2398" t="s">
        <v>10402</v>
      </c>
    </row>
    <row r="2399" spans="8:8" x14ac:dyDescent="0.4">
      <c r="H2399" t="s">
        <v>10403</v>
      </c>
    </row>
    <row r="2400" spans="8:8" x14ac:dyDescent="0.4">
      <c r="H2400" t="s">
        <v>10404</v>
      </c>
    </row>
    <row r="2401" spans="8:8" x14ac:dyDescent="0.4">
      <c r="H2401" t="s">
        <v>10405</v>
      </c>
    </row>
    <row r="2402" spans="8:8" x14ac:dyDescent="0.4">
      <c r="H2402" t="s">
        <v>10406</v>
      </c>
    </row>
    <row r="2403" spans="8:8" x14ac:dyDescent="0.4">
      <c r="H2403" t="s">
        <v>10407</v>
      </c>
    </row>
    <row r="2404" spans="8:8" x14ac:dyDescent="0.4">
      <c r="H2404" t="s">
        <v>10408</v>
      </c>
    </row>
    <row r="2405" spans="8:8" x14ac:dyDescent="0.4">
      <c r="H2405" t="s">
        <v>10409</v>
      </c>
    </row>
    <row r="2406" spans="8:8" x14ac:dyDescent="0.4">
      <c r="H2406" t="s">
        <v>10410</v>
      </c>
    </row>
    <row r="2407" spans="8:8" x14ac:dyDescent="0.4">
      <c r="H2407" t="s">
        <v>10411</v>
      </c>
    </row>
    <row r="2408" spans="8:8" x14ac:dyDescent="0.4">
      <c r="H2408" t="s">
        <v>10412</v>
      </c>
    </row>
    <row r="2409" spans="8:8" x14ac:dyDescent="0.4">
      <c r="H2409" t="s">
        <v>10413</v>
      </c>
    </row>
    <row r="2410" spans="8:8" x14ac:dyDescent="0.4">
      <c r="H2410" t="s">
        <v>10414</v>
      </c>
    </row>
    <row r="2411" spans="8:8" x14ac:dyDescent="0.4">
      <c r="H2411" t="s">
        <v>10415</v>
      </c>
    </row>
    <row r="2412" spans="8:8" x14ac:dyDescent="0.4">
      <c r="H2412" t="s">
        <v>10416</v>
      </c>
    </row>
    <row r="2413" spans="8:8" x14ac:dyDescent="0.4">
      <c r="H2413" t="s">
        <v>10417</v>
      </c>
    </row>
    <row r="2414" spans="8:8" x14ac:dyDescent="0.4">
      <c r="H2414" t="s">
        <v>10418</v>
      </c>
    </row>
    <row r="2415" spans="8:8" x14ac:dyDescent="0.4">
      <c r="H2415" t="s">
        <v>10419</v>
      </c>
    </row>
    <row r="2416" spans="8:8" x14ac:dyDescent="0.4">
      <c r="H2416" t="s">
        <v>10420</v>
      </c>
    </row>
    <row r="2417" spans="8:8" x14ac:dyDescent="0.4">
      <c r="H2417" t="s">
        <v>10421</v>
      </c>
    </row>
    <row r="2418" spans="8:8" x14ac:dyDescent="0.4">
      <c r="H2418" t="s">
        <v>10422</v>
      </c>
    </row>
    <row r="2419" spans="8:8" x14ac:dyDescent="0.4">
      <c r="H2419" t="s">
        <v>10423</v>
      </c>
    </row>
    <row r="2420" spans="8:8" x14ac:dyDescent="0.4">
      <c r="H2420" t="s">
        <v>10424</v>
      </c>
    </row>
    <row r="2421" spans="8:8" x14ac:dyDescent="0.4">
      <c r="H2421" t="s">
        <v>10425</v>
      </c>
    </row>
    <row r="2422" spans="8:8" x14ac:dyDescent="0.4">
      <c r="H2422" t="s">
        <v>10426</v>
      </c>
    </row>
    <row r="2423" spans="8:8" x14ac:dyDescent="0.4">
      <c r="H2423" t="s">
        <v>10427</v>
      </c>
    </row>
    <row r="2424" spans="8:8" x14ac:dyDescent="0.4">
      <c r="H2424" t="s">
        <v>10428</v>
      </c>
    </row>
    <row r="2425" spans="8:8" x14ac:dyDescent="0.4">
      <c r="H2425" t="s">
        <v>10429</v>
      </c>
    </row>
    <row r="2426" spans="8:8" x14ac:dyDescent="0.4">
      <c r="H2426" t="s">
        <v>10430</v>
      </c>
    </row>
    <row r="2427" spans="8:8" x14ac:dyDescent="0.4">
      <c r="H2427" t="s">
        <v>10431</v>
      </c>
    </row>
    <row r="2428" spans="8:8" x14ac:dyDescent="0.4">
      <c r="H2428" t="s">
        <v>10432</v>
      </c>
    </row>
    <row r="2429" spans="8:8" x14ac:dyDescent="0.4">
      <c r="H2429" t="s">
        <v>10433</v>
      </c>
    </row>
    <row r="2430" spans="8:8" x14ac:dyDescent="0.4">
      <c r="H2430" t="s">
        <v>10434</v>
      </c>
    </row>
    <row r="2431" spans="8:8" x14ac:dyDescent="0.4">
      <c r="H2431" t="s">
        <v>10435</v>
      </c>
    </row>
    <row r="2432" spans="8:8" x14ac:dyDescent="0.4">
      <c r="H2432" t="s">
        <v>10436</v>
      </c>
    </row>
    <row r="2433" spans="8:8" x14ac:dyDescent="0.4">
      <c r="H2433" t="s">
        <v>10437</v>
      </c>
    </row>
    <row r="2434" spans="8:8" x14ac:dyDescent="0.4">
      <c r="H2434" t="s">
        <v>10438</v>
      </c>
    </row>
    <row r="2435" spans="8:8" x14ac:dyDescent="0.4">
      <c r="H2435" t="s">
        <v>10439</v>
      </c>
    </row>
    <row r="2436" spans="8:8" x14ac:dyDescent="0.4">
      <c r="H2436" t="s">
        <v>10440</v>
      </c>
    </row>
    <row r="2437" spans="8:8" x14ac:dyDescent="0.4">
      <c r="H2437" t="s">
        <v>10441</v>
      </c>
    </row>
    <row r="2438" spans="8:8" x14ac:dyDescent="0.4">
      <c r="H2438" t="s">
        <v>10442</v>
      </c>
    </row>
    <row r="2439" spans="8:8" x14ac:dyDescent="0.4">
      <c r="H2439" t="s">
        <v>10443</v>
      </c>
    </row>
    <row r="2440" spans="8:8" x14ac:dyDescent="0.4">
      <c r="H2440" t="s">
        <v>10444</v>
      </c>
    </row>
    <row r="2441" spans="8:8" x14ac:dyDescent="0.4">
      <c r="H2441" t="s">
        <v>10445</v>
      </c>
    </row>
    <row r="2442" spans="8:8" x14ac:dyDescent="0.4">
      <c r="H2442" t="s">
        <v>10446</v>
      </c>
    </row>
    <row r="2443" spans="8:8" x14ac:dyDescent="0.4">
      <c r="H2443" t="s">
        <v>10447</v>
      </c>
    </row>
    <row r="2444" spans="8:8" x14ac:dyDescent="0.4">
      <c r="H2444" t="s">
        <v>10448</v>
      </c>
    </row>
    <row r="2445" spans="8:8" x14ac:dyDescent="0.4">
      <c r="H2445" t="s">
        <v>10449</v>
      </c>
    </row>
    <row r="2446" spans="8:8" x14ac:dyDescent="0.4">
      <c r="H2446" t="s">
        <v>10450</v>
      </c>
    </row>
    <row r="2447" spans="8:8" x14ac:dyDescent="0.4">
      <c r="H2447" t="s">
        <v>10451</v>
      </c>
    </row>
    <row r="2448" spans="8:8" x14ac:dyDescent="0.4">
      <c r="H2448" t="s">
        <v>10452</v>
      </c>
    </row>
    <row r="2449" spans="8:8" x14ac:dyDescent="0.4">
      <c r="H2449" t="s">
        <v>10453</v>
      </c>
    </row>
    <row r="2450" spans="8:8" x14ac:dyDescent="0.4">
      <c r="H2450" t="s">
        <v>10454</v>
      </c>
    </row>
    <row r="2451" spans="8:8" x14ac:dyDescent="0.4">
      <c r="H2451" t="s">
        <v>10455</v>
      </c>
    </row>
    <row r="2452" spans="8:8" x14ac:dyDescent="0.4">
      <c r="H2452" t="s">
        <v>10456</v>
      </c>
    </row>
    <row r="2453" spans="8:8" x14ac:dyDescent="0.4">
      <c r="H2453" t="s">
        <v>10457</v>
      </c>
    </row>
    <row r="2454" spans="8:8" x14ac:dyDescent="0.4">
      <c r="H2454" t="s">
        <v>10458</v>
      </c>
    </row>
    <row r="2455" spans="8:8" x14ac:dyDescent="0.4">
      <c r="H2455" t="s">
        <v>10459</v>
      </c>
    </row>
    <row r="2456" spans="8:8" x14ac:dyDescent="0.4">
      <c r="H2456" t="s">
        <v>10460</v>
      </c>
    </row>
    <row r="2457" spans="8:8" x14ac:dyDescent="0.4">
      <c r="H2457" t="s">
        <v>10461</v>
      </c>
    </row>
    <row r="2458" spans="8:8" x14ac:dyDescent="0.4">
      <c r="H2458" t="s">
        <v>10462</v>
      </c>
    </row>
    <row r="2459" spans="8:8" x14ac:dyDescent="0.4">
      <c r="H2459" t="s">
        <v>10463</v>
      </c>
    </row>
    <row r="2460" spans="8:8" x14ac:dyDescent="0.4">
      <c r="H2460" t="s">
        <v>10464</v>
      </c>
    </row>
    <row r="2461" spans="8:8" x14ac:dyDescent="0.4">
      <c r="H2461" t="s">
        <v>10465</v>
      </c>
    </row>
    <row r="2462" spans="8:8" x14ac:dyDescent="0.4">
      <c r="H2462" t="s">
        <v>10466</v>
      </c>
    </row>
    <row r="2463" spans="8:8" x14ac:dyDescent="0.4">
      <c r="H2463" t="s">
        <v>10467</v>
      </c>
    </row>
    <row r="2464" spans="8:8" x14ac:dyDescent="0.4">
      <c r="H2464" t="s">
        <v>10468</v>
      </c>
    </row>
    <row r="2465" spans="8:8" x14ac:dyDescent="0.4">
      <c r="H2465" t="s">
        <v>10469</v>
      </c>
    </row>
    <row r="2466" spans="8:8" x14ac:dyDescent="0.4">
      <c r="H2466" t="s">
        <v>10470</v>
      </c>
    </row>
    <row r="2467" spans="8:8" x14ac:dyDescent="0.4">
      <c r="H2467" t="s">
        <v>10471</v>
      </c>
    </row>
    <row r="2468" spans="8:8" x14ac:dyDescent="0.4">
      <c r="H2468" t="s">
        <v>10472</v>
      </c>
    </row>
    <row r="2469" spans="8:8" x14ac:dyDescent="0.4">
      <c r="H2469" t="s">
        <v>10473</v>
      </c>
    </row>
    <row r="2470" spans="8:8" x14ac:dyDescent="0.4">
      <c r="H2470" t="s">
        <v>10474</v>
      </c>
    </row>
    <row r="2471" spans="8:8" x14ac:dyDescent="0.4">
      <c r="H2471" t="s">
        <v>10475</v>
      </c>
    </row>
    <row r="2472" spans="8:8" x14ac:dyDescent="0.4">
      <c r="H2472" t="s">
        <v>10476</v>
      </c>
    </row>
    <row r="2473" spans="8:8" x14ac:dyDescent="0.4">
      <c r="H2473" t="s">
        <v>10477</v>
      </c>
    </row>
    <row r="2474" spans="8:8" x14ac:dyDescent="0.4">
      <c r="H2474" t="s">
        <v>10478</v>
      </c>
    </row>
    <row r="2475" spans="8:8" x14ac:dyDescent="0.4">
      <c r="H2475" t="s">
        <v>10479</v>
      </c>
    </row>
    <row r="2476" spans="8:8" x14ac:dyDescent="0.4">
      <c r="H2476" t="s">
        <v>10480</v>
      </c>
    </row>
    <row r="2477" spans="8:8" x14ac:dyDescent="0.4">
      <c r="H2477" t="s">
        <v>10481</v>
      </c>
    </row>
    <row r="2478" spans="8:8" x14ac:dyDescent="0.4">
      <c r="H2478" t="s">
        <v>10482</v>
      </c>
    </row>
    <row r="2479" spans="8:8" x14ac:dyDescent="0.4">
      <c r="H2479" t="s">
        <v>10483</v>
      </c>
    </row>
    <row r="2480" spans="8:8" x14ac:dyDescent="0.4">
      <c r="H2480" t="s">
        <v>10484</v>
      </c>
    </row>
    <row r="2481" spans="8:8" x14ac:dyDescent="0.4">
      <c r="H2481" t="s">
        <v>10485</v>
      </c>
    </row>
    <row r="2482" spans="8:8" x14ac:dyDescent="0.4">
      <c r="H2482" t="s">
        <v>10486</v>
      </c>
    </row>
    <row r="2483" spans="8:8" x14ac:dyDescent="0.4">
      <c r="H2483" t="s">
        <v>10487</v>
      </c>
    </row>
    <row r="2484" spans="8:8" x14ac:dyDescent="0.4">
      <c r="H2484" t="s">
        <v>10488</v>
      </c>
    </row>
    <row r="2485" spans="8:8" x14ac:dyDescent="0.4">
      <c r="H2485" t="s">
        <v>10489</v>
      </c>
    </row>
    <row r="2486" spans="8:8" x14ac:dyDescent="0.4">
      <c r="H2486" t="s">
        <v>10490</v>
      </c>
    </row>
    <row r="2487" spans="8:8" x14ac:dyDescent="0.4">
      <c r="H2487" t="s">
        <v>10491</v>
      </c>
    </row>
    <row r="2488" spans="8:8" x14ac:dyDescent="0.4">
      <c r="H2488" t="s">
        <v>10492</v>
      </c>
    </row>
    <row r="2489" spans="8:8" x14ac:dyDescent="0.4">
      <c r="H2489" t="s">
        <v>10493</v>
      </c>
    </row>
    <row r="2490" spans="8:8" x14ac:dyDescent="0.4">
      <c r="H2490" t="s">
        <v>10494</v>
      </c>
    </row>
    <row r="2491" spans="8:8" x14ac:dyDescent="0.4">
      <c r="H2491" t="s">
        <v>10495</v>
      </c>
    </row>
    <row r="2492" spans="8:8" x14ac:dyDescent="0.4">
      <c r="H2492" t="s">
        <v>10496</v>
      </c>
    </row>
    <row r="2493" spans="8:8" x14ac:dyDescent="0.4">
      <c r="H2493" t="s">
        <v>10497</v>
      </c>
    </row>
    <row r="2494" spans="8:8" x14ac:dyDescent="0.4">
      <c r="H2494" t="s">
        <v>10498</v>
      </c>
    </row>
    <row r="2495" spans="8:8" x14ac:dyDescent="0.4">
      <c r="H2495" t="s">
        <v>10499</v>
      </c>
    </row>
    <row r="2496" spans="8:8" x14ac:dyDescent="0.4">
      <c r="H2496" t="s">
        <v>10500</v>
      </c>
    </row>
    <row r="2497" spans="8:8" x14ac:dyDescent="0.4">
      <c r="H2497" t="s">
        <v>10501</v>
      </c>
    </row>
    <row r="2498" spans="8:8" x14ac:dyDescent="0.4">
      <c r="H2498" t="s">
        <v>10502</v>
      </c>
    </row>
    <row r="2499" spans="8:8" x14ac:dyDescent="0.4">
      <c r="H2499" t="s">
        <v>10503</v>
      </c>
    </row>
    <row r="2500" spans="8:8" x14ac:dyDescent="0.4">
      <c r="H2500" t="s">
        <v>10504</v>
      </c>
    </row>
    <row r="2501" spans="8:8" x14ac:dyDescent="0.4">
      <c r="H2501" t="s">
        <v>10505</v>
      </c>
    </row>
    <row r="2502" spans="8:8" x14ac:dyDescent="0.4">
      <c r="H2502" t="s">
        <v>10506</v>
      </c>
    </row>
    <row r="2503" spans="8:8" x14ac:dyDescent="0.4">
      <c r="H2503" t="s">
        <v>10507</v>
      </c>
    </row>
    <row r="2504" spans="8:8" x14ac:dyDescent="0.4">
      <c r="H2504" t="s">
        <v>10508</v>
      </c>
    </row>
    <row r="2505" spans="8:8" x14ac:dyDescent="0.4">
      <c r="H2505" t="s">
        <v>10509</v>
      </c>
    </row>
    <row r="2506" spans="8:8" x14ac:dyDescent="0.4">
      <c r="H2506" t="s">
        <v>10510</v>
      </c>
    </row>
    <row r="2507" spans="8:8" x14ac:dyDescent="0.4">
      <c r="H2507" t="s">
        <v>10511</v>
      </c>
    </row>
    <row r="2508" spans="8:8" x14ac:dyDescent="0.4">
      <c r="H2508" t="s">
        <v>10512</v>
      </c>
    </row>
    <row r="2509" spans="8:8" x14ac:dyDescent="0.4">
      <c r="H2509" t="s">
        <v>10513</v>
      </c>
    </row>
    <row r="2510" spans="8:8" x14ac:dyDescent="0.4">
      <c r="H2510" t="s">
        <v>10514</v>
      </c>
    </row>
    <row r="2511" spans="8:8" x14ac:dyDescent="0.4">
      <c r="H2511" t="s">
        <v>10515</v>
      </c>
    </row>
    <row r="2512" spans="8:8" x14ac:dyDescent="0.4">
      <c r="H2512" t="s">
        <v>10516</v>
      </c>
    </row>
    <row r="2513" spans="8:8" x14ac:dyDescent="0.4">
      <c r="H2513" t="s">
        <v>10517</v>
      </c>
    </row>
    <row r="2514" spans="8:8" x14ac:dyDescent="0.4">
      <c r="H2514" t="s">
        <v>10518</v>
      </c>
    </row>
    <row r="2515" spans="8:8" x14ac:dyDescent="0.4">
      <c r="H2515" t="s">
        <v>10519</v>
      </c>
    </row>
    <row r="2516" spans="8:8" x14ac:dyDescent="0.4">
      <c r="H2516" t="s">
        <v>10520</v>
      </c>
    </row>
    <row r="2517" spans="8:8" x14ac:dyDescent="0.4">
      <c r="H2517" t="s">
        <v>10521</v>
      </c>
    </row>
    <row r="2518" spans="8:8" x14ac:dyDescent="0.4">
      <c r="H2518" t="s">
        <v>10522</v>
      </c>
    </row>
    <row r="2519" spans="8:8" x14ac:dyDescent="0.4">
      <c r="H2519" t="s">
        <v>10523</v>
      </c>
    </row>
    <row r="2520" spans="8:8" x14ac:dyDescent="0.4">
      <c r="H2520" t="s">
        <v>10524</v>
      </c>
    </row>
    <row r="2521" spans="8:8" x14ac:dyDescent="0.4">
      <c r="H2521" t="s">
        <v>10525</v>
      </c>
    </row>
    <row r="2522" spans="8:8" x14ac:dyDescent="0.4">
      <c r="H2522" t="s">
        <v>10526</v>
      </c>
    </row>
    <row r="2523" spans="8:8" x14ac:dyDescent="0.4">
      <c r="H2523" t="s">
        <v>10527</v>
      </c>
    </row>
    <row r="2524" spans="8:8" x14ac:dyDescent="0.4">
      <c r="H2524" t="s">
        <v>10528</v>
      </c>
    </row>
    <row r="2525" spans="8:8" x14ac:dyDescent="0.4">
      <c r="H2525" t="s">
        <v>10529</v>
      </c>
    </row>
    <row r="2526" spans="8:8" x14ac:dyDescent="0.4">
      <c r="H2526" t="s">
        <v>10530</v>
      </c>
    </row>
    <row r="2527" spans="8:8" x14ac:dyDescent="0.4">
      <c r="H2527" t="s">
        <v>10531</v>
      </c>
    </row>
    <row r="2528" spans="8:8" x14ac:dyDescent="0.4">
      <c r="H2528" t="s">
        <v>10532</v>
      </c>
    </row>
    <row r="2529" spans="8:8" x14ac:dyDescent="0.4">
      <c r="H2529" t="s">
        <v>10533</v>
      </c>
    </row>
    <row r="2530" spans="8:8" x14ac:dyDescent="0.4">
      <c r="H2530" t="s">
        <v>10534</v>
      </c>
    </row>
    <row r="2531" spans="8:8" x14ac:dyDescent="0.4">
      <c r="H2531" t="s">
        <v>10535</v>
      </c>
    </row>
    <row r="2532" spans="8:8" x14ac:dyDescent="0.4">
      <c r="H2532" t="s">
        <v>10536</v>
      </c>
    </row>
    <row r="2533" spans="8:8" x14ac:dyDescent="0.4">
      <c r="H2533" t="s">
        <v>10537</v>
      </c>
    </row>
    <row r="2534" spans="8:8" x14ac:dyDescent="0.4">
      <c r="H2534" t="s">
        <v>10538</v>
      </c>
    </row>
    <row r="2535" spans="8:8" x14ac:dyDescent="0.4">
      <c r="H2535" t="s">
        <v>10539</v>
      </c>
    </row>
    <row r="2536" spans="8:8" x14ac:dyDescent="0.4">
      <c r="H2536" t="s">
        <v>10540</v>
      </c>
    </row>
    <row r="2537" spans="8:8" x14ac:dyDescent="0.4">
      <c r="H2537" t="s">
        <v>10541</v>
      </c>
    </row>
    <row r="2538" spans="8:8" x14ac:dyDescent="0.4">
      <c r="H2538" t="s">
        <v>10542</v>
      </c>
    </row>
    <row r="2539" spans="8:8" x14ac:dyDescent="0.4">
      <c r="H2539" t="s">
        <v>10543</v>
      </c>
    </row>
    <row r="2540" spans="8:8" x14ac:dyDescent="0.4">
      <c r="H2540" t="s">
        <v>10544</v>
      </c>
    </row>
    <row r="2541" spans="8:8" x14ac:dyDescent="0.4">
      <c r="H2541" t="s">
        <v>10545</v>
      </c>
    </row>
    <row r="2542" spans="8:8" x14ac:dyDescent="0.4">
      <c r="H2542" t="s">
        <v>10546</v>
      </c>
    </row>
    <row r="2543" spans="8:8" x14ac:dyDescent="0.4">
      <c r="H2543" t="s">
        <v>10547</v>
      </c>
    </row>
    <row r="2544" spans="8:8" x14ac:dyDescent="0.4">
      <c r="H2544" t="s">
        <v>10548</v>
      </c>
    </row>
    <row r="2545" spans="8:8" x14ac:dyDescent="0.4">
      <c r="H2545" t="s">
        <v>10549</v>
      </c>
    </row>
    <row r="2546" spans="8:8" x14ac:dyDescent="0.4">
      <c r="H2546" t="s">
        <v>10550</v>
      </c>
    </row>
    <row r="2547" spans="8:8" x14ac:dyDescent="0.4">
      <c r="H2547" t="s">
        <v>10551</v>
      </c>
    </row>
    <row r="2548" spans="8:8" x14ac:dyDescent="0.4">
      <c r="H2548" t="s">
        <v>10552</v>
      </c>
    </row>
    <row r="2549" spans="8:8" x14ac:dyDescent="0.4">
      <c r="H2549" t="s">
        <v>10553</v>
      </c>
    </row>
    <row r="2550" spans="8:8" x14ac:dyDescent="0.4">
      <c r="H2550" t="s">
        <v>10554</v>
      </c>
    </row>
    <row r="2551" spans="8:8" x14ac:dyDescent="0.4">
      <c r="H2551" t="s">
        <v>10555</v>
      </c>
    </row>
    <row r="2552" spans="8:8" x14ac:dyDescent="0.4">
      <c r="H2552" t="s">
        <v>10556</v>
      </c>
    </row>
    <row r="2553" spans="8:8" x14ac:dyDescent="0.4">
      <c r="H2553" t="s">
        <v>10557</v>
      </c>
    </row>
    <row r="2554" spans="8:8" x14ac:dyDescent="0.4">
      <c r="H2554" t="s">
        <v>10558</v>
      </c>
    </row>
    <row r="2555" spans="8:8" x14ac:dyDescent="0.4">
      <c r="H2555" t="s">
        <v>10559</v>
      </c>
    </row>
    <row r="2556" spans="8:8" x14ac:dyDescent="0.4">
      <c r="H2556" t="s">
        <v>10560</v>
      </c>
    </row>
    <row r="2557" spans="8:8" x14ac:dyDescent="0.4">
      <c r="H2557" t="s">
        <v>10561</v>
      </c>
    </row>
    <row r="2558" spans="8:8" x14ac:dyDescent="0.4">
      <c r="H2558" t="s">
        <v>10562</v>
      </c>
    </row>
    <row r="2559" spans="8:8" x14ac:dyDescent="0.4">
      <c r="H2559" t="s">
        <v>10563</v>
      </c>
    </row>
    <row r="2560" spans="8:8" x14ac:dyDescent="0.4">
      <c r="H2560" t="s">
        <v>10564</v>
      </c>
    </row>
    <row r="2561" spans="8:8" x14ac:dyDescent="0.4">
      <c r="H2561" t="s">
        <v>10565</v>
      </c>
    </row>
    <row r="2562" spans="8:8" x14ac:dyDescent="0.4">
      <c r="H2562" t="s">
        <v>10566</v>
      </c>
    </row>
    <row r="2563" spans="8:8" x14ac:dyDescent="0.4">
      <c r="H2563" t="s">
        <v>10567</v>
      </c>
    </row>
    <row r="2564" spans="8:8" x14ac:dyDescent="0.4">
      <c r="H2564" t="s">
        <v>10568</v>
      </c>
    </row>
    <row r="2565" spans="8:8" x14ac:dyDescent="0.4">
      <c r="H2565" t="s">
        <v>10569</v>
      </c>
    </row>
    <row r="2566" spans="8:8" x14ac:dyDescent="0.4">
      <c r="H2566" t="s">
        <v>10570</v>
      </c>
    </row>
    <row r="2567" spans="8:8" x14ac:dyDescent="0.4">
      <c r="H2567" t="s">
        <v>10571</v>
      </c>
    </row>
    <row r="2568" spans="8:8" x14ac:dyDescent="0.4">
      <c r="H2568" t="s">
        <v>10572</v>
      </c>
    </row>
    <row r="2569" spans="8:8" x14ac:dyDescent="0.4">
      <c r="H2569" t="s">
        <v>10573</v>
      </c>
    </row>
    <row r="2570" spans="8:8" x14ac:dyDescent="0.4">
      <c r="H2570" t="s">
        <v>10574</v>
      </c>
    </row>
    <row r="2571" spans="8:8" x14ac:dyDescent="0.4">
      <c r="H2571" t="s">
        <v>10575</v>
      </c>
    </row>
    <row r="2572" spans="8:8" x14ac:dyDescent="0.4">
      <c r="H2572" t="s">
        <v>10576</v>
      </c>
    </row>
    <row r="2573" spans="8:8" x14ac:dyDescent="0.4">
      <c r="H2573" t="s">
        <v>10577</v>
      </c>
    </row>
    <row r="2574" spans="8:8" x14ac:dyDescent="0.4">
      <c r="H2574" t="s">
        <v>10578</v>
      </c>
    </row>
    <row r="2575" spans="8:8" x14ac:dyDescent="0.4">
      <c r="H2575" t="s">
        <v>10579</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O3"/>
  <sheetViews>
    <sheetView workbookViewId="0">
      <selection activeCell="A4" sqref="A4"/>
    </sheetView>
  </sheetViews>
  <sheetFormatPr defaultRowHeight="14.6" x14ac:dyDescent="0.4"/>
  <sheetData>
    <row r="1" spans="1:15" x14ac:dyDescent="0.4">
      <c r="A1" t="s">
        <v>7025</v>
      </c>
      <c r="O1" t="s">
        <v>6974</v>
      </c>
    </row>
    <row r="2" spans="1:15" x14ac:dyDescent="0.4">
      <c r="A2" t="s">
        <v>6971</v>
      </c>
      <c r="O2" t="s">
        <v>6973</v>
      </c>
    </row>
    <row r="3" spans="1:15" x14ac:dyDescent="0.4">
      <c r="A3" t="s">
        <v>6972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B555"/>
  <sheetViews>
    <sheetView zoomScale="115" zoomScaleNormal="115" workbookViewId="0">
      <pane ySplit="3" topLeftCell="A4" activePane="bottomLeft" state="frozen"/>
      <selection pane="bottomLeft" activeCell="A9" sqref="A9"/>
    </sheetView>
  </sheetViews>
  <sheetFormatPr defaultRowHeight="14.6" x14ac:dyDescent="0.4"/>
  <cols>
    <col min="1" max="1" width="118.3046875" bestFit="1" customWidth="1"/>
  </cols>
  <sheetData>
    <row r="1" spans="1:158" x14ac:dyDescent="0.4">
      <c r="A1" s="9" t="s">
        <v>6885</v>
      </c>
    </row>
    <row r="2" spans="1:158" x14ac:dyDescent="0.4">
      <c r="A2" t="s">
        <v>745</v>
      </c>
      <c r="B2" t="s">
        <v>0</v>
      </c>
      <c r="C2" t="s">
        <v>1</v>
      </c>
      <c r="D2" t="s">
        <v>2</v>
      </c>
      <c r="E2" t="s">
        <v>2</v>
      </c>
      <c r="F2" t="s">
        <v>3</v>
      </c>
      <c r="G2">
        <v>93016</v>
      </c>
      <c r="H2" t="s">
        <v>4</v>
      </c>
      <c r="I2" t="s">
        <v>5</v>
      </c>
      <c r="P2" t="s">
        <v>1</v>
      </c>
      <c r="Q2" t="s">
        <v>6</v>
      </c>
      <c r="R2">
        <v>2935735</v>
      </c>
      <c r="S2" t="s">
        <v>7</v>
      </c>
      <c r="T2">
        <v>10462</v>
      </c>
      <c r="U2" t="s">
        <v>4</v>
      </c>
      <c r="V2">
        <v>864</v>
      </c>
      <c r="AA2" t="s">
        <v>1</v>
      </c>
      <c r="AB2" t="s">
        <v>8</v>
      </c>
      <c r="AC2">
        <v>460078</v>
      </c>
      <c r="AD2" t="s">
        <v>7</v>
      </c>
      <c r="AE2">
        <v>9658</v>
      </c>
      <c r="AF2" t="s">
        <v>4</v>
      </c>
      <c r="AG2">
        <v>2386</v>
      </c>
      <c r="AL2" t="s">
        <v>1</v>
      </c>
      <c r="AM2" t="s">
        <v>9</v>
      </c>
      <c r="AN2">
        <v>507775</v>
      </c>
      <c r="AO2" t="s">
        <v>7</v>
      </c>
      <c r="AP2">
        <v>16184</v>
      </c>
      <c r="AQ2" t="s">
        <v>4</v>
      </c>
      <c r="AR2">
        <v>1262</v>
      </c>
      <c r="AW2" t="s">
        <v>1</v>
      </c>
      <c r="AX2" t="s">
        <v>10</v>
      </c>
      <c r="AY2">
        <v>203666</v>
      </c>
      <c r="AZ2" t="s">
        <v>7</v>
      </c>
      <c r="BA2">
        <v>1327</v>
      </c>
      <c r="BB2" t="s">
        <v>4</v>
      </c>
      <c r="BC2">
        <v>770</v>
      </c>
      <c r="BH2" t="s">
        <v>1</v>
      </c>
      <c r="BI2" t="s">
        <v>11</v>
      </c>
      <c r="BJ2">
        <v>5238231</v>
      </c>
      <c r="BK2" t="s">
        <v>7</v>
      </c>
      <c r="BL2">
        <v>998</v>
      </c>
      <c r="BM2" t="s">
        <v>4</v>
      </c>
      <c r="BN2">
        <v>159</v>
      </c>
      <c r="BS2" t="s">
        <v>1</v>
      </c>
      <c r="BT2" t="s">
        <v>12</v>
      </c>
      <c r="BU2">
        <v>1644196</v>
      </c>
      <c r="BV2" t="s">
        <v>7</v>
      </c>
      <c r="BW2">
        <v>12748</v>
      </c>
      <c r="BX2" t="s">
        <v>4</v>
      </c>
      <c r="BY2">
        <v>831</v>
      </c>
      <c r="CD2" t="s">
        <v>1</v>
      </c>
      <c r="CE2" t="s">
        <v>13</v>
      </c>
      <c r="CF2">
        <v>1723225</v>
      </c>
      <c r="CG2" t="s">
        <v>7</v>
      </c>
      <c r="CH2">
        <v>857</v>
      </c>
      <c r="CI2" t="s">
        <v>4</v>
      </c>
      <c r="CJ2">
        <v>206</v>
      </c>
      <c r="CO2" t="s">
        <v>1</v>
      </c>
      <c r="CP2" t="s">
        <v>14</v>
      </c>
      <c r="CQ2">
        <v>1295197</v>
      </c>
      <c r="CR2" t="s">
        <v>7</v>
      </c>
      <c r="CS2">
        <v>566</v>
      </c>
      <c r="CT2" t="s">
        <v>4</v>
      </c>
      <c r="CU2">
        <v>75</v>
      </c>
      <c r="CZ2" t="s">
        <v>1</v>
      </c>
      <c r="DA2" t="s">
        <v>15</v>
      </c>
      <c r="DB2">
        <v>8514</v>
      </c>
      <c r="DC2" t="s">
        <v>7</v>
      </c>
      <c r="DD2">
        <v>11305</v>
      </c>
      <c r="DE2" t="s">
        <v>4</v>
      </c>
      <c r="DF2">
        <v>4079</v>
      </c>
      <c r="DK2" t="s">
        <v>1</v>
      </c>
      <c r="DL2" t="s">
        <v>16</v>
      </c>
      <c r="DM2">
        <v>1390248</v>
      </c>
      <c r="DN2" t="s">
        <v>7</v>
      </c>
      <c r="DO2">
        <v>15533</v>
      </c>
      <c r="DP2" t="s">
        <v>4</v>
      </c>
      <c r="DQ2">
        <v>2283</v>
      </c>
      <c r="DV2" t="s">
        <v>1</v>
      </c>
      <c r="DW2" t="s">
        <v>17</v>
      </c>
      <c r="DX2">
        <v>1420493</v>
      </c>
      <c r="DY2" t="s">
        <v>7</v>
      </c>
      <c r="DZ2">
        <v>6334</v>
      </c>
      <c r="EA2" t="s">
        <v>4</v>
      </c>
      <c r="EB2">
        <v>1159</v>
      </c>
      <c r="EG2" t="s">
        <v>1</v>
      </c>
      <c r="EH2" t="s">
        <v>18</v>
      </c>
      <c r="EI2">
        <v>9852918</v>
      </c>
      <c r="EJ2" t="s">
        <v>7</v>
      </c>
      <c r="EK2">
        <v>6142</v>
      </c>
      <c r="EL2" t="s">
        <v>4</v>
      </c>
      <c r="EM2">
        <v>473</v>
      </c>
      <c r="ER2" t="s">
        <v>1</v>
      </c>
      <c r="ES2" t="s">
        <v>19</v>
      </c>
      <c r="ET2">
        <v>85670</v>
      </c>
      <c r="EU2" t="s">
        <v>7</v>
      </c>
      <c r="EV2">
        <v>902</v>
      </c>
      <c r="EW2" t="s">
        <v>4</v>
      </c>
      <c r="EX2">
        <v>175</v>
      </c>
    </row>
    <row r="3" spans="1:158" x14ac:dyDescent="0.4">
      <c r="A3" t="s">
        <v>20</v>
      </c>
      <c r="B3" t="s">
        <v>21</v>
      </c>
      <c r="C3" t="s">
        <v>22</v>
      </c>
      <c r="D3" t="s">
        <v>23</v>
      </c>
      <c r="E3" t="s">
        <v>24</v>
      </c>
      <c r="F3" t="s">
        <v>25</v>
      </c>
      <c r="G3" t="s">
        <v>26</v>
      </c>
      <c r="H3" t="s">
        <v>27</v>
      </c>
      <c r="I3" t="s">
        <v>28</v>
      </c>
      <c r="J3" t="s">
        <v>29</v>
      </c>
      <c r="K3" t="s">
        <v>30</v>
      </c>
      <c r="L3" t="s">
        <v>31</v>
      </c>
      <c r="M3" t="s">
        <v>32</v>
      </c>
      <c r="N3" t="s">
        <v>33</v>
      </c>
      <c r="O3" t="s">
        <v>34</v>
      </c>
      <c r="P3" t="s">
        <v>23</v>
      </c>
      <c r="Q3" t="s">
        <v>24</v>
      </c>
      <c r="R3" t="s">
        <v>25</v>
      </c>
      <c r="S3" t="s">
        <v>26</v>
      </c>
      <c r="T3" t="s">
        <v>27</v>
      </c>
      <c r="U3" t="s">
        <v>28</v>
      </c>
      <c r="V3" t="s">
        <v>29</v>
      </c>
      <c r="W3" t="s">
        <v>30</v>
      </c>
      <c r="X3" t="s">
        <v>31</v>
      </c>
      <c r="Y3" t="s">
        <v>32</v>
      </c>
      <c r="Z3" t="s">
        <v>33</v>
      </c>
      <c r="AA3" t="s">
        <v>23</v>
      </c>
      <c r="AB3" t="s">
        <v>24</v>
      </c>
      <c r="AC3" t="s">
        <v>25</v>
      </c>
      <c r="AD3" t="s">
        <v>26</v>
      </c>
      <c r="AE3" t="s">
        <v>27</v>
      </c>
      <c r="AF3" t="s">
        <v>28</v>
      </c>
      <c r="AG3" t="s">
        <v>29</v>
      </c>
      <c r="AH3" t="s">
        <v>30</v>
      </c>
      <c r="AI3" t="s">
        <v>31</v>
      </c>
      <c r="AJ3" t="s">
        <v>32</v>
      </c>
      <c r="AK3" t="s">
        <v>33</v>
      </c>
      <c r="AL3" t="s">
        <v>23</v>
      </c>
      <c r="AM3" t="s">
        <v>24</v>
      </c>
      <c r="AN3" t="s">
        <v>25</v>
      </c>
      <c r="AO3" t="s">
        <v>26</v>
      </c>
      <c r="AP3" t="s">
        <v>27</v>
      </c>
      <c r="AQ3" t="s">
        <v>28</v>
      </c>
      <c r="AR3" t="s">
        <v>29</v>
      </c>
      <c r="AS3" t="s">
        <v>30</v>
      </c>
      <c r="AT3" t="s">
        <v>31</v>
      </c>
      <c r="AU3" t="s">
        <v>32</v>
      </c>
      <c r="AV3" t="s">
        <v>33</v>
      </c>
      <c r="AW3" t="s">
        <v>23</v>
      </c>
      <c r="AX3" t="s">
        <v>24</v>
      </c>
      <c r="AY3" t="s">
        <v>25</v>
      </c>
      <c r="AZ3" t="s">
        <v>26</v>
      </c>
      <c r="BA3" t="s">
        <v>27</v>
      </c>
      <c r="BB3" t="s">
        <v>28</v>
      </c>
      <c r="BC3" t="s">
        <v>29</v>
      </c>
      <c r="BD3" t="s">
        <v>30</v>
      </c>
      <c r="BE3" t="s">
        <v>31</v>
      </c>
      <c r="BF3" t="s">
        <v>32</v>
      </c>
      <c r="BG3" t="s">
        <v>33</v>
      </c>
      <c r="BH3" t="s">
        <v>23</v>
      </c>
      <c r="BI3" t="s">
        <v>24</v>
      </c>
      <c r="BJ3" t="s">
        <v>25</v>
      </c>
      <c r="BK3" t="s">
        <v>26</v>
      </c>
      <c r="BL3" t="s">
        <v>27</v>
      </c>
      <c r="BM3" t="s">
        <v>28</v>
      </c>
      <c r="BN3" t="s">
        <v>29</v>
      </c>
      <c r="BO3" t="s">
        <v>30</v>
      </c>
      <c r="BP3" t="s">
        <v>31</v>
      </c>
      <c r="BQ3" t="s">
        <v>32</v>
      </c>
      <c r="BR3" t="s">
        <v>33</v>
      </c>
      <c r="BS3" t="s">
        <v>23</v>
      </c>
      <c r="BT3" t="s">
        <v>24</v>
      </c>
      <c r="BU3" t="s">
        <v>25</v>
      </c>
      <c r="BV3" t="s">
        <v>26</v>
      </c>
      <c r="BW3" t="s">
        <v>27</v>
      </c>
      <c r="BX3" t="s">
        <v>28</v>
      </c>
      <c r="BY3" t="s">
        <v>29</v>
      </c>
      <c r="BZ3" t="s">
        <v>30</v>
      </c>
      <c r="CA3" t="s">
        <v>31</v>
      </c>
      <c r="CB3" t="s">
        <v>32</v>
      </c>
      <c r="CC3" t="s">
        <v>33</v>
      </c>
      <c r="CD3" t="s">
        <v>23</v>
      </c>
      <c r="CE3" t="s">
        <v>24</v>
      </c>
      <c r="CF3" t="s">
        <v>25</v>
      </c>
      <c r="CG3" t="s">
        <v>26</v>
      </c>
      <c r="CH3" t="s">
        <v>27</v>
      </c>
      <c r="CI3" t="s">
        <v>28</v>
      </c>
      <c r="CJ3" t="s">
        <v>29</v>
      </c>
      <c r="CK3" t="s">
        <v>30</v>
      </c>
      <c r="CL3" t="s">
        <v>31</v>
      </c>
      <c r="CM3" t="s">
        <v>32</v>
      </c>
      <c r="CN3" t="s">
        <v>33</v>
      </c>
      <c r="CO3" t="s">
        <v>23</v>
      </c>
      <c r="CP3" t="s">
        <v>24</v>
      </c>
      <c r="CQ3" t="s">
        <v>25</v>
      </c>
      <c r="CR3" t="s">
        <v>26</v>
      </c>
      <c r="CS3" t="s">
        <v>27</v>
      </c>
      <c r="CT3" t="s">
        <v>28</v>
      </c>
      <c r="CU3" t="s">
        <v>29</v>
      </c>
      <c r="CV3" t="s">
        <v>30</v>
      </c>
      <c r="CW3" t="s">
        <v>31</v>
      </c>
      <c r="CX3" t="s">
        <v>32</v>
      </c>
      <c r="CY3" t="s">
        <v>33</v>
      </c>
      <c r="CZ3" t="s">
        <v>23</v>
      </c>
      <c r="DA3" t="s">
        <v>24</v>
      </c>
      <c r="DB3" t="s">
        <v>25</v>
      </c>
      <c r="DC3" t="s">
        <v>26</v>
      </c>
      <c r="DD3" t="s">
        <v>27</v>
      </c>
      <c r="DE3" t="s">
        <v>28</v>
      </c>
      <c r="DF3" t="s">
        <v>29</v>
      </c>
      <c r="DG3" t="s">
        <v>30</v>
      </c>
      <c r="DH3" t="s">
        <v>31</v>
      </c>
      <c r="DI3" t="s">
        <v>32</v>
      </c>
      <c r="DJ3" t="s">
        <v>33</v>
      </c>
      <c r="DK3" t="s">
        <v>23</v>
      </c>
      <c r="DL3" t="s">
        <v>24</v>
      </c>
      <c r="DM3" t="s">
        <v>25</v>
      </c>
      <c r="DN3" t="s">
        <v>26</v>
      </c>
      <c r="DO3" t="s">
        <v>27</v>
      </c>
      <c r="DP3" t="s">
        <v>28</v>
      </c>
      <c r="DQ3" t="s">
        <v>29</v>
      </c>
      <c r="DR3" t="s">
        <v>30</v>
      </c>
      <c r="DS3" t="s">
        <v>31</v>
      </c>
      <c r="DT3" t="s">
        <v>32</v>
      </c>
      <c r="DU3" t="s">
        <v>33</v>
      </c>
      <c r="DV3" t="s">
        <v>23</v>
      </c>
      <c r="DW3" t="s">
        <v>24</v>
      </c>
      <c r="DX3" t="s">
        <v>25</v>
      </c>
      <c r="DY3" t="s">
        <v>26</v>
      </c>
      <c r="DZ3" t="s">
        <v>27</v>
      </c>
      <c r="EA3" t="s">
        <v>28</v>
      </c>
      <c r="EB3" t="s">
        <v>29</v>
      </c>
      <c r="EC3" t="s">
        <v>30</v>
      </c>
      <c r="ED3" t="s">
        <v>31</v>
      </c>
      <c r="EE3" t="s">
        <v>32</v>
      </c>
      <c r="EF3" t="s">
        <v>33</v>
      </c>
      <c r="EG3" t="s">
        <v>23</v>
      </c>
      <c r="EH3" t="s">
        <v>24</v>
      </c>
      <c r="EI3" t="s">
        <v>25</v>
      </c>
      <c r="EJ3" t="s">
        <v>26</v>
      </c>
      <c r="EK3" t="s">
        <v>27</v>
      </c>
      <c r="EL3" t="s">
        <v>28</v>
      </c>
      <c r="EM3" t="s">
        <v>29</v>
      </c>
      <c r="EN3" t="s">
        <v>30</v>
      </c>
      <c r="EO3" t="s">
        <v>31</v>
      </c>
      <c r="EP3" t="s">
        <v>32</v>
      </c>
      <c r="EQ3" t="s">
        <v>33</v>
      </c>
      <c r="ER3" t="s">
        <v>23</v>
      </c>
      <c r="ES3" t="s">
        <v>24</v>
      </c>
      <c r="ET3" t="s">
        <v>25</v>
      </c>
      <c r="EU3" t="s">
        <v>26</v>
      </c>
      <c r="EV3" t="s">
        <v>27</v>
      </c>
      <c r="EW3" t="s">
        <v>28</v>
      </c>
      <c r="EX3" t="s">
        <v>29</v>
      </c>
      <c r="EY3" t="s">
        <v>30</v>
      </c>
      <c r="EZ3" t="s">
        <v>31</v>
      </c>
      <c r="FA3" t="s">
        <v>32</v>
      </c>
      <c r="FB3" t="s">
        <v>33</v>
      </c>
    </row>
    <row r="4" spans="1:158" s="2" customFormat="1" x14ac:dyDescent="0.4">
      <c r="A4" s="2" t="s">
        <v>734</v>
      </c>
      <c r="B4" s="2" t="s">
        <v>148</v>
      </c>
      <c r="C4" s="2" t="s">
        <v>37</v>
      </c>
      <c r="D4" s="2">
        <v>0.50522999999999996</v>
      </c>
      <c r="E4" s="2">
        <v>54.475459999999998</v>
      </c>
      <c r="F4" s="2">
        <v>43.609870000000001</v>
      </c>
      <c r="G4" s="2">
        <v>78.445970000000003</v>
      </c>
      <c r="H4" s="2">
        <v>88.43383</v>
      </c>
      <c r="I4" s="2">
        <v>43.609870000000001</v>
      </c>
      <c r="J4" s="2">
        <v>34.179279999999999</v>
      </c>
      <c r="K4" s="2">
        <v>19.549980000000001</v>
      </c>
      <c r="L4" s="2">
        <v>72.831109999999995</v>
      </c>
      <c r="M4" s="2">
        <v>11.63011</v>
      </c>
      <c r="N4" s="2">
        <v>86.002160000000003</v>
      </c>
      <c r="O4" s="2" t="s">
        <v>38</v>
      </c>
      <c r="P4" s="2">
        <v>0.48221999999999998</v>
      </c>
      <c r="Q4" s="2">
        <v>52.449959999999997</v>
      </c>
      <c r="R4" s="2">
        <v>40.871729999999999</v>
      </c>
      <c r="S4" s="2">
        <v>78.034790000000001</v>
      </c>
      <c r="T4" s="2">
        <v>89.065190000000001</v>
      </c>
      <c r="U4" s="2">
        <v>40.871729999999999</v>
      </c>
      <c r="V4" s="2">
        <v>30.962209999999999</v>
      </c>
      <c r="W4" s="2">
        <v>19.787800000000001</v>
      </c>
      <c r="X4" s="2">
        <v>72.041200000000003</v>
      </c>
      <c r="Y4" s="2">
        <v>11.94036</v>
      </c>
      <c r="Z4" s="2">
        <v>86.537629999999993</v>
      </c>
      <c r="AW4" s="2">
        <v>0.66281999999999996</v>
      </c>
      <c r="AX4" s="2">
        <v>68.037859999999995</v>
      </c>
      <c r="AY4" s="2">
        <v>60.964579999999998</v>
      </c>
      <c r="AZ4" s="2">
        <v>79.351920000000007</v>
      </c>
      <c r="BA4" s="2">
        <v>82.215519999999998</v>
      </c>
      <c r="BB4" s="2">
        <v>60.964579999999998</v>
      </c>
      <c r="BC4" s="2">
        <v>56.48706</v>
      </c>
      <c r="BD4" s="2">
        <v>17.407689999999999</v>
      </c>
      <c r="BE4" s="2">
        <v>77.819640000000007</v>
      </c>
      <c r="BF4" s="2">
        <v>9.1183099999999992</v>
      </c>
      <c r="BG4" s="2">
        <v>81.198189999999997</v>
      </c>
      <c r="CO4" s="2">
        <v>0.56108999999999998</v>
      </c>
      <c r="CP4" s="2">
        <v>60.117539999999998</v>
      </c>
      <c r="CQ4" s="2">
        <v>53.533569999999997</v>
      </c>
      <c r="CR4" s="2">
        <v>83.922259999999994</v>
      </c>
      <c r="CS4" s="2">
        <v>91.342759999999998</v>
      </c>
      <c r="CT4" s="2">
        <v>53.533569999999997</v>
      </c>
      <c r="CU4" s="2">
        <v>41.342759999999998</v>
      </c>
      <c r="CV4" s="2">
        <v>20.176680000000001</v>
      </c>
      <c r="CW4" s="2">
        <v>75.736159999999998</v>
      </c>
      <c r="CX4" s="2">
        <v>11.78445</v>
      </c>
      <c r="CY4" s="2">
        <v>87.367490000000004</v>
      </c>
    </row>
    <row r="5" spans="1:158" s="2" customFormat="1" x14ac:dyDescent="0.4">
      <c r="A5" s="2" t="s">
        <v>656</v>
      </c>
      <c r="B5" s="2" t="s">
        <v>44</v>
      </c>
      <c r="C5" s="2" t="s">
        <v>37</v>
      </c>
      <c r="D5" s="2">
        <v>0.50522</v>
      </c>
      <c r="E5" s="2">
        <v>54.475110000000001</v>
      </c>
      <c r="F5" s="2">
        <v>43.609870000000001</v>
      </c>
      <c r="G5" s="2">
        <v>78.445970000000003</v>
      </c>
      <c r="H5" s="2">
        <v>88.425740000000005</v>
      </c>
      <c r="I5" s="2">
        <v>43.609870000000001</v>
      </c>
      <c r="J5" s="2">
        <v>34.179279999999999</v>
      </c>
      <c r="K5" s="2">
        <v>19.549980000000001</v>
      </c>
      <c r="L5" s="2">
        <v>72.831109999999995</v>
      </c>
      <c r="M5" s="2">
        <v>11.629300000000001</v>
      </c>
      <c r="N5" s="2">
        <v>85.994060000000005</v>
      </c>
      <c r="O5" s="2" t="s">
        <v>38</v>
      </c>
      <c r="P5" s="2">
        <v>0.48221999999999998</v>
      </c>
      <c r="Q5" s="2">
        <v>52.449669999999998</v>
      </c>
      <c r="R5" s="2">
        <v>40.871729999999999</v>
      </c>
      <c r="S5" s="2">
        <v>78.034790000000001</v>
      </c>
      <c r="T5" s="2">
        <v>89.065190000000001</v>
      </c>
      <c r="U5" s="2">
        <v>40.871729999999999</v>
      </c>
      <c r="V5" s="2">
        <v>30.962209999999999</v>
      </c>
      <c r="W5" s="2">
        <v>19.787800000000001</v>
      </c>
      <c r="X5" s="2">
        <v>72.041200000000003</v>
      </c>
      <c r="Y5" s="2">
        <v>11.94036</v>
      </c>
      <c r="Z5" s="2">
        <v>86.537629999999993</v>
      </c>
      <c r="AW5" s="2">
        <v>0.66286</v>
      </c>
      <c r="AX5" s="2">
        <v>68.043710000000004</v>
      </c>
      <c r="AY5" s="2">
        <v>60.964579999999998</v>
      </c>
      <c r="AZ5" s="2">
        <v>79.351920000000007</v>
      </c>
      <c r="BA5" s="2">
        <v>82.215519999999998</v>
      </c>
      <c r="BB5" s="2">
        <v>60.964579999999998</v>
      </c>
      <c r="BC5" s="2">
        <v>56.48706</v>
      </c>
      <c r="BD5" s="2">
        <v>17.407689999999999</v>
      </c>
      <c r="BE5" s="2">
        <v>77.819640000000007</v>
      </c>
      <c r="BF5" s="2">
        <v>9.1183099999999992</v>
      </c>
      <c r="BG5" s="2">
        <v>81.198189999999997</v>
      </c>
      <c r="CO5" s="2">
        <v>0.56091000000000002</v>
      </c>
      <c r="CP5" s="2">
        <v>60.101570000000002</v>
      </c>
      <c r="CQ5" s="2">
        <v>53.533569999999997</v>
      </c>
      <c r="CR5" s="2">
        <v>83.922259999999994</v>
      </c>
      <c r="CS5" s="2">
        <v>91.166079999999994</v>
      </c>
      <c r="CT5" s="2">
        <v>53.533569999999997</v>
      </c>
      <c r="CU5" s="2">
        <v>41.342759999999998</v>
      </c>
      <c r="CV5" s="2">
        <v>20.176680000000001</v>
      </c>
      <c r="CW5" s="2">
        <v>75.736159999999998</v>
      </c>
      <c r="CX5" s="2">
        <v>11.766780000000001</v>
      </c>
      <c r="CY5" s="2">
        <v>87.190809999999999</v>
      </c>
    </row>
    <row r="6" spans="1:158" s="2" customFormat="1" x14ac:dyDescent="0.4">
      <c r="A6" s="2" t="s">
        <v>684</v>
      </c>
      <c r="B6" s="2" t="s">
        <v>166</v>
      </c>
      <c r="C6" s="2" t="s">
        <v>37</v>
      </c>
      <c r="D6" s="2">
        <v>0.50522</v>
      </c>
      <c r="E6" s="2">
        <v>54.474769999999999</v>
      </c>
      <c r="F6" s="2">
        <v>43.609870000000001</v>
      </c>
      <c r="G6" s="2">
        <v>78.437880000000007</v>
      </c>
      <c r="H6" s="2">
        <v>88.43383</v>
      </c>
      <c r="I6" s="2">
        <v>43.609870000000001</v>
      </c>
      <c r="J6" s="2">
        <v>34.179279999999999</v>
      </c>
      <c r="K6" s="2">
        <v>19.548359999999999</v>
      </c>
      <c r="L6" s="2">
        <v>72.823009999999996</v>
      </c>
      <c r="M6" s="2">
        <v>11.63011</v>
      </c>
      <c r="N6" s="2">
        <v>86.002160000000003</v>
      </c>
      <c r="O6" s="2" t="s">
        <v>38</v>
      </c>
      <c r="P6" s="2">
        <v>0.48222999999999999</v>
      </c>
      <c r="Q6" s="2">
        <v>52.451129999999999</v>
      </c>
      <c r="R6" s="2">
        <v>40.871729999999999</v>
      </c>
      <c r="S6" s="2">
        <v>78.034790000000001</v>
      </c>
      <c r="T6" s="2">
        <v>89.065190000000001</v>
      </c>
      <c r="U6" s="2">
        <v>40.871729999999999</v>
      </c>
      <c r="V6" s="2">
        <v>30.962209999999999</v>
      </c>
      <c r="W6" s="2">
        <v>19.787800000000001</v>
      </c>
      <c r="X6" s="2">
        <v>72.041200000000003</v>
      </c>
      <c r="Y6" s="2">
        <v>11.94036</v>
      </c>
      <c r="Z6" s="2">
        <v>86.537629999999993</v>
      </c>
      <c r="AW6" s="2">
        <v>0.66278999999999999</v>
      </c>
      <c r="AX6" s="2">
        <v>68.036969999999997</v>
      </c>
      <c r="AY6" s="2">
        <v>60.964579999999998</v>
      </c>
      <c r="AZ6" s="2">
        <v>79.351920000000007</v>
      </c>
      <c r="BA6" s="2">
        <v>82.215519999999998</v>
      </c>
      <c r="BB6" s="2">
        <v>60.964579999999998</v>
      </c>
      <c r="BC6" s="2">
        <v>56.48706</v>
      </c>
      <c r="BD6" s="2">
        <v>17.407689999999999</v>
      </c>
      <c r="BE6" s="2">
        <v>77.819640000000007</v>
      </c>
      <c r="BF6" s="2">
        <v>9.1183099999999992</v>
      </c>
      <c r="BG6" s="2">
        <v>81.198189999999997</v>
      </c>
      <c r="CO6" s="2">
        <v>0.56076000000000004</v>
      </c>
      <c r="CP6" s="2">
        <v>60.083150000000003</v>
      </c>
      <c r="CQ6" s="2">
        <v>53.533569999999997</v>
      </c>
      <c r="CR6" s="2">
        <v>83.745580000000004</v>
      </c>
      <c r="CS6" s="2">
        <v>91.342759999999998</v>
      </c>
      <c r="CT6" s="2">
        <v>53.533569999999997</v>
      </c>
      <c r="CU6" s="2">
        <v>41.342759999999998</v>
      </c>
      <c r="CV6" s="2">
        <v>20.14134</v>
      </c>
      <c r="CW6" s="2">
        <v>75.559479999999994</v>
      </c>
      <c r="CX6" s="2">
        <v>11.78445</v>
      </c>
      <c r="CY6" s="2">
        <v>87.367490000000004</v>
      </c>
    </row>
    <row r="7" spans="1:158" s="2" customFormat="1" x14ac:dyDescent="0.4">
      <c r="A7" s="2" t="s">
        <v>644</v>
      </c>
      <c r="B7" s="2" t="s">
        <v>57</v>
      </c>
      <c r="C7" s="2" t="s">
        <v>37</v>
      </c>
      <c r="D7" s="2">
        <v>0.50522</v>
      </c>
      <c r="E7" s="2">
        <v>54.474530000000001</v>
      </c>
      <c r="F7" s="2">
        <v>43.609870000000001</v>
      </c>
      <c r="G7" s="2">
        <v>78.437880000000007</v>
      </c>
      <c r="H7" s="2">
        <v>88.43383</v>
      </c>
      <c r="I7" s="2">
        <v>43.609870000000001</v>
      </c>
      <c r="J7" s="2">
        <v>34.179279999999999</v>
      </c>
      <c r="K7" s="2">
        <v>19.548359999999999</v>
      </c>
      <c r="L7" s="2">
        <v>72.823009999999996</v>
      </c>
      <c r="M7" s="2">
        <v>11.63011</v>
      </c>
      <c r="N7" s="2">
        <v>86.002160000000003</v>
      </c>
      <c r="O7" s="2" t="s">
        <v>38</v>
      </c>
      <c r="P7" s="2">
        <v>0.48221999999999998</v>
      </c>
      <c r="Q7" s="2">
        <v>52.449930000000002</v>
      </c>
      <c r="R7" s="2">
        <v>40.871729999999999</v>
      </c>
      <c r="S7" s="2">
        <v>78.034790000000001</v>
      </c>
      <c r="T7" s="2">
        <v>89.065190000000001</v>
      </c>
      <c r="U7" s="2">
        <v>40.871729999999999</v>
      </c>
      <c r="V7" s="2">
        <v>30.962209999999999</v>
      </c>
      <c r="W7" s="2">
        <v>19.787800000000001</v>
      </c>
      <c r="X7" s="2">
        <v>72.041200000000003</v>
      </c>
      <c r="Y7" s="2">
        <v>11.94036</v>
      </c>
      <c r="Z7" s="2">
        <v>86.537629999999993</v>
      </c>
      <c r="AW7" s="2">
        <v>0.66278999999999999</v>
      </c>
      <c r="AX7" s="2">
        <v>68.034419999999997</v>
      </c>
      <c r="AY7" s="2">
        <v>60.964579999999998</v>
      </c>
      <c r="AZ7" s="2">
        <v>79.351920000000007</v>
      </c>
      <c r="BA7" s="2">
        <v>82.215519999999998</v>
      </c>
      <c r="BB7" s="2">
        <v>60.964579999999998</v>
      </c>
      <c r="BC7" s="2">
        <v>56.48706</v>
      </c>
      <c r="BD7" s="2">
        <v>17.407689999999999</v>
      </c>
      <c r="BE7" s="2">
        <v>77.819640000000007</v>
      </c>
      <c r="BF7" s="2">
        <v>9.1183099999999992</v>
      </c>
      <c r="BG7" s="2">
        <v>81.198189999999997</v>
      </c>
      <c r="CO7" s="2">
        <v>0.56093000000000004</v>
      </c>
      <c r="CP7" s="2">
        <v>60.106119999999997</v>
      </c>
      <c r="CQ7" s="2">
        <v>53.533569999999997</v>
      </c>
      <c r="CR7" s="2">
        <v>83.745580000000004</v>
      </c>
      <c r="CS7" s="2">
        <v>91.342759999999998</v>
      </c>
      <c r="CT7" s="2">
        <v>53.533569999999997</v>
      </c>
      <c r="CU7" s="2">
        <v>41.342759999999998</v>
      </c>
      <c r="CV7" s="2">
        <v>20.14134</v>
      </c>
      <c r="CW7" s="2">
        <v>75.559479999999994</v>
      </c>
      <c r="CX7" s="2">
        <v>11.78445</v>
      </c>
      <c r="CY7" s="2">
        <v>87.367490000000004</v>
      </c>
    </row>
    <row r="8" spans="1:158" s="2" customFormat="1" x14ac:dyDescent="0.4">
      <c r="A8" s="2" t="s">
        <v>687</v>
      </c>
      <c r="B8" s="2" t="s">
        <v>116</v>
      </c>
      <c r="C8" s="2" t="s">
        <v>37</v>
      </c>
      <c r="D8" s="2">
        <v>0.50521000000000005</v>
      </c>
      <c r="E8" s="2">
        <v>54.473680000000002</v>
      </c>
      <c r="F8" s="2">
        <v>43.609870000000001</v>
      </c>
      <c r="G8" s="2">
        <v>78.437880000000007</v>
      </c>
      <c r="H8" s="2">
        <v>88.425740000000005</v>
      </c>
      <c r="I8" s="2">
        <v>43.609870000000001</v>
      </c>
      <c r="J8" s="2">
        <v>34.179279999999999</v>
      </c>
      <c r="K8" s="2">
        <v>19.548359999999999</v>
      </c>
      <c r="L8" s="2">
        <v>72.823009999999996</v>
      </c>
      <c r="M8" s="2">
        <v>11.629300000000001</v>
      </c>
      <c r="N8" s="2">
        <v>85.994060000000005</v>
      </c>
      <c r="O8" s="2" t="s">
        <v>38</v>
      </c>
      <c r="P8" s="2">
        <v>0.48222999999999999</v>
      </c>
      <c r="Q8" s="2">
        <v>52.451819999999998</v>
      </c>
      <c r="R8" s="2">
        <v>40.871729999999999</v>
      </c>
      <c r="S8" s="2">
        <v>78.034790000000001</v>
      </c>
      <c r="T8" s="2">
        <v>89.065190000000001</v>
      </c>
      <c r="U8" s="2">
        <v>40.871729999999999</v>
      </c>
      <c r="V8" s="2">
        <v>30.962209999999999</v>
      </c>
      <c r="W8" s="2">
        <v>19.787800000000001</v>
      </c>
      <c r="X8" s="2">
        <v>72.041200000000003</v>
      </c>
      <c r="Y8" s="2">
        <v>11.94036</v>
      </c>
      <c r="Z8" s="2">
        <v>86.537629999999993</v>
      </c>
      <c r="AW8" s="2">
        <v>0.66278000000000004</v>
      </c>
      <c r="AX8" s="2">
        <v>68.033799999999999</v>
      </c>
      <c r="AY8" s="2">
        <v>60.964579999999998</v>
      </c>
      <c r="AZ8" s="2">
        <v>79.351920000000007</v>
      </c>
      <c r="BA8" s="2">
        <v>82.215519999999998</v>
      </c>
      <c r="BB8" s="2">
        <v>60.964579999999998</v>
      </c>
      <c r="BC8" s="2">
        <v>56.48706</v>
      </c>
      <c r="BD8" s="2">
        <v>17.407689999999999</v>
      </c>
      <c r="BE8" s="2">
        <v>77.819640000000007</v>
      </c>
      <c r="BF8" s="2">
        <v>9.1183099999999992</v>
      </c>
      <c r="BG8" s="2">
        <v>81.198189999999997</v>
      </c>
      <c r="CO8" s="2">
        <v>0.56045999999999996</v>
      </c>
      <c r="CP8" s="2">
        <v>60.053879999999999</v>
      </c>
      <c r="CQ8" s="2">
        <v>53.533569999999997</v>
      </c>
      <c r="CR8" s="2">
        <v>83.745580000000004</v>
      </c>
      <c r="CS8" s="2">
        <v>91.166079999999994</v>
      </c>
      <c r="CT8" s="2">
        <v>53.533569999999997</v>
      </c>
      <c r="CU8" s="2">
        <v>41.342759999999998</v>
      </c>
      <c r="CV8" s="2">
        <v>20.14134</v>
      </c>
      <c r="CW8" s="2">
        <v>75.559479999999994</v>
      </c>
      <c r="CX8" s="2">
        <v>11.766780000000001</v>
      </c>
      <c r="CY8" s="2">
        <v>87.190809999999999</v>
      </c>
    </row>
    <row r="9" spans="1:158" s="2" customFormat="1" x14ac:dyDescent="0.4">
      <c r="A9" s="2" t="s">
        <v>614</v>
      </c>
      <c r="B9" s="2" t="s">
        <v>499</v>
      </c>
      <c r="C9" s="2" t="s">
        <v>37</v>
      </c>
      <c r="D9" s="2">
        <v>0.50521000000000005</v>
      </c>
      <c r="E9" s="2">
        <v>54.47345</v>
      </c>
      <c r="F9" s="2">
        <v>43.609870000000001</v>
      </c>
      <c r="G9" s="2">
        <v>78.437880000000007</v>
      </c>
      <c r="H9" s="2">
        <v>88.425740000000005</v>
      </c>
      <c r="I9" s="2">
        <v>43.609870000000001</v>
      </c>
      <c r="J9" s="2">
        <v>34.179279999999999</v>
      </c>
      <c r="K9" s="2">
        <v>19.548359999999999</v>
      </c>
      <c r="L9" s="2">
        <v>72.823009999999996</v>
      </c>
      <c r="M9" s="2">
        <v>11.629300000000001</v>
      </c>
      <c r="N9" s="2">
        <v>85.994060000000005</v>
      </c>
      <c r="O9" s="2" t="s">
        <v>38</v>
      </c>
      <c r="P9" s="2">
        <v>0.48221999999999998</v>
      </c>
      <c r="Q9" s="2">
        <v>52.450330000000001</v>
      </c>
      <c r="R9" s="2">
        <v>40.871729999999999</v>
      </c>
      <c r="S9" s="2">
        <v>78.034790000000001</v>
      </c>
      <c r="T9" s="2">
        <v>89.065190000000001</v>
      </c>
      <c r="U9" s="2">
        <v>40.871729999999999</v>
      </c>
      <c r="V9" s="2">
        <v>30.962209999999999</v>
      </c>
      <c r="W9" s="2">
        <v>19.787800000000001</v>
      </c>
      <c r="X9" s="2">
        <v>72.041200000000003</v>
      </c>
      <c r="Y9" s="2">
        <v>11.94036</v>
      </c>
      <c r="Z9" s="2">
        <v>86.537629999999993</v>
      </c>
      <c r="AW9" s="2">
        <v>0.66279999999999994</v>
      </c>
      <c r="AX9" s="2">
        <v>68.037310000000005</v>
      </c>
      <c r="AY9" s="2">
        <v>60.964579999999998</v>
      </c>
      <c r="AZ9" s="2">
        <v>79.351920000000007</v>
      </c>
      <c r="BA9" s="2">
        <v>82.215519999999998</v>
      </c>
      <c r="BB9" s="2">
        <v>60.964579999999998</v>
      </c>
      <c r="BC9" s="2">
        <v>56.48706</v>
      </c>
      <c r="BD9" s="2">
        <v>17.407689999999999</v>
      </c>
      <c r="BE9" s="2">
        <v>77.819640000000007</v>
      </c>
      <c r="BF9" s="2">
        <v>9.1183099999999992</v>
      </c>
      <c r="BG9" s="2">
        <v>81.198189999999997</v>
      </c>
      <c r="CO9" s="2">
        <v>0.56057000000000001</v>
      </c>
      <c r="CP9" s="2">
        <v>60.068150000000003</v>
      </c>
      <c r="CQ9" s="2">
        <v>53.533569999999997</v>
      </c>
      <c r="CR9" s="2">
        <v>83.745580000000004</v>
      </c>
      <c r="CS9" s="2">
        <v>91.166079999999994</v>
      </c>
      <c r="CT9" s="2">
        <v>53.533569999999997</v>
      </c>
      <c r="CU9" s="2">
        <v>41.342759999999998</v>
      </c>
      <c r="CV9" s="2">
        <v>20.14134</v>
      </c>
      <c r="CW9" s="2">
        <v>75.559479999999994</v>
      </c>
      <c r="CX9" s="2">
        <v>11.766780000000001</v>
      </c>
      <c r="CY9" s="2">
        <v>87.190809999999999</v>
      </c>
    </row>
    <row r="10" spans="1:158" s="2" customFormat="1" x14ac:dyDescent="0.4">
      <c r="A10" s="2" t="s">
        <v>623</v>
      </c>
      <c r="B10" s="2" t="s">
        <v>148</v>
      </c>
      <c r="C10" s="2" t="s">
        <v>37</v>
      </c>
      <c r="D10" s="2">
        <v>0.50521000000000005</v>
      </c>
      <c r="E10" s="2">
        <v>54.473309999999998</v>
      </c>
      <c r="F10" s="2">
        <v>43.609870000000001</v>
      </c>
      <c r="G10" s="2">
        <v>78.437880000000007</v>
      </c>
      <c r="H10" s="2">
        <v>88.425740000000005</v>
      </c>
      <c r="I10" s="2">
        <v>43.609870000000001</v>
      </c>
      <c r="J10" s="2">
        <v>34.179279999999999</v>
      </c>
      <c r="K10" s="2">
        <v>19.548359999999999</v>
      </c>
      <c r="L10" s="2">
        <v>72.823009999999996</v>
      </c>
      <c r="M10" s="2">
        <v>11.629300000000001</v>
      </c>
      <c r="N10" s="2">
        <v>85.994060000000005</v>
      </c>
      <c r="O10" s="2" t="s">
        <v>38</v>
      </c>
      <c r="P10" s="2">
        <v>0.48221999999999998</v>
      </c>
      <c r="Q10" s="2">
        <v>52.450090000000003</v>
      </c>
      <c r="R10" s="2">
        <v>40.871729999999999</v>
      </c>
      <c r="S10" s="2">
        <v>78.034790000000001</v>
      </c>
      <c r="T10" s="2">
        <v>89.065190000000001</v>
      </c>
      <c r="U10" s="2">
        <v>40.871729999999999</v>
      </c>
      <c r="V10" s="2">
        <v>30.962209999999999</v>
      </c>
      <c r="W10" s="2">
        <v>19.787800000000001</v>
      </c>
      <c r="X10" s="2">
        <v>72.041200000000003</v>
      </c>
      <c r="Y10" s="2">
        <v>11.94036</v>
      </c>
      <c r="Z10" s="2">
        <v>86.537629999999993</v>
      </c>
      <c r="AW10" s="2">
        <v>0.66283999999999998</v>
      </c>
      <c r="AX10" s="2">
        <v>68.03931</v>
      </c>
      <c r="AY10" s="2">
        <v>60.964579999999998</v>
      </c>
      <c r="AZ10" s="2">
        <v>79.351920000000007</v>
      </c>
      <c r="BA10" s="2">
        <v>82.215519999999998</v>
      </c>
      <c r="BB10" s="2">
        <v>60.964579999999998</v>
      </c>
      <c r="BC10" s="2">
        <v>56.48706</v>
      </c>
      <c r="BD10" s="2">
        <v>17.407689999999999</v>
      </c>
      <c r="BE10" s="2">
        <v>77.819640000000007</v>
      </c>
      <c r="BF10" s="2">
        <v>9.1183099999999992</v>
      </c>
      <c r="BG10" s="2">
        <v>81.198189999999997</v>
      </c>
      <c r="CO10" s="2">
        <v>0.56057000000000001</v>
      </c>
      <c r="CP10" s="2">
        <v>60.064749999999997</v>
      </c>
      <c r="CQ10" s="2">
        <v>53.533569999999997</v>
      </c>
      <c r="CR10" s="2">
        <v>83.745580000000004</v>
      </c>
      <c r="CS10" s="2">
        <v>91.166079999999994</v>
      </c>
      <c r="CT10" s="2">
        <v>53.533569999999997</v>
      </c>
      <c r="CU10" s="2">
        <v>41.342759999999998</v>
      </c>
      <c r="CV10" s="2">
        <v>20.14134</v>
      </c>
      <c r="CW10" s="2">
        <v>75.559479999999994</v>
      </c>
      <c r="CX10" s="2">
        <v>11.766780000000001</v>
      </c>
      <c r="CY10" s="2">
        <v>87.190809999999999</v>
      </c>
    </row>
    <row r="11" spans="1:158" s="2" customFormat="1" x14ac:dyDescent="0.4">
      <c r="A11" s="2" t="s">
        <v>696</v>
      </c>
      <c r="B11" s="2" t="s">
        <v>44</v>
      </c>
      <c r="C11" s="2" t="s">
        <v>37</v>
      </c>
      <c r="D11" s="2">
        <v>0.50521000000000005</v>
      </c>
      <c r="E11" s="2">
        <v>54.473050000000001</v>
      </c>
      <c r="F11" s="2">
        <v>43.609870000000001</v>
      </c>
      <c r="G11" s="2">
        <v>78.437880000000007</v>
      </c>
      <c r="H11" s="2">
        <v>88.425740000000005</v>
      </c>
      <c r="I11" s="2">
        <v>43.609870000000001</v>
      </c>
      <c r="J11" s="2">
        <v>34.179279999999999</v>
      </c>
      <c r="K11" s="2">
        <v>19.548359999999999</v>
      </c>
      <c r="L11" s="2">
        <v>72.823009999999996</v>
      </c>
      <c r="M11" s="2">
        <v>11.629300000000001</v>
      </c>
      <c r="N11" s="2">
        <v>85.994060000000005</v>
      </c>
      <c r="O11" s="2" t="s">
        <v>38</v>
      </c>
      <c r="P11" s="2">
        <v>0.48221999999999998</v>
      </c>
      <c r="Q11" s="2">
        <v>52.450090000000003</v>
      </c>
      <c r="R11" s="2">
        <v>40.871729999999999</v>
      </c>
      <c r="S11" s="2">
        <v>78.034790000000001</v>
      </c>
      <c r="T11" s="2">
        <v>89.065190000000001</v>
      </c>
      <c r="U11" s="2">
        <v>40.871729999999999</v>
      </c>
      <c r="V11" s="2">
        <v>30.962209999999999</v>
      </c>
      <c r="W11" s="2">
        <v>19.787800000000001</v>
      </c>
      <c r="X11" s="2">
        <v>72.041200000000003</v>
      </c>
      <c r="Y11" s="2">
        <v>11.94036</v>
      </c>
      <c r="Z11" s="2">
        <v>86.537629999999993</v>
      </c>
      <c r="AW11" s="2">
        <v>0.66283000000000003</v>
      </c>
      <c r="AX11" s="2">
        <v>68.037719999999993</v>
      </c>
      <c r="AY11" s="2">
        <v>60.964579999999998</v>
      </c>
      <c r="AZ11" s="2">
        <v>79.351920000000007</v>
      </c>
      <c r="BA11" s="2">
        <v>82.215519999999998</v>
      </c>
      <c r="BB11" s="2">
        <v>60.964579999999998</v>
      </c>
      <c r="BC11" s="2">
        <v>56.48706</v>
      </c>
      <c r="BD11" s="2">
        <v>17.407689999999999</v>
      </c>
      <c r="BE11" s="2">
        <v>77.819640000000007</v>
      </c>
      <c r="BF11" s="2">
        <v>9.1183099999999992</v>
      </c>
      <c r="BG11" s="2">
        <v>81.198189999999997</v>
      </c>
      <c r="CO11" s="2">
        <v>0.56052999999999997</v>
      </c>
      <c r="CP11" s="2">
        <v>60.063110000000002</v>
      </c>
      <c r="CQ11" s="2">
        <v>53.533569999999997</v>
      </c>
      <c r="CR11" s="2">
        <v>83.745580000000004</v>
      </c>
      <c r="CS11" s="2">
        <v>91.166079999999994</v>
      </c>
      <c r="CT11" s="2">
        <v>53.533569999999997</v>
      </c>
      <c r="CU11" s="2">
        <v>41.342759999999998</v>
      </c>
      <c r="CV11" s="2">
        <v>20.14134</v>
      </c>
      <c r="CW11" s="2">
        <v>75.559479999999994</v>
      </c>
      <c r="CX11" s="2">
        <v>11.766780000000001</v>
      </c>
      <c r="CY11" s="2">
        <v>87.190809999999999</v>
      </c>
    </row>
    <row r="12" spans="1:158" s="2" customFormat="1" x14ac:dyDescent="0.4">
      <c r="A12" s="2" t="s">
        <v>737</v>
      </c>
      <c r="B12" s="2" t="s">
        <v>468</v>
      </c>
      <c r="C12" s="2" t="s">
        <v>37</v>
      </c>
      <c r="D12" s="2">
        <v>0.50519999999999998</v>
      </c>
      <c r="E12" s="2">
        <v>54.472720000000002</v>
      </c>
      <c r="F12" s="2">
        <v>43.609870000000001</v>
      </c>
      <c r="G12" s="2">
        <v>78.437880000000007</v>
      </c>
      <c r="H12" s="2">
        <v>88.425740000000005</v>
      </c>
      <c r="I12" s="2">
        <v>43.609870000000001</v>
      </c>
      <c r="J12" s="2">
        <v>34.179279999999999</v>
      </c>
      <c r="K12" s="2">
        <v>19.548359999999999</v>
      </c>
      <c r="L12" s="2">
        <v>72.823009999999996</v>
      </c>
      <c r="M12" s="2">
        <v>11.629300000000001</v>
      </c>
      <c r="N12" s="2">
        <v>85.994060000000005</v>
      </c>
      <c r="O12" s="2" t="s">
        <v>38</v>
      </c>
      <c r="P12" s="2">
        <v>0.48221999999999998</v>
      </c>
      <c r="Q12" s="2">
        <v>52.450189999999999</v>
      </c>
      <c r="R12" s="2">
        <v>40.871729999999999</v>
      </c>
      <c r="S12" s="2">
        <v>78.034790000000001</v>
      </c>
      <c r="T12" s="2">
        <v>89.065190000000001</v>
      </c>
      <c r="U12" s="2">
        <v>40.871729999999999</v>
      </c>
      <c r="V12" s="2">
        <v>30.962209999999999</v>
      </c>
      <c r="W12" s="2">
        <v>19.787800000000001</v>
      </c>
      <c r="X12" s="2">
        <v>72.041200000000003</v>
      </c>
      <c r="Y12" s="2">
        <v>11.94036</v>
      </c>
      <c r="Z12" s="2">
        <v>86.537629999999993</v>
      </c>
      <c r="AW12" s="2">
        <v>0.66278999999999999</v>
      </c>
      <c r="AX12" s="2">
        <v>68.035420000000002</v>
      </c>
      <c r="AY12" s="2">
        <v>60.964579999999998</v>
      </c>
      <c r="AZ12" s="2">
        <v>79.351920000000007</v>
      </c>
      <c r="BA12" s="2">
        <v>82.215519999999998</v>
      </c>
      <c r="BB12" s="2">
        <v>60.964579999999998</v>
      </c>
      <c r="BC12" s="2">
        <v>56.48706</v>
      </c>
      <c r="BD12" s="2">
        <v>17.407689999999999</v>
      </c>
      <c r="BE12" s="2">
        <v>77.819640000000007</v>
      </c>
      <c r="BF12" s="2">
        <v>9.1183099999999992</v>
      </c>
      <c r="BG12" s="2">
        <v>81.198189999999997</v>
      </c>
      <c r="CO12" s="2">
        <v>0.56049000000000004</v>
      </c>
      <c r="CP12" s="2">
        <v>60.059179999999998</v>
      </c>
      <c r="CQ12" s="2">
        <v>53.533569999999997</v>
      </c>
      <c r="CR12" s="2">
        <v>83.745580000000004</v>
      </c>
      <c r="CS12" s="2">
        <v>91.166079999999994</v>
      </c>
      <c r="CT12" s="2">
        <v>53.533569999999997</v>
      </c>
      <c r="CU12" s="2">
        <v>41.342759999999998</v>
      </c>
      <c r="CV12" s="2">
        <v>20.14134</v>
      </c>
      <c r="CW12" s="2">
        <v>75.559479999999994</v>
      </c>
      <c r="CX12" s="2">
        <v>11.766780000000001</v>
      </c>
      <c r="CY12" s="2">
        <v>87.190809999999999</v>
      </c>
    </row>
    <row r="13" spans="1:158" s="2" customFormat="1" x14ac:dyDescent="0.4">
      <c r="A13" s="2" t="s">
        <v>626</v>
      </c>
      <c r="B13" s="2" t="s">
        <v>328</v>
      </c>
      <c r="C13" s="2" t="s">
        <v>37</v>
      </c>
      <c r="D13" s="2">
        <v>0.50519999999999998</v>
      </c>
      <c r="E13" s="2">
        <v>54.472380000000001</v>
      </c>
      <c r="F13" s="2">
        <v>43.609870000000001</v>
      </c>
      <c r="G13" s="2">
        <v>78.437880000000007</v>
      </c>
      <c r="H13" s="2">
        <v>88.425740000000005</v>
      </c>
      <c r="I13" s="2">
        <v>43.609870000000001</v>
      </c>
      <c r="J13" s="2">
        <v>34.179279999999999</v>
      </c>
      <c r="K13" s="2">
        <v>19.548359999999999</v>
      </c>
      <c r="L13" s="2">
        <v>72.823009999999996</v>
      </c>
      <c r="M13" s="2">
        <v>11.629300000000001</v>
      </c>
      <c r="N13" s="2">
        <v>85.994060000000005</v>
      </c>
      <c r="O13" s="2" t="s">
        <v>38</v>
      </c>
      <c r="P13" s="2">
        <v>0.48221999999999998</v>
      </c>
      <c r="Q13" s="2">
        <v>52.450589999999998</v>
      </c>
      <c r="R13" s="2">
        <v>40.871729999999999</v>
      </c>
      <c r="S13" s="2">
        <v>78.034790000000001</v>
      </c>
      <c r="T13" s="2">
        <v>89.065190000000001</v>
      </c>
      <c r="U13" s="2">
        <v>40.871729999999999</v>
      </c>
      <c r="V13" s="2">
        <v>30.962209999999999</v>
      </c>
      <c r="W13" s="2">
        <v>19.787800000000001</v>
      </c>
      <c r="X13" s="2">
        <v>72.041200000000003</v>
      </c>
      <c r="Y13" s="2">
        <v>11.94036</v>
      </c>
      <c r="Z13" s="2">
        <v>86.537629999999993</v>
      </c>
      <c r="AW13" s="2">
        <v>0.66281999999999996</v>
      </c>
      <c r="AX13" s="2">
        <v>68.037719999999993</v>
      </c>
      <c r="AY13" s="2">
        <v>60.964579999999998</v>
      </c>
      <c r="AZ13" s="2">
        <v>79.351920000000007</v>
      </c>
      <c r="BA13" s="2">
        <v>82.215519999999998</v>
      </c>
      <c r="BB13" s="2">
        <v>60.964579999999998</v>
      </c>
      <c r="BC13" s="2">
        <v>56.48706</v>
      </c>
      <c r="BD13" s="2">
        <v>17.407689999999999</v>
      </c>
      <c r="BE13" s="2">
        <v>77.819640000000007</v>
      </c>
      <c r="BF13" s="2">
        <v>9.1183099999999992</v>
      </c>
      <c r="BG13" s="2">
        <v>81.198189999999997</v>
      </c>
      <c r="CO13" s="2">
        <v>0.56028999999999995</v>
      </c>
      <c r="CP13" s="2">
        <v>60.039099999999998</v>
      </c>
      <c r="CQ13" s="2">
        <v>53.533569999999997</v>
      </c>
      <c r="CR13" s="2">
        <v>83.745580000000004</v>
      </c>
      <c r="CS13" s="2">
        <v>91.166079999999994</v>
      </c>
      <c r="CT13" s="2">
        <v>53.533569999999997</v>
      </c>
      <c r="CU13" s="2">
        <v>41.342759999999998</v>
      </c>
      <c r="CV13" s="2">
        <v>20.14134</v>
      </c>
      <c r="CW13" s="2">
        <v>75.559479999999994</v>
      </c>
      <c r="CX13" s="2">
        <v>11.766780000000001</v>
      </c>
      <c r="CY13" s="2">
        <v>87.190809999999999</v>
      </c>
    </row>
    <row r="14" spans="1:158" s="2" customFormat="1" x14ac:dyDescent="0.4">
      <c r="A14" s="2" t="s">
        <v>653</v>
      </c>
      <c r="B14" s="2" t="s">
        <v>148</v>
      </c>
      <c r="C14" s="2" t="s">
        <v>37</v>
      </c>
      <c r="D14" s="2">
        <v>0.50519000000000003</v>
      </c>
      <c r="E14" s="2">
        <v>54.471809999999998</v>
      </c>
      <c r="F14" s="2">
        <v>43.609870000000001</v>
      </c>
      <c r="G14" s="2">
        <v>78.437880000000007</v>
      </c>
      <c r="H14" s="2">
        <v>88.417640000000006</v>
      </c>
      <c r="I14" s="2">
        <v>43.609870000000001</v>
      </c>
      <c r="J14" s="2">
        <v>34.179279999999999</v>
      </c>
      <c r="K14" s="2">
        <v>19.548359999999999</v>
      </c>
      <c r="L14" s="2">
        <v>72.823009999999996</v>
      </c>
      <c r="M14" s="2">
        <v>11.628489999999999</v>
      </c>
      <c r="N14" s="2">
        <v>85.985969999999995</v>
      </c>
      <c r="O14" s="2" t="s">
        <v>38</v>
      </c>
      <c r="P14" s="2">
        <v>0.48221999999999998</v>
      </c>
      <c r="Q14" s="2">
        <v>52.450479999999999</v>
      </c>
      <c r="R14" s="2">
        <v>40.871729999999999</v>
      </c>
      <c r="S14" s="2">
        <v>78.034790000000001</v>
      </c>
      <c r="T14" s="2">
        <v>89.065190000000001</v>
      </c>
      <c r="U14" s="2">
        <v>40.871729999999999</v>
      </c>
      <c r="V14" s="2">
        <v>30.962209999999999</v>
      </c>
      <c r="W14" s="2">
        <v>19.787800000000001</v>
      </c>
      <c r="X14" s="2">
        <v>72.041200000000003</v>
      </c>
      <c r="Y14" s="2">
        <v>11.94036</v>
      </c>
      <c r="Z14" s="2">
        <v>86.537629999999993</v>
      </c>
      <c r="AW14" s="2">
        <v>0.66278999999999999</v>
      </c>
      <c r="AX14" s="2">
        <v>68.035309999999996</v>
      </c>
      <c r="AY14" s="2">
        <v>60.964579999999998</v>
      </c>
      <c r="AZ14" s="2">
        <v>79.351920000000007</v>
      </c>
      <c r="BA14" s="2">
        <v>82.215519999999998</v>
      </c>
      <c r="BB14" s="2">
        <v>60.964579999999998</v>
      </c>
      <c r="BC14" s="2">
        <v>56.48706</v>
      </c>
      <c r="BD14" s="2">
        <v>17.407689999999999</v>
      </c>
      <c r="BE14" s="2">
        <v>77.819640000000007</v>
      </c>
      <c r="BF14" s="2">
        <v>9.1183099999999992</v>
      </c>
      <c r="BG14" s="2">
        <v>81.198189999999997</v>
      </c>
      <c r="CO14" s="2">
        <v>0.56023999999999996</v>
      </c>
      <c r="CP14" s="2">
        <v>60.034329999999997</v>
      </c>
      <c r="CQ14" s="2">
        <v>53.533569999999997</v>
      </c>
      <c r="CR14" s="2">
        <v>83.745580000000004</v>
      </c>
      <c r="CS14" s="2">
        <v>90.989400000000003</v>
      </c>
      <c r="CT14" s="2">
        <v>53.533569999999997</v>
      </c>
      <c r="CU14" s="2">
        <v>41.342759999999998</v>
      </c>
      <c r="CV14" s="2">
        <v>20.14134</v>
      </c>
      <c r="CW14" s="2">
        <v>75.559479999999994</v>
      </c>
      <c r="CX14" s="2">
        <v>11.74912</v>
      </c>
      <c r="CY14" s="2">
        <v>87.014129999999994</v>
      </c>
    </row>
    <row r="15" spans="1:158" s="2" customFormat="1" x14ac:dyDescent="0.4">
      <c r="A15" s="2" t="s">
        <v>699</v>
      </c>
      <c r="B15" s="2" t="s">
        <v>116</v>
      </c>
      <c r="C15" s="2" t="s">
        <v>37</v>
      </c>
      <c r="D15" s="2">
        <v>0.50519000000000003</v>
      </c>
      <c r="E15" s="2">
        <v>54.471730000000001</v>
      </c>
      <c r="F15" s="2">
        <v>43.609870000000001</v>
      </c>
      <c r="G15" s="2">
        <v>78.437880000000007</v>
      </c>
      <c r="H15" s="2">
        <v>88.425740000000005</v>
      </c>
      <c r="I15" s="2">
        <v>43.609870000000001</v>
      </c>
      <c r="J15" s="2">
        <v>34.179279999999999</v>
      </c>
      <c r="K15" s="2">
        <v>19.548359999999999</v>
      </c>
      <c r="L15" s="2">
        <v>72.823009999999996</v>
      </c>
      <c r="M15" s="2">
        <v>11.629300000000001</v>
      </c>
      <c r="N15" s="2">
        <v>85.994060000000005</v>
      </c>
      <c r="O15" s="2" t="s">
        <v>38</v>
      </c>
      <c r="P15" s="2">
        <v>0.48222999999999999</v>
      </c>
      <c r="Q15" s="2">
        <v>52.450589999999998</v>
      </c>
      <c r="R15" s="2">
        <v>40.871729999999999</v>
      </c>
      <c r="S15" s="2">
        <v>78.034790000000001</v>
      </c>
      <c r="T15" s="2">
        <v>89.065190000000001</v>
      </c>
      <c r="U15" s="2">
        <v>40.871729999999999</v>
      </c>
      <c r="V15" s="2">
        <v>30.962209999999999</v>
      </c>
      <c r="W15" s="2">
        <v>19.787800000000001</v>
      </c>
      <c r="X15" s="2">
        <v>72.041200000000003</v>
      </c>
      <c r="Y15" s="2">
        <v>11.94036</v>
      </c>
      <c r="Z15" s="2">
        <v>86.537629999999993</v>
      </c>
      <c r="AW15" s="2">
        <v>0.66281999999999996</v>
      </c>
      <c r="AX15" s="2">
        <v>68.037490000000005</v>
      </c>
      <c r="AY15" s="2">
        <v>60.964579999999998</v>
      </c>
      <c r="AZ15" s="2">
        <v>79.351920000000007</v>
      </c>
      <c r="BA15" s="2">
        <v>82.215519999999998</v>
      </c>
      <c r="BB15" s="2">
        <v>60.964579999999998</v>
      </c>
      <c r="BC15" s="2">
        <v>56.48706</v>
      </c>
      <c r="BD15" s="2">
        <v>17.407689999999999</v>
      </c>
      <c r="BE15" s="2">
        <v>77.819640000000007</v>
      </c>
      <c r="BF15" s="2">
        <v>9.1183099999999992</v>
      </c>
      <c r="BG15" s="2">
        <v>81.198189999999997</v>
      </c>
      <c r="CO15" s="2">
        <v>0.56013999999999997</v>
      </c>
      <c r="CP15" s="2">
        <v>60.02534</v>
      </c>
      <c r="CQ15" s="2">
        <v>53.533569999999997</v>
      </c>
      <c r="CR15" s="2">
        <v>83.745580000000004</v>
      </c>
      <c r="CS15" s="2">
        <v>91.166079999999994</v>
      </c>
      <c r="CT15" s="2">
        <v>53.533569999999997</v>
      </c>
      <c r="CU15" s="2">
        <v>41.342759999999998</v>
      </c>
      <c r="CV15" s="2">
        <v>20.14134</v>
      </c>
      <c r="CW15" s="2">
        <v>75.559479999999994</v>
      </c>
      <c r="CX15" s="2">
        <v>11.766780000000001</v>
      </c>
      <c r="CY15" s="2">
        <v>87.190809999999999</v>
      </c>
    </row>
    <row r="16" spans="1:158" s="2" customFormat="1" x14ac:dyDescent="0.4">
      <c r="A16" s="2" t="s">
        <v>725</v>
      </c>
      <c r="B16" s="2" t="s">
        <v>116</v>
      </c>
      <c r="C16" s="2" t="s">
        <v>37</v>
      </c>
      <c r="D16" s="2">
        <v>0.50517999999999996</v>
      </c>
      <c r="E16" s="2">
        <v>54.470579999999998</v>
      </c>
      <c r="F16" s="2">
        <v>43.609870000000001</v>
      </c>
      <c r="G16" s="2">
        <v>78.437880000000007</v>
      </c>
      <c r="H16" s="2">
        <v>88.417640000000006</v>
      </c>
      <c r="I16" s="2">
        <v>43.609870000000001</v>
      </c>
      <c r="J16" s="2">
        <v>34.179279999999999</v>
      </c>
      <c r="K16" s="2">
        <v>19.548359999999999</v>
      </c>
      <c r="L16" s="2">
        <v>72.823009999999996</v>
      </c>
      <c r="M16" s="2">
        <v>11.628489999999999</v>
      </c>
      <c r="N16" s="2">
        <v>85.985969999999995</v>
      </c>
      <c r="O16" s="2" t="s">
        <v>38</v>
      </c>
      <c r="P16" s="2">
        <v>0.48221999999999998</v>
      </c>
      <c r="Q16" s="2">
        <v>52.450189999999999</v>
      </c>
      <c r="R16" s="2">
        <v>40.871729999999999</v>
      </c>
      <c r="S16" s="2">
        <v>78.034790000000001</v>
      </c>
      <c r="T16" s="2">
        <v>89.065190000000001</v>
      </c>
      <c r="U16" s="2">
        <v>40.871729999999999</v>
      </c>
      <c r="V16" s="2">
        <v>30.962209999999999</v>
      </c>
      <c r="W16" s="2">
        <v>19.787800000000001</v>
      </c>
      <c r="X16" s="2">
        <v>72.041200000000003</v>
      </c>
      <c r="Y16" s="2">
        <v>11.94036</v>
      </c>
      <c r="Z16" s="2">
        <v>86.537629999999993</v>
      </c>
      <c r="AW16" s="2">
        <v>0.66278000000000004</v>
      </c>
      <c r="AX16" s="2">
        <v>68.035269999999997</v>
      </c>
      <c r="AY16" s="2">
        <v>60.964579999999998</v>
      </c>
      <c r="AZ16" s="2">
        <v>79.351920000000007</v>
      </c>
      <c r="BA16" s="2">
        <v>82.215519999999998</v>
      </c>
      <c r="BB16" s="2">
        <v>60.964579999999998</v>
      </c>
      <c r="BC16" s="2">
        <v>56.48706</v>
      </c>
      <c r="BD16" s="2">
        <v>17.407689999999999</v>
      </c>
      <c r="BE16" s="2">
        <v>77.819640000000007</v>
      </c>
      <c r="BF16" s="2">
        <v>9.1183099999999992</v>
      </c>
      <c r="BG16" s="2">
        <v>81.198189999999997</v>
      </c>
      <c r="CO16" s="2">
        <v>0.56003999999999998</v>
      </c>
      <c r="CP16" s="2">
        <v>60.012990000000002</v>
      </c>
      <c r="CQ16" s="2">
        <v>53.533569999999997</v>
      </c>
      <c r="CR16" s="2">
        <v>83.745580000000004</v>
      </c>
      <c r="CS16" s="2">
        <v>90.989400000000003</v>
      </c>
      <c r="CT16" s="2">
        <v>53.533569999999997</v>
      </c>
      <c r="CU16" s="2">
        <v>41.342759999999998</v>
      </c>
      <c r="CV16" s="2">
        <v>20.14134</v>
      </c>
      <c r="CW16" s="2">
        <v>75.559479999999994</v>
      </c>
      <c r="CX16" s="2">
        <v>11.74912</v>
      </c>
      <c r="CY16" s="2">
        <v>87.014129999999994</v>
      </c>
    </row>
    <row r="17" spans="1:103" s="2" customFormat="1" x14ac:dyDescent="0.4">
      <c r="A17" s="2" t="s">
        <v>641</v>
      </c>
      <c r="B17" s="2" t="s">
        <v>59</v>
      </c>
      <c r="C17" s="2" t="s">
        <v>37</v>
      </c>
      <c r="D17" s="2">
        <v>0.50517999999999996</v>
      </c>
      <c r="E17" s="2">
        <v>54.465029999999999</v>
      </c>
      <c r="F17" s="2">
        <v>43.609870000000001</v>
      </c>
      <c r="G17" s="2">
        <v>78.445970000000003</v>
      </c>
      <c r="H17" s="2">
        <v>88.441929999999999</v>
      </c>
      <c r="I17" s="2">
        <v>43.609870000000001</v>
      </c>
      <c r="J17" s="2">
        <v>34.179279999999999</v>
      </c>
      <c r="K17" s="2">
        <v>19.548359999999999</v>
      </c>
      <c r="L17" s="2">
        <v>72.828410000000005</v>
      </c>
      <c r="M17" s="2">
        <v>11.62363</v>
      </c>
      <c r="N17" s="2">
        <v>85.975179999999995</v>
      </c>
      <c r="O17" s="2" t="s">
        <v>38</v>
      </c>
      <c r="P17" s="2">
        <v>0.48221999999999998</v>
      </c>
      <c r="Q17" s="2">
        <v>52.450139999999998</v>
      </c>
      <c r="R17" s="2">
        <v>40.871729999999999</v>
      </c>
      <c r="S17" s="2">
        <v>78.034790000000001</v>
      </c>
      <c r="T17" s="2">
        <v>89.065190000000001</v>
      </c>
      <c r="U17" s="2">
        <v>40.871729999999999</v>
      </c>
      <c r="V17" s="2">
        <v>30.962209999999999</v>
      </c>
      <c r="W17" s="2">
        <v>19.787800000000001</v>
      </c>
      <c r="X17" s="2">
        <v>72.041200000000003</v>
      </c>
      <c r="Y17" s="2">
        <v>11.94036</v>
      </c>
      <c r="Z17" s="2">
        <v>86.537629999999993</v>
      </c>
      <c r="AW17" s="2">
        <v>0.66244000000000003</v>
      </c>
      <c r="AX17" s="2">
        <v>67.947180000000003</v>
      </c>
      <c r="AY17" s="2">
        <v>60.964579999999998</v>
      </c>
      <c r="AZ17" s="2">
        <v>79.351920000000007</v>
      </c>
      <c r="BA17" s="2">
        <v>82.290880000000001</v>
      </c>
      <c r="BB17" s="2">
        <v>60.964579999999998</v>
      </c>
      <c r="BC17" s="2">
        <v>56.48706</v>
      </c>
      <c r="BD17" s="2">
        <v>17.392610000000001</v>
      </c>
      <c r="BE17" s="2">
        <v>77.794520000000006</v>
      </c>
      <c r="BF17" s="2">
        <v>9.0580300000000005</v>
      </c>
      <c r="BG17" s="2">
        <v>80.947000000000003</v>
      </c>
      <c r="CO17" s="2">
        <v>0.56089999999999995</v>
      </c>
      <c r="CP17" s="2">
        <v>60.099409999999999</v>
      </c>
      <c r="CQ17" s="2">
        <v>53.533569999999997</v>
      </c>
      <c r="CR17" s="2">
        <v>83.922259999999994</v>
      </c>
      <c r="CS17" s="2">
        <v>91.342759999999998</v>
      </c>
      <c r="CT17" s="2">
        <v>53.533569999999997</v>
      </c>
      <c r="CU17" s="2">
        <v>41.342759999999998</v>
      </c>
      <c r="CV17" s="2">
        <v>20.176680000000001</v>
      </c>
      <c r="CW17" s="2">
        <v>75.736159999999998</v>
      </c>
      <c r="CX17" s="2">
        <v>11.78445</v>
      </c>
      <c r="CY17" s="2">
        <v>87.367490000000004</v>
      </c>
    </row>
    <row r="18" spans="1:103" s="2" customFormat="1" x14ac:dyDescent="0.4">
      <c r="A18" s="2" t="s">
        <v>620</v>
      </c>
      <c r="B18" s="2" t="s">
        <v>260</v>
      </c>
      <c r="C18" s="2" t="s">
        <v>37</v>
      </c>
      <c r="D18" s="2">
        <v>0.50517000000000001</v>
      </c>
      <c r="E18" s="2">
        <v>54.463709999999999</v>
      </c>
      <c r="F18" s="2">
        <v>43.609870000000001</v>
      </c>
      <c r="G18" s="2">
        <v>78.437880000000007</v>
      </c>
      <c r="H18" s="2">
        <v>88.425740000000005</v>
      </c>
      <c r="I18" s="2">
        <v>43.609870000000001</v>
      </c>
      <c r="J18" s="2">
        <v>34.179279999999999</v>
      </c>
      <c r="K18" s="2">
        <v>19.54674</v>
      </c>
      <c r="L18" s="2">
        <v>72.820319999999995</v>
      </c>
      <c r="M18" s="2">
        <v>11.622019999999999</v>
      </c>
      <c r="N18" s="2">
        <v>85.95899</v>
      </c>
      <c r="O18" s="2" t="s">
        <v>38</v>
      </c>
      <c r="P18" s="2">
        <v>0.48222999999999999</v>
      </c>
      <c r="Q18" s="2">
        <v>52.450659999999999</v>
      </c>
      <c r="R18" s="2">
        <v>40.871729999999999</v>
      </c>
      <c r="S18" s="2">
        <v>78.034790000000001</v>
      </c>
      <c r="T18" s="2">
        <v>89.065190000000001</v>
      </c>
      <c r="U18" s="2">
        <v>40.871729999999999</v>
      </c>
      <c r="V18" s="2">
        <v>30.962209999999999</v>
      </c>
      <c r="W18" s="2">
        <v>19.787800000000001</v>
      </c>
      <c r="X18" s="2">
        <v>72.041200000000003</v>
      </c>
      <c r="Y18" s="2">
        <v>11.94036</v>
      </c>
      <c r="Z18" s="2">
        <v>86.537629999999993</v>
      </c>
      <c r="AW18" s="2">
        <v>0.66241000000000005</v>
      </c>
      <c r="AX18" s="2">
        <v>67.942800000000005</v>
      </c>
      <c r="AY18" s="2">
        <v>60.964579999999998</v>
      </c>
      <c r="AZ18" s="2">
        <v>79.351920000000007</v>
      </c>
      <c r="BA18" s="2">
        <v>82.215519999999998</v>
      </c>
      <c r="BB18" s="2">
        <v>60.964579999999998</v>
      </c>
      <c r="BC18" s="2">
        <v>56.48706</v>
      </c>
      <c r="BD18" s="2">
        <v>17.392610000000001</v>
      </c>
      <c r="BE18" s="2">
        <v>77.794520000000006</v>
      </c>
      <c r="BF18" s="2">
        <v>9.0504899999999999</v>
      </c>
      <c r="BG18" s="2">
        <v>80.871639999999999</v>
      </c>
      <c r="CO18" s="2">
        <v>0.56059000000000003</v>
      </c>
      <c r="CP18" s="2">
        <v>60.071019999999997</v>
      </c>
      <c r="CQ18" s="2">
        <v>53.533569999999997</v>
      </c>
      <c r="CR18" s="2">
        <v>83.745580000000004</v>
      </c>
      <c r="CS18" s="2">
        <v>91.166079999999994</v>
      </c>
      <c r="CT18" s="2">
        <v>53.533569999999997</v>
      </c>
      <c r="CU18" s="2">
        <v>41.342759999999998</v>
      </c>
      <c r="CV18" s="2">
        <v>20.14134</v>
      </c>
      <c r="CW18" s="2">
        <v>75.559479999999994</v>
      </c>
      <c r="CX18" s="2">
        <v>11.766780000000001</v>
      </c>
      <c r="CY18" s="2">
        <v>87.190809999999999</v>
      </c>
    </row>
    <row r="19" spans="1:103" s="2" customFormat="1" x14ac:dyDescent="0.4">
      <c r="A19" s="2" t="s">
        <v>722</v>
      </c>
      <c r="B19" s="2" t="s">
        <v>328</v>
      </c>
      <c r="C19" s="2" t="s">
        <v>37</v>
      </c>
      <c r="D19" s="2">
        <v>0.50514999999999999</v>
      </c>
      <c r="E19" s="2">
        <v>54.462499999999999</v>
      </c>
      <c r="F19" s="2">
        <v>43.609870000000001</v>
      </c>
      <c r="G19" s="2">
        <v>78.437880000000007</v>
      </c>
      <c r="H19" s="2">
        <v>88.417640000000006</v>
      </c>
      <c r="I19" s="2">
        <v>43.609870000000001</v>
      </c>
      <c r="J19" s="2">
        <v>34.179279999999999</v>
      </c>
      <c r="K19" s="2">
        <v>19.54674</v>
      </c>
      <c r="L19" s="2">
        <v>72.820319999999995</v>
      </c>
      <c r="M19" s="2">
        <v>11.622019999999999</v>
      </c>
      <c r="N19" s="2">
        <v>85.954939999999993</v>
      </c>
      <c r="O19" s="2" t="s">
        <v>38</v>
      </c>
      <c r="P19" s="2">
        <v>0.48221999999999998</v>
      </c>
      <c r="Q19" s="2">
        <v>52.449840000000002</v>
      </c>
      <c r="R19" s="2">
        <v>40.871729999999999</v>
      </c>
      <c r="S19" s="2">
        <v>78.034790000000001</v>
      </c>
      <c r="T19" s="2">
        <v>89.065190000000001</v>
      </c>
      <c r="U19" s="2">
        <v>40.871729999999999</v>
      </c>
      <c r="V19" s="2">
        <v>30.962209999999999</v>
      </c>
      <c r="W19" s="2">
        <v>19.787800000000001</v>
      </c>
      <c r="X19" s="2">
        <v>72.041200000000003</v>
      </c>
      <c r="Y19" s="2">
        <v>11.94036</v>
      </c>
      <c r="Z19" s="2">
        <v>86.537629999999993</v>
      </c>
      <c r="AW19" s="2">
        <v>0.66242999999999996</v>
      </c>
      <c r="AX19" s="2">
        <v>67.949550000000002</v>
      </c>
      <c r="AY19" s="2">
        <v>60.964579999999998</v>
      </c>
      <c r="AZ19" s="2">
        <v>79.351920000000007</v>
      </c>
      <c r="BA19" s="2">
        <v>82.215519999999998</v>
      </c>
      <c r="BB19" s="2">
        <v>60.964579999999998</v>
      </c>
      <c r="BC19" s="2">
        <v>56.48706</v>
      </c>
      <c r="BD19" s="2">
        <v>17.392610000000001</v>
      </c>
      <c r="BE19" s="2">
        <v>77.794520000000006</v>
      </c>
      <c r="BF19" s="2">
        <v>9.0580300000000005</v>
      </c>
      <c r="BG19" s="2">
        <v>80.909319999999994</v>
      </c>
      <c r="CO19" s="2">
        <v>0.56035000000000001</v>
      </c>
      <c r="CP19" s="2">
        <v>60.043889999999998</v>
      </c>
      <c r="CQ19" s="2">
        <v>53.533569999999997</v>
      </c>
      <c r="CR19" s="2">
        <v>83.745580000000004</v>
      </c>
      <c r="CS19" s="2">
        <v>90.989400000000003</v>
      </c>
      <c r="CT19" s="2">
        <v>53.533569999999997</v>
      </c>
      <c r="CU19" s="2">
        <v>41.342759999999998</v>
      </c>
      <c r="CV19" s="2">
        <v>20.14134</v>
      </c>
      <c r="CW19" s="2">
        <v>75.559479999999994</v>
      </c>
      <c r="CX19" s="2">
        <v>11.74912</v>
      </c>
      <c r="CY19" s="2">
        <v>87.014129999999994</v>
      </c>
    </row>
    <row r="20" spans="1:103" s="2" customFormat="1" x14ac:dyDescent="0.4">
      <c r="A20" s="2" t="s">
        <v>650</v>
      </c>
      <c r="B20" s="2" t="s">
        <v>166</v>
      </c>
      <c r="C20" s="2" t="s">
        <v>37</v>
      </c>
      <c r="D20" s="2">
        <v>0.50512999999999997</v>
      </c>
      <c r="E20" s="2">
        <v>54.460209999999996</v>
      </c>
      <c r="F20" s="2">
        <v>43.609870000000001</v>
      </c>
      <c r="G20" s="2">
        <v>78.437880000000007</v>
      </c>
      <c r="H20" s="2">
        <v>88.425740000000005</v>
      </c>
      <c r="I20" s="2">
        <v>43.609870000000001</v>
      </c>
      <c r="J20" s="2">
        <v>34.179279999999999</v>
      </c>
      <c r="K20" s="2">
        <v>19.54674</v>
      </c>
      <c r="L20" s="2">
        <v>72.820319999999995</v>
      </c>
      <c r="M20" s="2">
        <v>11.622019999999999</v>
      </c>
      <c r="N20" s="2">
        <v>85.95899</v>
      </c>
      <c r="O20" s="2" t="s">
        <v>38</v>
      </c>
      <c r="P20" s="2">
        <v>0.48225000000000001</v>
      </c>
      <c r="Q20" s="2">
        <v>52.453310000000002</v>
      </c>
      <c r="R20" s="2">
        <v>40.871729999999999</v>
      </c>
      <c r="S20" s="2">
        <v>78.044349999999994</v>
      </c>
      <c r="T20" s="2">
        <v>89.074749999999995</v>
      </c>
      <c r="U20" s="2">
        <v>40.871729999999999</v>
      </c>
      <c r="V20" s="2">
        <v>30.962209999999999</v>
      </c>
      <c r="W20" s="2">
        <v>19.789719999999999</v>
      </c>
      <c r="X20" s="2">
        <v>72.050759999999997</v>
      </c>
      <c r="Y20" s="2">
        <v>11.94131</v>
      </c>
      <c r="Z20" s="2">
        <v>86.547190000000001</v>
      </c>
      <c r="AW20" s="2">
        <v>0.66227000000000003</v>
      </c>
      <c r="AX20" s="2">
        <v>67.929850000000002</v>
      </c>
      <c r="AY20" s="2">
        <v>60.964579999999998</v>
      </c>
      <c r="AZ20" s="2">
        <v>79.351920000000007</v>
      </c>
      <c r="BA20" s="2">
        <v>82.215519999999998</v>
      </c>
      <c r="BB20" s="2">
        <v>60.964579999999998</v>
      </c>
      <c r="BC20" s="2">
        <v>56.48706</v>
      </c>
      <c r="BD20" s="2">
        <v>17.392610000000001</v>
      </c>
      <c r="BE20" s="2">
        <v>77.794520000000006</v>
      </c>
      <c r="BF20" s="2">
        <v>9.0504899999999999</v>
      </c>
      <c r="BG20" s="2">
        <v>80.871639999999999</v>
      </c>
      <c r="CO20" s="2">
        <v>0.55967</v>
      </c>
      <c r="CP20" s="2">
        <v>59.976179999999999</v>
      </c>
      <c r="CQ20" s="2">
        <v>53.533569999999997</v>
      </c>
      <c r="CR20" s="2">
        <v>83.568899999999999</v>
      </c>
      <c r="CS20" s="2">
        <v>90.989400000000003</v>
      </c>
      <c r="CT20" s="2">
        <v>53.533569999999997</v>
      </c>
      <c r="CU20" s="2">
        <v>41.342759999999998</v>
      </c>
      <c r="CV20" s="2">
        <v>20.106010000000001</v>
      </c>
      <c r="CW20" s="2">
        <v>75.382800000000003</v>
      </c>
      <c r="CX20" s="2">
        <v>11.74912</v>
      </c>
      <c r="CY20" s="2">
        <v>87.014129999999994</v>
      </c>
    </row>
    <row r="21" spans="1:103" s="2" customFormat="1" x14ac:dyDescent="0.4">
      <c r="A21" s="2" t="s">
        <v>690</v>
      </c>
      <c r="B21" s="2" t="s">
        <v>114</v>
      </c>
      <c r="C21" s="2" t="s">
        <v>37</v>
      </c>
      <c r="D21" s="2">
        <v>0.50512000000000001</v>
      </c>
      <c r="E21" s="2">
        <v>54.459000000000003</v>
      </c>
      <c r="F21" s="2">
        <v>43.609870000000001</v>
      </c>
      <c r="G21" s="2">
        <v>78.429789999999997</v>
      </c>
      <c r="H21" s="2">
        <v>88.417640000000006</v>
      </c>
      <c r="I21" s="2">
        <v>43.609870000000001</v>
      </c>
      <c r="J21" s="2">
        <v>34.179279999999999</v>
      </c>
      <c r="K21" s="2">
        <v>19.545120000000001</v>
      </c>
      <c r="L21" s="2">
        <v>72.812219999999996</v>
      </c>
      <c r="M21" s="2">
        <v>11.62121</v>
      </c>
      <c r="N21" s="2">
        <v>85.950900000000004</v>
      </c>
      <c r="O21" s="2" t="s">
        <v>38</v>
      </c>
      <c r="P21" s="2">
        <v>0.48224</v>
      </c>
      <c r="Q21" s="2">
        <v>52.452030000000001</v>
      </c>
      <c r="R21" s="2">
        <v>40.871729999999999</v>
      </c>
      <c r="S21" s="2">
        <v>78.034790000000001</v>
      </c>
      <c r="T21" s="2">
        <v>89.065190000000001</v>
      </c>
      <c r="U21" s="2">
        <v>40.871729999999999</v>
      </c>
      <c r="V21" s="2">
        <v>30.962209999999999</v>
      </c>
      <c r="W21" s="2">
        <v>19.787800000000001</v>
      </c>
      <c r="X21" s="2">
        <v>72.041200000000003</v>
      </c>
      <c r="Y21" s="2">
        <v>11.94036</v>
      </c>
      <c r="Z21" s="2">
        <v>86.537629999999993</v>
      </c>
      <c r="AW21" s="2">
        <v>0.66230999999999995</v>
      </c>
      <c r="AX21" s="2">
        <v>67.933300000000003</v>
      </c>
      <c r="AY21" s="2">
        <v>60.964579999999998</v>
      </c>
      <c r="AZ21" s="2">
        <v>79.351920000000007</v>
      </c>
      <c r="BA21" s="2">
        <v>82.215519999999998</v>
      </c>
      <c r="BB21" s="2">
        <v>60.964579999999998</v>
      </c>
      <c r="BC21" s="2">
        <v>56.48706</v>
      </c>
      <c r="BD21" s="2">
        <v>17.392610000000001</v>
      </c>
      <c r="BE21" s="2">
        <v>77.794520000000006</v>
      </c>
      <c r="BF21" s="2">
        <v>9.0504899999999999</v>
      </c>
      <c r="BG21" s="2">
        <v>80.871639999999999</v>
      </c>
      <c r="CO21" s="2">
        <v>0.55955999999999995</v>
      </c>
      <c r="CP21" s="2">
        <v>59.965260000000001</v>
      </c>
      <c r="CQ21" s="2">
        <v>53.533569999999997</v>
      </c>
      <c r="CR21" s="2">
        <v>83.568899999999999</v>
      </c>
      <c r="CS21" s="2">
        <v>90.989400000000003</v>
      </c>
      <c r="CT21" s="2">
        <v>53.533569999999997</v>
      </c>
      <c r="CU21" s="2">
        <v>41.342759999999998</v>
      </c>
      <c r="CV21" s="2">
        <v>20.106010000000001</v>
      </c>
      <c r="CW21" s="2">
        <v>75.382800000000003</v>
      </c>
      <c r="CX21" s="2">
        <v>11.74912</v>
      </c>
      <c r="CY21" s="2">
        <v>87.014129999999994</v>
      </c>
    </row>
    <row r="22" spans="1:103" s="2" customFormat="1" x14ac:dyDescent="0.4">
      <c r="A22" s="2" t="s">
        <v>611</v>
      </c>
      <c r="B22" s="2" t="s">
        <v>126</v>
      </c>
      <c r="C22" s="2" t="s">
        <v>37</v>
      </c>
      <c r="D22" s="2">
        <v>0.50510999999999995</v>
      </c>
      <c r="E22" s="2">
        <v>54.458150000000003</v>
      </c>
      <c r="F22" s="2">
        <v>43.609870000000001</v>
      </c>
      <c r="G22" s="2">
        <v>78.429789999999997</v>
      </c>
      <c r="H22" s="2">
        <v>88.417640000000006</v>
      </c>
      <c r="I22" s="2">
        <v>43.609870000000001</v>
      </c>
      <c r="J22" s="2">
        <v>34.179279999999999</v>
      </c>
      <c r="K22" s="2">
        <v>19.545120000000001</v>
      </c>
      <c r="L22" s="2">
        <v>72.812219999999996</v>
      </c>
      <c r="M22" s="2">
        <v>11.62121</v>
      </c>
      <c r="N22" s="2">
        <v>85.950900000000004</v>
      </c>
      <c r="O22" s="2" t="s">
        <v>38</v>
      </c>
      <c r="P22" s="2">
        <v>0.48222999999999999</v>
      </c>
      <c r="Q22" s="2">
        <v>52.450850000000003</v>
      </c>
      <c r="R22" s="2">
        <v>40.871729999999999</v>
      </c>
      <c r="S22" s="2">
        <v>78.034790000000001</v>
      </c>
      <c r="T22" s="2">
        <v>89.065190000000001</v>
      </c>
      <c r="U22" s="2">
        <v>40.871729999999999</v>
      </c>
      <c r="V22" s="2">
        <v>30.962209999999999</v>
      </c>
      <c r="W22" s="2">
        <v>19.787800000000001</v>
      </c>
      <c r="X22" s="2">
        <v>72.041200000000003</v>
      </c>
      <c r="Y22" s="2">
        <v>11.94036</v>
      </c>
      <c r="Z22" s="2">
        <v>86.537629999999993</v>
      </c>
      <c r="AW22" s="2">
        <v>0.6623</v>
      </c>
      <c r="AX22" s="2">
        <v>67.933049999999994</v>
      </c>
      <c r="AY22" s="2">
        <v>60.964579999999998</v>
      </c>
      <c r="AZ22" s="2">
        <v>79.351920000000007</v>
      </c>
      <c r="BA22" s="2">
        <v>82.215519999999998</v>
      </c>
      <c r="BB22" s="2">
        <v>60.964579999999998</v>
      </c>
      <c r="BC22" s="2">
        <v>56.48706</v>
      </c>
      <c r="BD22" s="2">
        <v>17.392610000000001</v>
      </c>
      <c r="BE22" s="2">
        <v>77.794520000000006</v>
      </c>
      <c r="BF22" s="2">
        <v>9.0504899999999999</v>
      </c>
      <c r="BG22" s="2">
        <v>80.871639999999999</v>
      </c>
      <c r="CO22" s="2">
        <v>0.55961000000000005</v>
      </c>
      <c r="CP22" s="2">
        <v>59.969050000000003</v>
      </c>
      <c r="CQ22" s="2">
        <v>53.533569999999997</v>
      </c>
      <c r="CR22" s="2">
        <v>83.568899999999999</v>
      </c>
      <c r="CS22" s="2">
        <v>90.989400000000003</v>
      </c>
      <c r="CT22" s="2">
        <v>53.533569999999997</v>
      </c>
      <c r="CU22" s="2">
        <v>41.342759999999998</v>
      </c>
      <c r="CV22" s="2">
        <v>20.106010000000001</v>
      </c>
      <c r="CW22" s="2">
        <v>75.382800000000003</v>
      </c>
      <c r="CX22" s="2">
        <v>11.74912</v>
      </c>
      <c r="CY22" s="2">
        <v>87.014129999999994</v>
      </c>
    </row>
    <row r="23" spans="1:103" s="2" customFormat="1" x14ac:dyDescent="0.4">
      <c r="A23" s="2" t="s">
        <v>681</v>
      </c>
      <c r="B23" s="2" t="s">
        <v>468</v>
      </c>
      <c r="C23" s="2" t="s">
        <v>37</v>
      </c>
      <c r="D23" s="2">
        <v>0.50510999999999995</v>
      </c>
      <c r="E23" s="2">
        <v>54.458150000000003</v>
      </c>
      <c r="F23" s="2">
        <v>43.609870000000001</v>
      </c>
      <c r="G23" s="2">
        <v>78.429789999999997</v>
      </c>
      <c r="H23" s="2">
        <v>88.409549999999996</v>
      </c>
      <c r="I23" s="2">
        <v>43.609870000000001</v>
      </c>
      <c r="J23" s="2">
        <v>34.179279999999999</v>
      </c>
      <c r="K23" s="2">
        <v>19.545120000000001</v>
      </c>
      <c r="L23" s="2">
        <v>72.812219999999996</v>
      </c>
      <c r="M23" s="2">
        <v>11.6204</v>
      </c>
      <c r="N23" s="2">
        <v>85.942800000000005</v>
      </c>
      <c r="O23" s="2" t="s">
        <v>38</v>
      </c>
      <c r="P23" s="2">
        <v>0.48221999999999998</v>
      </c>
      <c r="Q23" s="2">
        <v>52.450879999999998</v>
      </c>
      <c r="R23" s="2">
        <v>40.871729999999999</v>
      </c>
      <c r="S23" s="2">
        <v>78.034790000000001</v>
      </c>
      <c r="T23" s="2">
        <v>89.065190000000001</v>
      </c>
      <c r="U23" s="2">
        <v>40.871729999999999</v>
      </c>
      <c r="V23" s="2">
        <v>30.962209999999999</v>
      </c>
      <c r="W23" s="2">
        <v>19.787800000000001</v>
      </c>
      <c r="X23" s="2">
        <v>72.041200000000003</v>
      </c>
      <c r="Y23" s="2">
        <v>11.94036</v>
      </c>
      <c r="Z23" s="2">
        <v>86.537629999999993</v>
      </c>
      <c r="AW23" s="2">
        <v>0.66235999999999995</v>
      </c>
      <c r="AX23" s="2">
        <v>67.940010000000001</v>
      </c>
      <c r="AY23" s="2">
        <v>60.964579999999998</v>
      </c>
      <c r="AZ23" s="2">
        <v>79.351920000000007</v>
      </c>
      <c r="BA23" s="2">
        <v>82.215519999999998</v>
      </c>
      <c r="BB23" s="2">
        <v>60.964579999999998</v>
      </c>
      <c r="BC23" s="2">
        <v>56.48706</v>
      </c>
      <c r="BD23" s="2">
        <v>17.392610000000001</v>
      </c>
      <c r="BE23" s="2">
        <v>77.794520000000006</v>
      </c>
      <c r="BF23" s="2">
        <v>9.0504899999999999</v>
      </c>
      <c r="BG23" s="2">
        <v>80.871639999999999</v>
      </c>
      <c r="CO23" s="2">
        <v>0.55944000000000005</v>
      </c>
      <c r="CP23" s="2">
        <v>59.952190000000002</v>
      </c>
      <c r="CQ23" s="2">
        <v>53.533569999999997</v>
      </c>
      <c r="CR23" s="2">
        <v>83.568899999999999</v>
      </c>
      <c r="CS23" s="2">
        <v>90.812719999999999</v>
      </c>
      <c r="CT23" s="2">
        <v>53.533569999999997</v>
      </c>
      <c r="CU23" s="2">
        <v>41.342759999999998</v>
      </c>
      <c r="CV23" s="2">
        <v>20.106010000000001</v>
      </c>
      <c r="CW23" s="2">
        <v>75.382800000000003</v>
      </c>
      <c r="CX23" s="2">
        <v>11.731450000000001</v>
      </c>
      <c r="CY23" s="2">
        <v>86.837459999999993</v>
      </c>
    </row>
    <row r="24" spans="1:103" s="2" customFormat="1" x14ac:dyDescent="0.4">
      <c r="A24" s="2" t="s">
        <v>731</v>
      </c>
      <c r="B24" s="2" t="s">
        <v>279</v>
      </c>
      <c r="C24" s="2" t="s">
        <v>37</v>
      </c>
      <c r="D24" s="2">
        <v>0.50510999999999995</v>
      </c>
      <c r="E24" s="2">
        <v>54.457619999999999</v>
      </c>
      <c r="F24" s="2">
        <v>43.609870000000001</v>
      </c>
      <c r="G24" s="2">
        <v>78.429789999999997</v>
      </c>
      <c r="H24" s="2">
        <v>88.417640000000006</v>
      </c>
      <c r="I24" s="2">
        <v>43.609870000000001</v>
      </c>
      <c r="J24" s="2">
        <v>34.179279999999999</v>
      </c>
      <c r="K24" s="2">
        <v>19.545120000000001</v>
      </c>
      <c r="L24" s="2">
        <v>72.812219999999996</v>
      </c>
      <c r="M24" s="2">
        <v>11.62121</v>
      </c>
      <c r="N24" s="2">
        <v>85.950900000000004</v>
      </c>
      <c r="O24" s="2" t="s">
        <v>38</v>
      </c>
      <c r="P24" s="2">
        <v>0.48221999999999998</v>
      </c>
      <c r="Q24" s="2">
        <v>52.4497</v>
      </c>
      <c r="R24" s="2">
        <v>40.871729999999999</v>
      </c>
      <c r="S24" s="2">
        <v>78.034790000000001</v>
      </c>
      <c r="T24" s="2">
        <v>89.065190000000001</v>
      </c>
      <c r="U24" s="2">
        <v>40.871729999999999</v>
      </c>
      <c r="V24" s="2">
        <v>30.962209999999999</v>
      </c>
      <c r="W24" s="2">
        <v>19.787800000000001</v>
      </c>
      <c r="X24" s="2">
        <v>72.041200000000003</v>
      </c>
      <c r="Y24" s="2">
        <v>11.94036</v>
      </c>
      <c r="Z24" s="2">
        <v>86.537629999999993</v>
      </c>
      <c r="AW24" s="2">
        <v>0.66230999999999995</v>
      </c>
      <c r="AX24" s="2">
        <v>67.932429999999997</v>
      </c>
      <c r="AY24" s="2">
        <v>60.964579999999998</v>
      </c>
      <c r="AZ24" s="2">
        <v>79.351920000000007</v>
      </c>
      <c r="BA24" s="2">
        <v>82.215519999999998</v>
      </c>
      <c r="BB24" s="2">
        <v>60.964579999999998</v>
      </c>
      <c r="BC24" s="2">
        <v>56.48706</v>
      </c>
      <c r="BD24" s="2">
        <v>17.392610000000001</v>
      </c>
      <c r="BE24" s="2">
        <v>77.794520000000006</v>
      </c>
      <c r="BF24" s="2">
        <v>9.0504899999999999</v>
      </c>
      <c r="BG24" s="2">
        <v>80.871639999999999</v>
      </c>
      <c r="CO24" s="2">
        <v>0.55972</v>
      </c>
      <c r="CP24" s="2">
        <v>59.98019</v>
      </c>
      <c r="CQ24" s="2">
        <v>53.533569999999997</v>
      </c>
      <c r="CR24" s="2">
        <v>83.568899999999999</v>
      </c>
      <c r="CS24" s="2">
        <v>90.989400000000003</v>
      </c>
      <c r="CT24" s="2">
        <v>53.533569999999997</v>
      </c>
      <c r="CU24" s="2">
        <v>41.342759999999998</v>
      </c>
      <c r="CV24" s="2">
        <v>20.106010000000001</v>
      </c>
      <c r="CW24" s="2">
        <v>75.382800000000003</v>
      </c>
      <c r="CX24" s="2">
        <v>11.74912</v>
      </c>
      <c r="CY24" s="2">
        <v>87.014129999999994</v>
      </c>
    </row>
    <row r="25" spans="1:103" s="2" customFormat="1" x14ac:dyDescent="0.4">
      <c r="A25" s="2" t="s">
        <v>693</v>
      </c>
      <c r="B25" s="2" t="s">
        <v>59</v>
      </c>
      <c r="C25" s="2" t="s">
        <v>37</v>
      </c>
      <c r="D25" s="2">
        <v>0.50510999999999995</v>
      </c>
      <c r="E25" s="2">
        <v>54.45758</v>
      </c>
      <c r="F25" s="2">
        <v>43.609870000000001</v>
      </c>
      <c r="G25" s="2">
        <v>78.429789999999997</v>
      </c>
      <c r="H25" s="2">
        <v>88.417640000000006</v>
      </c>
      <c r="I25" s="2">
        <v>43.609870000000001</v>
      </c>
      <c r="J25" s="2">
        <v>34.179279999999999</v>
      </c>
      <c r="K25" s="2">
        <v>19.545120000000001</v>
      </c>
      <c r="L25" s="2">
        <v>72.812219999999996</v>
      </c>
      <c r="M25" s="2">
        <v>11.62121</v>
      </c>
      <c r="N25" s="2">
        <v>85.950900000000004</v>
      </c>
      <c r="O25" s="2" t="s">
        <v>38</v>
      </c>
      <c r="P25" s="2">
        <v>0.48221999999999998</v>
      </c>
      <c r="Q25" s="2">
        <v>52.450180000000003</v>
      </c>
      <c r="R25" s="2">
        <v>40.871729999999999</v>
      </c>
      <c r="S25" s="2">
        <v>78.034790000000001</v>
      </c>
      <c r="T25" s="2">
        <v>89.065190000000001</v>
      </c>
      <c r="U25" s="2">
        <v>40.871729999999999</v>
      </c>
      <c r="V25" s="2">
        <v>30.962209999999999</v>
      </c>
      <c r="W25" s="2">
        <v>19.787800000000001</v>
      </c>
      <c r="X25" s="2">
        <v>72.041200000000003</v>
      </c>
      <c r="Y25" s="2">
        <v>11.94036</v>
      </c>
      <c r="Z25" s="2">
        <v>86.537629999999993</v>
      </c>
      <c r="AW25" s="2">
        <v>0.66239000000000003</v>
      </c>
      <c r="AX25" s="2">
        <v>67.939830000000001</v>
      </c>
      <c r="AY25" s="2">
        <v>60.964579999999998</v>
      </c>
      <c r="AZ25" s="2">
        <v>79.351920000000007</v>
      </c>
      <c r="BA25" s="2">
        <v>82.290880000000001</v>
      </c>
      <c r="BB25" s="2">
        <v>60.964579999999998</v>
      </c>
      <c r="BC25" s="2">
        <v>56.48706</v>
      </c>
      <c r="BD25" s="2">
        <v>17.392610000000001</v>
      </c>
      <c r="BE25" s="2">
        <v>77.794520000000006</v>
      </c>
      <c r="BF25" s="2">
        <v>9.0580300000000005</v>
      </c>
      <c r="BG25" s="2">
        <v>80.947000000000003</v>
      </c>
      <c r="CO25" s="2">
        <v>0.55942000000000003</v>
      </c>
      <c r="CP25" s="2">
        <v>59.953099999999999</v>
      </c>
      <c r="CQ25" s="2">
        <v>53.533569999999997</v>
      </c>
      <c r="CR25" s="2">
        <v>83.568899999999999</v>
      </c>
      <c r="CS25" s="2">
        <v>90.812719999999999</v>
      </c>
      <c r="CT25" s="2">
        <v>53.533569999999997</v>
      </c>
      <c r="CU25" s="2">
        <v>41.342759999999998</v>
      </c>
      <c r="CV25" s="2">
        <v>20.106010000000001</v>
      </c>
      <c r="CW25" s="2">
        <v>75.382800000000003</v>
      </c>
      <c r="CX25" s="2">
        <v>11.731450000000001</v>
      </c>
      <c r="CY25" s="2">
        <v>86.837459999999993</v>
      </c>
    </row>
    <row r="26" spans="1:103" s="2" customFormat="1" x14ac:dyDescent="0.4">
      <c r="A26" s="2" t="s">
        <v>678</v>
      </c>
      <c r="B26" s="2" t="s">
        <v>166</v>
      </c>
      <c r="C26" s="2" t="s">
        <v>37</v>
      </c>
      <c r="D26" s="2">
        <v>0.50510999999999995</v>
      </c>
      <c r="E26" s="2">
        <v>54.457529999999998</v>
      </c>
      <c r="F26" s="2">
        <v>43.609870000000001</v>
      </c>
      <c r="G26" s="2">
        <v>78.429789999999997</v>
      </c>
      <c r="H26" s="2">
        <v>88.409549999999996</v>
      </c>
      <c r="I26" s="2">
        <v>43.609870000000001</v>
      </c>
      <c r="J26" s="2">
        <v>34.179279999999999</v>
      </c>
      <c r="K26" s="2">
        <v>19.545120000000001</v>
      </c>
      <c r="L26" s="2">
        <v>72.812219999999996</v>
      </c>
      <c r="M26" s="2">
        <v>11.6204</v>
      </c>
      <c r="N26" s="2">
        <v>85.942800000000005</v>
      </c>
      <c r="O26" s="2" t="s">
        <v>38</v>
      </c>
      <c r="P26" s="2">
        <v>0.48222999999999999</v>
      </c>
      <c r="Q26" s="2">
        <v>52.450800000000001</v>
      </c>
      <c r="R26" s="2">
        <v>40.871729999999999</v>
      </c>
      <c r="S26" s="2">
        <v>78.034790000000001</v>
      </c>
      <c r="T26" s="2">
        <v>89.065190000000001</v>
      </c>
      <c r="U26" s="2">
        <v>40.871729999999999</v>
      </c>
      <c r="V26" s="2">
        <v>30.962209999999999</v>
      </c>
      <c r="W26" s="2">
        <v>19.787800000000001</v>
      </c>
      <c r="X26" s="2">
        <v>72.041200000000003</v>
      </c>
      <c r="Y26" s="2">
        <v>11.94036</v>
      </c>
      <c r="Z26" s="2">
        <v>86.537629999999993</v>
      </c>
      <c r="AW26" s="2">
        <v>0.66232999999999997</v>
      </c>
      <c r="AX26" s="2">
        <v>67.935239999999993</v>
      </c>
      <c r="AY26" s="2">
        <v>60.964579999999998</v>
      </c>
      <c r="AZ26" s="2">
        <v>79.351920000000007</v>
      </c>
      <c r="BA26" s="2">
        <v>82.215519999999998</v>
      </c>
      <c r="BB26" s="2">
        <v>60.964579999999998</v>
      </c>
      <c r="BC26" s="2">
        <v>56.48706</v>
      </c>
      <c r="BD26" s="2">
        <v>17.392610000000001</v>
      </c>
      <c r="BE26" s="2">
        <v>77.794520000000006</v>
      </c>
      <c r="BF26" s="2">
        <v>9.0504899999999999</v>
      </c>
      <c r="BG26" s="2">
        <v>80.871639999999999</v>
      </c>
      <c r="CO26" s="2">
        <v>0.55942999999999998</v>
      </c>
      <c r="CP26" s="2">
        <v>59.951210000000003</v>
      </c>
      <c r="CQ26" s="2">
        <v>53.533569999999997</v>
      </c>
      <c r="CR26" s="2">
        <v>83.568899999999999</v>
      </c>
      <c r="CS26" s="2">
        <v>90.812719999999999</v>
      </c>
      <c r="CT26" s="2">
        <v>53.533569999999997</v>
      </c>
      <c r="CU26" s="2">
        <v>41.342759999999998</v>
      </c>
      <c r="CV26" s="2">
        <v>20.106010000000001</v>
      </c>
      <c r="CW26" s="2">
        <v>75.382800000000003</v>
      </c>
      <c r="CX26" s="2">
        <v>11.731450000000001</v>
      </c>
      <c r="CY26" s="2">
        <v>86.837459999999993</v>
      </c>
    </row>
    <row r="27" spans="1:103" s="2" customFormat="1" x14ac:dyDescent="0.4">
      <c r="A27" s="2" t="s">
        <v>647</v>
      </c>
      <c r="B27" s="2" t="s">
        <v>468</v>
      </c>
      <c r="C27" s="2" t="s">
        <v>37</v>
      </c>
      <c r="D27" s="2">
        <v>0.50509999999999999</v>
      </c>
      <c r="E27" s="2">
        <v>54.456569999999999</v>
      </c>
      <c r="F27" s="2">
        <v>43.609870000000001</v>
      </c>
      <c r="G27" s="2">
        <v>78.429789999999997</v>
      </c>
      <c r="H27" s="2">
        <v>88.409549999999996</v>
      </c>
      <c r="I27" s="2">
        <v>43.609870000000001</v>
      </c>
      <c r="J27" s="2">
        <v>34.179279999999999</v>
      </c>
      <c r="K27" s="2">
        <v>19.545120000000001</v>
      </c>
      <c r="L27" s="2">
        <v>72.812219999999996</v>
      </c>
      <c r="M27" s="2">
        <v>11.6204</v>
      </c>
      <c r="N27" s="2">
        <v>85.942800000000005</v>
      </c>
      <c r="O27" s="2" t="s">
        <v>38</v>
      </c>
      <c r="P27" s="2">
        <v>0.48221999999999998</v>
      </c>
      <c r="Q27" s="2">
        <v>52.44988</v>
      </c>
      <c r="R27" s="2">
        <v>40.871729999999999</v>
      </c>
      <c r="S27" s="2">
        <v>78.034790000000001</v>
      </c>
      <c r="T27" s="2">
        <v>89.065190000000001</v>
      </c>
      <c r="U27" s="2">
        <v>40.871729999999999</v>
      </c>
      <c r="V27" s="2">
        <v>30.962209999999999</v>
      </c>
      <c r="W27" s="2">
        <v>19.787800000000001</v>
      </c>
      <c r="X27" s="2">
        <v>72.041200000000003</v>
      </c>
      <c r="Y27" s="2">
        <v>11.94036</v>
      </c>
      <c r="Z27" s="2">
        <v>86.537629999999993</v>
      </c>
      <c r="AW27" s="2">
        <v>0.66232000000000002</v>
      </c>
      <c r="AX27" s="2">
        <v>67.933030000000002</v>
      </c>
      <c r="AY27" s="2">
        <v>60.964579999999998</v>
      </c>
      <c r="AZ27" s="2">
        <v>79.351920000000007</v>
      </c>
      <c r="BA27" s="2">
        <v>82.215519999999998</v>
      </c>
      <c r="BB27" s="2">
        <v>60.964579999999998</v>
      </c>
      <c r="BC27" s="2">
        <v>56.48706</v>
      </c>
      <c r="BD27" s="2">
        <v>17.392610000000001</v>
      </c>
      <c r="BE27" s="2">
        <v>77.794520000000006</v>
      </c>
      <c r="BF27" s="2">
        <v>9.0504899999999999</v>
      </c>
      <c r="BG27" s="2">
        <v>80.871639999999999</v>
      </c>
      <c r="CO27" s="2">
        <v>0.55944000000000005</v>
      </c>
      <c r="CP27" s="2">
        <v>59.952620000000003</v>
      </c>
      <c r="CQ27" s="2">
        <v>53.533569999999997</v>
      </c>
      <c r="CR27" s="2">
        <v>83.568899999999999</v>
      </c>
      <c r="CS27" s="2">
        <v>90.812719999999999</v>
      </c>
      <c r="CT27" s="2">
        <v>53.533569999999997</v>
      </c>
      <c r="CU27" s="2">
        <v>41.342759999999998</v>
      </c>
      <c r="CV27" s="2">
        <v>20.106010000000001</v>
      </c>
      <c r="CW27" s="2">
        <v>75.382800000000003</v>
      </c>
      <c r="CX27" s="2">
        <v>11.731450000000001</v>
      </c>
      <c r="CY27" s="2">
        <v>86.837459999999993</v>
      </c>
    </row>
    <row r="28" spans="1:103" s="2" customFormat="1" x14ac:dyDescent="0.4">
      <c r="A28" s="2" t="s">
        <v>728</v>
      </c>
      <c r="B28" s="2" t="s">
        <v>279</v>
      </c>
      <c r="C28" s="2" t="s">
        <v>37</v>
      </c>
      <c r="D28" s="2">
        <v>0.50509000000000004</v>
      </c>
      <c r="E28" s="2">
        <v>54.456069999999997</v>
      </c>
      <c r="F28" s="2">
        <v>43.609870000000001</v>
      </c>
      <c r="G28" s="2">
        <v>78.429789999999997</v>
      </c>
      <c r="H28" s="2">
        <v>88.409549999999996</v>
      </c>
      <c r="I28" s="2">
        <v>43.609870000000001</v>
      </c>
      <c r="J28" s="2">
        <v>34.179279999999999</v>
      </c>
      <c r="K28" s="2">
        <v>19.545120000000001</v>
      </c>
      <c r="L28" s="2">
        <v>72.812219999999996</v>
      </c>
      <c r="M28" s="2">
        <v>11.6204</v>
      </c>
      <c r="N28" s="2">
        <v>85.942800000000005</v>
      </c>
      <c r="O28" s="2" t="s">
        <v>38</v>
      </c>
      <c r="P28" s="2">
        <v>0.48221999999999998</v>
      </c>
      <c r="Q28" s="2">
        <v>52.450020000000002</v>
      </c>
      <c r="R28" s="2">
        <v>40.871729999999999</v>
      </c>
      <c r="S28" s="2">
        <v>78.034790000000001</v>
      </c>
      <c r="T28" s="2">
        <v>89.065190000000001</v>
      </c>
      <c r="U28" s="2">
        <v>40.871729999999999</v>
      </c>
      <c r="V28" s="2">
        <v>30.962209999999999</v>
      </c>
      <c r="W28" s="2">
        <v>19.787800000000001</v>
      </c>
      <c r="X28" s="2">
        <v>72.041200000000003</v>
      </c>
      <c r="Y28" s="2">
        <v>11.94036</v>
      </c>
      <c r="Z28" s="2">
        <v>86.537629999999993</v>
      </c>
      <c r="AW28" s="2">
        <v>0.66235999999999995</v>
      </c>
      <c r="AX28" s="2">
        <v>67.941090000000003</v>
      </c>
      <c r="AY28" s="2">
        <v>60.964579999999998</v>
      </c>
      <c r="AZ28" s="2">
        <v>79.351920000000007</v>
      </c>
      <c r="BA28" s="2">
        <v>82.215519999999998</v>
      </c>
      <c r="BB28" s="2">
        <v>60.964579999999998</v>
      </c>
      <c r="BC28" s="2">
        <v>56.48706</v>
      </c>
      <c r="BD28" s="2">
        <v>17.392610000000001</v>
      </c>
      <c r="BE28" s="2">
        <v>77.794520000000006</v>
      </c>
      <c r="BF28" s="2">
        <v>9.0504899999999999</v>
      </c>
      <c r="BG28" s="2">
        <v>80.871639999999999</v>
      </c>
      <c r="CO28" s="2">
        <v>0.55911999999999995</v>
      </c>
      <c r="CP28" s="2">
        <v>59.920160000000003</v>
      </c>
      <c r="CQ28" s="2">
        <v>53.533569999999997</v>
      </c>
      <c r="CR28" s="2">
        <v>83.568899999999999</v>
      </c>
      <c r="CS28" s="2">
        <v>90.812719999999999</v>
      </c>
      <c r="CT28" s="2">
        <v>53.533569999999997</v>
      </c>
      <c r="CU28" s="2">
        <v>41.342759999999998</v>
      </c>
      <c r="CV28" s="2">
        <v>20.106010000000001</v>
      </c>
      <c r="CW28" s="2">
        <v>75.382800000000003</v>
      </c>
      <c r="CX28" s="2">
        <v>11.731450000000001</v>
      </c>
      <c r="CY28" s="2">
        <v>86.837459999999993</v>
      </c>
    </row>
    <row r="29" spans="1:103" s="2" customFormat="1" x14ac:dyDescent="0.4">
      <c r="A29" s="2" t="s">
        <v>617</v>
      </c>
      <c r="B29" s="2" t="s">
        <v>59</v>
      </c>
      <c r="C29" s="2" t="s">
        <v>37</v>
      </c>
      <c r="D29" s="2">
        <v>0.50509000000000004</v>
      </c>
      <c r="E29" s="2">
        <v>54.455840000000002</v>
      </c>
      <c r="F29" s="2">
        <v>43.609870000000001</v>
      </c>
      <c r="G29" s="2">
        <v>78.429789999999997</v>
      </c>
      <c r="H29" s="2">
        <v>88.409549999999996</v>
      </c>
      <c r="I29" s="2">
        <v>43.609870000000001</v>
      </c>
      <c r="J29" s="2">
        <v>34.179279999999999</v>
      </c>
      <c r="K29" s="2">
        <v>19.545120000000001</v>
      </c>
      <c r="L29" s="2">
        <v>72.812219999999996</v>
      </c>
      <c r="M29" s="2">
        <v>11.6204</v>
      </c>
      <c r="N29" s="2">
        <v>85.942800000000005</v>
      </c>
      <c r="O29" s="2" t="s">
        <v>38</v>
      </c>
      <c r="P29" s="2">
        <v>0.48221999999999998</v>
      </c>
      <c r="Q29" s="2">
        <v>52.4499</v>
      </c>
      <c r="R29" s="2">
        <v>40.871729999999999</v>
      </c>
      <c r="S29" s="2">
        <v>78.034790000000001</v>
      </c>
      <c r="T29" s="2">
        <v>89.065190000000001</v>
      </c>
      <c r="U29" s="2">
        <v>40.871729999999999</v>
      </c>
      <c r="V29" s="2">
        <v>30.962209999999999</v>
      </c>
      <c r="W29" s="2">
        <v>19.787800000000001</v>
      </c>
      <c r="X29" s="2">
        <v>72.041200000000003</v>
      </c>
      <c r="Y29" s="2">
        <v>11.94036</v>
      </c>
      <c r="Z29" s="2">
        <v>86.537629999999993</v>
      </c>
      <c r="AW29" s="2">
        <v>0.66225999999999996</v>
      </c>
      <c r="AX29" s="2">
        <v>67.928169999999994</v>
      </c>
      <c r="AY29" s="2">
        <v>60.964579999999998</v>
      </c>
      <c r="AZ29" s="2">
        <v>79.351920000000007</v>
      </c>
      <c r="BA29" s="2">
        <v>82.215519999999998</v>
      </c>
      <c r="BB29" s="2">
        <v>60.964579999999998</v>
      </c>
      <c r="BC29" s="2">
        <v>56.48706</v>
      </c>
      <c r="BD29" s="2">
        <v>17.392610000000001</v>
      </c>
      <c r="BE29" s="2">
        <v>77.794520000000006</v>
      </c>
      <c r="BF29" s="2">
        <v>9.0504899999999999</v>
      </c>
      <c r="BG29" s="2">
        <v>80.871639999999999</v>
      </c>
      <c r="CO29" s="2">
        <v>0.55937999999999999</v>
      </c>
      <c r="CP29" s="2">
        <v>59.947670000000002</v>
      </c>
      <c r="CQ29" s="2">
        <v>53.533569999999997</v>
      </c>
      <c r="CR29" s="2">
        <v>83.568899999999999</v>
      </c>
      <c r="CS29" s="2">
        <v>90.812719999999999</v>
      </c>
      <c r="CT29" s="2">
        <v>53.533569999999997</v>
      </c>
      <c r="CU29" s="2">
        <v>41.342759999999998</v>
      </c>
      <c r="CV29" s="2">
        <v>20.106010000000001</v>
      </c>
      <c r="CW29" s="2">
        <v>75.382800000000003</v>
      </c>
      <c r="CX29" s="2">
        <v>11.731450000000001</v>
      </c>
      <c r="CY29" s="2">
        <v>86.837459999999993</v>
      </c>
    </row>
    <row r="30" spans="1:103" s="2" customFormat="1" x14ac:dyDescent="0.4">
      <c r="A30" s="2" t="s">
        <v>608</v>
      </c>
      <c r="B30" s="2" t="s">
        <v>279</v>
      </c>
      <c r="C30" s="2" t="s">
        <v>37</v>
      </c>
      <c r="D30" s="2">
        <v>0.50524000000000002</v>
      </c>
      <c r="E30" s="2">
        <v>54.428600000000003</v>
      </c>
      <c r="F30" s="2">
        <v>43.812220000000003</v>
      </c>
      <c r="G30" s="2">
        <v>78.381219999999999</v>
      </c>
      <c r="H30" s="2">
        <v>88.43383</v>
      </c>
      <c r="I30" s="2">
        <v>43.812220000000003</v>
      </c>
      <c r="J30" s="2">
        <v>34.377580000000002</v>
      </c>
      <c r="K30" s="2">
        <v>19.477129999999999</v>
      </c>
      <c r="L30" s="2">
        <v>72.644139999999993</v>
      </c>
      <c r="M30" s="2">
        <v>11.62363</v>
      </c>
      <c r="N30" s="2">
        <v>85.972890000000007</v>
      </c>
      <c r="O30" s="2" t="s">
        <v>38</v>
      </c>
      <c r="P30" s="2">
        <v>0.48171999999999998</v>
      </c>
      <c r="Q30" s="2">
        <v>52.347929999999998</v>
      </c>
      <c r="R30" s="2">
        <v>41.005540000000003</v>
      </c>
      <c r="S30" s="2">
        <v>77.891419999999997</v>
      </c>
      <c r="T30" s="2">
        <v>89.065190000000001</v>
      </c>
      <c r="U30" s="2">
        <v>41.005540000000003</v>
      </c>
      <c r="V30" s="2">
        <v>31.105589999999999</v>
      </c>
      <c r="W30" s="2">
        <v>19.692219999999999</v>
      </c>
      <c r="X30" s="2">
        <v>71.763050000000007</v>
      </c>
      <c r="Y30" s="2">
        <v>11.9308</v>
      </c>
      <c r="Z30" s="2">
        <v>86.491910000000004</v>
      </c>
      <c r="AW30" s="2">
        <v>0.66515999999999997</v>
      </c>
      <c r="AX30" s="2">
        <v>68.270160000000004</v>
      </c>
      <c r="AY30" s="2">
        <v>61.341369999999998</v>
      </c>
      <c r="AZ30" s="2">
        <v>79.50264</v>
      </c>
      <c r="BA30" s="2">
        <v>82.215519999999998</v>
      </c>
      <c r="BB30" s="2">
        <v>61.341369999999998</v>
      </c>
      <c r="BC30" s="2">
        <v>56.788499999999999</v>
      </c>
      <c r="BD30" s="2">
        <v>17.437830000000002</v>
      </c>
      <c r="BE30" s="2">
        <v>77.970359999999999</v>
      </c>
      <c r="BF30" s="2">
        <v>9.1333800000000007</v>
      </c>
      <c r="BG30" s="2">
        <v>81.27355</v>
      </c>
      <c r="CO30" s="2">
        <v>0.56503000000000003</v>
      </c>
      <c r="CP30" s="2">
        <v>60.435989999999997</v>
      </c>
      <c r="CQ30" s="2">
        <v>54.593640000000001</v>
      </c>
      <c r="CR30" s="2">
        <v>84.80565</v>
      </c>
      <c r="CS30" s="2">
        <v>91.342759999999998</v>
      </c>
      <c r="CT30" s="2">
        <v>54.593640000000001</v>
      </c>
      <c r="CU30" s="2">
        <v>42.314489999999999</v>
      </c>
      <c r="CV30" s="2">
        <v>20.282689999999999</v>
      </c>
      <c r="CW30" s="2">
        <v>76.442869999999999</v>
      </c>
      <c r="CX30" s="2">
        <v>11.78445</v>
      </c>
      <c r="CY30" s="2">
        <v>87.396940000000001</v>
      </c>
    </row>
    <row r="31" spans="1:103" s="2" customFormat="1" x14ac:dyDescent="0.4">
      <c r="A31" s="2" t="s">
        <v>672</v>
      </c>
      <c r="B31" s="2" t="s">
        <v>468</v>
      </c>
      <c r="C31" s="2" t="s">
        <v>37</v>
      </c>
      <c r="D31" s="2">
        <v>0.50522999999999996</v>
      </c>
      <c r="E31" s="2">
        <v>54.427419999999998</v>
      </c>
      <c r="F31" s="2">
        <v>43.812220000000003</v>
      </c>
      <c r="G31" s="2">
        <v>78.389319999999998</v>
      </c>
      <c r="H31" s="2">
        <v>88.43383</v>
      </c>
      <c r="I31" s="2">
        <v>43.812220000000003</v>
      </c>
      <c r="J31" s="2">
        <v>34.377580000000002</v>
      </c>
      <c r="K31" s="2">
        <v>19.478750000000002</v>
      </c>
      <c r="L31" s="2">
        <v>72.652230000000003</v>
      </c>
      <c r="M31" s="2">
        <v>11.62363</v>
      </c>
      <c r="N31" s="2">
        <v>85.972890000000007</v>
      </c>
      <c r="O31" s="2" t="s">
        <v>38</v>
      </c>
      <c r="P31" s="2">
        <v>0.48170000000000002</v>
      </c>
      <c r="Q31" s="2">
        <v>52.34628</v>
      </c>
      <c r="R31" s="2">
        <v>41.005540000000003</v>
      </c>
      <c r="S31" s="2">
        <v>77.891419999999997</v>
      </c>
      <c r="T31" s="2">
        <v>89.065190000000001</v>
      </c>
      <c r="U31" s="2">
        <v>41.005540000000003</v>
      </c>
      <c r="V31" s="2">
        <v>31.105589999999999</v>
      </c>
      <c r="W31" s="2">
        <v>19.692219999999999</v>
      </c>
      <c r="X31" s="2">
        <v>71.763050000000007</v>
      </c>
      <c r="Y31" s="2">
        <v>11.9308</v>
      </c>
      <c r="Z31" s="2">
        <v>86.491910000000004</v>
      </c>
      <c r="AW31" s="2">
        <v>0.66510999999999998</v>
      </c>
      <c r="AX31" s="2">
        <v>68.264080000000007</v>
      </c>
      <c r="AY31" s="2">
        <v>61.341369999999998</v>
      </c>
      <c r="AZ31" s="2">
        <v>79.50264</v>
      </c>
      <c r="BA31" s="2">
        <v>82.215519999999998</v>
      </c>
      <c r="BB31" s="2">
        <v>61.341369999999998</v>
      </c>
      <c r="BC31" s="2">
        <v>56.788499999999999</v>
      </c>
      <c r="BD31" s="2">
        <v>17.437830000000002</v>
      </c>
      <c r="BE31" s="2">
        <v>77.970359999999999</v>
      </c>
      <c r="BF31" s="2">
        <v>9.1333800000000007</v>
      </c>
      <c r="BG31" s="2">
        <v>81.27355</v>
      </c>
      <c r="CO31" s="2">
        <v>0.56520999999999999</v>
      </c>
      <c r="CP31" s="2">
        <v>60.455150000000003</v>
      </c>
      <c r="CQ31" s="2">
        <v>54.593640000000001</v>
      </c>
      <c r="CR31" s="2">
        <v>84.982330000000005</v>
      </c>
      <c r="CS31" s="2">
        <v>91.342759999999998</v>
      </c>
      <c r="CT31" s="2">
        <v>54.593640000000001</v>
      </c>
      <c r="CU31" s="2">
        <v>42.314489999999999</v>
      </c>
      <c r="CV31" s="2">
        <v>20.318020000000001</v>
      </c>
      <c r="CW31" s="2">
        <v>76.619550000000004</v>
      </c>
      <c r="CX31" s="2">
        <v>11.78445</v>
      </c>
      <c r="CY31" s="2">
        <v>87.396940000000001</v>
      </c>
    </row>
    <row r="32" spans="1:103" s="2" customFormat="1" x14ac:dyDescent="0.4">
      <c r="A32" s="2" t="s">
        <v>719</v>
      </c>
      <c r="B32" s="2" t="s">
        <v>260</v>
      </c>
      <c r="C32" s="2" t="s">
        <v>37</v>
      </c>
      <c r="D32" s="2">
        <v>0.50522</v>
      </c>
      <c r="E32" s="2">
        <v>54.427190000000003</v>
      </c>
      <c r="F32" s="2">
        <v>43.812220000000003</v>
      </c>
      <c r="G32" s="2">
        <v>78.381219999999999</v>
      </c>
      <c r="H32" s="2">
        <v>88.43383</v>
      </c>
      <c r="I32" s="2">
        <v>43.812220000000003</v>
      </c>
      <c r="J32" s="2">
        <v>34.377580000000002</v>
      </c>
      <c r="K32" s="2">
        <v>19.477129999999999</v>
      </c>
      <c r="L32" s="2">
        <v>72.644139999999993</v>
      </c>
      <c r="M32" s="2">
        <v>11.62363</v>
      </c>
      <c r="N32" s="2">
        <v>85.972890000000007</v>
      </c>
      <c r="O32" s="2" t="s">
        <v>38</v>
      </c>
      <c r="P32" s="2">
        <v>0.48171999999999998</v>
      </c>
      <c r="Q32" s="2">
        <v>52.347920000000002</v>
      </c>
      <c r="R32" s="2">
        <v>41.005540000000003</v>
      </c>
      <c r="S32" s="2">
        <v>77.891419999999997</v>
      </c>
      <c r="T32" s="2">
        <v>89.065190000000001</v>
      </c>
      <c r="U32" s="2">
        <v>41.005540000000003</v>
      </c>
      <c r="V32" s="2">
        <v>31.105589999999999</v>
      </c>
      <c r="W32" s="2">
        <v>19.692219999999999</v>
      </c>
      <c r="X32" s="2">
        <v>71.763050000000007</v>
      </c>
      <c r="Y32" s="2">
        <v>11.9308</v>
      </c>
      <c r="Z32" s="2">
        <v>86.491910000000004</v>
      </c>
      <c r="AW32" s="2">
        <v>0.66515999999999997</v>
      </c>
      <c r="AX32" s="2">
        <v>68.271510000000006</v>
      </c>
      <c r="AY32" s="2">
        <v>61.341369999999998</v>
      </c>
      <c r="AZ32" s="2">
        <v>79.50264</v>
      </c>
      <c r="BA32" s="2">
        <v>82.290880000000001</v>
      </c>
      <c r="BB32" s="2">
        <v>61.341369999999998</v>
      </c>
      <c r="BC32" s="2">
        <v>56.788499999999999</v>
      </c>
      <c r="BD32" s="2">
        <v>17.437830000000002</v>
      </c>
      <c r="BE32" s="2">
        <v>77.970359999999999</v>
      </c>
      <c r="BF32" s="2">
        <v>9.1409199999999995</v>
      </c>
      <c r="BG32" s="2">
        <v>81.348910000000004</v>
      </c>
      <c r="CO32" s="2">
        <v>0.56464999999999999</v>
      </c>
      <c r="CP32" s="2">
        <v>60.402189999999997</v>
      </c>
      <c r="CQ32" s="2">
        <v>54.593640000000001</v>
      </c>
      <c r="CR32" s="2">
        <v>84.80565</v>
      </c>
      <c r="CS32" s="2">
        <v>91.166079999999994</v>
      </c>
      <c r="CT32" s="2">
        <v>54.593640000000001</v>
      </c>
      <c r="CU32" s="2">
        <v>42.314489999999999</v>
      </c>
      <c r="CV32" s="2">
        <v>20.282689999999999</v>
      </c>
      <c r="CW32" s="2">
        <v>76.442869999999999</v>
      </c>
      <c r="CX32" s="2">
        <v>11.766780000000001</v>
      </c>
      <c r="CY32" s="2">
        <v>87.220259999999996</v>
      </c>
    </row>
    <row r="33" spans="1:103" s="2" customFormat="1" x14ac:dyDescent="0.4">
      <c r="A33" s="2" t="s">
        <v>638</v>
      </c>
      <c r="B33" s="2" t="s">
        <v>49</v>
      </c>
      <c r="C33" s="2" t="s">
        <v>37</v>
      </c>
      <c r="D33" s="2">
        <v>0.50522999999999996</v>
      </c>
      <c r="E33" s="2">
        <v>54.427160000000001</v>
      </c>
      <c r="F33" s="2">
        <v>43.812220000000003</v>
      </c>
      <c r="G33" s="2">
        <v>78.381219999999999</v>
      </c>
      <c r="H33" s="2">
        <v>88.43383</v>
      </c>
      <c r="I33" s="2">
        <v>43.812220000000003</v>
      </c>
      <c r="J33" s="2">
        <v>34.377580000000002</v>
      </c>
      <c r="K33" s="2">
        <v>19.477129999999999</v>
      </c>
      <c r="L33" s="2">
        <v>72.644139999999993</v>
      </c>
      <c r="M33" s="2">
        <v>11.62363</v>
      </c>
      <c r="N33" s="2">
        <v>85.972890000000007</v>
      </c>
      <c r="O33" s="2" t="s">
        <v>38</v>
      </c>
      <c r="P33" s="2">
        <v>0.48170000000000002</v>
      </c>
      <c r="Q33" s="2">
        <v>52.346069999999997</v>
      </c>
      <c r="R33" s="2">
        <v>41.005540000000003</v>
      </c>
      <c r="S33" s="2">
        <v>77.891419999999997</v>
      </c>
      <c r="T33" s="2">
        <v>89.065190000000001</v>
      </c>
      <c r="U33" s="2">
        <v>41.005540000000003</v>
      </c>
      <c r="V33" s="2">
        <v>31.105589999999999</v>
      </c>
      <c r="W33" s="2">
        <v>19.692219999999999</v>
      </c>
      <c r="X33" s="2">
        <v>71.763050000000007</v>
      </c>
      <c r="Y33" s="2">
        <v>11.9308</v>
      </c>
      <c r="Z33" s="2">
        <v>86.491910000000004</v>
      </c>
      <c r="AW33" s="2">
        <v>0.66513</v>
      </c>
      <c r="AX33" s="2">
        <v>68.266760000000005</v>
      </c>
      <c r="AY33" s="2">
        <v>61.341369999999998</v>
      </c>
      <c r="AZ33" s="2">
        <v>79.50264</v>
      </c>
      <c r="BA33" s="2">
        <v>82.215519999999998</v>
      </c>
      <c r="BB33" s="2">
        <v>61.341369999999998</v>
      </c>
      <c r="BC33" s="2">
        <v>56.788499999999999</v>
      </c>
      <c r="BD33" s="2">
        <v>17.437830000000002</v>
      </c>
      <c r="BE33" s="2">
        <v>77.970359999999999</v>
      </c>
      <c r="BF33" s="2">
        <v>9.1333800000000007</v>
      </c>
      <c r="BG33" s="2">
        <v>81.27355</v>
      </c>
      <c r="CO33" s="2">
        <v>0.56511</v>
      </c>
      <c r="CP33" s="2">
        <v>60.446950000000001</v>
      </c>
      <c r="CQ33" s="2">
        <v>54.593640000000001</v>
      </c>
      <c r="CR33" s="2">
        <v>84.80565</v>
      </c>
      <c r="CS33" s="2">
        <v>91.342759999999998</v>
      </c>
      <c r="CT33" s="2">
        <v>54.593640000000001</v>
      </c>
      <c r="CU33" s="2">
        <v>42.314489999999999</v>
      </c>
      <c r="CV33" s="2">
        <v>20.282689999999999</v>
      </c>
      <c r="CW33" s="2">
        <v>76.442869999999999</v>
      </c>
      <c r="CX33" s="2">
        <v>11.78445</v>
      </c>
      <c r="CY33" s="2">
        <v>87.396940000000001</v>
      </c>
    </row>
    <row r="34" spans="1:103" s="2" customFormat="1" x14ac:dyDescent="0.4">
      <c r="A34" s="2" t="s">
        <v>675</v>
      </c>
      <c r="B34" s="2" t="s">
        <v>57</v>
      </c>
      <c r="C34" s="2" t="s">
        <v>37</v>
      </c>
      <c r="D34" s="2">
        <v>0.50521000000000005</v>
      </c>
      <c r="E34" s="2">
        <v>54.425919999999998</v>
      </c>
      <c r="F34" s="2">
        <v>43.812220000000003</v>
      </c>
      <c r="G34" s="2">
        <v>78.381219999999999</v>
      </c>
      <c r="H34" s="2">
        <v>88.425740000000005</v>
      </c>
      <c r="I34" s="2">
        <v>43.812220000000003</v>
      </c>
      <c r="J34" s="2">
        <v>34.377580000000002</v>
      </c>
      <c r="K34" s="2">
        <v>19.477129999999999</v>
      </c>
      <c r="L34" s="2">
        <v>72.644139999999993</v>
      </c>
      <c r="M34" s="2">
        <v>11.622820000000001</v>
      </c>
      <c r="N34" s="2">
        <v>85.964789999999994</v>
      </c>
      <c r="O34" s="2" t="s">
        <v>38</v>
      </c>
      <c r="P34" s="2">
        <v>0.48171000000000003</v>
      </c>
      <c r="Q34" s="2">
        <v>52.347050000000003</v>
      </c>
      <c r="R34" s="2">
        <v>41.005540000000003</v>
      </c>
      <c r="S34" s="2">
        <v>77.891419999999997</v>
      </c>
      <c r="T34" s="2">
        <v>89.065190000000001</v>
      </c>
      <c r="U34" s="2">
        <v>41.005540000000003</v>
      </c>
      <c r="V34" s="2">
        <v>31.105589999999999</v>
      </c>
      <c r="W34" s="2">
        <v>19.692219999999999</v>
      </c>
      <c r="X34" s="2">
        <v>71.763050000000007</v>
      </c>
      <c r="Y34" s="2">
        <v>11.9308</v>
      </c>
      <c r="Z34" s="2">
        <v>86.491910000000004</v>
      </c>
      <c r="AW34" s="2">
        <v>0.66512000000000004</v>
      </c>
      <c r="AX34" s="2">
        <v>68.266300000000001</v>
      </c>
      <c r="AY34" s="2">
        <v>61.341369999999998</v>
      </c>
      <c r="AZ34" s="2">
        <v>79.50264</v>
      </c>
      <c r="BA34" s="2">
        <v>82.215519999999998</v>
      </c>
      <c r="BB34" s="2">
        <v>61.341369999999998</v>
      </c>
      <c r="BC34" s="2">
        <v>56.788499999999999</v>
      </c>
      <c r="BD34" s="2">
        <v>17.437830000000002</v>
      </c>
      <c r="BE34" s="2">
        <v>77.970359999999999</v>
      </c>
      <c r="BF34" s="2">
        <v>9.1333800000000007</v>
      </c>
      <c r="BG34" s="2">
        <v>81.27355</v>
      </c>
      <c r="CO34" s="2">
        <v>0.56467000000000001</v>
      </c>
      <c r="CP34" s="2">
        <v>60.402889999999999</v>
      </c>
      <c r="CQ34" s="2">
        <v>54.593640000000001</v>
      </c>
      <c r="CR34" s="2">
        <v>84.80565</v>
      </c>
      <c r="CS34" s="2">
        <v>91.166079999999994</v>
      </c>
      <c r="CT34" s="2">
        <v>54.593640000000001</v>
      </c>
      <c r="CU34" s="2">
        <v>42.314489999999999</v>
      </c>
      <c r="CV34" s="2">
        <v>20.282689999999999</v>
      </c>
      <c r="CW34" s="2">
        <v>76.442869999999999</v>
      </c>
      <c r="CX34" s="2">
        <v>11.766780000000001</v>
      </c>
      <c r="CY34" s="2">
        <v>87.220259999999996</v>
      </c>
    </row>
    <row r="35" spans="1:103" s="2" customFormat="1" x14ac:dyDescent="0.4">
      <c r="A35" s="2" t="s">
        <v>716</v>
      </c>
      <c r="B35" s="2" t="s">
        <v>114</v>
      </c>
      <c r="C35" s="2" t="s">
        <v>37</v>
      </c>
      <c r="D35" s="2">
        <v>0.50522</v>
      </c>
      <c r="E35" s="2">
        <v>54.42098</v>
      </c>
      <c r="F35" s="2">
        <v>43.820320000000002</v>
      </c>
      <c r="G35" s="2">
        <v>78.381219999999999</v>
      </c>
      <c r="H35" s="2">
        <v>88.43383</v>
      </c>
      <c r="I35" s="2">
        <v>43.820320000000002</v>
      </c>
      <c r="J35" s="2">
        <v>34.385669999999998</v>
      </c>
      <c r="K35" s="2">
        <v>19.475519999999999</v>
      </c>
      <c r="L35" s="2">
        <v>72.641440000000003</v>
      </c>
      <c r="M35" s="2">
        <v>11.616350000000001</v>
      </c>
      <c r="N35" s="2">
        <v>85.937809999999999</v>
      </c>
      <c r="O35" s="2" t="s">
        <v>38</v>
      </c>
      <c r="P35" s="2">
        <v>0.48171000000000003</v>
      </c>
      <c r="Q35" s="2">
        <v>52.346789999999999</v>
      </c>
      <c r="R35" s="2">
        <v>41.005540000000003</v>
      </c>
      <c r="S35" s="2">
        <v>77.891419999999997</v>
      </c>
      <c r="T35" s="2">
        <v>89.065190000000001</v>
      </c>
      <c r="U35" s="2">
        <v>41.005540000000003</v>
      </c>
      <c r="V35" s="2">
        <v>31.105589999999999</v>
      </c>
      <c r="W35" s="2">
        <v>19.692219999999999</v>
      </c>
      <c r="X35" s="2">
        <v>71.763050000000007</v>
      </c>
      <c r="Y35" s="2">
        <v>11.9308</v>
      </c>
      <c r="Z35" s="2">
        <v>86.491910000000004</v>
      </c>
      <c r="AW35" s="2">
        <v>0.66479999999999995</v>
      </c>
      <c r="AX35" s="2">
        <v>68.181370000000001</v>
      </c>
      <c r="AY35" s="2">
        <v>61.341369999999998</v>
      </c>
      <c r="AZ35" s="2">
        <v>79.50264</v>
      </c>
      <c r="BA35" s="2">
        <v>82.215519999999998</v>
      </c>
      <c r="BB35" s="2">
        <v>61.341369999999998</v>
      </c>
      <c r="BC35" s="2">
        <v>56.788499999999999</v>
      </c>
      <c r="BD35" s="2">
        <v>17.42276</v>
      </c>
      <c r="BE35" s="2">
        <v>77.945239999999998</v>
      </c>
      <c r="BF35" s="2">
        <v>9.0655599999999996</v>
      </c>
      <c r="BG35" s="2">
        <v>80.947000000000003</v>
      </c>
      <c r="CO35" s="2">
        <v>0.56564999999999999</v>
      </c>
      <c r="CP35" s="2">
        <v>60.498930000000001</v>
      </c>
      <c r="CQ35" s="2">
        <v>54.770319999999998</v>
      </c>
      <c r="CR35" s="2">
        <v>84.80565</v>
      </c>
      <c r="CS35" s="2">
        <v>91.342759999999998</v>
      </c>
      <c r="CT35" s="2">
        <v>54.770319999999998</v>
      </c>
      <c r="CU35" s="2">
        <v>42.491169999999997</v>
      </c>
      <c r="CV35" s="2">
        <v>20.282689999999999</v>
      </c>
      <c r="CW35" s="2">
        <v>76.442869999999999</v>
      </c>
      <c r="CX35" s="2">
        <v>11.78445</v>
      </c>
      <c r="CY35" s="2">
        <v>87.396940000000001</v>
      </c>
    </row>
    <row r="36" spans="1:103" s="2" customFormat="1" x14ac:dyDescent="0.4">
      <c r="A36" s="2" t="s">
        <v>744</v>
      </c>
      <c r="B36" s="2" t="s">
        <v>473</v>
      </c>
      <c r="C36" s="2" t="s">
        <v>37</v>
      </c>
      <c r="D36" s="2">
        <v>0.50507999999999997</v>
      </c>
      <c r="E36" s="2">
        <v>54.420789999999997</v>
      </c>
      <c r="F36" s="2">
        <v>43.755560000000003</v>
      </c>
      <c r="G36" s="2">
        <v>78.462159999999997</v>
      </c>
      <c r="H36" s="2">
        <v>88.43383</v>
      </c>
      <c r="I36" s="2">
        <v>43.755560000000003</v>
      </c>
      <c r="J36" s="2">
        <v>34.31485</v>
      </c>
      <c r="K36" s="2">
        <v>19.50789</v>
      </c>
      <c r="L36" s="2">
        <v>72.739239999999995</v>
      </c>
      <c r="M36" s="2">
        <v>11.62363</v>
      </c>
      <c r="N36" s="2">
        <v>85.970860000000002</v>
      </c>
      <c r="O36" s="2" t="s">
        <v>38</v>
      </c>
      <c r="P36" s="2">
        <v>0.48175000000000001</v>
      </c>
      <c r="Q36" s="2">
        <v>52.359900000000003</v>
      </c>
      <c r="R36" s="2">
        <v>40.976869999999998</v>
      </c>
      <c r="S36" s="2">
        <v>77.996560000000002</v>
      </c>
      <c r="T36" s="2">
        <v>89.074749999999995</v>
      </c>
      <c r="U36" s="2">
        <v>40.976869999999998</v>
      </c>
      <c r="V36" s="2">
        <v>31.069739999999999</v>
      </c>
      <c r="W36" s="2">
        <v>19.728539999999999</v>
      </c>
      <c r="X36" s="2">
        <v>71.880139999999997</v>
      </c>
      <c r="Y36" s="2">
        <v>11.9308</v>
      </c>
      <c r="Z36" s="2">
        <v>86.494299999999996</v>
      </c>
      <c r="AW36" s="2">
        <v>0.66413999999999995</v>
      </c>
      <c r="AX36" s="2">
        <v>68.162710000000004</v>
      </c>
      <c r="AY36" s="2">
        <v>61.190660000000001</v>
      </c>
      <c r="AZ36" s="2">
        <v>79.427279999999996</v>
      </c>
      <c r="BA36" s="2">
        <v>82.215519999999998</v>
      </c>
      <c r="BB36" s="2">
        <v>61.190660000000001</v>
      </c>
      <c r="BC36" s="2">
        <v>56.637779999999999</v>
      </c>
      <c r="BD36" s="2">
        <v>17.42276</v>
      </c>
      <c r="BE36" s="2">
        <v>77.894999999999996</v>
      </c>
      <c r="BF36" s="2">
        <v>9.1333800000000007</v>
      </c>
      <c r="BG36" s="2">
        <v>81.27355</v>
      </c>
      <c r="CO36" s="2">
        <v>0.56345000000000001</v>
      </c>
      <c r="CP36" s="2">
        <v>60.296399999999998</v>
      </c>
      <c r="CQ36" s="2">
        <v>54.240279999999998</v>
      </c>
      <c r="CR36" s="2">
        <v>84.80565</v>
      </c>
      <c r="CS36" s="2">
        <v>91.166079999999994</v>
      </c>
      <c r="CT36" s="2">
        <v>54.240279999999998</v>
      </c>
      <c r="CU36" s="2">
        <v>41.961129999999997</v>
      </c>
      <c r="CV36" s="2">
        <v>20.318020000000001</v>
      </c>
      <c r="CW36" s="2">
        <v>76.531210000000002</v>
      </c>
      <c r="CX36" s="2">
        <v>11.78445</v>
      </c>
      <c r="CY36" s="2">
        <v>87.308599999999998</v>
      </c>
    </row>
    <row r="37" spans="1:103" s="2" customFormat="1" x14ac:dyDescent="0.4">
      <c r="A37" s="2" t="s">
        <v>710</v>
      </c>
      <c r="B37" s="2" t="s">
        <v>49</v>
      </c>
      <c r="C37" s="2" t="s">
        <v>37</v>
      </c>
      <c r="D37" s="2">
        <v>0.50505</v>
      </c>
      <c r="E37" s="2">
        <v>54.418080000000003</v>
      </c>
      <c r="F37" s="2">
        <v>43.755560000000003</v>
      </c>
      <c r="G37" s="2">
        <v>78.454070000000002</v>
      </c>
      <c r="H37" s="2">
        <v>88.425740000000005</v>
      </c>
      <c r="I37" s="2">
        <v>43.755560000000003</v>
      </c>
      <c r="J37" s="2">
        <v>34.31485</v>
      </c>
      <c r="K37" s="2">
        <v>19.506270000000001</v>
      </c>
      <c r="L37" s="2">
        <v>72.73115</v>
      </c>
      <c r="M37" s="2">
        <v>11.622820000000001</v>
      </c>
      <c r="N37" s="2">
        <v>85.962770000000006</v>
      </c>
      <c r="O37" s="2" t="s">
        <v>38</v>
      </c>
      <c r="P37" s="2">
        <v>0.48171999999999998</v>
      </c>
      <c r="Q37" s="2">
        <v>52.357550000000003</v>
      </c>
      <c r="R37" s="2">
        <v>40.976869999999998</v>
      </c>
      <c r="S37" s="2">
        <v>77.986999999999995</v>
      </c>
      <c r="T37" s="2">
        <v>89.065190000000001</v>
      </c>
      <c r="U37" s="2">
        <v>40.976869999999998</v>
      </c>
      <c r="V37" s="2">
        <v>31.069739999999999</v>
      </c>
      <c r="W37" s="2">
        <v>19.72663</v>
      </c>
      <c r="X37" s="2">
        <v>71.870580000000004</v>
      </c>
      <c r="Y37" s="2">
        <v>11.92984</v>
      </c>
      <c r="Z37" s="2">
        <v>86.484740000000002</v>
      </c>
      <c r="AW37" s="2">
        <v>0.66420000000000001</v>
      </c>
      <c r="AX37" s="2">
        <v>68.170310000000001</v>
      </c>
      <c r="AY37" s="2">
        <v>61.190660000000001</v>
      </c>
      <c r="AZ37" s="2">
        <v>79.427279999999996</v>
      </c>
      <c r="BA37" s="2">
        <v>82.215519999999998</v>
      </c>
      <c r="BB37" s="2">
        <v>61.190660000000001</v>
      </c>
      <c r="BC37" s="2">
        <v>56.637779999999999</v>
      </c>
      <c r="BD37" s="2">
        <v>17.42276</v>
      </c>
      <c r="BE37" s="2">
        <v>77.894999999999996</v>
      </c>
      <c r="BF37" s="2">
        <v>9.1333800000000007</v>
      </c>
      <c r="BG37" s="2">
        <v>81.27355</v>
      </c>
      <c r="CO37" s="2">
        <v>0.56313000000000002</v>
      </c>
      <c r="CP37" s="2">
        <v>60.262770000000003</v>
      </c>
      <c r="CQ37" s="2">
        <v>54.240279999999998</v>
      </c>
      <c r="CR37" s="2">
        <v>84.80565</v>
      </c>
      <c r="CS37" s="2">
        <v>91.166079999999994</v>
      </c>
      <c r="CT37" s="2">
        <v>54.240279999999998</v>
      </c>
      <c r="CU37" s="2">
        <v>41.961129999999997</v>
      </c>
      <c r="CV37" s="2">
        <v>20.318020000000001</v>
      </c>
      <c r="CW37" s="2">
        <v>76.531210000000002</v>
      </c>
      <c r="CX37" s="2">
        <v>11.78445</v>
      </c>
      <c r="CY37" s="2">
        <v>87.308599999999998</v>
      </c>
    </row>
    <row r="38" spans="1:103" s="2" customFormat="1" x14ac:dyDescent="0.4">
      <c r="A38" s="2" t="s">
        <v>662</v>
      </c>
      <c r="B38" s="2" t="s">
        <v>458</v>
      </c>
      <c r="C38" s="2" t="s">
        <v>37</v>
      </c>
      <c r="D38" s="2">
        <v>0.50505</v>
      </c>
      <c r="E38" s="2">
        <v>54.417589999999997</v>
      </c>
      <c r="F38" s="2">
        <v>43.755560000000003</v>
      </c>
      <c r="G38" s="2">
        <v>78.454070000000002</v>
      </c>
      <c r="H38" s="2">
        <v>88.417640000000006</v>
      </c>
      <c r="I38" s="2">
        <v>43.755560000000003</v>
      </c>
      <c r="J38" s="2">
        <v>34.31485</v>
      </c>
      <c r="K38" s="2">
        <v>19.506270000000001</v>
      </c>
      <c r="L38" s="2">
        <v>72.73115</v>
      </c>
      <c r="M38" s="2">
        <v>11.622019999999999</v>
      </c>
      <c r="N38" s="2">
        <v>85.954669999999993</v>
      </c>
      <c r="O38" s="2" t="s">
        <v>38</v>
      </c>
      <c r="P38" s="2">
        <v>0.48171999999999998</v>
      </c>
      <c r="Q38" s="2">
        <v>52.357219999999998</v>
      </c>
      <c r="R38" s="2">
        <v>40.976869999999998</v>
      </c>
      <c r="S38" s="2">
        <v>77.986999999999995</v>
      </c>
      <c r="T38" s="2">
        <v>89.065190000000001</v>
      </c>
      <c r="U38" s="2">
        <v>40.976869999999998</v>
      </c>
      <c r="V38" s="2">
        <v>31.069739999999999</v>
      </c>
      <c r="W38" s="2">
        <v>19.72663</v>
      </c>
      <c r="X38" s="2">
        <v>71.870580000000004</v>
      </c>
      <c r="Y38" s="2">
        <v>11.92984</v>
      </c>
      <c r="Z38" s="2">
        <v>86.484740000000002</v>
      </c>
      <c r="AW38" s="2">
        <v>0.66417999999999999</v>
      </c>
      <c r="AX38" s="2">
        <v>68.168170000000003</v>
      </c>
      <c r="AY38" s="2">
        <v>61.190660000000001</v>
      </c>
      <c r="AZ38" s="2">
        <v>79.427279999999996</v>
      </c>
      <c r="BA38" s="2">
        <v>82.215519999999998</v>
      </c>
      <c r="BB38" s="2">
        <v>61.190660000000001</v>
      </c>
      <c r="BC38" s="2">
        <v>56.637779999999999</v>
      </c>
      <c r="BD38" s="2">
        <v>17.42276</v>
      </c>
      <c r="BE38" s="2">
        <v>77.894999999999996</v>
      </c>
      <c r="BF38" s="2">
        <v>9.1333800000000007</v>
      </c>
      <c r="BG38" s="2">
        <v>81.27355</v>
      </c>
      <c r="CO38" s="2">
        <v>0.56313000000000002</v>
      </c>
      <c r="CP38" s="2">
        <v>60.263219999999997</v>
      </c>
      <c r="CQ38" s="2">
        <v>54.240279999999998</v>
      </c>
      <c r="CR38" s="2">
        <v>84.80565</v>
      </c>
      <c r="CS38" s="2">
        <v>90.989400000000003</v>
      </c>
      <c r="CT38" s="2">
        <v>54.240279999999998</v>
      </c>
      <c r="CU38" s="2">
        <v>41.961129999999997</v>
      </c>
      <c r="CV38" s="2">
        <v>20.318020000000001</v>
      </c>
      <c r="CW38" s="2">
        <v>76.531210000000002</v>
      </c>
      <c r="CX38" s="2">
        <v>11.766780000000001</v>
      </c>
      <c r="CY38" s="2">
        <v>87.131919999999994</v>
      </c>
    </row>
    <row r="39" spans="1:103" s="2" customFormat="1" x14ac:dyDescent="0.4">
      <c r="A39" s="2" t="s">
        <v>632</v>
      </c>
      <c r="B39" s="2" t="s">
        <v>44</v>
      </c>
      <c r="C39" s="2" t="s">
        <v>37</v>
      </c>
      <c r="D39" s="2">
        <v>0.50505</v>
      </c>
      <c r="E39" s="2">
        <v>54.417340000000003</v>
      </c>
      <c r="F39" s="2">
        <v>43.755560000000003</v>
      </c>
      <c r="G39" s="2">
        <v>78.454070000000002</v>
      </c>
      <c r="H39" s="2">
        <v>88.43383</v>
      </c>
      <c r="I39" s="2">
        <v>43.755560000000003</v>
      </c>
      <c r="J39" s="2">
        <v>34.31485</v>
      </c>
      <c r="K39" s="2">
        <v>19.506270000000001</v>
      </c>
      <c r="L39" s="2">
        <v>72.73115</v>
      </c>
      <c r="M39" s="2">
        <v>11.62363</v>
      </c>
      <c r="N39" s="2">
        <v>85.970860000000002</v>
      </c>
      <c r="O39" s="2" t="s">
        <v>38</v>
      </c>
      <c r="P39" s="2">
        <v>0.48171999999999998</v>
      </c>
      <c r="Q39" s="2">
        <v>52.357140000000001</v>
      </c>
      <c r="R39" s="2">
        <v>40.976869999999998</v>
      </c>
      <c r="S39" s="2">
        <v>77.986999999999995</v>
      </c>
      <c r="T39" s="2">
        <v>89.065190000000001</v>
      </c>
      <c r="U39" s="2">
        <v>40.976869999999998</v>
      </c>
      <c r="V39" s="2">
        <v>31.069739999999999</v>
      </c>
      <c r="W39" s="2">
        <v>19.72663</v>
      </c>
      <c r="X39" s="2">
        <v>71.870580000000004</v>
      </c>
      <c r="Y39" s="2">
        <v>11.92984</v>
      </c>
      <c r="Z39" s="2">
        <v>86.484740000000002</v>
      </c>
      <c r="AW39" s="2">
        <v>0.66413999999999995</v>
      </c>
      <c r="AX39" s="2">
        <v>68.163570000000007</v>
      </c>
      <c r="AY39" s="2">
        <v>61.190660000000001</v>
      </c>
      <c r="AZ39" s="2">
        <v>79.427279999999996</v>
      </c>
      <c r="BA39" s="2">
        <v>82.215519999999998</v>
      </c>
      <c r="BB39" s="2">
        <v>61.190660000000001</v>
      </c>
      <c r="BC39" s="2">
        <v>56.637779999999999</v>
      </c>
      <c r="BD39" s="2">
        <v>17.42276</v>
      </c>
      <c r="BE39" s="2">
        <v>77.894999999999996</v>
      </c>
      <c r="BF39" s="2">
        <v>9.1333800000000007</v>
      </c>
      <c r="BG39" s="2">
        <v>81.27355</v>
      </c>
      <c r="CO39" s="2">
        <v>0.56320999999999999</v>
      </c>
      <c r="CP39" s="2">
        <v>60.270090000000003</v>
      </c>
      <c r="CQ39" s="2">
        <v>54.240279999999998</v>
      </c>
      <c r="CR39" s="2">
        <v>84.80565</v>
      </c>
      <c r="CS39" s="2">
        <v>91.342759999999998</v>
      </c>
      <c r="CT39" s="2">
        <v>54.240279999999998</v>
      </c>
      <c r="CU39" s="2">
        <v>41.961129999999997</v>
      </c>
      <c r="CV39" s="2">
        <v>20.318020000000001</v>
      </c>
      <c r="CW39" s="2">
        <v>76.531210000000002</v>
      </c>
      <c r="CX39" s="2">
        <v>11.80212</v>
      </c>
      <c r="CY39" s="2">
        <v>87.485280000000003</v>
      </c>
    </row>
    <row r="40" spans="1:103" s="2" customFormat="1" x14ac:dyDescent="0.4">
      <c r="A40" s="2" t="s">
        <v>713</v>
      </c>
      <c r="B40" s="2" t="s">
        <v>44</v>
      </c>
      <c r="C40" s="2" t="s">
        <v>37</v>
      </c>
      <c r="D40" s="2">
        <v>0.50504000000000004</v>
      </c>
      <c r="E40" s="2">
        <v>54.416429999999998</v>
      </c>
      <c r="F40" s="2">
        <v>43.755560000000003</v>
      </c>
      <c r="G40" s="2">
        <v>78.454070000000002</v>
      </c>
      <c r="H40" s="2">
        <v>88.417640000000006</v>
      </c>
      <c r="I40" s="2">
        <v>43.755560000000003</v>
      </c>
      <c r="J40" s="2">
        <v>34.31485</v>
      </c>
      <c r="K40" s="2">
        <v>19.506270000000001</v>
      </c>
      <c r="L40" s="2">
        <v>72.73115</v>
      </c>
      <c r="M40" s="2">
        <v>11.622019999999999</v>
      </c>
      <c r="N40" s="2">
        <v>85.954669999999993</v>
      </c>
      <c r="O40" s="2" t="s">
        <v>38</v>
      </c>
      <c r="P40" s="2">
        <v>0.48171999999999998</v>
      </c>
      <c r="Q40" s="2">
        <v>52.356310000000001</v>
      </c>
      <c r="R40" s="2">
        <v>40.976869999999998</v>
      </c>
      <c r="S40" s="2">
        <v>77.986999999999995</v>
      </c>
      <c r="T40" s="2">
        <v>89.065190000000001</v>
      </c>
      <c r="U40" s="2">
        <v>40.976869999999998</v>
      </c>
      <c r="V40" s="2">
        <v>31.069739999999999</v>
      </c>
      <c r="W40" s="2">
        <v>19.72663</v>
      </c>
      <c r="X40" s="2">
        <v>71.870580000000004</v>
      </c>
      <c r="Y40" s="2">
        <v>11.92984</v>
      </c>
      <c r="Z40" s="2">
        <v>86.484740000000002</v>
      </c>
      <c r="AW40" s="2">
        <v>0.66415999999999997</v>
      </c>
      <c r="AX40" s="2">
        <v>68.167670000000001</v>
      </c>
      <c r="AY40" s="2">
        <v>61.190660000000001</v>
      </c>
      <c r="AZ40" s="2">
        <v>79.427279999999996</v>
      </c>
      <c r="BA40" s="2">
        <v>82.215519999999998</v>
      </c>
      <c r="BB40" s="2">
        <v>61.190660000000001</v>
      </c>
      <c r="BC40" s="2">
        <v>56.637779999999999</v>
      </c>
      <c r="BD40" s="2">
        <v>17.42276</v>
      </c>
      <c r="BE40" s="2">
        <v>77.894999999999996</v>
      </c>
      <c r="BF40" s="2">
        <v>9.1333800000000007</v>
      </c>
      <c r="BG40" s="2">
        <v>81.27355</v>
      </c>
      <c r="CO40" s="2">
        <v>0.56306999999999996</v>
      </c>
      <c r="CP40" s="2">
        <v>60.255859999999998</v>
      </c>
      <c r="CQ40" s="2">
        <v>54.240279999999998</v>
      </c>
      <c r="CR40" s="2">
        <v>84.80565</v>
      </c>
      <c r="CS40" s="2">
        <v>90.989400000000003</v>
      </c>
      <c r="CT40" s="2">
        <v>54.240279999999998</v>
      </c>
      <c r="CU40" s="2">
        <v>41.961129999999997</v>
      </c>
      <c r="CV40" s="2">
        <v>20.318020000000001</v>
      </c>
      <c r="CW40" s="2">
        <v>76.531210000000002</v>
      </c>
      <c r="CX40" s="2">
        <v>11.766780000000001</v>
      </c>
      <c r="CY40" s="2">
        <v>87.131919999999994</v>
      </c>
    </row>
    <row r="41" spans="1:103" s="2" customFormat="1" x14ac:dyDescent="0.4">
      <c r="A41" s="2" t="s">
        <v>605</v>
      </c>
      <c r="B41" s="2" t="s">
        <v>225</v>
      </c>
      <c r="C41" s="2" t="s">
        <v>37</v>
      </c>
      <c r="D41" s="2">
        <v>0.50514000000000003</v>
      </c>
      <c r="E41" s="2">
        <v>54.41319</v>
      </c>
      <c r="F41" s="2">
        <v>43.812220000000003</v>
      </c>
      <c r="G41" s="2">
        <v>78.373130000000003</v>
      </c>
      <c r="H41" s="2">
        <v>88.425740000000005</v>
      </c>
      <c r="I41" s="2">
        <v>43.812220000000003</v>
      </c>
      <c r="J41" s="2">
        <v>34.377580000000002</v>
      </c>
      <c r="K41" s="2">
        <v>19.4739</v>
      </c>
      <c r="L41" s="2">
        <v>72.633349999999993</v>
      </c>
      <c r="M41" s="2">
        <v>11.615539999999999</v>
      </c>
      <c r="N41" s="2">
        <v>85.929720000000003</v>
      </c>
      <c r="O41" s="2" t="s">
        <v>38</v>
      </c>
      <c r="P41" s="2">
        <v>0.48171000000000003</v>
      </c>
      <c r="Q41" s="2">
        <v>52.346690000000002</v>
      </c>
      <c r="R41" s="2">
        <v>41.005540000000003</v>
      </c>
      <c r="S41" s="2">
        <v>77.891419999999997</v>
      </c>
      <c r="T41" s="2">
        <v>89.065190000000001</v>
      </c>
      <c r="U41" s="2">
        <v>41.005540000000003</v>
      </c>
      <c r="V41" s="2">
        <v>31.105589999999999</v>
      </c>
      <c r="W41" s="2">
        <v>19.692219999999999</v>
      </c>
      <c r="X41" s="2">
        <v>71.763050000000007</v>
      </c>
      <c r="Y41" s="2">
        <v>11.9308</v>
      </c>
      <c r="Z41" s="2">
        <v>86.491910000000004</v>
      </c>
      <c r="AW41" s="2">
        <v>0.66476000000000002</v>
      </c>
      <c r="AX41" s="2">
        <v>68.176739999999995</v>
      </c>
      <c r="AY41" s="2">
        <v>61.341369999999998</v>
      </c>
      <c r="AZ41" s="2">
        <v>79.50264</v>
      </c>
      <c r="BA41" s="2">
        <v>82.215519999999998</v>
      </c>
      <c r="BB41" s="2">
        <v>61.341369999999998</v>
      </c>
      <c r="BC41" s="2">
        <v>56.788499999999999</v>
      </c>
      <c r="BD41" s="2">
        <v>17.42276</v>
      </c>
      <c r="BE41" s="2">
        <v>77.945239999999998</v>
      </c>
      <c r="BF41" s="2">
        <v>9.0655599999999996</v>
      </c>
      <c r="BG41" s="2">
        <v>80.947000000000003</v>
      </c>
      <c r="CO41" s="2">
        <v>0.56408000000000003</v>
      </c>
      <c r="CP41" s="2">
        <v>60.341610000000003</v>
      </c>
      <c r="CQ41" s="2">
        <v>54.593640000000001</v>
      </c>
      <c r="CR41" s="2">
        <v>84.628979999999999</v>
      </c>
      <c r="CS41" s="2">
        <v>91.166079999999994</v>
      </c>
      <c r="CT41" s="2">
        <v>54.593640000000001</v>
      </c>
      <c r="CU41" s="2">
        <v>42.314489999999999</v>
      </c>
      <c r="CV41" s="2">
        <v>20.247350000000001</v>
      </c>
      <c r="CW41" s="2">
        <v>76.266199999999998</v>
      </c>
      <c r="CX41" s="2">
        <v>11.766780000000001</v>
      </c>
      <c r="CY41" s="2">
        <v>87.220259999999996</v>
      </c>
    </row>
    <row r="42" spans="1:103" s="2" customFormat="1" x14ac:dyDescent="0.4">
      <c r="A42" s="2" t="s">
        <v>669</v>
      </c>
      <c r="B42" s="2" t="s">
        <v>57</v>
      </c>
      <c r="C42" s="2" t="s">
        <v>37</v>
      </c>
      <c r="D42" s="2">
        <v>0.50514000000000003</v>
      </c>
      <c r="E42" s="2">
        <v>54.412379999999999</v>
      </c>
      <c r="F42" s="2">
        <v>43.812220000000003</v>
      </c>
      <c r="G42" s="2">
        <v>78.373130000000003</v>
      </c>
      <c r="H42" s="2">
        <v>88.43383</v>
      </c>
      <c r="I42" s="2">
        <v>43.812220000000003</v>
      </c>
      <c r="J42" s="2">
        <v>34.377580000000002</v>
      </c>
      <c r="K42" s="2">
        <v>19.4739</v>
      </c>
      <c r="L42" s="2">
        <v>72.633349999999993</v>
      </c>
      <c r="M42" s="2">
        <v>11.616350000000001</v>
      </c>
      <c r="N42" s="2">
        <v>85.937809999999999</v>
      </c>
      <c r="O42" s="2" t="s">
        <v>38</v>
      </c>
      <c r="P42" s="2">
        <v>0.48171999999999998</v>
      </c>
      <c r="Q42" s="2">
        <v>52.348140000000001</v>
      </c>
      <c r="R42" s="2">
        <v>41.005540000000003</v>
      </c>
      <c r="S42" s="2">
        <v>77.891419999999997</v>
      </c>
      <c r="T42" s="2">
        <v>89.074749999999995</v>
      </c>
      <c r="U42" s="2">
        <v>41.005540000000003</v>
      </c>
      <c r="V42" s="2">
        <v>31.105589999999999</v>
      </c>
      <c r="W42" s="2">
        <v>19.692219999999999</v>
      </c>
      <c r="X42" s="2">
        <v>71.763050000000007</v>
      </c>
      <c r="Y42" s="2">
        <v>11.931749999999999</v>
      </c>
      <c r="Z42" s="2">
        <v>86.501469999999998</v>
      </c>
      <c r="AW42" s="2">
        <v>0.66461999999999999</v>
      </c>
      <c r="AX42" s="2">
        <v>68.160820000000001</v>
      </c>
      <c r="AY42" s="2">
        <v>61.341369999999998</v>
      </c>
      <c r="AZ42" s="2">
        <v>79.50264</v>
      </c>
      <c r="BA42" s="2">
        <v>82.215519999999998</v>
      </c>
      <c r="BB42" s="2">
        <v>61.341369999999998</v>
      </c>
      <c r="BC42" s="2">
        <v>56.788499999999999</v>
      </c>
      <c r="BD42" s="2">
        <v>17.42276</v>
      </c>
      <c r="BE42" s="2">
        <v>77.945239999999998</v>
      </c>
      <c r="BF42" s="2">
        <v>9.0655599999999996</v>
      </c>
      <c r="BG42" s="2">
        <v>80.947000000000003</v>
      </c>
      <c r="CO42" s="2">
        <v>0.56398999999999999</v>
      </c>
      <c r="CP42" s="2">
        <v>60.334490000000002</v>
      </c>
      <c r="CQ42" s="2">
        <v>54.593640000000001</v>
      </c>
      <c r="CR42" s="2">
        <v>84.628979999999999</v>
      </c>
      <c r="CS42" s="2">
        <v>91.166079999999994</v>
      </c>
      <c r="CT42" s="2">
        <v>54.593640000000001</v>
      </c>
      <c r="CU42" s="2">
        <v>42.314489999999999</v>
      </c>
      <c r="CV42" s="2">
        <v>20.247350000000001</v>
      </c>
      <c r="CW42" s="2">
        <v>76.266199999999998</v>
      </c>
      <c r="CX42" s="2">
        <v>11.766780000000001</v>
      </c>
      <c r="CY42" s="2">
        <v>87.220259999999996</v>
      </c>
    </row>
    <row r="43" spans="1:103" s="2" customFormat="1" x14ac:dyDescent="0.4">
      <c r="A43" s="2" t="s">
        <v>635</v>
      </c>
      <c r="B43" s="2" t="s">
        <v>499</v>
      </c>
      <c r="C43" s="2" t="s">
        <v>37</v>
      </c>
      <c r="D43" s="2">
        <v>0.50512999999999997</v>
      </c>
      <c r="E43" s="2">
        <v>54.411790000000003</v>
      </c>
      <c r="F43" s="2">
        <v>43.812220000000003</v>
      </c>
      <c r="G43" s="2">
        <v>78.373130000000003</v>
      </c>
      <c r="H43" s="2">
        <v>88.425740000000005</v>
      </c>
      <c r="I43" s="2">
        <v>43.812220000000003</v>
      </c>
      <c r="J43" s="2">
        <v>34.377580000000002</v>
      </c>
      <c r="K43" s="2">
        <v>19.4739</v>
      </c>
      <c r="L43" s="2">
        <v>72.633349999999993</v>
      </c>
      <c r="M43" s="2">
        <v>11.615539999999999</v>
      </c>
      <c r="N43" s="2">
        <v>85.929720000000003</v>
      </c>
      <c r="O43" s="2" t="s">
        <v>38</v>
      </c>
      <c r="P43" s="2">
        <v>0.48171000000000003</v>
      </c>
      <c r="Q43" s="2">
        <v>52.346589999999999</v>
      </c>
      <c r="R43" s="2">
        <v>41.005540000000003</v>
      </c>
      <c r="S43" s="2">
        <v>77.891419999999997</v>
      </c>
      <c r="T43" s="2">
        <v>89.065190000000001</v>
      </c>
      <c r="U43" s="2">
        <v>41.005540000000003</v>
      </c>
      <c r="V43" s="2">
        <v>31.105589999999999</v>
      </c>
      <c r="W43" s="2">
        <v>19.692219999999999</v>
      </c>
      <c r="X43" s="2">
        <v>71.763050000000007</v>
      </c>
      <c r="Y43" s="2">
        <v>11.9308</v>
      </c>
      <c r="Z43" s="2">
        <v>86.491910000000004</v>
      </c>
      <c r="AW43" s="2">
        <v>0.66459999999999997</v>
      </c>
      <c r="AX43" s="2">
        <v>68.159400000000005</v>
      </c>
      <c r="AY43" s="2">
        <v>61.341369999999998</v>
      </c>
      <c r="AZ43" s="2">
        <v>79.50264</v>
      </c>
      <c r="BA43" s="2">
        <v>82.215519999999998</v>
      </c>
      <c r="BB43" s="2">
        <v>61.341369999999998</v>
      </c>
      <c r="BC43" s="2">
        <v>56.788499999999999</v>
      </c>
      <c r="BD43" s="2">
        <v>17.42276</v>
      </c>
      <c r="BE43" s="2">
        <v>77.945239999999998</v>
      </c>
      <c r="BF43" s="2">
        <v>9.0655599999999996</v>
      </c>
      <c r="BG43" s="2">
        <v>80.947000000000003</v>
      </c>
      <c r="CO43" s="2">
        <v>0.56420000000000003</v>
      </c>
      <c r="CP43" s="2">
        <v>60.353619999999999</v>
      </c>
      <c r="CQ43" s="2">
        <v>54.593640000000001</v>
      </c>
      <c r="CR43" s="2">
        <v>84.628979999999999</v>
      </c>
      <c r="CS43" s="2">
        <v>91.166079999999994</v>
      </c>
      <c r="CT43" s="2">
        <v>54.593640000000001</v>
      </c>
      <c r="CU43" s="2">
        <v>42.314489999999999</v>
      </c>
      <c r="CV43" s="2">
        <v>20.247350000000001</v>
      </c>
      <c r="CW43" s="2">
        <v>76.266199999999998</v>
      </c>
      <c r="CX43" s="2">
        <v>11.766780000000001</v>
      </c>
      <c r="CY43" s="2">
        <v>87.220259999999996</v>
      </c>
    </row>
    <row r="44" spans="1:103" s="2" customFormat="1" x14ac:dyDescent="0.4">
      <c r="A44" s="2" t="s">
        <v>665</v>
      </c>
      <c r="B44" s="2" t="s">
        <v>166</v>
      </c>
      <c r="C44" s="2" t="s">
        <v>37</v>
      </c>
      <c r="D44" s="2">
        <v>0.50512000000000001</v>
      </c>
      <c r="E44" s="2">
        <v>54.411320000000003</v>
      </c>
      <c r="F44" s="2">
        <v>43.812220000000003</v>
      </c>
      <c r="G44" s="2">
        <v>78.373130000000003</v>
      </c>
      <c r="H44" s="2">
        <v>88.425740000000005</v>
      </c>
      <c r="I44" s="2">
        <v>43.812220000000003</v>
      </c>
      <c r="J44" s="2">
        <v>34.377580000000002</v>
      </c>
      <c r="K44" s="2">
        <v>19.4739</v>
      </c>
      <c r="L44" s="2">
        <v>72.633349999999993</v>
      </c>
      <c r="M44" s="2">
        <v>11.615539999999999</v>
      </c>
      <c r="N44" s="2">
        <v>85.929720000000003</v>
      </c>
      <c r="O44" s="2" t="s">
        <v>38</v>
      </c>
      <c r="P44" s="2">
        <v>0.48170000000000002</v>
      </c>
      <c r="Q44" s="2">
        <v>52.34637</v>
      </c>
      <c r="R44" s="2">
        <v>41.005540000000003</v>
      </c>
      <c r="S44" s="2">
        <v>77.891419999999997</v>
      </c>
      <c r="T44" s="2">
        <v>89.065190000000001</v>
      </c>
      <c r="U44" s="2">
        <v>41.005540000000003</v>
      </c>
      <c r="V44" s="2">
        <v>31.105589999999999</v>
      </c>
      <c r="W44" s="2">
        <v>19.692219999999999</v>
      </c>
      <c r="X44" s="2">
        <v>71.763050000000007</v>
      </c>
      <c r="Y44" s="2">
        <v>11.9308</v>
      </c>
      <c r="Z44" s="2">
        <v>86.491910000000004</v>
      </c>
      <c r="AW44" s="2">
        <v>0.66464999999999996</v>
      </c>
      <c r="AX44" s="2">
        <v>68.164919999999995</v>
      </c>
      <c r="AY44" s="2">
        <v>61.341369999999998</v>
      </c>
      <c r="AZ44" s="2">
        <v>79.50264</v>
      </c>
      <c r="BA44" s="2">
        <v>82.215519999999998</v>
      </c>
      <c r="BB44" s="2">
        <v>61.341369999999998</v>
      </c>
      <c r="BC44" s="2">
        <v>56.788499999999999</v>
      </c>
      <c r="BD44" s="2">
        <v>17.42276</v>
      </c>
      <c r="BE44" s="2">
        <v>77.945239999999998</v>
      </c>
      <c r="BF44" s="2">
        <v>9.0655599999999996</v>
      </c>
      <c r="BG44" s="2">
        <v>80.947000000000003</v>
      </c>
      <c r="CO44" s="2">
        <v>0.56398000000000004</v>
      </c>
      <c r="CP44" s="2">
        <v>60.334350000000001</v>
      </c>
      <c r="CQ44" s="2">
        <v>54.593640000000001</v>
      </c>
      <c r="CR44" s="2">
        <v>84.628979999999999</v>
      </c>
      <c r="CS44" s="2">
        <v>91.166079999999994</v>
      </c>
      <c r="CT44" s="2">
        <v>54.593640000000001</v>
      </c>
      <c r="CU44" s="2">
        <v>42.314489999999999</v>
      </c>
      <c r="CV44" s="2">
        <v>20.247350000000001</v>
      </c>
      <c r="CW44" s="2">
        <v>76.266199999999998</v>
      </c>
      <c r="CX44" s="2">
        <v>11.766780000000001</v>
      </c>
      <c r="CY44" s="2">
        <v>87.220259999999996</v>
      </c>
    </row>
    <row r="45" spans="1:103" s="2" customFormat="1" x14ac:dyDescent="0.4">
      <c r="A45" s="2" t="s">
        <v>659</v>
      </c>
      <c r="B45" s="2" t="s">
        <v>116</v>
      </c>
      <c r="C45" s="2" t="s">
        <v>37</v>
      </c>
      <c r="D45" s="2">
        <v>0.50499000000000005</v>
      </c>
      <c r="E45" s="2">
        <v>54.405560000000001</v>
      </c>
      <c r="F45" s="2">
        <v>43.755560000000003</v>
      </c>
      <c r="G45" s="2">
        <v>78.454070000000002</v>
      </c>
      <c r="H45" s="2">
        <v>88.43383</v>
      </c>
      <c r="I45" s="2">
        <v>43.755560000000003</v>
      </c>
      <c r="J45" s="2">
        <v>34.31485</v>
      </c>
      <c r="K45" s="2">
        <v>19.504650000000002</v>
      </c>
      <c r="L45" s="2">
        <v>72.728449999999995</v>
      </c>
      <c r="M45" s="2">
        <v>11.616350000000001</v>
      </c>
      <c r="N45" s="2">
        <v>85.935789999999997</v>
      </c>
      <c r="O45" s="2" t="s">
        <v>38</v>
      </c>
      <c r="P45" s="2">
        <v>0.48171999999999998</v>
      </c>
      <c r="Q45" s="2">
        <v>52.35718</v>
      </c>
      <c r="R45" s="2">
        <v>40.976869999999998</v>
      </c>
      <c r="S45" s="2">
        <v>77.986999999999995</v>
      </c>
      <c r="T45" s="2">
        <v>89.065190000000001</v>
      </c>
      <c r="U45" s="2">
        <v>40.976869999999998</v>
      </c>
      <c r="V45" s="2">
        <v>31.069739999999999</v>
      </c>
      <c r="W45" s="2">
        <v>19.72663</v>
      </c>
      <c r="X45" s="2">
        <v>71.870580000000004</v>
      </c>
      <c r="Y45" s="2">
        <v>11.92984</v>
      </c>
      <c r="Z45" s="2">
        <v>86.484740000000002</v>
      </c>
      <c r="AW45" s="2">
        <v>0.66364000000000001</v>
      </c>
      <c r="AX45" s="2">
        <v>68.059970000000007</v>
      </c>
      <c r="AY45" s="2">
        <v>61.190660000000001</v>
      </c>
      <c r="AZ45" s="2">
        <v>79.427279999999996</v>
      </c>
      <c r="BA45" s="2">
        <v>82.215519999999998</v>
      </c>
      <c r="BB45" s="2">
        <v>61.190660000000001</v>
      </c>
      <c r="BC45" s="2">
        <v>56.637779999999999</v>
      </c>
      <c r="BD45" s="2">
        <v>17.407689999999999</v>
      </c>
      <c r="BE45" s="2">
        <v>77.869879999999995</v>
      </c>
      <c r="BF45" s="2">
        <v>9.0655599999999996</v>
      </c>
      <c r="BG45" s="2">
        <v>80.947000000000003</v>
      </c>
      <c r="CO45" s="2">
        <v>0.56303000000000003</v>
      </c>
      <c r="CP45" s="2">
        <v>60.254820000000002</v>
      </c>
      <c r="CQ45" s="2">
        <v>54.240279999999998</v>
      </c>
      <c r="CR45" s="2">
        <v>84.80565</v>
      </c>
      <c r="CS45" s="2">
        <v>91.342759999999998</v>
      </c>
      <c r="CT45" s="2">
        <v>54.240279999999998</v>
      </c>
      <c r="CU45" s="2">
        <v>41.961129999999997</v>
      </c>
      <c r="CV45" s="2">
        <v>20.318020000000001</v>
      </c>
      <c r="CW45" s="2">
        <v>76.531210000000002</v>
      </c>
      <c r="CX45" s="2">
        <v>11.80212</v>
      </c>
      <c r="CY45" s="2">
        <v>87.485280000000003</v>
      </c>
    </row>
    <row r="46" spans="1:103" s="2" customFormat="1" x14ac:dyDescent="0.4">
      <c r="A46" s="2" t="s">
        <v>703</v>
      </c>
      <c r="B46" s="2" t="s">
        <v>458</v>
      </c>
      <c r="C46" s="2" t="s">
        <v>37</v>
      </c>
      <c r="D46" s="2">
        <v>0.50497999999999998</v>
      </c>
      <c r="E46" s="2">
        <v>54.40531</v>
      </c>
      <c r="F46" s="2">
        <v>43.755560000000003</v>
      </c>
      <c r="G46" s="2">
        <v>78.454070000000002</v>
      </c>
      <c r="H46" s="2">
        <v>88.417640000000006</v>
      </c>
      <c r="I46" s="2">
        <v>43.755560000000003</v>
      </c>
      <c r="J46" s="2">
        <v>34.31485</v>
      </c>
      <c r="K46" s="2">
        <v>19.504650000000002</v>
      </c>
      <c r="L46" s="2">
        <v>72.728449999999995</v>
      </c>
      <c r="M46" s="2">
        <v>11.61473</v>
      </c>
      <c r="N46" s="2">
        <v>85.919600000000003</v>
      </c>
      <c r="O46" s="2" t="s">
        <v>38</v>
      </c>
      <c r="P46" s="2">
        <v>0.48171999999999998</v>
      </c>
      <c r="Q46" s="2">
        <v>52.357619999999997</v>
      </c>
      <c r="R46" s="2">
        <v>40.976869999999998</v>
      </c>
      <c r="S46" s="2">
        <v>77.986999999999995</v>
      </c>
      <c r="T46" s="2">
        <v>89.065190000000001</v>
      </c>
      <c r="U46" s="2">
        <v>40.976869999999998</v>
      </c>
      <c r="V46" s="2">
        <v>31.069739999999999</v>
      </c>
      <c r="W46" s="2">
        <v>19.72663</v>
      </c>
      <c r="X46" s="2">
        <v>71.870580000000004</v>
      </c>
      <c r="Y46" s="2">
        <v>11.92984</v>
      </c>
      <c r="Z46" s="2">
        <v>86.484740000000002</v>
      </c>
      <c r="AW46" s="2">
        <v>0.66361999999999999</v>
      </c>
      <c r="AX46" s="2">
        <v>68.056669999999997</v>
      </c>
      <c r="AY46" s="2">
        <v>61.190660000000001</v>
      </c>
      <c r="AZ46" s="2">
        <v>79.427279999999996</v>
      </c>
      <c r="BA46" s="2">
        <v>82.215519999999998</v>
      </c>
      <c r="BB46" s="2">
        <v>61.190660000000001</v>
      </c>
      <c r="BC46" s="2">
        <v>56.637779999999999</v>
      </c>
      <c r="BD46" s="2">
        <v>17.407689999999999</v>
      </c>
      <c r="BE46" s="2">
        <v>77.869879999999995</v>
      </c>
      <c r="BF46" s="2">
        <v>9.0655599999999996</v>
      </c>
      <c r="BG46" s="2">
        <v>80.947000000000003</v>
      </c>
      <c r="CO46" s="2">
        <v>0.56301000000000001</v>
      </c>
      <c r="CP46" s="2">
        <v>60.249040000000001</v>
      </c>
      <c r="CQ46" s="2">
        <v>54.240279999999998</v>
      </c>
      <c r="CR46" s="2">
        <v>84.80565</v>
      </c>
      <c r="CS46" s="2">
        <v>90.989400000000003</v>
      </c>
      <c r="CT46" s="2">
        <v>54.240279999999998</v>
      </c>
      <c r="CU46" s="2">
        <v>41.961129999999997</v>
      </c>
      <c r="CV46" s="2">
        <v>20.318020000000001</v>
      </c>
      <c r="CW46" s="2">
        <v>76.531210000000002</v>
      </c>
      <c r="CX46" s="2">
        <v>11.766780000000001</v>
      </c>
      <c r="CY46" s="2">
        <v>87.131919999999994</v>
      </c>
    </row>
    <row r="47" spans="1:103" s="2" customFormat="1" x14ac:dyDescent="0.4">
      <c r="A47" s="2" t="s">
        <v>706</v>
      </c>
      <c r="B47" s="2" t="s">
        <v>468</v>
      </c>
      <c r="C47" s="2" t="s">
        <v>37</v>
      </c>
      <c r="D47" s="2">
        <v>0.50497000000000003</v>
      </c>
      <c r="E47" s="2">
        <v>54.404229999999998</v>
      </c>
      <c r="F47" s="2">
        <v>43.755560000000003</v>
      </c>
      <c r="G47" s="2">
        <v>78.454070000000002</v>
      </c>
      <c r="H47" s="2">
        <v>88.417640000000006</v>
      </c>
      <c r="I47" s="2">
        <v>43.755560000000003</v>
      </c>
      <c r="J47" s="2">
        <v>34.31485</v>
      </c>
      <c r="K47" s="2">
        <v>19.504650000000002</v>
      </c>
      <c r="L47" s="2">
        <v>72.728449999999995</v>
      </c>
      <c r="M47" s="2">
        <v>11.61473</v>
      </c>
      <c r="N47" s="2">
        <v>85.919600000000003</v>
      </c>
      <c r="O47" s="2" t="s">
        <v>38</v>
      </c>
      <c r="P47" s="2">
        <v>0.48171999999999998</v>
      </c>
      <c r="Q47" s="2">
        <v>52.35727</v>
      </c>
      <c r="R47" s="2">
        <v>40.976869999999998</v>
      </c>
      <c r="S47" s="2">
        <v>77.986999999999995</v>
      </c>
      <c r="T47" s="2">
        <v>89.065190000000001</v>
      </c>
      <c r="U47" s="2">
        <v>40.976869999999998</v>
      </c>
      <c r="V47" s="2">
        <v>31.069739999999999</v>
      </c>
      <c r="W47" s="2">
        <v>19.72663</v>
      </c>
      <c r="X47" s="2">
        <v>71.870580000000004</v>
      </c>
      <c r="Y47" s="2">
        <v>11.92984</v>
      </c>
      <c r="Z47" s="2">
        <v>86.484740000000002</v>
      </c>
      <c r="AW47" s="2">
        <v>0.66369</v>
      </c>
      <c r="AX47" s="2">
        <v>68.06653</v>
      </c>
      <c r="AY47" s="2">
        <v>61.190660000000001</v>
      </c>
      <c r="AZ47" s="2">
        <v>79.427279999999996</v>
      </c>
      <c r="BA47" s="2">
        <v>82.215519999999998</v>
      </c>
      <c r="BB47" s="2">
        <v>61.190660000000001</v>
      </c>
      <c r="BC47" s="2">
        <v>56.637779999999999</v>
      </c>
      <c r="BD47" s="2">
        <v>17.407689999999999</v>
      </c>
      <c r="BE47" s="2">
        <v>77.869879999999995</v>
      </c>
      <c r="BF47" s="2">
        <v>9.0655599999999996</v>
      </c>
      <c r="BG47" s="2">
        <v>80.947000000000003</v>
      </c>
      <c r="CO47" s="2">
        <v>0.56261000000000005</v>
      </c>
      <c r="CP47" s="2">
        <v>60.2089</v>
      </c>
      <c r="CQ47" s="2">
        <v>54.240279999999998</v>
      </c>
      <c r="CR47" s="2">
        <v>84.80565</v>
      </c>
      <c r="CS47" s="2">
        <v>90.989400000000003</v>
      </c>
      <c r="CT47" s="2">
        <v>54.240279999999998</v>
      </c>
      <c r="CU47" s="2">
        <v>41.961129999999997</v>
      </c>
      <c r="CV47" s="2">
        <v>20.318020000000001</v>
      </c>
      <c r="CW47" s="2">
        <v>76.531210000000002</v>
      </c>
      <c r="CX47" s="2">
        <v>11.766780000000001</v>
      </c>
      <c r="CY47" s="2">
        <v>87.131919999999994</v>
      </c>
    </row>
    <row r="48" spans="1:103" s="2" customFormat="1" x14ac:dyDescent="0.4">
      <c r="A48" s="2" t="s">
        <v>629</v>
      </c>
      <c r="B48" s="2" t="s">
        <v>116</v>
      </c>
      <c r="C48" s="2" t="s">
        <v>37</v>
      </c>
      <c r="D48" s="2">
        <v>0.50495999999999996</v>
      </c>
      <c r="E48" s="2">
        <v>54.403239999999997</v>
      </c>
      <c r="F48" s="2">
        <v>43.755560000000003</v>
      </c>
      <c r="G48" s="2">
        <v>78.445970000000003</v>
      </c>
      <c r="H48" s="2">
        <v>88.409549999999996</v>
      </c>
      <c r="I48" s="2">
        <v>43.755560000000003</v>
      </c>
      <c r="J48" s="2">
        <v>34.31485</v>
      </c>
      <c r="K48" s="2">
        <v>19.503039999999999</v>
      </c>
      <c r="L48" s="2">
        <v>72.720359999999999</v>
      </c>
      <c r="M48" s="2">
        <v>11.61392</v>
      </c>
      <c r="N48" s="2">
        <v>85.911510000000007</v>
      </c>
      <c r="O48" s="2" t="s">
        <v>38</v>
      </c>
      <c r="P48" s="2">
        <v>0.48171999999999998</v>
      </c>
      <c r="Q48" s="2">
        <v>52.35671</v>
      </c>
      <c r="R48" s="2">
        <v>40.976869999999998</v>
      </c>
      <c r="S48" s="2">
        <v>77.986999999999995</v>
      </c>
      <c r="T48" s="2">
        <v>89.065190000000001</v>
      </c>
      <c r="U48" s="2">
        <v>40.976869999999998</v>
      </c>
      <c r="V48" s="2">
        <v>31.069739999999999</v>
      </c>
      <c r="W48" s="2">
        <v>19.72663</v>
      </c>
      <c r="X48" s="2">
        <v>71.870580000000004</v>
      </c>
      <c r="Y48" s="2">
        <v>11.92984</v>
      </c>
      <c r="Z48" s="2">
        <v>86.484740000000002</v>
      </c>
      <c r="AW48" s="2">
        <v>0.66374</v>
      </c>
      <c r="AX48" s="2">
        <v>68.072580000000002</v>
      </c>
      <c r="AY48" s="2">
        <v>61.190660000000001</v>
      </c>
      <c r="AZ48" s="2">
        <v>79.427279999999996</v>
      </c>
      <c r="BA48" s="2">
        <v>82.215519999999998</v>
      </c>
      <c r="BB48" s="2">
        <v>61.190660000000001</v>
      </c>
      <c r="BC48" s="2">
        <v>56.637779999999999</v>
      </c>
      <c r="BD48" s="2">
        <v>17.407689999999999</v>
      </c>
      <c r="BE48" s="2">
        <v>77.869879999999995</v>
      </c>
      <c r="BF48" s="2">
        <v>9.0655599999999996</v>
      </c>
      <c r="BG48" s="2">
        <v>80.947000000000003</v>
      </c>
      <c r="CO48" s="2">
        <v>0.56233999999999995</v>
      </c>
      <c r="CP48" s="2">
        <v>60.183439999999997</v>
      </c>
      <c r="CQ48" s="2">
        <v>54.240279999999998</v>
      </c>
      <c r="CR48" s="2">
        <v>84.628979999999999</v>
      </c>
      <c r="CS48" s="2">
        <v>90.812719999999999</v>
      </c>
      <c r="CT48" s="2">
        <v>54.240279999999998</v>
      </c>
      <c r="CU48" s="2">
        <v>41.961129999999997</v>
      </c>
      <c r="CV48" s="2">
        <v>20.282689999999999</v>
      </c>
      <c r="CW48" s="2">
        <v>76.354529999999997</v>
      </c>
      <c r="CX48" s="2">
        <v>11.74912</v>
      </c>
      <c r="CY48" s="2">
        <v>86.955240000000003</v>
      </c>
    </row>
    <row r="49" spans="1:103" s="2" customFormat="1" x14ac:dyDescent="0.4">
      <c r="A49" s="2" t="s">
        <v>740</v>
      </c>
      <c r="B49" s="2" t="s">
        <v>458</v>
      </c>
      <c r="C49" s="2" t="s">
        <v>37</v>
      </c>
      <c r="D49" s="2">
        <v>0.50495999999999996</v>
      </c>
      <c r="E49" s="2">
        <v>54.402509999999999</v>
      </c>
      <c r="F49" s="2">
        <v>43.755560000000003</v>
      </c>
      <c r="G49" s="2">
        <v>78.445970000000003</v>
      </c>
      <c r="H49" s="2">
        <v>88.409549999999996</v>
      </c>
      <c r="I49" s="2">
        <v>43.755560000000003</v>
      </c>
      <c r="J49" s="2">
        <v>34.31485</v>
      </c>
      <c r="K49" s="2">
        <v>19.503039999999999</v>
      </c>
      <c r="L49" s="2">
        <v>72.720359999999999</v>
      </c>
      <c r="M49" s="2">
        <v>11.61392</v>
      </c>
      <c r="N49" s="2">
        <v>85.911510000000007</v>
      </c>
      <c r="O49" s="2" t="s">
        <v>38</v>
      </c>
      <c r="P49" s="2">
        <v>0.48172999999999999</v>
      </c>
      <c r="Q49" s="2">
        <v>52.357399999999998</v>
      </c>
      <c r="R49" s="2">
        <v>40.976869999999998</v>
      </c>
      <c r="S49" s="2">
        <v>77.986999999999995</v>
      </c>
      <c r="T49" s="2">
        <v>89.065190000000001</v>
      </c>
      <c r="U49" s="2">
        <v>40.976869999999998</v>
      </c>
      <c r="V49" s="2">
        <v>31.069739999999999</v>
      </c>
      <c r="W49" s="2">
        <v>19.72663</v>
      </c>
      <c r="X49" s="2">
        <v>71.870580000000004</v>
      </c>
      <c r="Y49" s="2">
        <v>11.92984</v>
      </c>
      <c r="Z49" s="2">
        <v>86.484740000000002</v>
      </c>
      <c r="AW49" s="2">
        <v>0.66369</v>
      </c>
      <c r="AX49" s="2">
        <v>68.064229999999995</v>
      </c>
      <c r="AY49" s="2">
        <v>61.190660000000001</v>
      </c>
      <c r="AZ49" s="2">
        <v>79.427279999999996</v>
      </c>
      <c r="BA49" s="2">
        <v>82.215519999999998</v>
      </c>
      <c r="BB49" s="2">
        <v>61.190660000000001</v>
      </c>
      <c r="BC49" s="2">
        <v>56.637779999999999</v>
      </c>
      <c r="BD49" s="2">
        <v>17.407689999999999</v>
      </c>
      <c r="BE49" s="2">
        <v>77.869879999999995</v>
      </c>
      <c r="BF49" s="2">
        <v>9.0655599999999996</v>
      </c>
      <c r="BG49" s="2">
        <v>80.947000000000003</v>
      </c>
      <c r="CO49" s="2">
        <v>0.56223999999999996</v>
      </c>
      <c r="CP49" s="2">
        <v>60.174149999999997</v>
      </c>
      <c r="CQ49" s="2">
        <v>54.240279999999998</v>
      </c>
      <c r="CR49" s="2">
        <v>84.628979999999999</v>
      </c>
      <c r="CS49" s="2">
        <v>90.812719999999999</v>
      </c>
      <c r="CT49" s="2">
        <v>54.240279999999998</v>
      </c>
      <c r="CU49" s="2">
        <v>41.961129999999997</v>
      </c>
      <c r="CV49" s="2">
        <v>20.282689999999999</v>
      </c>
      <c r="CW49" s="2">
        <v>76.354529999999997</v>
      </c>
      <c r="CX49" s="2">
        <v>11.74912</v>
      </c>
      <c r="CY49" s="2">
        <v>86.955240000000003</v>
      </c>
    </row>
    <row r="50" spans="1:103" s="2" customFormat="1" x14ac:dyDescent="0.4">
      <c r="A50" s="2" t="s">
        <v>405</v>
      </c>
      <c r="B50" s="2" t="s">
        <v>162</v>
      </c>
      <c r="C50" s="2" t="s">
        <v>37</v>
      </c>
      <c r="D50" s="2">
        <v>0.50134999999999996</v>
      </c>
      <c r="E50" s="2">
        <v>54.137650000000001</v>
      </c>
      <c r="F50" s="2">
        <v>43.148519999999998</v>
      </c>
      <c r="G50" s="2">
        <v>78.057469999999995</v>
      </c>
      <c r="H50" s="2">
        <v>87.891540000000006</v>
      </c>
      <c r="I50" s="2">
        <v>43.148519999999998</v>
      </c>
      <c r="J50" s="2">
        <v>33.703090000000003</v>
      </c>
      <c r="K50" s="2">
        <v>19.549980000000001</v>
      </c>
      <c r="L50" s="2">
        <v>72.61891</v>
      </c>
      <c r="M50" s="2">
        <v>11.58802</v>
      </c>
      <c r="N50" s="2">
        <v>85.511399999999995</v>
      </c>
      <c r="O50" s="2" t="s">
        <v>38</v>
      </c>
      <c r="P50" s="2">
        <v>0.47893000000000002</v>
      </c>
      <c r="Q50" s="2">
        <v>52.16657</v>
      </c>
      <c r="R50" s="2">
        <v>40.537179999999999</v>
      </c>
      <c r="S50" s="2">
        <v>77.671570000000003</v>
      </c>
      <c r="T50" s="2">
        <v>88.596829999999997</v>
      </c>
      <c r="U50" s="2">
        <v>40.537179999999999</v>
      </c>
      <c r="V50" s="2">
        <v>30.575099999999999</v>
      </c>
      <c r="W50" s="2">
        <v>19.78398</v>
      </c>
      <c r="X50" s="2">
        <v>71.816100000000006</v>
      </c>
      <c r="Y50" s="2">
        <v>11.905950000000001</v>
      </c>
      <c r="Z50" s="2">
        <v>86.114189999999994</v>
      </c>
      <c r="AW50" s="2">
        <v>0.66178999999999999</v>
      </c>
      <c r="AX50" s="2">
        <v>67.942909999999998</v>
      </c>
      <c r="AY50" s="2">
        <v>60.964579999999998</v>
      </c>
      <c r="AZ50" s="2">
        <v>79.276560000000003</v>
      </c>
      <c r="BA50" s="2">
        <v>81.838729999999998</v>
      </c>
      <c r="BB50" s="2">
        <v>60.964579999999998</v>
      </c>
      <c r="BC50" s="2">
        <v>56.449379999999998</v>
      </c>
      <c r="BD50" s="2">
        <v>17.392610000000001</v>
      </c>
      <c r="BE50" s="2">
        <v>77.744290000000007</v>
      </c>
      <c r="BF50" s="2">
        <v>9.1032399999999996</v>
      </c>
      <c r="BG50" s="2">
        <v>80.934439999999995</v>
      </c>
      <c r="CO50" s="2">
        <v>0.53959000000000001</v>
      </c>
      <c r="CP50" s="2">
        <v>58.204590000000003</v>
      </c>
      <c r="CQ50" s="2">
        <v>49.646639999999998</v>
      </c>
      <c r="CR50" s="2">
        <v>82.332160000000002</v>
      </c>
      <c r="CS50" s="2">
        <v>89.045940000000002</v>
      </c>
      <c r="CT50" s="2">
        <v>49.646639999999998</v>
      </c>
      <c r="CU50" s="2">
        <v>38.191989999999997</v>
      </c>
      <c r="CV50" s="2">
        <v>20.282689999999999</v>
      </c>
      <c r="CW50" s="2">
        <v>75.441699999999997</v>
      </c>
      <c r="CX50" s="2">
        <v>11.537100000000001</v>
      </c>
      <c r="CY50" s="2">
        <v>85.100120000000004</v>
      </c>
    </row>
    <row r="51" spans="1:103" s="2" customFormat="1" x14ac:dyDescent="0.4">
      <c r="A51" s="2" t="s">
        <v>351</v>
      </c>
      <c r="B51" s="2" t="s">
        <v>124</v>
      </c>
      <c r="C51" s="2" t="s">
        <v>37</v>
      </c>
      <c r="D51" s="2">
        <v>0.50129000000000001</v>
      </c>
      <c r="E51" s="2">
        <v>54.13138</v>
      </c>
      <c r="F51" s="2">
        <v>43.132339999999999</v>
      </c>
      <c r="G51" s="2">
        <v>77.992720000000006</v>
      </c>
      <c r="H51" s="2">
        <v>87.875349999999997</v>
      </c>
      <c r="I51" s="2">
        <v>43.132339999999999</v>
      </c>
      <c r="J51" s="2">
        <v>33.690950000000001</v>
      </c>
      <c r="K51" s="2">
        <v>19.535409999999999</v>
      </c>
      <c r="L51" s="2">
        <v>72.550110000000004</v>
      </c>
      <c r="M51" s="2">
        <v>11.586399999999999</v>
      </c>
      <c r="N51" s="2">
        <v>85.491159999999994</v>
      </c>
      <c r="O51" s="2" t="s">
        <v>38</v>
      </c>
      <c r="P51" s="2">
        <v>0.47882000000000002</v>
      </c>
      <c r="Q51" s="2">
        <v>52.156610000000001</v>
      </c>
      <c r="R51" s="2">
        <v>40.527619999999999</v>
      </c>
      <c r="S51" s="2">
        <v>77.642899999999997</v>
      </c>
      <c r="T51" s="2">
        <v>88.577709999999996</v>
      </c>
      <c r="U51" s="2">
        <v>40.527619999999999</v>
      </c>
      <c r="V51" s="2">
        <v>30.565539999999999</v>
      </c>
      <c r="W51" s="2">
        <v>19.77825</v>
      </c>
      <c r="X51" s="2">
        <v>71.787419999999997</v>
      </c>
      <c r="Y51" s="2">
        <v>11.904030000000001</v>
      </c>
      <c r="Z51" s="2">
        <v>86.095070000000007</v>
      </c>
      <c r="AW51" s="2">
        <v>0.66171999999999997</v>
      </c>
      <c r="AX51" s="2">
        <v>67.932149999999993</v>
      </c>
      <c r="AY51" s="2">
        <v>60.964579999999998</v>
      </c>
      <c r="AZ51" s="2">
        <v>79.276560000000003</v>
      </c>
      <c r="BA51" s="2">
        <v>81.838729999999998</v>
      </c>
      <c r="BB51" s="2">
        <v>60.964579999999998</v>
      </c>
      <c r="BC51" s="2">
        <v>56.449379999999998</v>
      </c>
      <c r="BD51" s="2">
        <v>17.392610000000001</v>
      </c>
      <c r="BE51" s="2">
        <v>77.744290000000007</v>
      </c>
      <c r="BF51" s="2">
        <v>9.0957000000000008</v>
      </c>
      <c r="BG51" s="2">
        <v>80.89676</v>
      </c>
      <c r="CO51" s="2">
        <v>0.54035999999999995</v>
      </c>
      <c r="CP51" s="2">
        <v>58.276820000000001</v>
      </c>
      <c r="CQ51" s="2">
        <v>49.46996</v>
      </c>
      <c r="CR51" s="2">
        <v>81.448759999999993</v>
      </c>
      <c r="CS51" s="2">
        <v>89.045940000000002</v>
      </c>
      <c r="CT51" s="2">
        <v>49.46996</v>
      </c>
      <c r="CU51" s="2">
        <v>38.103650000000002</v>
      </c>
      <c r="CV51" s="2">
        <v>20.07067</v>
      </c>
      <c r="CW51" s="2">
        <v>74.46996</v>
      </c>
      <c r="CX51" s="2">
        <v>11.55477</v>
      </c>
      <c r="CY51" s="2">
        <v>85.100120000000004</v>
      </c>
    </row>
    <row r="52" spans="1:103" s="2" customFormat="1" x14ac:dyDescent="0.4">
      <c r="A52" s="2" t="s">
        <v>438</v>
      </c>
      <c r="B52" s="2" t="s">
        <v>102</v>
      </c>
      <c r="C52" s="2" t="s">
        <v>37</v>
      </c>
      <c r="D52" s="2">
        <v>0.50126000000000004</v>
      </c>
      <c r="E52" s="2">
        <v>54.130299999999998</v>
      </c>
      <c r="F52" s="2">
        <v>43.132339999999999</v>
      </c>
      <c r="G52" s="2">
        <v>78.049369999999996</v>
      </c>
      <c r="H52" s="2">
        <v>87.875349999999997</v>
      </c>
      <c r="I52" s="2">
        <v>43.132339999999999</v>
      </c>
      <c r="J52" s="2">
        <v>33.690950000000001</v>
      </c>
      <c r="K52" s="2">
        <v>19.548359999999999</v>
      </c>
      <c r="L52" s="2">
        <v>72.614869999999996</v>
      </c>
      <c r="M52" s="2">
        <v>11.590450000000001</v>
      </c>
      <c r="N52" s="2">
        <v>85.511399999999995</v>
      </c>
      <c r="O52" s="2" t="s">
        <v>38</v>
      </c>
      <c r="P52" s="2">
        <v>0.47882000000000002</v>
      </c>
      <c r="Q52" s="2">
        <v>52.156190000000002</v>
      </c>
      <c r="R52" s="2">
        <v>40.527619999999999</v>
      </c>
      <c r="S52" s="2">
        <v>77.652460000000005</v>
      </c>
      <c r="T52" s="2">
        <v>88.577709999999996</v>
      </c>
      <c r="U52" s="2">
        <v>40.527619999999999</v>
      </c>
      <c r="V52" s="2">
        <v>30.565539999999999</v>
      </c>
      <c r="W52" s="2">
        <v>19.780159999999999</v>
      </c>
      <c r="X52" s="2">
        <v>71.796980000000005</v>
      </c>
      <c r="Y52" s="2">
        <v>11.90499</v>
      </c>
      <c r="Z52" s="2">
        <v>86.099850000000004</v>
      </c>
      <c r="AW52" s="2">
        <v>0.66166000000000003</v>
      </c>
      <c r="AX52" s="2">
        <v>67.924580000000006</v>
      </c>
      <c r="AY52" s="2">
        <v>60.964579999999998</v>
      </c>
      <c r="AZ52" s="2">
        <v>79.276560000000003</v>
      </c>
      <c r="BA52" s="2">
        <v>81.838729999999998</v>
      </c>
      <c r="BB52" s="2">
        <v>60.964579999999998</v>
      </c>
      <c r="BC52" s="2">
        <v>56.449379999999998</v>
      </c>
      <c r="BD52" s="2">
        <v>17.392610000000001</v>
      </c>
      <c r="BE52" s="2">
        <v>77.744290000000007</v>
      </c>
      <c r="BF52" s="2">
        <v>9.0957000000000008</v>
      </c>
      <c r="BG52" s="2">
        <v>80.89676</v>
      </c>
      <c r="CO52" s="2">
        <v>0.53996</v>
      </c>
      <c r="CP52" s="2">
        <v>58.27901</v>
      </c>
      <c r="CQ52" s="2">
        <v>49.46996</v>
      </c>
      <c r="CR52" s="2">
        <v>82.508830000000003</v>
      </c>
      <c r="CS52" s="2">
        <v>89.045940000000002</v>
      </c>
      <c r="CT52" s="2">
        <v>49.46996</v>
      </c>
      <c r="CU52" s="2">
        <v>38.103650000000002</v>
      </c>
      <c r="CV52" s="2">
        <v>20.318020000000001</v>
      </c>
      <c r="CW52" s="2">
        <v>75.706710000000001</v>
      </c>
      <c r="CX52" s="2">
        <v>11.625439999999999</v>
      </c>
      <c r="CY52" s="2">
        <v>85.453469999999996</v>
      </c>
    </row>
    <row r="53" spans="1:103" s="2" customFormat="1" x14ac:dyDescent="0.4">
      <c r="A53" s="2" t="s">
        <v>363</v>
      </c>
      <c r="B53" s="2" t="s">
        <v>162</v>
      </c>
      <c r="C53" s="2" t="s">
        <v>37</v>
      </c>
      <c r="D53" s="2">
        <v>0.50124999999999997</v>
      </c>
      <c r="E53" s="2">
        <v>54.128790000000002</v>
      </c>
      <c r="F53" s="2">
        <v>43.140430000000002</v>
      </c>
      <c r="G53" s="2">
        <v>78.016999999999996</v>
      </c>
      <c r="H53" s="2">
        <v>87.859170000000006</v>
      </c>
      <c r="I53" s="2">
        <v>43.140430000000002</v>
      </c>
      <c r="J53" s="2">
        <v>33.695</v>
      </c>
      <c r="K53" s="2">
        <v>19.543500000000002</v>
      </c>
      <c r="L53" s="2">
        <v>72.582490000000007</v>
      </c>
      <c r="M53" s="2">
        <v>11.58559</v>
      </c>
      <c r="N53" s="2">
        <v>85.479020000000006</v>
      </c>
      <c r="O53" s="2" t="s">
        <v>38</v>
      </c>
      <c r="P53" s="2">
        <v>0.4788</v>
      </c>
      <c r="Q53" s="2">
        <v>52.154069999999997</v>
      </c>
      <c r="R53" s="2">
        <v>40.527619999999999</v>
      </c>
      <c r="S53" s="2">
        <v>77.652460000000005</v>
      </c>
      <c r="T53" s="2">
        <v>88.577709999999996</v>
      </c>
      <c r="U53" s="2">
        <v>40.527619999999999</v>
      </c>
      <c r="V53" s="2">
        <v>30.565539999999999</v>
      </c>
      <c r="W53" s="2">
        <v>19.780159999999999</v>
      </c>
      <c r="X53" s="2">
        <v>71.796980000000005</v>
      </c>
      <c r="Y53" s="2">
        <v>11.904030000000001</v>
      </c>
      <c r="Z53" s="2">
        <v>86.095070000000007</v>
      </c>
      <c r="AW53" s="2">
        <v>0.66166000000000003</v>
      </c>
      <c r="AX53" s="2">
        <v>67.923739999999995</v>
      </c>
      <c r="AY53" s="2">
        <v>60.964579999999998</v>
      </c>
      <c r="AZ53" s="2">
        <v>79.276560000000003</v>
      </c>
      <c r="BA53" s="2">
        <v>81.838729999999998</v>
      </c>
      <c r="BB53" s="2">
        <v>60.964579999999998</v>
      </c>
      <c r="BC53" s="2">
        <v>56.449379999999998</v>
      </c>
      <c r="BD53" s="2">
        <v>17.392610000000001</v>
      </c>
      <c r="BE53" s="2">
        <v>77.744290000000007</v>
      </c>
      <c r="BF53" s="2">
        <v>9.0957000000000008</v>
      </c>
      <c r="BG53" s="2">
        <v>80.89676</v>
      </c>
      <c r="CO53" s="2">
        <v>0.54010000000000002</v>
      </c>
      <c r="CP53" s="2">
        <v>58.287089999999999</v>
      </c>
      <c r="CQ53" s="2">
        <v>49.646639999999998</v>
      </c>
      <c r="CR53" s="2">
        <v>81.802120000000002</v>
      </c>
      <c r="CS53" s="2">
        <v>88.692580000000007</v>
      </c>
      <c r="CT53" s="2">
        <v>49.646639999999998</v>
      </c>
      <c r="CU53" s="2">
        <v>38.191989999999997</v>
      </c>
      <c r="CV53" s="2">
        <v>20.212009999999999</v>
      </c>
      <c r="CW53" s="2">
        <v>75</v>
      </c>
      <c r="CX53" s="2">
        <v>11.537100000000001</v>
      </c>
      <c r="CY53" s="2">
        <v>84.835099999999997</v>
      </c>
    </row>
    <row r="54" spans="1:103" s="2" customFormat="1" x14ac:dyDescent="0.4">
      <c r="A54" s="2" t="s">
        <v>319</v>
      </c>
      <c r="B54" s="2" t="s">
        <v>121</v>
      </c>
      <c r="C54" s="2" t="s">
        <v>37</v>
      </c>
      <c r="D54" s="2">
        <v>0.50117</v>
      </c>
      <c r="E54" s="2">
        <v>54.118290000000002</v>
      </c>
      <c r="F54" s="2">
        <v>43.108049999999999</v>
      </c>
      <c r="G54" s="2">
        <v>78.065560000000005</v>
      </c>
      <c r="H54" s="2">
        <v>87.891540000000006</v>
      </c>
      <c r="I54" s="2">
        <v>43.108049999999999</v>
      </c>
      <c r="J54" s="2">
        <v>33.666670000000003</v>
      </c>
      <c r="K54" s="2">
        <v>19.548359999999999</v>
      </c>
      <c r="L54" s="2">
        <v>72.622960000000006</v>
      </c>
      <c r="M54" s="2">
        <v>11.587210000000001</v>
      </c>
      <c r="N54" s="2">
        <v>85.507350000000002</v>
      </c>
      <c r="O54" s="2" t="s">
        <v>38</v>
      </c>
      <c r="P54" s="2">
        <v>0.47882000000000002</v>
      </c>
      <c r="Q54" s="2">
        <v>52.155090000000001</v>
      </c>
      <c r="R54" s="2">
        <v>40.527619999999999</v>
      </c>
      <c r="S54" s="2">
        <v>77.662009999999995</v>
      </c>
      <c r="T54" s="2">
        <v>88.587270000000004</v>
      </c>
      <c r="U54" s="2">
        <v>40.527619999999999</v>
      </c>
      <c r="V54" s="2">
        <v>30.565539999999999</v>
      </c>
      <c r="W54" s="2">
        <v>19.782070000000001</v>
      </c>
      <c r="X54" s="2">
        <v>71.806539999999998</v>
      </c>
      <c r="Y54" s="2">
        <v>11.90499</v>
      </c>
      <c r="Z54" s="2">
        <v>86.10463</v>
      </c>
      <c r="AW54" s="2">
        <v>0.66205999999999998</v>
      </c>
      <c r="AX54" s="2">
        <v>67.963070000000002</v>
      </c>
      <c r="AY54" s="2">
        <v>60.964579999999998</v>
      </c>
      <c r="AZ54" s="2">
        <v>79.351920000000007</v>
      </c>
      <c r="BA54" s="2">
        <v>81.914090000000002</v>
      </c>
      <c r="BB54" s="2">
        <v>60.964579999999998</v>
      </c>
      <c r="BC54" s="2">
        <v>56.449379999999998</v>
      </c>
      <c r="BD54" s="2">
        <v>17.392610000000001</v>
      </c>
      <c r="BE54" s="2">
        <v>77.781959999999998</v>
      </c>
      <c r="BF54" s="2">
        <v>9.1032399999999996</v>
      </c>
      <c r="BG54" s="2">
        <v>80.972120000000004</v>
      </c>
      <c r="CO54" s="2">
        <v>0.53715000000000002</v>
      </c>
      <c r="CP54" s="2">
        <v>57.946899999999999</v>
      </c>
      <c r="CQ54" s="2">
        <v>48.939929999999997</v>
      </c>
      <c r="CR54" s="2">
        <v>82.508830000000003</v>
      </c>
      <c r="CS54" s="2">
        <v>89.045940000000002</v>
      </c>
      <c r="CT54" s="2">
        <v>48.939929999999997</v>
      </c>
      <c r="CU54" s="2">
        <v>37.573619999999998</v>
      </c>
      <c r="CV54" s="2">
        <v>20.282689999999999</v>
      </c>
      <c r="CW54" s="2">
        <v>75.618369999999999</v>
      </c>
      <c r="CX54" s="2">
        <v>11.537100000000001</v>
      </c>
      <c r="CY54" s="2">
        <v>85.100120000000004</v>
      </c>
    </row>
    <row r="55" spans="1:103" s="2" customFormat="1" x14ac:dyDescent="0.4">
      <c r="A55" s="2" t="s">
        <v>393</v>
      </c>
      <c r="B55" s="2" t="s">
        <v>40</v>
      </c>
      <c r="C55" s="2" t="s">
        <v>37</v>
      </c>
      <c r="D55" s="2">
        <v>0.50112999999999996</v>
      </c>
      <c r="E55" s="2">
        <v>54.116250000000001</v>
      </c>
      <c r="F55" s="2">
        <v>43.116149999999998</v>
      </c>
      <c r="G55" s="2">
        <v>78.000810000000001</v>
      </c>
      <c r="H55" s="2">
        <v>87.883449999999996</v>
      </c>
      <c r="I55" s="2">
        <v>43.116149999999998</v>
      </c>
      <c r="J55" s="2">
        <v>33.67071</v>
      </c>
      <c r="K55" s="2">
        <v>19.538650000000001</v>
      </c>
      <c r="L55" s="2">
        <v>72.562259999999995</v>
      </c>
      <c r="M55" s="2">
        <v>11.58883</v>
      </c>
      <c r="N55" s="2">
        <v>85.507350000000002</v>
      </c>
      <c r="O55" s="2" t="s">
        <v>38</v>
      </c>
      <c r="P55" s="2">
        <v>0.47882000000000002</v>
      </c>
      <c r="Q55" s="2">
        <v>52.1554</v>
      </c>
      <c r="R55" s="2">
        <v>40.527619999999999</v>
      </c>
      <c r="S55" s="2">
        <v>77.642899999999997</v>
      </c>
      <c r="T55" s="2">
        <v>88.587270000000004</v>
      </c>
      <c r="U55" s="2">
        <v>40.527619999999999</v>
      </c>
      <c r="V55" s="2">
        <v>30.565539999999999</v>
      </c>
      <c r="W55" s="2">
        <v>19.77825</v>
      </c>
      <c r="X55" s="2">
        <v>71.787419999999997</v>
      </c>
      <c r="Y55" s="2">
        <v>11.90499</v>
      </c>
      <c r="Z55" s="2">
        <v>86.10463</v>
      </c>
      <c r="AW55" s="2">
        <v>0.66169</v>
      </c>
      <c r="AX55" s="2">
        <v>67.927890000000005</v>
      </c>
      <c r="AY55" s="2">
        <v>60.964579999999998</v>
      </c>
      <c r="AZ55" s="2">
        <v>79.276560000000003</v>
      </c>
      <c r="BA55" s="2">
        <v>81.838729999999998</v>
      </c>
      <c r="BB55" s="2">
        <v>60.964579999999998</v>
      </c>
      <c r="BC55" s="2">
        <v>56.449379999999998</v>
      </c>
      <c r="BD55" s="2">
        <v>17.392610000000001</v>
      </c>
      <c r="BE55" s="2">
        <v>77.744290000000007</v>
      </c>
      <c r="BF55" s="2">
        <v>9.0957000000000008</v>
      </c>
      <c r="BG55" s="2">
        <v>80.89676</v>
      </c>
      <c r="CO55" s="2">
        <v>0.53710999999999998</v>
      </c>
      <c r="CP55" s="2">
        <v>57.979080000000003</v>
      </c>
      <c r="CQ55" s="2">
        <v>49.116610000000001</v>
      </c>
      <c r="CR55" s="2">
        <v>81.625439999999998</v>
      </c>
      <c r="CS55" s="2">
        <v>89.045940000000002</v>
      </c>
      <c r="CT55" s="2">
        <v>49.116610000000001</v>
      </c>
      <c r="CU55" s="2">
        <v>37.661960000000001</v>
      </c>
      <c r="CV55" s="2">
        <v>20.14134</v>
      </c>
      <c r="CW55" s="2">
        <v>74.734979999999993</v>
      </c>
      <c r="CX55" s="2">
        <v>11.590109999999999</v>
      </c>
      <c r="CY55" s="2">
        <v>85.276799999999994</v>
      </c>
    </row>
    <row r="56" spans="1:103" s="2" customFormat="1" x14ac:dyDescent="0.4">
      <c r="A56" s="2" t="s">
        <v>441</v>
      </c>
      <c r="B56" s="2" t="s">
        <v>40</v>
      </c>
      <c r="C56" s="2" t="s">
        <v>37</v>
      </c>
      <c r="D56" s="2">
        <v>0.50112000000000001</v>
      </c>
      <c r="E56" s="2">
        <v>54.115099999999998</v>
      </c>
      <c r="F56" s="2">
        <v>43.116149999999998</v>
      </c>
      <c r="G56" s="2">
        <v>78.008899999999997</v>
      </c>
      <c r="H56" s="2">
        <v>87.875349999999997</v>
      </c>
      <c r="I56" s="2">
        <v>43.116149999999998</v>
      </c>
      <c r="J56" s="2">
        <v>33.674759999999999</v>
      </c>
      <c r="K56" s="2">
        <v>19.538650000000001</v>
      </c>
      <c r="L56" s="2">
        <v>72.574399999999997</v>
      </c>
      <c r="M56" s="2">
        <v>11.58802</v>
      </c>
      <c r="N56" s="2">
        <v>85.503309999999999</v>
      </c>
      <c r="O56" s="2" t="s">
        <v>38</v>
      </c>
      <c r="P56" s="2">
        <v>0.47882000000000002</v>
      </c>
      <c r="Q56" s="2">
        <v>52.15654</v>
      </c>
      <c r="R56" s="2">
        <v>40.527619999999999</v>
      </c>
      <c r="S56" s="2">
        <v>77.652460000000005</v>
      </c>
      <c r="T56" s="2">
        <v>88.577709999999996</v>
      </c>
      <c r="U56" s="2">
        <v>40.527619999999999</v>
      </c>
      <c r="V56" s="2">
        <v>30.565539999999999</v>
      </c>
      <c r="W56" s="2">
        <v>19.780159999999999</v>
      </c>
      <c r="X56" s="2">
        <v>71.796980000000005</v>
      </c>
      <c r="Y56" s="2">
        <v>11.904030000000001</v>
      </c>
      <c r="Z56" s="2">
        <v>86.095070000000007</v>
      </c>
      <c r="AW56" s="2">
        <v>0.66174999999999995</v>
      </c>
      <c r="AX56" s="2">
        <v>67.934539999999998</v>
      </c>
      <c r="AY56" s="2">
        <v>60.964579999999998</v>
      </c>
      <c r="AZ56" s="2">
        <v>79.276560000000003</v>
      </c>
      <c r="BA56" s="2">
        <v>81.838729999999998</v>
      </c>
      <c r="BB56" s="2">
        <v>60.964579999999998</v>
      </c>
      <c r="BC56" s="2">
        <v>56.449379999999998</v>
      </c>
      <c r="BD56" s="2">
        <v>17.37754</v>
      </c>
      <c r="BE56" s="2">
        <v>77.706609999999998</v>
      </c>
      <c r="BF56" s="2">
        <v>9.0957000000000008</v>
      </c>
      <c r="BG56" s="2">
        <v>80.89676</v>
      </c>
      <c r="CO56" s="2">
        <v>0.53664000000000001</v>
      </c>
      <c r="CP56" s="2">
        <v>57.917310000000001</v>
      </c>
      <c r="CQ56" s="2">
        <v>49.116610000000001</v>
      </c>
      <c r="CR56" s="2">
        <v>81.625439999999998</v>
      </c>
      <c r="CS56" s="2">
        <v>89.045940000000002</v>
      </c>
      <c r="CT56" s="2">
        <v>49.116610000000001</v>
      </c>
      <c r="CU56" s="2">
        <v>37.75029</v>
      </c>
      <c r="CV56" s="2">
        <v>20.14134</v>
      </c>
      <c r="CW56" s="2">
        <v>74.911659999999998</v>
      </c>
      <c r="CX56" s="2">
        <v>11.590109999999999</v>
      </c>
      <c r="CY56" s="2">
        <v>85.365139999999997</v>
      </c>
    </row>
    <row r="57" spans="1:103" s="2" customFormat="1" x14ac:dyDescent="0.4">
      <c r="A57" s="2" t="s">
        <v>381</v>
      </c>
      <c r="B57" s="2" t="s">
        <v>134</v>
      </c>
      <c r="C57" s="2" t="s">
        <v>37</v>
      </c>
      <c r="D57" s="2">
        <v>0.50134999999999996</v>
      </c>
      <c r="E57" s="2">
        <v>54.114080000000001</v>
      </c>
      <c r="F57" s="2">
        <v>43.423720000000003</v>
      </c>
      <c r="G57" s="2">
        <v>77.952250000000006</v>
      </c>
      <c r="H57" s="2">
        <v>87.956289999999996</v>
      </c>
      <c r="I57" s="2">
        <v>43.423720000000003</v>
      </c>
      <c r="J57" s="2">
        <v>33.866990000000001</v>
      </c>
      <c r="K57" s="2">
        <v>19.53379</v>
      </c>
      <c r="L57" s="2">
        <v>72.468100000000007</v>
      </c>
      <c r="M57" s="2">
        <v>11.5945</v>
      </c>
      <c r="N57" s="2">
        <v>85.581280000000007</v>
      </c>
      <c r="O57" s="2" t="s">
        <v>38</v>
      </c>
      <c r="P57" s="2">
        <v>0.47854000000000002</v>
      </c>
      <c r="Q57" s="2">
        <v>52.10154</v>
      </c>
      <c r="R57" s="2">
        <v>40.795259999999999</v>
      </c>
      <c r="S57" s="2">
        <v>77.556870000000004</v>
      </c>
      <c r="T57" s="2">
        <v>88.615939999999995</v>
      </c>
      <c r="U57" s="2">
        <v>40.795259999999999</v>
      </c>
      <c r="V57" s="2">
        <v>30.711300000000001</v>
      </c>
      <c r="W57" s="2">
        <v>19.761040000000001</v>
      </c>
      <c r="X57" s="2">
        <v>71.641970000000001</v>
      </c>
      <c r="Y57" s="2">
        <v>11.9069</v>
      </c>
      <c r="Z57" s="2">
        <v>86.144139999999993</v>
      </c>
      <c r="AW57" s="2">
        <v>0.66402000000000005</v>
      </c>
      <c r="AX57" s="2">
        <v>68.171480000000003</v>
      </c>
      <c r="AY57" s="2">
        <v>61.341369999999998</v>
      </c>
      <c r="AZ57" s="2">
        <v>79.12585</v>
      </c>
      <c r="BA57" s="2">
        <v>81.914090000000002</v>
      </c>
      <c r="BB57" s="2">
        <v>61.341369999999998</v>
      </c>
      <c r="BC57" s="2">
        <v>56.788499999999999</v>
      </c>
      <c r="BD57" s="2">
        <v>17.362469999999998</v>
      </c>
      <c r="BE57" s="2">
        <v>77.574730000000002</v>
      </c>
      <c r="BF57" s="2">
        <v>9.1032399999999996</v>
      </c>
      <c r="BG57" s="2">
        <v>80.972120000000004</v>
      </c>
      <c r="CO57" s="2">
        <v>0.54151000000000005</v>
      </c>
      <c r="CP57" s="2">
        <v>58.356209999999997</v>
      </c>
      <c r="CQ57" s="2">
        <v>50</v>
      </c>
      <c r="CR57" s="2">
        <v>82.508830000000003</v>
      </c>
      <c r="CS57" s="2">
        <v>89.929329999999993</v>
      </c>
      <c r="CT57" s="2">
        <v>50</v>
      </c>
      <c r="CU57" s="2">
        <v>38.457009999999997</v>
      </c>
      <c r="CV57" s="2">
        <v>20.424029999999998</v>
      </c>
      <c r="CW57" s="2">
        <v>75.765609999999995</v>
      </c>
      <c r="CX57" s="2">
        <v>11.660780000000001</v>
      </c>
      <c r="CY57" s="2">
        <v>85.983509999999995</v>
      </c>
    </row>
    <row r="58" spans="1:103" s="2" customFormat="1" x14ac:dyDescent="0.4">
      <c r="A58" s="2" t="s">
        <v>429</v>
      </c>
      <c r="B58" s="2" t="s">
        <v>138</v>
      </c>
      <c r="C58" s="2" t="s">
        <v>37</v>
      </c>
      <c r="D58" s="2">
        <v>0.50109000000000004</v>
      </c>
      <c r="E58" s="2">
        <v>54.111969999999999</v>
      </c>
      <c r="F58" s="2">
        <v>43.116149999999998</v>
      </c>
      <c r="G58" s="2">
        <v>78.000810000000001</v>
      </c>
      <c r="H58" s="2">
        <v>87.891540000000006</v>
      </c>
      <c r="I58" s="2">
        <v>43.116149999999998</v>
      </c>
      <c r="J58" s="2">
        <v>33.67071</v>
      </c>
      <c r="K58" s="2">
        <v>19.538650000000001</v>
      </c>
      <c r="L58" s="2">
        <v>72.566299999999998</v>
      </c>
      <c r="M58" s="2">
        <v>11.590450000000001</v>
      </c>
      <c r="N58" s="2">
        <v>85.523539999999997</v>
      </c>
      <c r="O58" s="2" t="s">
        <v>38</v>
      </c>
      <c r="P58" s="2">
        <v>0.47882999999999998</v>
      </c>
      <c r="Q58" s="2">
        <v>52.156680000000001</v>
      </c>
      <c r="R58" s="2">
        <v>40.527619999999999</v>
      </c>
      <c r="S58" s="2">
        <v>77.652460000000005</v>
      </c>
      <c r="T58" s="2">
        <v>88.596829999999997</v>
      </c>
      <c r="U58" s="2">
        <v>40.527619999999999</v>
      </c>
      <c r="V58" s="2">
        <v>30.565539999999999</v>
      </c>
      <c r="W58" s="2">
        <v>19.780159999999999</v>
      </c>
      <c r="X58" s="2">
        <v>71.796980000000005</v>
      </c>
      <c r="Y58" s="2">
        <v>11.905950000000001</v>
      </c>
      <c r="Z58" s="2">
        <v>86.114189999999994</v>
      </c>
      <c r="AW58" s="2">
        <v>0.66173999999999999</v>
      </c>
      <c r="AX58" s="2">
        <v>67.932910000000007</v>
      </c>
      <c r="AY58" s="2">
        <v>60.964579999999998</v>
      </c>
      <c r="AZ58" s="2">
        <v>79.276560000000003</v>
      </c>
      <c r="BA58" s="2">
        <v>81.914090000000002</v>
      </c>
      <c r="BB58" s="2">
        <v>60.964579999999998</v>
      </c>
      <c r="BC58" s="2">
        <v>56.449379999999998</v>
      </c>
      <c r="BD58" s="2">
        <v>17.392610000000001</v>
      </c>
      <c r="BE58" s="2">
        <v>77.744290000000007</v>
      </c>
      <c r="BF58" s="2">
        <v>9.1032399999999996</v>
      </c>
      <c r="BG58" s="2">
        <v>80.972120000000004</v>
      </c>
      <c r="CO58" s="2">
        <v>0.53593999999999997</v>
      </c>
      <c r="CP58" s="2">
        <v>57.850059999999999</v>
      </c>
      <c r="CQ58" s="2">
        <v>49.116610000000001</v>
      </c>
      <c r="CR58" s="2">
        <v>81.448759999999993</v>
      </c>
      <c r="CS58" s="2">
        <v>88.869259999999997</v>
      </c>
      <c r="CT58" s="2">
        <v>49.116610000000001</v>
      </c>
      <c r="CU58" s="2">
        <v>37.661960000000001</v>
      </c>
      <c r="CV58" s="2">
        <v>20.106010000000001</v>
      </c>
      <c r="CW58" s="2">
        <v>74.646640000000005</v>
      </c>
      <c r="CX58" s="2">
        <v>11.590109999999999</v>
      </c>
      <c r="CY58" s="2">
        <v>85.276799999999994</v>
      </c>
    </row>
    <row r="59" spans="1:103" s="1" customFormat="1" x14ac:dyDescent="0.4">
      <c r="A59" s="1" t="s">
        <v>329</v>
      </c>
      <c r="B59" s="1" t="s">
        <v>121</v>
      </c>
      <c r="C59" s="1" t="s">
        <v>37</v>
      </c>
      <c r="D59" s="1">
        <v>0.50109000000000004</v>
      </c>
      <c r="E59" s="1">
        <v>54.111289999999997</v>
      </c>
      <c r="F59" s="1">
        <v>43.12424</v>
      </c>
      <c r="G59" s="1">
        <v>78.033180000000002</v>
      </c>
      <c r="H59" s="1">
        <v>87.867260000000002</v>
      </c>
      <c r="I59" s="1">
        <v>43.12424</v>
      </c>
      <c r="J59" s="1">
        <v>33.678809999999999</v>
      </c>
      <c r="K59" s="1">
        <v>19.545120000000001</v>
      </c>
      <c r="L59" s="1">
        <v>72.594629999999995</v>
      </c>
      <c r="M59" s="1">
        <v>11.586399999999999</v>
      </c>
      <c r="N59" s="1">
        <v>85.487120000000004</v>
      </c>
      <c r="O59" s="1" t="s">
        <v>38</v>
      </c>
      <c r="P59" s="1">
        <v>0.47882000000000002</v>
      </c>
      <c r="Q59" s="1">
        <v>52.155369999999998</v>
      </c>
      <c r="R59" s="1">
        <v>40.527619999999999</v>
      </c>
      <c r="S59" s="1">
        <v>77.652460000000005</v>
      </c>
      <c r="T59" s="1">
        <v>88.577709999999996</v>
      </c>
      <c r="U59" s="1">
        <v>40.527619999999999</v>
      </c>
      <c r="V59" s="1">
        <v>30.565539999999999</v>
      </c>
      <c r="W59" s="1">
        <v>19.780159999999999</v>
      </c>
      <c r="X59" s="1">
        <v>71.796980000000005</v>
      </c>
      <c r="Y59" s="1">
        <v>11.904030000000001</v>
      </c>
      <c r="Z59" s="1">
        <v>86.095070000000007</v>
      </c>
      <c r="AW59" s="1">
        <v>0.66166999999999998</v>
      </c>
      <c r="AX59" s="1">
        <v>67.924419999999998</v>
      </c>
      <c r="AY59" s="1">
        <v>60.964579999999998</v>
      </c>
      <c r="AZ59" s="1">
        <v>79.276560000000003</v>
      </c>
      <c r="BA59" s="1">
        <v>81.838729999999998</v>
      </c>
      <c r="BB59" s="1">
        <v>60.964579999999998</v>
      </c>
      <c r="BC59" s="1">
        <v>56.449379999999998</v>
      </c>
      <c r="BD59" s="1">
        <v>17.392610000000001</v>
      </c>
      <c r="BE59" s="1">
        <v>77.744290000000007</v>
      </c>
      <c r="BF59" s="1">
        <v>9.0957000000000008</v>
      </c>
      <c r="BG59" s="1">
        <v>80.89676</v>
      </c>
      <c r="CO59" s="1">
        <v>0.53629000000000004</v>
      </c>
      <c r="CP59" s="1">
        <v>57.87941</v>
      </c>
      <c r="CQ59" s="1">
        <v>49.293289999999999</v>
      </c>
      <c r="CR59" s="1">
        <v>82.155479999999997</v>
      </c>
      <c r="CS59" s="1">
        <v>88.869259999999997</v>
      </c>
      <c r="CT59" s="1">
        <v>49.293289999999999</v>
      </c>
      <c r="CU59" s="1">
        <v>37.838630000000002</v>
      </c>
      <c r="CV59" s="1">
        <v>20.247350000000001</v>
      </c>
      <c r="CW59" s="1">
        <v>75.265020000000007</v>
      </c>
      <c r="CX59" s="1">
        <v>11.55477</v>
      </c>
      <c r="CY59" s="1">
        <v>85.011780000000002</v>
      </c>
    </row>
    <row r="60" spans="1:103" s="1" customFormat="1" x14ac:dyDescent="0.4">
      <c r="A60" s="1" t="s">
        <v>313</v>
      </c>
      <c r="B60" s="1" t="s">
        <v>148</v>
      </c>
      <c r="C60" s="1" t="s">
        <v>37</v>
      </c>
      <c r="D60" s="1">
        <v>0.50129000000000001</v>
      </c>
      <c r="E60" s="1">
        <v>54.108620000000002</v>
      </c>
      <c r="F60" s="1">
        <v>43.439900000000002</v>
      </c>
      <c r="G60" s="1">
        <v>77.903679999999994</v>
      </c>
      <c r="H60" s="1">
        <v>87.932010000000005</v>
      </c>
      <c r="I60" s="1">
        <v>43.439900000000002</v>
      </c>
      <c r="J60" s="1">
        <v>33.879130000000004</v>
      </c>
      <c r="K60" s="1">
        <v>19.524080000000001</v>
      </c>
      <c r="L60" s="1">
        <v>72.427629999999994</v>
      </c>
      <c r="M60" s="1">
        <v>11.592879999999999</v>
      </c>
      <c r="N60" s="1">
        <v>85.565089999999998</v>
      </c>
      <c r="O60" s="1" t="s">
        <v>38</v>
      </c>
      <c r="P60" s="1">
        <v>0.47854000000000002</v>
      </c>
      <c r="Q60" s="1">
        <v>52.101570000000002</v>
      </c>
      <c r="R60" s="1">
        <v>40.804819999999999</v>
      </c>
      <c r="S60" s="1">
        <v>77.528199999999998</v>
      </c>
      <c r="T60" s="1">
        <v>88.596829999999997</v>
      </c>
      <c r="U60" s="1">
        <v>40.804819999999999</v>
      </c>
      <c r="V60" s="1">
        <v>30.720859999999998</v>
      </c>
      <c r="W60" s="1">
        <v>19.755299999999998</v>
      </c>
      <c r="X60" s="1">
        <v>71.613299999999995</v>
      </c>
      <c r="Y60" s="1">
        <v>11.90499</v>
      </c>
      <c r="Z60" s="1">
        <v>86.125020000000006</v>
      </c>
      <c r="AW60" s="1">
        <v>0.66400999999999999</v>
      </c>
      <c r="AX60" s="1">
        <v>68.16816</v>
      </c>
      <c r="AY60" s="1">
        <v>61.341369999999998</v>
      </c>
      <c r="AZ60" s="1">
        <v>79.12585</v>
      </c>
      <c r="BA60" s="1">
        <v>81.914090000000002</v>
      </c>
      <c r="BB60" s="1">
        <v>61.341369999999998</v>
      </c>
      <c r="BC60" s="1">
        <v>56.788499999999999</v>
      </c>
      <c r="BD60" s="1">
        <v>17.362469999999998</v>
      </c>
      <c r="BE60" s="1">
        <v>77.574730000000002</v>
      </c>
      <c r="BF60" s="1">
        <v>9.1032399999999996</v>
      </c>
      <c r="BG60" s="1">
        <v>80.972120000000004</v>
      </c>
      <c r="CO60" s="1">
        <v>0.54032000000000002</v>
      </c>
      <c r="CP60" s="1">
        <v>58.244230000000002</v>
      </c>
      <c r="CQ60" s="1">
        <v>50.176679999999998</v>
      </c>
      <c r="CR60" s="1">
        <v>81.978800000000007</v>
      </c>
      <c r="CS60" s="1">
        <v>89.752650000000003</v>
      </c>
      <c r="CT60" s="1">
        <v>50.176679999999998</v>
      </c>
      <c r="CU60" s="1">
        <v>38.545349999999999</v>
      </c>
      <c r="CV60" s="1">
        <v>20.318020000000001</v>
      </c>
      <c r="CW60" s="1">
        <v>75.41225</v>
      </c>
      <c r="CX60" s="1">
        <v>11.660780000000001</v>
      </c>
      <c r="CY60" s="1">
        <v>85.983509999999995</v>
      </c>
    </row>
    <row r="61" spans="1:103" s="1" customFormat="1" x14ac:dyDescent="0.4">
      <c r="A61" s="1" t="s">
        <v>345</v>
      </c>
      <c r="B61" s="1" t="s">
        <v>62</v>
      </c>
      <c r="C61" s="1" t="s">
        <v>37</v>
      </c>
      <c r="D61" s="1">
        <v>0.50127999999999995</v>
      </c>
      <c r="E61" s="1">
        <v>54.10821</v>
      </c>
      <c r="F61" s="1">
        <v>43.423720000000003</v>
      </c>
      <c r="G61" s="1">
        <v>77.944149999999993</v>
      </c>
      <c r="H61" s="1">
        <v>87.907730000000001</v>
      </c>
      <c r="I61" s="1">
        <v>43.423720000000003</v>
      </c>
      <c r="J61" s="1">
        <v>33.866990000000001</v>
      </c>
      <c r="K61" s="1">
        <v>19.532170000000001</v>
      </c>
      <c r="L61" s="1">
        <v>72.459999999999994</v>
      </c>
      <c r="M61" s="1">
        <v>11.589639999999999</v>
      </c>
      <c r="N61" s="1">
        <v>85.528670000000005</v>
      </c>
      <c r="O61" s="1" t="s">
        <v>38</v>
      </c>
      <c r="P61" s="1">
        <v>0.47848000000000002</v>
      </c>
      <c r="Q61" s="1">
        <v>52.09693</v>
      </c>
      <c r="R61" s="1">
        <v>40.795259999999999</v>
      </c>
      <c r="S61" s="1">
        <v>77.528199999999998</v>
      </c>
      <c r="T61" s="1">
        <v>88.587270000000004</v>
      </c>
      <c r="U61" s="1">
        <v>40.795259999999999</v>
      </c>
      <c r="V61" s="1">
        <v>30.711300000000001</v>
      </c>
      <c r="W61" s="1">
        <v>19.75722</v>
      </c>
      <c r="X61" s="1">
        <v>71.618080000000006</v>
      </c>
      <c r="Y61" s="1">
        <v>11.90499</v>
      </c>
      <c r="Z61" s="1">
        <v>86.120239999999995</v>
      </c>
      <c r="AW61" s="1">
        <v>0.66427999999999998</v>
      </c>
      <c r="AX61" s="1">
        <v>68.194959999999995</v>
      </c>
      <c r="AY61" s="1">
        <v>61.341369999999998</v>
      </c>
      <c r="AZ61" s="1">
        <v>79.201210000000003</v>
      </c>
      <c r="BA61" s="1">
        <v>81.989450000000005</v>
      </c>
      <c r="BB61" s="1">
        <v>61.341369999999998</v>
      </c>
      <c r="BC61" s="1">
        <v>56.788499999999999</v>
      </c>
      <c r="BD61" s="1">
        <v>17.37754</v>
      </c>
      <c r="BE61" s="1">
        <v>77.650090000000006</v>
      </c>
      <c r="BF61" s="1">
        <v>9.1107800000000001</v>
      </c>
      <c r="BG61" s="1">
        <v>81.047479999999993</v>
      </c>
      <c r="CO61" s="1">
        <v>0.54057999999999995</v>
      </c>
      <c r="CP61" s="1">
        <v>58.258299999999998</v>
      </c>
      <c r="CQ61" s="1">
        <v>50</v>
      </c>
      <c r="CR61" s="1">
        <v>82.685509999999994</v>
      </c>
      <c r="CS61" s="1">
        <v>89.222610000000003</v>
      </c>
      <c r="CT61" s="1">
        <v>50</v>
      </c>
      <c r="CU61" s="1">
        <v>38.457009999999997</v>
      </c>
      <c r="CV61" s="1">
        <v>20.424029999999998</v>
      </c>
      <c r="CW61" s="1">
        <v>75.853949999999998</v>
      </c>
      <c r="CX61" s="1">
        <v>11.57244</v>
      </c>
      <c r="CY61" s="1">
        <v>85.100120000000004</v>
      </c>
    </row>
    <row r="62" spans="1:103" s="1" customFormat="1" x14ac:dyDescent="0.4">
      <c r="A62" s="1" t="s">
        <v>333</v>
      </c>
      <c r="B62" s="1" t="s">
        <v>121</v>
      </c>
      <c r="C62" s="1" t="s">
        <v>37</v>
      </c>
      <c r="D62" s="1">
        <v>0.50104000000000004</v>
      </c>
      <c r="E62" s="1">
        <v>54.10783</v>
      </c>
      <c r="F62" s="1">
        <v>43.116149999999998</v>
      </c>
      <c r="G62" s="1">
        <v>78.016999999999996</v>
      </c>
      <c r="H62" s="1">
        <v>87.867260000000002</v>
      </c>
      <c r="I62" s="1">
        <v>43.116149999999998</v>
      </c>
      <c r="J62" s="1">
        <v>33.67071</v>
      </c>
      <c r="K62" s="1">
        <v>19.541889999999999</v>
      </c>
      <c r="L62" s="1">
        <v>72.574399999999997</v>
      </c>
      <c r="M62" s="1">
        <v>11.587210000000001</v>
      </c>
      <c r="N62" s="1">
        <v>85.487120000000004</v>
      </c>
      <c r="O62" s="1" t="s">
        <v>38</v>
      </c>
      <c r="P62" s="1">
        <v>0.47881000000000001</v>
      </c>
      <c r="Q62" s="1">
        <v>52.154690000000002</v>
      </c>
      <c r="R62" s="1">
        <v>40.527619999999999</v>
      </c>
      <c r="S62" s="1">
        <v>77.652460000000005</v>
      </c>
      <c r="T62" s="1">
        <v>88.577709999999996</v>
      </c>
      <c r="U62" s="1">
        <v>40.527619999999999</v>
      </c>
      <c r="V62" s="1">
        <v>30.565539999999999</v>
      </c>
      <c r="W62" s="1">
        <v>19.780159999999999</v>
      </c>
      <c r="X62" s="1">
        <v>71.796980000000005</v>
      </c>
      <c r="Y62" s="1">
        <v>11.904030000000001</v>
      </c>
      <c r="Z62" s="1">
        <v>86.095070000000007</v>
      </c>
      <c r="AW62" s="1">
        <v>0.66185000000000005</v>
      </c>
      <c r="AX62" s="1">
        <v>67.942229999999995</v>
      </c>
      <c r="AY62" s="1">
        <v>60.964579999999998</v>
      </c>
      <c r="AZ62" s="1">
        <v>79.351920000000007</v>
      </c>
      <c r="BA62" s="1">
        <v>81.914090000000002</v>
      </c>
      <c r="BB62" s="1">
        <v>60.964579999999998</v>
      </c>
      <c r="BC62" s="1">
        <v>56.449379999999998</v>
      </c>
      <c r="BD62" s="1">
        <v>17.407689999999999</v>
      </c>
      <c r="BE62" s="1">
        <v>77.819640000000007</v>
      </c>
      <c r="BF62" s="1">
        <v>9.1032399999999996</v>
      </c>
      <c r="BG62" s="1">
        <v>80.972120000000004</v>
      </c>
      <c r="CO62" s="1">
        <v>0.53500000000000003</v>
      </c>
      <c r="CP62" s="1">
        <v>57.774769999999997</v>
      </c>
      <c r="CQ62" s="1">
        <v>49.116610000000001</v>
      </c>
      <c r="CR62" s="1">
        <v>81.625439999999998</v>
      </c>
      <c r="CS62" s="1">
        <v>88.692580000000007</v>
      </c>
      <c r="CT62" s="1">
        <v>49.116610000000001</v>
      </c>
      <c r="CU62" s="1">
        <v>37.661960000000001</v>
      </c>
      <c r="CV62" s="1">
        <v>20.14134</v>
      </c>
      <c r="CW62" s="1">
        <v>74.646640000000005</v>
      </c>
      <c r="CX62" s="1">
        <v>11.55477</v>
      </c>
      <c r="CY62" s="1">
        <v>84.835099999999997</v>
      </c>
    </row>
    <row r="63" spans="1:103" s="1" customFormat="1" x14ac:dyDescent="0.4">
      <c r="A63" s="1" t="s">
        <v>402</v>
      </c>
      <c r="B63" s="1" t="s">
        <v>102</v>
      </c>
      <c r="C63" s="1" t="s">
        <v>37</v>
      </c>
      <c r="D63" s="1">
        <v>0.501</v>
      </c>
      <c r="E63" s="1">
        <v>54.10277</v>
      </c>
      <c r="F63" s="1">
        <v>43.108049999999999</v>
      </c>
      <c r="G63" s="1">
        <v>78.000810000000001</v>
      </c>
      <c r="H63" s="1">
        <v>87.851070000000007</v>
      </c>
      <c r="I63" s="1">
        <v>43.108049999999999</v>
      </c>
      <c r="J63" s="1">
        <v>33.666670000000003</v>
      </c>
      <c r="K63" s="1">
        <v>19.535409999999999</v>
      </c>
      <c r="L63" s="1">
        <v>72.562259999999995</v>
      </c>
      <c r="M63" s="1">
        <v>11.583159999999999</v>
      </c>
      <c r="N63" s="1">
        <v>85.46284</v>
      </c>
      <c r="O63" s="1" t="s">
        <v>38</v>
      </c>
      <c r="P63" s="1">
        <v>0.47882999999999998</v>
      </c>
      <c r="Q63" s="1">
        <v>52.156750000000002</v>
      </c>
      <c r="R63" s="1">
        <v>40.527619999999999</v>
      </c>
      <c r="S63" s="1">
        <v>77.652460000000005</v>
      </c>
      <c r="T63" s="1">
        <v>88.587270000000004</v>
      </c>
      <c r="U63" s="1">
        <v>40.527619999999999</v>
      </c>
      <c r="V63" s="1">
        <v>30.565539999999999</v>
      </c>
      <c r="W63" s="1">
        <v>19.780159999999999</v>
      </c>
      <c r="X63" s="1">
        <v>71.796980000000005</v>
      </c>
      <c r="Y63" s="1">
        <v>11.90499</v>
      </c>
      <c r="Z63" s="1">
        <v>86.10463</v>
      </c>
      <c r="AW63" s="1">
        <v>0.66178000000000003</v>
      </c>
      <c r="AX63" s="1">
        <v>67.937629999999999</v>
      </c>
      <c r="AY63" s="1">
        <v>60.964579999999998</v>
      </c>
      <c r="AZ63" s="1">
        <v>79.276560000000003</v>
      </c>
      <c r="BA63" s="1">
        <v>81.914090000000002</v>
      </c>
      <c r="BB63" s="1">
        <v>60.964579999999998</v>
      </c>
      <c r="BC63" s="1">
        <v>56.449379999999998</v>
      </c>
      <c r="BD63" s="1">
        <v>17.37754</v>
      </c>
      <c r="BE63" s="1">
        <v>77.706609999999998</v>
      </c>
      <c r="BF63" s="1">
        <v>9.1032399999999996</v>
      </c>
      <c r="BG63" s="1">
        <v>80.972120000000004</v>
      </c>
      <c r="CO63" s="1">
        <v>0.53400000000000003</v>
      </c>
      <c r="CP63" s="1">
        <v>57.637059999999998</v>
      </c>
      <c r="CQ63" s="1">
        <v>48.939929999999997</v>
      </c>
      <c r="CR63" s="1">
        <v>81.448759999999993</v>
      </c>
      <c r="CS63" s="1">
        <v>88.162540000000007</v>
      </c>
      <c r="CT63" s="1">
        <v>48.939929999999997</v>
      </c>
      <c r="CU63" s="1">
        <v>37.573619999999998</v>
      </c>
      <c r="CV63" s="1">
        <v>20.07067</v>
      </c>
      <c r="CW63" s="1">
        <v>74.646640000000005</v>
      </c>
      <c r="CX63" s="1">
        <v>11.44876</v>
      </c>
      <c r="CY63" s="1">
        <v>84.128389999999996</v>
      </c>
    </row>
    <row r="64" spans="1:103" s="1" customFormat="1" x14ac:dyDescent="0.4">
      <c r="A64" s="1" t="s">
        <v>360</v>
      </c>
      <c r="B64" s="1" t="s">
        <v>138</v>
      </c>
      <c r="C64" s="1" t="s">
        <v>37</v>
      </c>
      <c r="D64" s="1">
        <v>0.50100999999999996</v>
      </c>
      <c r="E64" s="1">
        <v>54.102260000000001</v>
      </c>
      <c r="F64" s="1">
        <v>43.099960000000003</v>
      </c>
      <c r="G64" s="1">
        <v>78.016999999999996</v>
      </c>
      <c r="H64" s="1">
        <v>87.834879999999998</v>
      </c>
      <c r="I64" s="1">
        <v>43.099960000000003</v>
      </c>
      <c r="J64" s="1">
        <v>33.658569999999997</v>
      </c>
      <c r="K64" s="1">
        <v>19.541889999999999</v>
      </c>
      <c r="L64" s="1">
        <v>72.582490000000007</v>
      </c>
      <c r="M64" s="1">
        <v>11.58155</v>
      </c>
      <c r="N64" s="1">
        <v>85.450689999999994</v>
      </c>
      <c r="O64" s="1" t="s">
        <v>38</v>
      </c>
      <c r="P64" s="1">
        <v>0.47882000000000002</v>
      </c>
      <c r="Q64" s="1">
        <v>52.155949999999997</v>
      </c>
      <c r="R64" s="1">
        <v>40.527619999999999</v>
      </c>
      <c r="S64" s="1">
        <v>77.662009999999995</v>
      </c>
      <c r="T64" s="1">
        <v>88.587270000000004</v>
      </c>
      <c r="U64" s="1">
        <v>40.527619999999999</v>
      </c>
      <c r="V64" s="1">
        <v>30.565539999999999</v>
      </c>
      <c r="W64" s="1">
        <v>19.782070000000001</v>
      </c>
      <c r="X64" s="1">
        <v>71.806539999999998</v>
      </c>
      <c r="Y64" s="1">
        <v>11.90499</v>
      </c>
      <c r="Z64" s="1">
        <v>86.10463</v>
      </c>
      <c r="AW64" s="1">
        <v>0.66171000000000002</v>
      </c>
      <c r="AX64" s="1">
        <v>67.928889999999996</v>
      </c>
      <c r="AY64" s="1">
        <v>60.964579999999998</v>
      </c>
      <c r="AZ64" s="1">
        <v>79.276560000000003</v>
      </c>
      <c r="BA64" s="1">
        <v>81.838729999999998</v>
      </c>
      <c r="BB64" s="1">
        <v>60.964579999999998</v>
      </c>
      <c r="BC64" s="1">
        <v>56.449379999999998</v>
      </c>
      <c r="BD64" s="1">
        <v>17.392610000000001</v>
      </c>
      <c r="BE64" s="1">
        <v>77.744290000000007</v>
      </c>
      <c r="BF64" s="1">
        <v>9.0957000000000008</v>
      </c>
      <c r="BG64" s="1">
        <v>80.89676</v>
      </c>
      <c r="CO64" s="1">
        <v>0.53424000000000005</v>
      </c>
      <c r="CP64" s="1">
        <v>57.661160000000002</v>
      </c>
      <c r="CQ64" s="1">
        <v>48.763249999999999</v>
      </c>
      <c r="CR64" s="1">
        <v>81.625439999999998</v>
      </c>
      <c r="CS64" s="1">
        <v>87.985870000000006</v>
      </c>
      <c r="CT64" s="1">
        <v>48.763249999999999</v>
      </c>
      <c r="CU64" s="1">
        <v>37.396940000000001</v>
      </c>
      <c r="CV64" s="1">
        <v>20.14134</v>
      </c>
      <c r="CW64" s="1">
        <v>74.823319999999995</v>
      </c>
      <c r="CX64" s="1">
        <v>11.431100000000001</v>
      </c>
      <c r="CY64" s="1">
        <v>84.040049999999994</v>
      </c>
    </row>
    <row r="65" spans="1:103" s="1" customFormat="1" x14ac:dyDescent="0.4">
      <c r="A65" s="1" t="s">
        <v>390</v>
      </c>
      <c r="B65" s="1" t="s">
        <v>162</v>
      </c>
      <c r="C65" s="1" t="s">
        <v>37</v>
      </c>
      <c r="D65" s="1">
        <v>0.50099000000000005</v>
      </c>
      <c r="E65" s="1">
        <v>54.10201</v>
      </c>
      <c r="F65" s="1">
        <v>43.108049999999999</v>
      </c>
      <c r="G65" s="1">
        <v>77.976529999999997</v>
      </c>
      <c r="H65" s="1">
        <v>87.859170000000006</v>
      </c>
      <c r="I65" s="1">
        <v>43.108049999999999</v>
      </c>
      <c r="J65" s="1">
        <v>33.666670000000003</v>
      </c>
      <c r="K65" s="1">
        <v>19.53379</v>
      </c>
      <c r="L65" s="1">
        <v>72.537970000000001</v>
      </c>
      <c r="M65" s="1">
        <v>11.58559</v>
      </c>
      <c r="N65" s="1">
        <v>85.474980000000002</v>
      </c>
      <c r="O65" s="1" t="s">
        <v>38</v>
      </c>
      <c r="P65" s="1">
        <v>0.47882000000000002</v>
      </c>
      <c r="Q65" s="1">
        <v>52.156100000000002</v>
      </c>
      <c r="R65" s="1">
        <v>40.527619999999999</v>
      </c>
      <c r="S65" s="1">
        <v>77.642899999999997</v>
      </c>
      <c r="T65" s="1">
        <v>88.587270000000004</v>
      </c>
      <c r="U65" s="1">
        <v>40.527619999999999</v>
      </c>
      <c r="V65" s="1">
        <v>30.565539999999999</v>
      </c>
      <c r="W65" s="1">
        <v>19.77825</v>
      </c>
      <c r="X65" s="1">
        <v>71.787419999999997</v>
      </c>
      <c r="Y65" s="1">
        <v>11.90499</v>
      </c>
      <c r="Z65" s="1">
        <v>86.10463</v>
      </c>
      <c r="AW65" s="1">
        <v>0.66186</v>
      </c>
      <c r="AX65" s="1">
        <v>67.950810000000004</v>
      </c>
      <c r="AY65" s="1">
        <v>60.964579999999998</v>
      </c>
      <c r="AZ65" s="1">
        <v>79.276560000000003</v>
      </c>
      <c r="BA65" s="1">
        <v>81.838729999999998</v>
      </c>
      <c r="BB65" s="1">
        <v>60.964579999999998</v>
      </c>
      <c r="BC65" s="1">
        <v>56.449379999999998</v>
      </c>
      <c r="BD65" s="1">
        <v>17.407689999999999</v>
      </c>
      <c r="BE65" s="1">
        <v>77.781959999999998</v>
      </c>
      <c r="BF65" s="1">
        <v>9.1032399999999996</v>
      </c>
      <c r="BG65" s="1">
        <v>80.934439999999995</v>
      </c>
      <c r="CO65" s="1">
        <v>0.53354000000000001</v>
      </c>
      <c r="CP65" s="1">
        <v>57.60154</v>
      </c>
      <c r="CQ65" s="1">
        <v>48.939929999999997</v>
      </c>
      <c r="CR65" s="1">
        <v>81.095410000000001</v>
      </c>
      <c r="CS65" s="1">
        <v>88.515900000000002</v>
      </c>
      <c r="CT65" s="1">
        <v>48.939929999999997</v>
      </c>
      <c r="CU65" s="1">
        <v>37.573619999999998</v>
      </c>
      <c r="CV65" s="1">
        <v>20</v>
      </c>
      <c r="CW65" s="1">
        <v>74.116609999999994</v>
      </c>
      <c r="CX65" s="1">
        <v>11.50177</v>
      </c>
      <c r="CY65" s="1">
        <v>84.481740000000002</v>
      </c>
    </row>
    <row r="66" spans="1:103" s="1" customFormat="1" x14ac:dyDescent="0.4">
      <c r="A66" s="1" t="s">
        <v>447</v>
      </c>
      <c r="B66" s="1" t="s">
        <v>95</v>
      </c>
      <c r="C66" s="1" t="s">
        <v>37</v>
      </c>
      <c r="D66" s="1">
        <v>0.50117</v>
      </c>
      <c r="E66" s="1">
        <v>54.101739999999999</v>
      </c>
      <c r="F66" s="1">
        <v>43.310400000000001</v>
      </c>
      <c r="G66" s="1">
        <v>78.025090000000006</v>
      </c>
      <c r="H66" s="1">
        <v>87.907730000000001</v>
      </c>
      <c r="I66" s="1">
        <v>43.310400000000001</v>
      </c>
      <c r="J66" s="1">
        <v>33.784700000000001</v>
      </c>
      <c r="K66" s="1">
        <v>19.535409999999999</v>
      </c>
      <c r="L66" s="1">
        <v>72.522059999999996</v>
      </c>
      <c r="M66" s="1">
        <v>11.58802</v>
      </c>
      <c r="N66" s="1">
        <v>85.529340000000005</v>
      </c>
      <c r="O66" s="1" t="s">
        <v>38</v>
      </c>
      <c r="P66" s="1">
        <v>0.47848000000000002</v>
      </c>
      <c r="Q66" s="1">
        <v>52.099020000000003</v>
      </c>
      <c r="R66" s="1">
        <v>40.69012</v>
      </c>
      <c r="S66" s="1">
        <v>77.681129999999996</v>
      </c>
      <c r="T66" s="1">
        <v>88.606390000000005</v>
      </c>
      <c r="U66" s="1">
        <v>40.69012</v>
      </c>
      <c r="V66" s="1">
        <v>30.638020000000001</v>
      </c>
      <c r="W66" s="1">
        <v>19.776330000000002</v>
      </c>
      <c r="X66" s="1">
        <v>71.749510000000001</v>
      </c>
      <c r="Y66" s="1">
        <v>11.903079999999999</v>
      </c>
      <c r="Z66" s="1">
        <v>86.121039999999994</v>
      </c>
      <c r="AW66" s="1">
        <v>0.66335</v>
      </c>
      <c r="AX66" s="1">
        <v>68.103059999999999</v>
      </c>
      <c r="AY66" s="1">
        <v>61.266010000000001</v>
      </c>
      <c r="AZ66" s="1">
        <v>78.975129999999993</v>
      </c>
      <c r="BA66" s="1">
        <v>81.838729999999998</v>
      </c>
      <c r="BB66" s="1">
        <v>61.266010000000001</v>
      </c>
      <c r="BC66" s="1">
        <v>56.713140000000003</v>
      </c>
      <c r="BD66" s="1">
        <v>17.332329999999999</v>
      </c>
      <c r="BE66" s="1">
        <v>77.442850000000007</v>
      </c>
      <c r="BF66" s="1">
        <v>9.0881699999999999</v>
      </c>
      <c r="BG66" s="1">
        <v>80.859080000000006</v>
      </c>
      <c r="CO66" s="1">
        <v>0.54039999999999999</v>
      </c>
      <c r="CP66" s="1">
        <v>58.293700000000001</v>
      </c>
      <c r="CQ66" s="1">
        <v>49.646639999999998</v>
      </c>
      <c r="CR66" s="1">
        <v>82.155479999999997</v>
      </c>
      <c r="CS66" s="1">
        <v>89.222610000000003</v>
      </c>
      <c r="CT66" s="1">
        <v>49.646639999999998</v>
      </c>
      <c r="CU66" s="1">
        <v>38.191989999999997</v>
      </c>
      <c r="CV66" s="1">
        <v>20.247350000000001</v>
      </c>
      <c r="CW66" s="1">
        <v>75.265020000000007</v>
      </c>
      <c r="CX66" s="1">
        <v>11.625439999999999</v>
      </c>
      <c r="CY66" s="1">
        <v>85.541809999999998</v>
      </c>
    </row>
    <row r="67" spans="1:103" s="1" customFormat="1" x14ac:dyDescent="0.4">
      <c r="A67" s="1" t="s">
        <v>414</v>
      </c>
      <c r="B67" s="1" t="s">
        <v>267</v>
      </c>
      <c r="C67" s="1" t="s">
        <v>37</v>
      </c>
      <c r="D67" s="1">
        <v>0.50112999999999996</v>
      </c>
      <c r="E67" s="1">
        <v>54.097470000000001</v>
      </c>
      <c r="F67" s="1">
        <v>43.310400000000001</v>
      </c>
      <c r="G67" s="1">
        <v>78.049369999999996</v>
      </c>
      <c r="H67" s="1">
        <v>87.907730000000001</v>
      </c>
      <c r="I67" s="1">
        <v>43.310400000000001</v>
      </c>
      <c r="J67" s="1">
        <v>33.784700000000001</v>
      </c>
      <c r="K67" s="1">
        <v>19.54027</v>
      </c>
      <c r="L67" s="1">
        <v>72.546340000000001</v>
      </c>
      <c r="M67" s="1">
        <v>11.587210000000001</v>
      </c>
      <c r="N67" s="1">
        <v>85.521249999999995</v>
      </c>
      <c r="O67" s="1" t="s">
        <v>38</v>
      </c>
      <c r="P67" s="1">
        <v>0.47849999999999998</v>
      </c>
      <c r="Q67" s="1">
        <v>52.100700000000003</v>
      </c>
      <c r="R67" s="1">
        <v>40.69012</v>
      </c>
      <c r="S67" s="1">
        <v>77.700249999999997</v>
      </c>
      <c r="T67" s="1">
        <v>88.606390000000005</v>
      </c>
      <c r="U67" s="1">
        <v>40.69012</v>
      </c>
      <c r="V67" s="1">
        <v>30.638020000000001</v>
      </c>
      <c r="W67" s="1">
        <v>19.780159999999999</v>
      </c>
      <c r="X67" s="1">
        <v>71.768619999999999</v>
      </c>
      <c r="Y67" s="1">
        <v>11.903079999999999</v>
      </c>
      <c r="Z67" s="1">
        <v>86.121039999999994</v>
      </c>
      <c r="AW67" s="1">
        <v>0.66337000000000002</v>
      </c>
      <c r="AX67" s="1">
        <v>68.106030000000004</v>
      </c>
      <c r="AY67" s="1">
        <v>61.266010000000001</v>
      </c>
      <c r="AZ67" s="1">
        <v>78.975129999999993</v>
      </c>
      <c r="BA67" s="1">
        <v>81.838729999999998</v>
      </c>
      <c r="BB67" s="1">
        <v>61.266010000000001</v>
      </c>
      <c r="BC67" s="1">
        <v>56.713140000000003</v>
      </c>
      <c r="BD67" s="1">
        <v>17.332329999999999</v>
      </c>
      <c r="BE67" s="1">
        <v>77.442850000000007</v>
      </c>
      <c r="BF67" s="1">
        <v>9.0881699999999999</v>
      </c>
      <c r="BG67" s="1">
        <v>80.859080000000006</v>
      </c>
      <c r="CO67" s="1">
        <v>0.53915000000000002</v>
      </c>
      <c r="CP67" s="1">
        <v>58.162509999999997</v>
      </c>
      <c r="CQ67" s="1">
        <v>49.646639999999998</v>
      </c>
      <c r="CR67" s="1">
        <v>82.332160000000002</v>
      </c>
      <c r="CS67" s="1">
        <v>89.222610000000003</v>
      </c>
      <c r="CT67" s="1">
        <v>49.646639999999998</v>
      </c>
      <c r="CU67" s="1">
        <v>38.191989999999997</v>
      </c>
      <c r="CV67" s="1">
        <v>20.282689999999999</v>
      </c>
      <c r="CW67" s="1">
        <v>75.441699999999997</v>
      </c>
      <c r="CX67" s="1">
        <v>11.60777</v>
      </c>
      <c r="CY67" s="1">
        <v>85.365139999999997</v>
      </c>
    </row>
    <row r="68" spans="1:103" s="1" customFormat="1" x14ac:dyDescent="0.4">
      <c r="A68" s="1" t="s">
        <v>369</v>
      </c>
      <c r="B68" s="1" t="s">
        <v>132</v>
      </c>
      <c r="C68" s="1" t="s">
        <v>37</v>
      </c>
      <c r="D68" s="1">
        <v>0.50111000000000006</v>
      </c>
      <c r="E68" s="1">
        <v>54.096499999999999</v>
      </c>
      <c r="F68" s="1">
        <v>43.310400000000001</v>
      </c>
      <c r="G68" s="1">
        <v>78.04128</v>
      </c>
      <c r="H68" s="1">
        <v>87.915819999999997</v>
      </c>
      <c r="I68" s="1">
        <v>43.310400000000001</v>
      </c>
      <c r="J68" s="1">
        <v>33.784700000000001</v>
      </c>
      <c r="K68" s="1">
        <v>19.538650000000001</v>
      </c>
      <c r="L68" s="1">
        <v>72.534199999999998</v>
      </c>
      <c r="M68" s="1">
        <v>11.58883</v>
      </c>
      <c r="N68" s="1">
        <v>85.533389999999997</v>
      </c>
      <c r="O68" s="1" t="s">
        <v>38</v>
      </c>
      <c r="P68" s="1">
        <v>0.47848000000000002</v>
      </c>
      <c r="Q68" s="1">
        <v>52.098550000000003</v>
      </c>
      <c r="R68" s="1">
        <v>40.69012</v>
      </c>
      <c r="S68" s="1">
        <v>77.690690000000004</v>
      </c>
      <c r="T68" s="1">
        <v>88.596829999999997</v>
      </c>
      <c r="U68" s="1">
        <v>40.69012</v>
      </c>
      <c r="V68" s="1">
        <v>30.638020000000001</v>
      </c>
      <c r="W68" s="1">
        <v>19.77825</v>
      </c>
      <c r="X68" s="1">
        <v>71.759060000000005</v>
      </c>
      <c r="Y68" s="1">
        <v>11.90212</v>
      </c>
      <c r="Z68" s="1">
        <v>86.11148</v>
      </c>
      <c r="AW68" s="1">
        <v>0.66337999999999997</v>
      </c>
      <c r="AX68" s="1">
        <v>68.108230000000006</v>
      </c>
      <c r="AY68" s="1">
        <v>61.266010000000001</v>
      </c>
      <c r="AZ68" s="1">
        <v>78.975129999999993</v>
      </c>
      <c r="BA68" s="1">
        <v>81.838729999999998</v>
      </c>
      <c r="BB68" s="1">
        <v>61.266010000000001</v>
      </c>
      <c r="BC68" s="1">
        <v>56.713140000000003</v>
      </c>
      <c r="BD68" s="1">
        <v>17.332329999999999</v>
      </c>
      <c r="BE68" s="1">
        <v>77.442850000000007</v>
      </c>
      <c r="BF68" s="1">
        <v>9.0881699999999999</v>
      </c>
      <c r="BG68" s="1">
        <v>80.859080000000006</v>
      </c>
      <c r="CO68" s="1">
        <v>0.53898999999999997</v>
      </c>
      <c r="CP68" s="1">
        <v>58.175899999999999</v>
      </c>
      <c r="CQ68" s="1">
        <v>49.646639999999998</v>
      </c>
      <c r="CR68" s="1">
        <v>82.332160000000002</v>
      </c>
      <c r="CS68" s="1">
        <v>89.575969999999998</v>
      </c>
      <c r="CT68" s="1">
        <v>49.646639999999998</v>
      </c>
      <c r="CU68" s="1">
        <v>38.191989999999997</v>
      </c>
      <c r="CV68" s="1">
        <v>20.282689999999999</v>
      </c>
      <c r="CW68" s="1">
        <v>75.353359999999995</v>
      </c>
      <c r="CX68" s="1">
        <v>11.660780000000001</v>
      </c>
      <c r="CY68" s="1">
        <v>85.806830000000005</v>
      </c>
    </row>
    <row r="69" spans="1:103" s="1" customFormat="1" x14ac:dyDescent="0.4">
      <c r="A69" s="1" t="s">
        <v>423</v>
      </c>
      <c r="B69" s="1" t="s">
        <v>52</v>
      </c>
      <c r="C69" s="1" t="s">
        <v>37</v>
      </c>
      <c r="D69" s="1">
        <v>0.50114999999999998</v>
      </c>
      <c r="E69" s="1">
        <v>54.0959</v>
      </c>
      <c r="F69" s="1">
        <v>43.399430000000002</v>
      </c>
      <c r="G69" s="1">
        <v>77.936059999999998</v>
      </c>
      <c r="H69" s="1">
        <v>87.9482</v>
      </c>
      <c r="I69" s="1">
        <v>43.399430000000002</v>
      </c>
      <c r="J69" s="1">
        <v>33.842709999999997</v>
      </c>
      <c r="K69" s="1">
        <v>19.530550000000002</v>
      </c>
      <c r="L69" s="1">
        <v>72.447860000000006</v>
      </c>
      <c r="M69" s="1">
        <v>11.596109999999999</v>
      </c>
      <c r="N69" s="1">
        <v>85.581280000000007</v>
      </c>
      <c r="O69" s="1" t="s">
        <v>38</v>
      </c>
      <c r="P69" s="1">
        <v>0.47849000000000003</v>
      </c>
      <c r="Q69" s="1">
        <v>52.095759999999999</v>
      </c>
      <c r="R69" s="1">
        <v>40.795259999999999</v>
      </c>
      <c r="S69" s="1">
        <v>77.537760000000006</v>
      </c>
      <c r="T69" s="1">
        <v>88.606390000000005</v>
      </c>
      <c r="U69" s="1">
        <v>40.795259999999999</v>
      </c>
      <c r="V69" s="1">
        <v>30.711300000000001</v>
      </c>
      <c r="W69" s="1">
        <v>19.75722</v>
      </c>
      <c r="X69" s="1">
        <v>71.622860000000003</v>
      </c>
      <c r="Y69" s="1">
        <v>11.905950000000001</v>
      </c>
      <c r="Z69" s="1">
        <v>86.13458</v>
      </c>
      <c r="AW69" s="1">
        <v>0.66405000000000003</v>
      </c>
      <c r="AX69" s="1">
        <v>68.174080000000004</v>
      </c>
      <c r="AY69" s="1">
        <v>61.341369999999998</v>
      </c>
      <c r="AZ69" s="1">
        <v>79.12585</v>
      </c>
      <c r="BA69" s="1">
        <v>81.914090000000002</v>
      </c>
      <c r="BB69" s="1">
        <v>61.341369999999998</v>
      </c>
      <c r="BC69" s="1">
        <v>56.788499999999999</v>
      </c>
      <c r="BD69" s="1">
        <v>17.362469999999998</v>
      </c>
      <c r="BE69" s="1">
        <v>77.574730000000002</v>
      </c>
      <c r="BF69" s="1">
        <v>9.1032399999999996</v>
      </c>
      <c r="BG69" s="1">
        <v>80.972120000000004</v>
      </c>
      <c r="CO69" s="1">
        <v>0.53813999999999995</v>
      </c>
      <c r="CP69" s="1">
        <v>58.060070000000003</v>
      </c>
      <c r="CQ69" s="1">
        <v>49.46996</v>
      </c>
      <c r="CR69" s="1">
        <v>82.508830000000003</v>
      </c>
      <c r="CS69" s="1">
        <v>89.929329999999993</v>
      </c>
      <c r="CT69" s="1">
        <v>49.46996</v>
      </c>
      <c r="CU69" s="1">
        <v>37.926969999999997</v>
      </c>
      <c r="CV69" s="1">
        <v>20.424029999999998</v>
      </c>
      <c r="CW69" s="1">
        <v>75.677269999999993</v>
      </c>
      <c r="CX69" s="1">
        <v>11.71378</v>
      </c>
      <c r="CY69" s="1">
        <v>86.16019</v>
      </c>
    </row>
    <row r="70" spans="1:103" s="1" customFormat="1" x14ac:dyDescent="0.4">
      <c r="A70" s="1" t="s">
        <v>378</v>
      </c>
      <c r="B70" s="1" t="s">
        <v>134</v>
      </c>
      <c r="C70" s="1" t="s">
        <v>37</v>
      </c>
      <c r="D70" s="1">
        <v>0.50114000000000003</v>
      </c>
      <c r="E70" s="1">
        <v>54.093620000000001</v>
      </c>
      <c r="F70" s="1">
        <v>43.407530000000001</v>
      </c>
      <c r="G70" s="1">
        <v>77.88749</v>
      </c>
      <c r="H70" s="1">
        <v>87.907730000000001</v>
      </c>
      <c r="I70" s="1">
        <v>43.407530000000001</v>
      </c>
      <c r="J70" s="1">
        <v>33.8508</v>
      </c>
      <c r="K70" s="1">
        <v>19.522459999999999</v>
      </c>
      <c r="L70" s="1">
        <v>72.419529999999995</v>
      </c>
      <c r="M70" s="1">
        <v>11.59126</v>
      </c>
      <c r="N70" s="1">
        <v>85.548900000000003</v>
      </c>
      <c r="O70" s="1" t="s">
        <v>38</v>
      </c>
      <c r="P70" s="1">
        <v>0.47846</v>
      </c>
      <c r="Q70" s="1">
        <v>52.093200000000003</v>
      </c>
      <c r="R70" s="1">
        <v>40.795259999999999</v>
      </c>
      <c r="S70" s="1">
        <v>77.518640000000005</v>
      </c>
      <c r="T70" s="1">
        <v>88.596829999999997</v>
      </c>
      <c r="U70" s="1">
        <v>40.795259999999999</v>
      </c>
      <c r="V70" s="1">
        <v>30.711300000000001</v>
      </c>
      <c r="W70" s="1">
        <v>19.75339</v>
      </c>
      <c r="X70" s="1">
        <v>71.603740000000002</v>
      </c>
      <c r="Y70" s="1">
        <v>11.90499</v>
      </c>
      <c r="Z70" s="1">
        <v>86.125020000000006</v>
      </c>
      <c r="AW70" s="1">
        <v>0.66408999999999996</v>
      </c>
      <c r="AX70" s="1">
        <v>68.179199999999994</v>
      </c>
      <c r="AY70" s="1">
        <v>61.341369999999998</v>
      </c>
      <c r="AZ70" s="1">
        <v>79.12585</v>
      </c>
      <c r="BA70" s="1">
        <v>81.914090000000002</v>
      </c>
      <c r="BB70" s="1">
        <v>61.341369999999998</v>
      </c>
      <c r="BC70" s="1">
        <v>56.788499999999999</v>
      </c>
      <c r="BD70" s="1">
        <v>17.37754</v>
      </c>
      <c r="BE70" s="1">
        <v>77.612409999999997</v>
      </c>
      <c r="BF70" s="1">
        <v>9.1032399999999996</v>
      </c>
      <c r="BG70" s="1">
        <v>80.972120000000004</v>
      </c>
      <c r="CO70" s="1">
        <v>0.53827000000000003</v>
      </c>
      <c r="CP70" s="1">
        <v>58.045580000000001</v>
      </c>
      <c r="CQ70" s="1">
        <v>49.646639999999998</v>
      </c>
      <c r="CR70" s="1">
        <v>81.802120000000002</v>
      </c>
      <c r="CS70" s="1">
        <v>89.222610000000003</v>
      </c>
      <c r="CT70" s="1">
        <v>49.646639999999998</v>
      </c>
      <c r="CU70" s="1">
        <v>38.103650000000002</v>
      </c>
      <c r="CV70" s="1">
        <v>20.282689999999999</v>
      </c>
      <c r="CW70" s="1">
        <v>75.323909999999998</v>
      </c>
      <c r="CX70" s="1">
        <v>11.625439999999999</v>
      </c>
      <c r="CY70" s="1">
        <v>85.63015</v>
      </c>
    </row>
    <row r="71" spans="1:103" s="1" customFormat="1" x14ac:dyDescent="0.4">
      <c r="A71" s="1" t="s">
        <v>339</v>
      </c>
      <c r="B71" s="1" t="s">
        <v>55</v>
      </c>
      <c r="C71" s="1" t="s">
        <v>37</v>
      </c>
      <c r="D71" s="1">
        <v>0.50099000000000005</v>
      </c>
      <c r="E71" s="1">
        <v>54.082360000000001</v>
      </c>
      <c r="F71" s="1">
        <v>43.29421</v>
      </c>
      <c r="G71" s="1">
        <v>78.057469999999995</v>
      </c>
      <c r="H71" s="1">
        <v>87.932010000000005</v>
      </c>
      <c r="I71" s="1">
        <v>43.29421</v>
      </c>
      <c r="J71" s="1">
        <v>33.768509999999999</v>
      </c>
      <c r="K71" s="1">
        <v>19.54027</v>
      </c>
      <c r="L71" s="1">
        <v>72.542289999999994</v>
      </c>
      <c r="M71" s="1">
        <v>11.58802</v>
      </c>
      <c r="N71" s="1">
        <v>85.537430000000001</v>
      </c>
      <c r="O71" s="1" t="s">
        <v>38</v>
      </c>
      <c r="P71" s="1">
        <v>0.47848000000000002</v>
      </c>
      <c r="Q71" s="1">
        <v>52.098489999999998</v>
      </c>
      <c r="R71" s="1">
        <v>40.69012</v>
      </c>
      <c r="S71" s="1">
        <v>77.690690000000004</v>
      </c>
      <c r="T71" s="1">
        <v>88.596829999999997</v>
      </c>
      <c r="U71" s="1">
        <v>40.69012</v>
      </c>
      <c r="V71" s="1">
        <v>30.638020000000001</v>
      </c>
      <c r="W71" s="1">
        <v>19.77825</v>
      </c>
      <c r="X71" s="1">
        <v>71.759060000000005</v>
      </c>
      <c r="Y71" s="1">
        <v>11.90212</v>
      </c>
      <c r="Z71" s="1">
        <v>86.11148</v>
      </c>
      <c r="AW71" s="1">
        <v>0.66337000000000002</v>
      </c>
      <c r="AX71" s="1">
        <v>68.105310000000003</v>
      </c>
      <c r="AY71" s="1">
        <v>61.266010000000001</v>
      </c>
      <c r="AZ71" s="1">
        <v>78.975129999999993</v>
      </c>
      <c r="BA71" s="1">
        <v>81.914090000000002</v>
      </c>
      <c r="BB71" s="1">
        <v>61.266010000000001</v>
      </c>
      <c r="BC71" s="1">
        <v>56.713140000000003</v>
      </c>
      <c r="BD71" s="1">
        <v>17.332329999999999</v>
      </c>
      <c r="BE71" s="1">
        <v>77.442850000000007</v>
      </c>
      <c r="BF71" s="1">
        <v>9.0957000000000008</v>
      </c>
      <c r="BG71" s="1">
        <v>80.934439999999995</v>
      </c>
      <c r="CO71" s="1">
        <v>0.53644999999999998</v>
      </c>
      <c r="CP71" s="1">
        <v>57.875109999999999</v>
      </c>
      <c r="CQ71" s="1">
        <v>49.293289999999999</v>
      </c>
      <c r="CR71" s="1">
        <v>82.685509999999994</v>
      </c>
      <c r="CS71" s="1">
        <v>89.752650000000003</v>
      </c>
      <c r="CT71" s="1">
        <v>49.293289999999999</v>
      </c>
      <c r="CU71" s="1">
        <v>37.838630000000002</v>
      </c>
      <c r="CV71" s="1">
        <v>20.318020000000001</v>
      </c>
      <c r="CW71" s="1">
        <v>75.53004</v>
      </c>
      <c r="CX71" s="1">
        <v>11.625439999999999</v>
      </c>
      <c r="CY71" s="1">
        <v>85.718490000000003</v>
      </c>
    </row>
    <row r="72" spans="1:103" s="1" customFormat="1" x14ac:dyDescent="0.4">
      <c r="A72" s="1" t="s">
        <v>417</v>
      </c>
      <c r="B72" s="1" t="s">
        <v>164</v>
      </c>
      <c r="C72" s="1" t="s">
        <v>37</v>
      </c>
      <c r="D72" s="1">
        <v>0.50095999999999996</v>
      </c>
      <c r="E72" s="1">
        <v>54.079320000000003</v>
      </c>
      <c r="F72" s="1">
        <v>43.302309999999999</v>
      </c>
      <c r="G72" s="1">
        <v>77.992720000000006</v>
      </c>
      <c r="H72" s="1">
        <v>87.842979999999997</v>
      </c>
      <c r="I72" s="1">
        <v>43.302309999999999</v>
      </c>
      <c r="J72" s="1">
        <v>33.776609999999998</v>
      </c>
      <c r="K72" s="1">
        <v>19.530550000000002</v>
      </c>
      <c r="L72" s="1">
        <v>72.501819999999995</v>
      </c>
      <c r="M72" s="1">
        <v>11.58074</v>
      </c>
      <c r="N72" s="1">
        <v>85.472679999999997</v>
      </c>
      <c r="O72" s="1" t="s">
        <v>38</v>
      </c>
      <c r="P72" s="1">
        <v>0.47844999999999999</v>
      </c>
      <c r="Q72" s="1">
        <v>52.095550000000003</v>
      </c>
      <c r="R72" s="1">
        <v>40.69012</v>
      </c>
      <c r="S72" s="1">
        <v>77.681129999999996</v>
      </c>
      <c r="T72" s="1">
        <v>88.577709999999996</v>
      </c>
      <c r="U72" s="1">
        <v>40.69012</v>
      </c>
      <c r="V72" s="1">
        <v>30.638020000000001</v>
      </c>
      <c r="W72" s="1">
        <v>19.776330000000002</v>
      </c>
      <c r="X72" s="1">
        <v>71.749510000000001</v>
      </c>
      <c r="Y72" s="1">
        <v>11.90021</v>
      </c>
      <c r="Z72" s="1">
        <v>86.092370000000003</v>
      </c>
      <c r="AW72" s="1">
        <v>0.66329000000000005</v>
      </c>
      <c r="AX72" s="1">
        <v>68.097300000000004</v>
      </c>
      <c r="AY72" s="1">
        <v>61.266010000000001</v>
      </c>
      <c r="AZ72" s="1">
        <v>78.975129999999993</v>
      </c>
      <c r="BA72" s="1">
        <v>81.838729999999998</v>
      </c>
      <c r="BB72" s="1">
        <v>61.266010000000001</v>
      </c>
      <c r="BC72" s="1">
        <v>56.713140000000003</v>
      </c>
      <c r="BD72" s="1">
        <v>17.332329999999999</v>
      </c>
      <c r="BE72" s="1">
        <v>77.442850000000007</v>
      </c>
      <c r="BF72" s="1">
        <v>9.0881699999999999</v>
      </c>
      <c r="BG72" s="1">
        <v>80.859080000000006</v>
      </c>
      <c r="CO72" s="1">
        <v>0.53647</v>
      </c>
      <c r="CP72" s="1">
        <v>57.881959999999999</v>
      </c>
      <c r="CQ72" s="1">
        <v>49.46996</v>
      </c>
      <c r="CR72" s="1">
        <v>81.448759999999993</v>
      </c>
      <c r="CS72" s="1">
        <v>88.339219999999997</v>
      </c>
      <c r="CT72" s="1">
        <v>49.46996</v>
      </c>
      <c r="CU72" s="1">
        <v>38.015309999999999</v>
      </c>
      <c r="CV72" s="1">
        <v>20.14134</v>
      </c>
      <c r="CW72" s="1">
        <v>74.823319999999995</v>
      </c>
      <c r="CX72" s="1">
        <v>11.51943</v>
      </c>
      <c r="CY72" s="1">
        <v>84.835099999999997</v>
      </c>
    </row>
    <row r="73" spans="1:103" s="1" customFormat="1" x14ac:dyDescent="0.4">
      <c r="A73" s="1" t="s">
        <v>555</v>
      </c>
      <c r="B73" s="1" t="s">
        <v>166</v>
      </c>
      <c r="C73" s="1" t="s">
        <v>37</v>
      </c>
      <c r="D73" s="1">
        <v>0.50214000000000003</v>
      </c>
      <c r="E73" s="1">
        <v>54.052149999999997</v>
      </c>
      <c r="F73" s="1">
        <v>43.132339999999999</v>
      </c>
      <c r="G73" s="1">
        <v>78.300280000000001</v>
      </c>
      <c r="H73" s="1">
        <v>88.385270000000006</v>
      </c>
      <c r="I73" s="1">
        <v>43.132339999999999</v>
      </c>
      <c r="J73" s="1">
        <v>33.854849999999999</v>
      </c>
      <c r="K73" s="1">
        <v>19.3703</v>
      </c>
      <c r="L73" s="1">
        <v>72.438550000000006</v>
      </c>
      <c r="M73" s="1">
        <v>11.57588</v>
      </c>
      <c r="N73" s="1">
        <v>85.788079999999994</v>
      </c>
      <c r="O73" s="1" t="s">
        <v>38</v>
      </c>
      <c r="P73" s="1">
        <v>0.47876000000000002</v>
      </c>
      <c r="Q73" s="1">
        <v>51.973460000000003</v>
      </c>
      <c r="R73" s="1">
        <v>40.336460000000002</v>
      </c>
      <c r="S73" s="1">
        <v>77.834069999999997</v>
      </c>
      <c r="T73" s="1">
        <v>88.988720000000001</v>
      </c>
      <c r="U73" s="1">
        <v>40.336460000000002</v>
      </c>
      <c r="V73" s="1">
        <v>30.607759999999999</v>
      </c>
      <c r="W73" s="1">
        <v>19.573699999999999</v>
      </c>
      <c r="X73" s="1">
        <v>71.556899999999999</v>
      </c>
      <c r="Y73" s="1">
        <v>11.87631</v>
      </c>
      <c r="Z73" s="1">
        <v>86.273660000000007</v>
      </c>
      <c r="AW73" s="1">
        <v>0.66237999999999997</v>
      </c>
      <c r="AX73" s="1">
        <v>67.977930000000001</v>
      </c>
      <c r="AY73" s="1">
        <v>60.889220000000002</v>
      </c>
      <c r="AZ73" s="1">
        <v>79.351920000000007</v>
      </c>
      <c r="BA73" s="1">
        <v>82.290880000000001</v>
      </c>
      <c r="BB73" s="1">
        <v>60.889220000000002</v>
      </c>
      <c r="BC73" s="1">
        <v>56.411709999999999</v>
      </c>
      <c r="BD73" s="1">
        <v>17.392610000000001</v>
      </c>
      <c r="BE73" s="1">
        <v>77.794520000000006</v>
      </c>
      <c r="BF73" s="1">
        <v>9.1258499999999998</v>
      </c>
      <c r="BG73" s="1">
        <v>81.27355</v>
      </c>
      <c r="CO73" s="1">
        <v>0.55857000000000001</v>
      </c>
      <c r="CP73" s="1">
        <v>59.825659999999999</v>
      </c>
      <c r="CQ73" s="1">
        <v>53.180210000000002</v>
      </c>
      <c r="CR73" s="1">
        <v>84.452299999999994</v>
      </c>
      <c r="CS73" s="1">
        <v>91.51943</v>
      </c>
      <c r="CT73" s="1">
        <v>53.180210000000002</v>
      </c>
      <c r="CU73" s="1">
        <v>40.989400000000003</v>
      </c>
      <c r="CV73" s="1">
        <v>20.247350000000001</v>
      </c>
      <c r="CW73" s="1">
        <v>76.177859999999995</v>
      </c>
      <c r="CX73" s="1">
        <v>11.766780000000001</v>
      </c>
      <c r="CY73" s="1">
        <v>87.396940000000001</v>
      </c>
    </row>
    <row r="74" spans="1:103" s="1" customFormat="1" x14ac:dyDescent="0.4">
      <c r="A74" s="1" t="s">
        <v>512</v>
      </c>
      <c r="B74" s="1" t="s">
        <v>116</v>
      </c>
      <c r="C74" s="1" t="s">
        <v>37</v>
      </c>
      <c r="D74" s="1">
        <v>0.50212000000000001</v>
      </c>
      <c r="E74" s="1">
        <v>54.049939999999999</v>
      </c>
      <c r="F74" s="1">
        <v>43.132339999999999</v>
      </c>
      <c r="G74" s="1">
        <v>78.292190000000005</v>
      </c>
      <c r="H74" s="1">
        <v>88.377179999999996</v>
      </c>
      <c r="I74" s="1">
        <v>43.132339999999999</v>
      </c>
      <c r="J74" s="1">
        <v>33.854849999999999</v>
      </c>
      <c r="K74" s="1">
        <v>19.368680000000001</v>
      </c>
      <c r="L74" s="1">
        <v>72.430459999999997</v>
      </c>
      <c r="M74" s="1">
        <v>11.57507</v>
      </c>
      <c r="N74" s="1">
        <v>85.779979999999995</v>
      </c>
      <c r="O74" s="1" t="s">
        <v>38</v>
      </c>
      <c r="P74" s="1">
        <v>0.47876999999999997</v>
      </c>
      <c r="Q74" s="1">
        <v>51.974490000000003</v>
      </c>
      <c r="R74" s="1">
        <v>40.336460000000002</v>
      </c>
      <c r="S74" s="1">
        <v>77.834069999999997</v>
      </c>
      <c r="T74" s="1">
        <v>88.988720000000001</v>
      </c>
      <c r="U74" s="1">
        <v>40.336460000000002</v>
      </c>
      <c r="V74" s="1">
        <v>30.607759999999999</v>
      </c>
      <c r="W74" s="1">
        <v>19.573699999999999</v>
      </c>
      <c r="X74" s="1">
        <v>71.556899999999999</v>
      </c>
      <c r="Y74" s="1">
        <v>11.87631</v>
      </c>
      <c r="Z74" s="1">
        <v>86.273660000000007</v>
      </c>
      <c r="AW74" s="1">
        <v>0.66225000000000001</v>
      </c>
      <c r="AX74" s="1">
        <v>67.964190000000002</v>
      </c>
      <c r="AY74" s="1">
        <v>60.889220000000002</v>
      </c>
      <c r="AZ74" s="1">
        <v>79.351920000000007</v>
      </c>
      <c r="BA74" s="1">
        <v>82.215519999999998</v>
      </c>
      <c r="BB74" s="1">
        <v>60.889220000000002</v>
      </c>
      <c r="BC74" s="1">
        <v>56.411709999999999</v>
      </c>
      <c r="BD74" s="1">
        <v>17.392610000000001</v>
      </c>
      <c r="BE74" s="1">
        <v>77.794520000000006</v>
      </c>
      <c r="BF74" s="1">
        <v>9.1183099999999992</v>
      </c>
      <c r="BG74" s="1">
        <v>81.198189999999997</v>
      </c>
      <c r="CO74" s="1">
        <v>0.55822000000000005</v>
      </c>
      <c r="CP74" s="1">
        <v>59.790579999999999</v>
      </c>
      <c r="CQ74" s="1">
        <v>53.180210000000002</v>
      </c>
      <c r="CR74" s="1">
        <v>84.275620000000004</v>
      </c>
      <c r="CS74" s="1">
        <v>91.51943</v>
      </c>
      <c r="CT74" s="1">
        <v>53.180210000000002</v>
      </c>
      <c r="CU74" s="1">
        <v>40.989400000000003</v>
      </c>
      <c r="CV74" s="1">
        <v>20.212009999999999</v>
      </c>
      <c r="CW74" s="1">
        <v>76.001180000000005</v>
      </c>
      <c r="CX74" s="1">
        <v>11.766780000000001</v>
      </c>
      <c r="CY74" s="1">
        <v>87.396940000000001</v>
      </c>
    </row>
    <row r="75" spans="1:103" s="1" customFormat="1" x14ac:dyDescent="0.4">
      <c r="A75" s="1" t="s">
        <v>584</v>
      </c>
      <c r="B75" s="1" t="s">
        <v>260</v>
      </c>
      <c r="C75" s="1" t="s">
        <v>37</v>
      </c>
      <c r="D75" s="1">
        <v>0.50210999999999995</v>
      </c>
      <c r="E75" s="1">
        <v>54.049570000000003</v>
      </c>
      <c r="F75" s="1">
        <v>43.132339999999999</v>
      </c>
      <c r="G75" s="1">
        <v>78.292190000000005</v>
      </c>
      <c r="H75" s="1">
        <v>88.377179999999996</v>
      </c>
      <c r="I75" s="1">
        <v>43.132339999999999</v>
      </c>
      <c r="J75" s="1">
        <v>33.854849999999999</v>
      </c>
      <c r="K75" s="1">
        <v>19.368680000000001</v>
      </c>
      <c r="L75" s="1">
        <v>72.430459999999997</v>
      </c>
      <c r="M75" s="1">
        <v>11.57507</v>
      </c>
      <c r="N75" s="1">
        <v>85.779979999999995</v>
      </c>
      <c r="O75" s="1" t="s">
        <v>38</v>
      </c>
      <c r="P75" s="1">
        <v>0.47875000000000001</v>
      </c>
      <c r="Q75" s="1">
        <v>51.973109999999998</v>
      </c>
      <c r="R75" s="1">
        <v>40.336460000000002</v>
      </c>
      <c r="S75" s="1">
        <v>77.834069999999997</v>
      </c>
      <c r="T75" s="1">
        <v>88.988720000000001</v>
      </c>
      <c r="U75" s="1">
        <v>40.336460000000002</v>
      </c>
      <c r="V75" s="1">
        <v>30.607759999999999</v>
      </c>
      <c r="W75" s="1">
        <v>19.573699999999999</v>
      </c>
      <c r="X75" s="1">
        <v>71.556899999999999</v>
      </c>
      <c r="Y75" s="1">
        <v>11.87631</v>
      </c>
      <c r="Z75" s="1">
        <v>86.273660000000007</v>
      </c>
      <c r="AW75" s="1">
        <v>0.66239000000000003</v>
      </c>
      <c r="AX75" s="1">
        <v>67.977559999999997</v>
      </c>
      <c r="AY75" s="1">
        <v>60.889220000000002</v>
      </c>
      <c r="AZ75" s="1">
        <v>79.351920000000007</v>
      </c>
      <c r="BA75" s="1">
        <v>82.290880000000001</v>
      </c>
      <c r="BB75" s="1">
        <v>60.889220000000002</v>
      </c>
      <c r="BC75" s="1">
        <v>56.411709999999999</v>
      </c>
      <c r="BD75" s="1">
        <v>17.392610000000001</v>
      </c>
      <c r="BE75" s="1">
        <v>77.794520000000006</v>
      </c>
      <c r="BF75" s="1">
        <v>9.1258499999999998</v>
      </c>
      <c r="BG75" s="1">
        <v>81.27355</v>
      </c>
      <c r="CO75" s="1">
        <v>0.55806</v>
      </c>
      <c r="CP75" s="1">
        <v>59.776580000000003</v>
      </c>
      <c r="CQ75" s="1">
        <v>53.180210000000002</v>
      </c>
      <c r="CR75" s="1">
        <v>84.275620000000004</v>
      </c>
      <c r="CS75" s="1">
        <v>91.342759999999998</v>
      </c>
      <c r="CT75" s="1">
        <v>53.180210000000002</v>
      </c>
      <c r="CU75" s="1">
        <v>40.989400000000003</v>
      </c>
      <c r="CV75" s="1">
        <v>20.212009999999999</v>
      </c>
      <c r="CW75" s="1">
        <v>76.001180000000005</v>
      </c>
      <c r="CX75" s="1">
        <v>11.74912</v>
      </c>
      <c r="CY75" s="1">
        <v>87.220259999999996</v>
      </c>
    </row>
    <row r="76" spans="1:103" s="1" customFormat="1" x14ac:dyDescent="0.4">
      <c r="A76" s="1" t="s">
        <v>515</v>
      </c>
      <c r="B76" s="1" t="s">
        <v>499</v>
      </c>
      <c r="C76" s="1" t="s">
        <v>37</v>
      </c>
      <c r="D76" s="1">
        <v>0.50209999999999999</v>
      </c>
      <c r="E76" s="1">
        <v>54.049309999999998</v>
      </c>
      <c r="F76" s="1">
        <v>43.132339999999999</v>
      </c>
      <c r="G76" s="1">
        <v>78.292190000000005</v>
      </c>
      <c r="H76" s="1">
        <v>88.360990000000001</v>
      </c>
      <c r="I76" s="1">
        <v>43.132339999999999</v>
      </c>
      <c r="J76" s="1">
        <v>33.854849999999999</v>
      </c>
      <c r="K76" s="1">
        <v>19.368680000000001</v>
      </c>
      <c r="L76" s="1">
        <v>72.430459999999997</v>
      </c>
      <c r="M76" s="1">
        <v>11.573449999999999</v>
      </c>
      <c r="N76" s="1">
        <v>85.76379</v>
      </c>
      <c r="O76" s="1" t="s">
        <v>38</v>
      </c>
      <c r="P76" s="1">
        <v>0.47876000000000002</v>
      </c>
      <c r="Q76" s="1">
        <v>51.974580000000003</v>
      </c>
      <c r="R76" s="1">
        <v>40.336460000000002</v>
      </c>
      <c r="S76" s="1">
        <v>77.834069999999997</v>
      </c>
      <c r="T76" s="1">
        <v>88.988720000000001</v>
      </c>
      <c r="U76" s="1">
        <v>40.336460000000002</v>
      </c>
      <c r="V76" s="1">
        <v>30.607759999999999</v>
      </c>
      <c r="W76" s="1">
        <v>19.573699999999999</v>
      </c>
      <c r="X76" s="1">
        <v>71.556899999999999</v>
      </c>
      <c r="Y76" s="1">
        <v>11.87631</v>
      </c>
      <c r="Z76" s="1">
        <v>86.273660000000007</v>
      </c>
      <c r="AW76" s="1">
        <v>0.6623</v>
      </c>
      <c r="AX76" s="1">
        <v>67.97099</v>
      </c>
      <c r="AY76" s="1">
        <v>60.889220000000002</v>
      </c>
      <c r="AZ76" s="1">
        <v>79.351920000000007</v>
      </c>
      <c r="BA76" s="1">
        <v>82.215519999999998</v>
      </c>
      <c r="BB76" s="1">
        <v>60.889220000000002</v>
      </c>
      <c r="BC76" s="1">
        <v>56.411709999999999</v>
      </c>
      <c r="BD76" s="1">
        <v>17.392610000000001</v>
      </c>
      <c r="BE76" s="1">
        <v>77.794520000000006</v>
      </c>
      <c r="BF76" s="1">
        <v>9.1183099999999992</v>
      </c>
      <c r="BG76" s="1">
        <v>81.198189999999997</v>
      </c>
      <c r="CO76" s="1">
        <v>0.55789</v>
      </c>
      <c r="CP76" s="1">
        <v>59.759279999999997</v>
      </c>
      <c r="CQ76" s="1">
        <v>53.180210000000002</v>
      </c>
      <c r="CR76" s="1">
        <v>84.275620000000004</v>
      </c>
      <c r="CS76" s="1">
        <v>91.166079999999994</v>
      </c>
      <c r="CT76" s="1">
        <v>53.180210000000002</v>
      </c>
      <c r="CU76" s="1">
        <v>40.989400000000003</v>
      </c>
      <c r="CV76" s="1">
        <v>20.212009999999999</v>
      </c>
      <c r="CW76" s="1">
        <v>76.001180000000005</v>
      </c>
      <c r="CX76" s="1">
        <v>11.731450000000001</v>
      </c>
      <c r="CY76" s="1">
        <v>87.043580000000006</v>
      </c>
    </row>
    <row r="77" spans="1:103" s="1" customFormat="1" x14ac:dyDescent="0.4">
      <c r="A77" s="1" t="s">
        <v>474</v>
      </c>
      <c r="B77" s="1" t="s">
        <v>458</v>
      </c>
      <c r="C77" s="1" t="s">
        <v>37</v>
      </c>
      <c r="D77" s="1">
        <v>0.50209000000000004</v>
      </c>
      <c r="E77" s="1">
        <v>54.047969999999999</v>
      </c>
      <c r="F77" s="1">
        <v>43.132339999999999</v>
      </c>
      <c r="G77" s="1">
        <v>78.292190000000005</v>
      </c>
      <c r="H77" s="1">
        <v>88.360990000000001</v>
      </c>
      <c r="I77" s="1">
        <v>43.132339999999999</v>
      </c>
      <c r="J77" s="1">
        <v>33.854849999999999</v>
      </c>
      <c r="K77" s="1">
        <v>19.368680000000001</v>
      </c>
      <c r="L77" s="1">
        <v>72.430459999999997</v>
      </c>
      <c r="M77" s="1">
        <v>11.573449999999999</v>
      </c>
      <c r="N77" s="1">
        <v>85.76379</v>
      </c>
      <c r="O77" s="1" t="s">
        <v>38</v>
      </c>
      <c r="P77" s="1">
        <v>0.47876000000000002</v>
      </c>
      <c r="Q77" s="1">
        <v>51.973700000000001</v>
      </c>
      <c r="R77" s="1">
        <v>40.336460000000002</v>
      </c>
      <c r="S77" s="1">
        <v>77.834069999999997</v>
      </c>
      <c r="T77" s="1">
        <v>88.988720000000001</v>
      </c>
      <c r="U77" s="1">
        <v>40.336460000000002</v>
      </c>
      <c r="V77" s="1">
        <v>30.607759999999999</v>
      </c>
      <c r="W77" s="1">
        <v>19.573699999999999</v>
      </c>
      <c r="X77" s="1">
        <v>71.556899999999999</v>
      </c>
      <c r="Y77" s="1">
        <v>11.87631</v>
      </c>
      <c r="Z77" s="1">
        <v>86.273660000000007</v>
      </c>
      <c r="AW77" s="1">
        <v>0.66224000000000005</v>
      </c>
      <c r="AX77" s="1">
        <v>67.963890000000006</v>
      </c>
      <c r="AY77" s="1">
        <v>60.889220000000002</v>
      </c>
      <c r="AZ77" s="1">
        <v>79.351920000000007</v>
      </c>
      <c r="BA77" s="1">
        <v>82.215519999999998</v>
      </c>
      <c r="BB77" s="1">
        <v>60.889220000000002</v>
      </c>
      <c r="BC77" s="1">
        <v>56.411709999999999</v>
      </c>
      <c r="BD77" s="1">
        <v>17.392610000000001</v>
      </c>
      <c r="BE77" s="1">
        <v>77.794520000000006</v>
      </c>
      <c r="BF77" s="1">
        <v>9.1183099999999992</v>
      </c>
      <c r="BG77" s="1">
        <v>81.198189999999997</v>
      </c>
      <c r="CO77" s="1">
        <v>0.55791000000000002</v>
      </c>
      <c r="CP77" s="1">
        <v>59.762799999999999</v>
      </c>
      <c r="CQ77" s="1">
        <v>53.180210000000002</v>
      </c>
      <c r="CR77" s="1">
        <v>84.275620000000004</v>
      </c>
      <c r="CS77" s="1">
        <v>91.166079999999994</v>
      </c>
      <c r="CT77" s="1">
        <v>53.180210000000002</v>
      </c>
      <c r="CU77" s="1">
        <v>40.989400000000003</v>
      </c>
      <c r="CV77" s="1">
        <v>20.212009999999999</v>
      </c>
      <c r="CW77" s="1">
        <v>76.001180000000005</v>
      </c>
      <c r="CX77" s="1">
        <v>11.731450000000001</v>
      </c>
      <c r="CY77" s="1">
        <v>87.043580000000006</v>
      </c>
    </row>
    <row r="78" spans="1:103" s="1" customFormat="1" x14ac:dyDescent="0.4">
      <c r="A78" s="1" t="s">
        <v>543</v>
      </c>
      <c r="B78" s="1" t="s">
        <v>260</v>
      </c>
      <c r="C78" s="1" t="s">
        <v>37</v>
      </c>
      <c r="D78" s="1">
        <v>0.50209000000000004</v>
      </c>
      <c r="E78" s="1">
        <v>54.047849999999997</v>
      </c>
      <c r="F78" s="1">
        <v>43.132339999999999</v>
      </c>
      <c r="G78" s="1">
        <v>78.292190000000005</v>
      </c>
      <c r="H78" s="1">
        <v>88.352890000000002</v>
      </c>
      <c r="I78" s="1">
        <v>43.132339999999999</v>
      </c>
      <c r="J78" s="1">
        <v>33.854849999999999</v>
      </c>
      <c r="K78" s="1">
        <v>19.368680000000001</v>
      </c>
      <c r="L78" s="1">
        <v>72.430459999999997</v>
      </c>
      <c r="M78" s="1">
        <v>11.57264</v>
      </c>
      <c r="N78" s="1">
        <v>85.755700000000004</v>
      </c>
      <c r="O78" s="1" t="s">
        <v>38</v>
      </c>
      <c r="P78" s="1">
        <v>0.47876000000000002</v>
      </c>
      <c r="Q78" s="1">
        <v>51.973219999999998</v>
      </c>
      <c r="R78" s="1">
        <v>40.336460000000002</v>
      </c>
      <c r="S78" s="1">
        <v>77.834069999999997</v>
      </c>
      <c r="T78" s="1">
        <v>88.988720000000001</v>
      </c>
      <c r="U78" s="1">
        <v>40.336460000000002</v>
      </c>
      <c r="V78" s="1">
        <v>30.607759999999999</v>
      </c>
      <c r="W78" s="1">
        <v>19.573699999999999</v>
      </c>
      <c r="X78" s="1">
        <v>71.556899999999999</v>
      </c>
      <c r="Y78" s="1">
        <v>11.87631</v>
      </c>
      <c r="Z78" s="1">
        <v>86.273660000000007</v>
      </c>
      <c r="AW78" s="1">
        <v>0.66227000000000003</v>
      </c>
      <c r="AX78" s="1">
        <v>67.968190000000007</v>
      </c>
      <c r="AY78" s="1">
        <v>60.889220000000002</v>
      </c>
      <c r="AZ78" s="1">
        <v>79.351920000000007</v>
      </c>
      <c r="BA78" s="1">
        <v>82.215519999999998</v>
      </c>
      <c r="BB78" s="1">
        <v>60.889220000000002</v>
      </c>
      <c r="BC78" s="1">
        <v>56.411709999999999</v>
      </c>
      <c r="BD78" s="1">
        <v>17.392610000000001</v>
      </c>
      <c r="BE78" s="1">
        <v>77.794520000000006</v>
      </c>
      <c r="BF78" s="1">
        <v>9.1183099999999992</v>
      </c>
      <c r="BG78" s="1">
        <v>81.198189999999997</v>
      </c>
      <c r="CO78" s="1">
        <v>0.55789999999999995</v>
      </c>
      <c r="CP78" s="1">
        <v>59.759149999999998</v>
      </c>
      <c r="CQ78" s="1">
        <v>53.180210000000002</v>
      </c>
      <c r="CR78" s="1">
        <v>84.275620000000004</v>
      </c>
      <c r="CS78" s="1">
        <v>90.989400000000003</v>
      </c>
      <c r="CT78" s="1">
        <v>53.180210000000002</v>
      </c>
      <c r="CU78" s="1">
        <v>40.989400000000003</v>
      </c>
      <c r="CV78" s="1">
        <v>20.212009999999999</v>
      </c>
      <c r="CW78" s="1">
        <v>76.001180000000005</v>
      </c>
      <c r="CX78" s="1">
        <v>11.71378</v>
      </c>
      <c r="CY78" s="1">
        <v>86.866900000000001</v>
      </c>
    </row>
    <row r="79" spans="1:103" s="1" customFormat="1" x14ac:dyDescent="0.4">
      <c r="A79" s="1" t="s">
        <v>593</v>
      </c>
      <c r="B79" s="1" t="s">
        <v>166</v>
      </c>
      <c r="C79" s="1" t="s">
        <v>37</v>
      </c>
      <c r="D79" s="1">
        <v>0.50209000000000004</v>
      </c>
      <c r="E79" s="1">
        <v>54.047400000000003</v>
      </c>
      <c r="F79" s="1">
        <v>43.132339999999999</v>
      </c>
      <c r="G79" s="1">
        <v>78.292190000000005</v>
      </c>
      <c r="H79" s="1">
        <v>88.360990000000001</v>
      </c>
      <c r="I79" s="1">
        <v>43.132339999999999</v>
      </c>
      <c r="J79" s="1">
        <v>33.854849999999999</v>
      </c>
      <c r="K79" s="1">
        <v>19.368680000000001</v>
      </c>
      <c r="L79" s="1">
        <v>72.430459999999997</v>
      </c>
      <c r="M79" s="1">
        <v>11.573449999999999</v>
      </c>
      <c r="N79" s="1">
        <v>85.76379</v>
      </c>
      <c r="O79" s="1" t="s">
        <v>38</v>
      </c>
      <c r="P79" s="1">
        <v>0.47876000000000002</v>
      </c>
      <c r="Q79" s="1">
        <v>51.97354</v>
      </c>
      <c r="R79" s="1">
        <v>40.336460000000002</v>
      </c>
      <c r="S79" s="1">
        <v>77.834069999999997</v>
      </c>
      <c r="T79" s="1">
        <v>88.988720000000001</v>
      </c>
      <c r="U79" s="1">
        <v>40.336460000000002</v>
      </c>
      <c r="V79" s="1">
        <v>30.607759999999999</v>
      </c>
      <c r="W79" s="1">
        <v>19.573699999999999</v>
      </c>
      <c r="X79" s="1">
        <v>71.556899999999999</v>
      </c>
      <c r="Y79" s="1">
        <v>11.87631</v>
      </c>
      <c r="Z79" s="1">
        <v>86.273660000000007</v>
      </c>
      <c r="AW79" s="1">
        <v>0.66229000000000005</v>
      </c>
      <c r="AX79" s="1">
        <v>67.966710000000006</v>
      </c>
      <c r="AY79" s="1">
        <v>60.889220000000002</v>
      </c>
      <c r="AZ79" s="1">
        <v>79.351920000000007</v>
      </c>
      <c r="BA79" s="1">
        <v>82.215519999999998</v>
      </c>
      <c r="BB79" s="1">
        <v>60.889220000000002</v>
      </c>
      <c r="BC79" s="1">
        <v>56.411709999999999</v>
      </c>
      <c r="BD79" s="1">
        <v>17.392610000000001</v>
      </c>
      <c r="BE79" s="1">
        <v>77.794520000000006</v>
      </c>
      <c r="BF79" s="1">
        <v>9.1183099999999992</v>
      </c>
      <c r="BG79" s="1">
        <v>81.198189999999997</v>
      </c>
      <c r="CO79" s="1">
        <v>0.55779000000000001</v>
      </c>
      <c r="CP79" s="1">
        <v>59.746609999999997</v>
      </c>
      <c r="CQ79" s="1">
        <v>53.180210000000002</v>
      </c>
      <c r="CR79" s="1">
        <v>84.275620000000004</v>
      </c>
      <c r="CS79" s="1">
        <v>91.166079999999994</v>
      </c>
      <c r="CT79" s="1">
        <v>53.180210000000002</v>
      </c>
      <c r="CU79" s="1">
        <v>40.989400000000003</v>
      </c>
      <c r="CV79" s="1">
        <v>20.212009999999999</v>
      </c>
      <c r="CW79" s="1">
        <v>76.001180000000005</v>
      </c>
      <c r="CX79" s="1">
        <v>11.731450000000001</v>
      </c>
      <c r="CY79" s="1">
        <v>87.043580000000006</v>
      </c>
    </row>
    <row r="80" spans="1:103" s="1" customFormat="1" x14ac:dyDescent="0.4">
      <c r="A80" s="1" t="s">
        <v>546</v>
      </c>
      <c r="B80" s="1" t="s">
        <v>260</v>
      </c>
      <c r="C80" s="1" t="s">
        <v>37</v>
      </c>
      <c r="D80" s="1">
        <v>0.50209000000000004</v>
      </c>
      <c r="E80" s="1">
        <v>54.047289999999997</v>
      </c>
      <c r="F80" s="1">
        <v>43.132339999999999</v>
      </c>
      <c r="G80" s="1">
        <v>78.292190000000005</v>
      </c>
      <c r="H80" s="1">
        <v>88.352890000000002</v>
      </c>
      <c r="I80" s="1">
        <v>43.132339999999999</v>
      </c>
      <c r="J80" s="1">
        <v>33.854849999999999</v>
      </c>
      <c r="K80" s="1">
        <v>19.368680000000001</v>
      </c>
      <c r="L80" s="1">
        <v>72.430459999999997</v>
      </c>
      <c r="M80" s="1">
        <v>11.57264</v>
      </c>
      <c r="N80" s="1">
        <v>85.755700000000004</v>
      </c>
      <c r="O80" s="1" t="s">
        <v>38</v>
      </c>
      <c r="P80" s="1">
        <v>0.47876000000000002</v>
      </c>
      <c r="Q80" s="1">
        <v>51.973770000000002</v>
      </c>
      <c r="R80" s="1">
        <v>40.336460000000002</v>
      </c>
      <c r="S80" s="1">
        <v>77.834069999999997</v>
      </c>
      <c r="T80" s="1">
        <v>88.988720000000001</v>
      </c>
      <c r="U80" s="1">
        <v>40.336460000000002</v>
      </c>
      <c r="V80" s="1">
        <v>30.607759999999999</v>
      </c>
      <c r="W80" s="1">
        <v>19.573699999999999</v>
      </c>
      <c r="X80" s="1">
        <v>71.556899999999999</v>
      </c>
      <c r="Y80" s="1">
        <v>11.87631</v>
      </c>
      <c r="Z80" s="1">
        <v>86.273660000000007</v>
      </c>
      <c r="AW80" s="1">
        <v>0.66225999999999996</v>
      </c>
      <c r="AX80" s="1">
        <v>67.964510000000004</v>
      </c>
      <c r="AY80" s="1">
        <v>60.889220000000002</v>
      </c>
      <c r="AZ80" s="1">
        <v>79.351920000000007</v>
      </c>
      <c r="BA80" s="1">
        <v>82.215519999999998</v>
      </c>
      <c r="BB80" s="1">
        <v>60.889220000000002</v>
      </c>
      <c r="BC80" s="1">
        <v>56.411709999999999</v>
      </c>
      <c r="BD80" s="1">
        <v>17.392610000000001</v>
      </c>
      <c r="BE80" s="1">
        <v>77.794520000000006</v>
      </c>
      <c r="BF80" s="1">
        <v>9.1183099999999992</v>
      </c>
      <c r="BG80" s="1">
        <v>81.198189999999997</v>
      </c>
      <c r="CO80" s="1">
        <v>0.55774000000000001</v>
      </c>
      <c r="CP80" s="1">
        <v>59.745100000000001</v>
      </c>
      <c r="CQ80" s="1">
        <v>53.180210000000002</v>
      </c>
      <c r="CR80" s="1">
        <v>84.275620000000004</v>
      </c>
      <c r="CS80" s="1">
        <v>90.989400000000003</v>
      </c>
      <c r="CT80" s="1">
        <v>53.180210000000002</v>
      </c>
      <c r="CU80" s="1">
        <v>40.989400000000003</v>
      </c>
      <c r="CV80" s="1">
        <v>20.212009999999999</v>
      </c>
      <c r="CW80" s="1">
        <v>76.001180000000005</v>
      </c>
      <c r="CX80" s="1">
        <v>11.71378</v>
      </c>
      <c r="CY80" s="1">
        <v>86.866900000000001</v>
      </c>
    </row>
    <row r="81" spans="1:103" s="1" customFormat="1" x14ac:dyDescent="0.4">
      <c r="A81" s="1" t="s">
        <v>462</v>
      </c>
      <c r="B81" s="1" t="s">
        <v>49</v>
      </c>
      <c r="C81" s="1" t="s">
        <v>37</v>
      </c>
      <c r="D81" s="1">
        <v>0.50209000000000004</v>
      </c>
      <c r="E81" s="1">
        <v>54.047229999999999</v>
      </c>
      <c r="F81" s="1">
        <v>43.132339999999999</v>
      </c>
      <c r="G81" s="1">
        <v>78.292190000000005</v>
      </c>
      <c r="H81" s="1">
        <v>88.360990000000001</v>
      </c>
      <c r="I81" s="1">
        <v>43.132339999999999</v>
      </c>
      <c r="J81" s="1">
        <v>33.854849999999999</v>
      </c>
      <c r="K81" s="1">
        <v>19.368680000000001</v>
      </c>
      <c r="L81" s="1">
        <v>72.430459999999997</v>
      </c>
      <c r="M81" s="1">
        <v>11.573449999999999</v>
      </c>
      <c r="N81" s="1">
        <v>85.76379</v>
      </c>
      <c r="O81" s="1" t="s">
        <v>38</v>
      </c>
      <c r="P81" s="1">
        <v>0.47876000000000002</v>
      </c>
      <c r="Q81" s="1">
        <v>51.973610000000001</v>
      </c>
      <c r="R81" s="1">
        <v>40.336460000000002</v>
      </c>
      <c r="S81" s="1">
        <v>77.834069999999997</v>
      </c>
      <c r="T81" s="1">
        <v>88.988720000000001</v>
      </c>
      <c r="U81" s="1">
        <v>40.336460000000002</v>
      </c>
      <c r="V81" s="1">
        <v>30.607759999999999</v>
      </c>
      <c r="W81" s="1">
        <v>19.573699999999999</v>
      </c>
      <c r="X81" s="1">
        <v>71.556899999999999</v>
      </c>
      <c r="Y81" s="1">
        <v>11.87631</v>
      </c>
      <c r="Z81" s="1">
        <v>86.273660000000007</v>
      </c>
      <c r="AW81" s="1">
        <v>0.66222999999999999</v>
      </c>
      <c r="AX81" s="1">
        <v>67.962810000000005</v>
      </c>
      <c r="AY81" s="1">
        <v>60.889220000000002</v>
      </c>
      <c r="AZ81" s="1">
        <v>79.351920000000007</v>
      </c>
      <c r="BA81" s="1">
        <v>82.215519999999998</v>
      </c>
      <c r="BB81" s="1">
        <v>60.889220000000002</v>
      </c>
      <c r="BC81" s="1">
        <v>56.411709999999999</v>
      </c>
      <c r="BD81" s="1">
        <v>17.392610000000001</v>
      </c>
      <c r="BE81" s="1">
        <v>77.794520000000006</v>
      </c>
      <c r="BF81" s="1">
        <v>9.1183099999999992</v>
      </c>
      <c r="BG81" s="1">
        <v>81.198189999999997</v>
      </c>
      <c r="CO81" s="1">
        <v>0.55779999999999996</v>
      </c>
      <c r="CP81" s="1">
        <v>59.75094</v>
      </c>
      <c r="CQ81" s="1">
        <v>53.180210000000002</v>
      </c>
      <c r="CR81" s="1">
        <v>84.275620000000004</v>
      </c>
      <c r="CS81" s="1">
        <v>91.166079999999994</v>
      </c>
      <c r="CT81" s="1">
        <v>53.180210000000002</v>
      </c>
      <c r="CU81" s="1">
        <v>40.989400000000003</v>
      </c>
      <c r="CV81" s="1">
        <v>20.212009999999999</v>
      </c>
      <c r="CW81" s="1">
        <v>76.001180000000005</v>
      </c>
      <c r="CX81" s="1">
        <v>11.731450000000001</v>
      </c>
      <c r="CY81" s="1">
        <v>87.043580000000006</v>
      </c>
    </row>
    <row r="82" spans="1:103" s="1" customFormat="1" x14ac:dyDescent="0.4">
      <c r="A82" s="1" t="s">
        <v>596</v>
      </c>
      <c r="B82" s="1" t="s">
        <v>260</v>
      </c>
      <c r="C82" s="1" t="s">
        <v>37</v>
      </c>
      <c r="D82" s="1">
        <v>0.50207999999999997</v>
      </c>
      <c r="E82" s="1">
        <v>54.047179999999997</v>
      </c>
      <c r="F82" s="1">
        <v>43.132339999999999</v>
      </c>
      <c r="G82" s="1">
        <v>78.292190000000005</v>
      </c>
      <c r="H82" s="1">
        <v>88.352890000000002</v>
      </c>
      <c r="I82" s="1">
        <v>43.132339999999999</v>
      </c>
      <c r="J82" s="1">
        <v>33.854849999999999</v>
      </c>
      <c r="K82" s="1">
        <v>19.368680000000001</v>
      </c>
      <c r="L82" s="1">
        <v>72.430459999999997</v>
      </c>
      <c r="M82" s="1">
        <v>11.573449999999999</v>
      </c>
      <c r="N82" s="1">
        <v>85.759749999999997</v>
      </c>
      <c r="O82" s="1" t="s">
        <v>38</v>
      </c>
      <c r="P82" s="1">
        <v>0.47876000000000002</v>
      </c>
      <c r="Q82" s="1">
        <v>51.973500000000001</v>
      </c>
      <c r="R82" s="1">
        <v>40.336460000000002</v>
      </c>
      <c r="S82" s="1">
        <v>77.834069999999997</v>
      </c>
      <c r="T82" s="1">
        <v>88.988720000000001</v>
      </c>
      <c r="U82" s="1">
        <v>40.336460000000002</v>
      </c>
      <c r="V82" s="1">
        <v>30.607759999999999</v>
      </c>
      <c r="W82" s="1">
        <v>19.573699999999999</v>
      </c>
      <c r="X82" s="1">
        <v>71.556899999999999</v>
      </c>
      <c r="Y82" s="1">
        <v>11.87631</v>
      </c>
      <c r="Z82" s="1">
        <v>86.273660000000007</v>
      </c>
      <c r="AW82" s="1">
        <v>0.66230999999999995</v>
      </c>
      <c r="AX82" s="1">
        <v>67.972859999999997</v>
      </c>
      <c r="AY82" s="1">
        <v>60.889220000000002</v>
      </c>
      <c r="AZ82" s="1">
        <v>79.351920000000007</v>
      </c>
      <c r="BA82" s="1">
        <v>82.215519999999998</v>
      </c>
      <c r="BB82" s="1">
        <v>60.889220000000002</v>
      </c>
      <c r="BC82" s="1">
        <v>56.411709999999999</v>
      </c>
      <c r="BD82" s="1">
        <v>17.392610000000001</v>
      </c>
      <c r="BE82" s="1">
        <v>77.794520000000006</v>
      </c>
      <c r="BF82" s="1">
        <v>9.1258499999999998</v>
      </c>
      <c r="BG82" s="1">
        <v>81.235870000000006</v>
      </c>
      <c r="CO82" s="1">
        <v>0.55757999999999996</v>
      </c>
      <c r="CP82" s="1">
        <v>59.728369999999998</v>
      </c>
      <c r="CQ82" s="1">
        <v>53.180210000000002</v>
      </c>
      <c r="CR82" s="1">
        <v>84.275620000000004</v>
      </c>
      <c r="CS82" s="1">
        <v>90.989400000000003</v>
      </c>
      <c r="CT82" s="1">
        <v>53.180210000000002</v>
      </c>
      <c r="CU82" s="1">
        <v>40.989400000000003</v>
      </c>
      <c r="CV82" s="1">
        <v>20.212009999999999</v>
      </c>
      <c r="CW82" s="1">
        <v>76.001180000000005</v>
      </c>
      <c r="CX82" s="1">
        <v>11.71378</v>
      </c>
      <c r="CY82" s="1">
        <v>86.866900000000001</v>
      </c>
    </row>
    <row r="83" spans="1:103" s="1" customFormat="1" x14ac:dyDescent="0.4">
      <c r="A83" s="1" t="s">
        <v>478</v>
      </c>
      <c r="B83" s="1" t="s">
        <v>479</v>
      </c>
      <c r="C83" s="1" t="s">
        <v>37</v>
      </c>
      <c r="D83" s="1">
        <v>0.50209000000000004</v>
      </c>
      <c r="E83" s="1">
        <v>54.046849999999999</v>
      </c>
      <c r="F83" s="1">
        <v>43.132339999999999</v>
      </c>
      <c r="G83" s="1">
        <v>78.292190000000005</v>
      </c>
      <c r="H83" s="1">
        <v>88.352890000000002</v>
      </c>
      <c r="I83" s="1">
        <v>43.132339999999999</v>
      </c>
      <c r="J83" s="1">
        <v>33.854849999999999</v>
      </c>
      <c r="K83" s="1">
        <v>19.368680000000001</v>
      </c>
      <c r="L83" s="1">
        <v>72.430459999999997</v>
      </c>
      <c r="M83" s="1">
        <v>11.57264</v>
      </c>
      <c r="N83" s="1">
        <v>85.755700000000004</v>
      </c>
      <c r="O83" s="1" t="s">
        <v>38</v>
      </c>
      <c r="P83" s="1">
        <v>0.47876000000000002</v>
      </c>
      <c r="Q83" s="1">
        <v>51.973500000000001</v>
      </c>
      <c r="R83" s="1">
        <v>40.336460000000002</v>
      </c>
      <c r="S83" s="1">
        <v>77.834069999999997</v>
      </c>
      <c r="T83" s="1">
        <v>88.988720000000001</v>
      </c>
      <c r="U83" s="1">
        <v>40.336460000000002</v>
      </c>
      <c r="V83" s="1">
        <v>30.607759999999999</v>
      </c>
      <c r="W83" s="1">
        <v>19.573699999999999</v>
      </c>
      <c r="X83" s="1">
        <v>71.556899999999999</v>
      </c>
      <c r="Y83" s="1">
        <v>11.87631</v>
      </c>
      <c r="Z83" s="1">
        <v>86.273660000000007</v>
      </c>
      <c r="AW83" s="1">
        <v>0.66229000000000005</v>
      </c>
      <c r="AX83" s="1">
        <v>67.969669999999994</v>
      </c>
      <c r="AY83" s="1">
        <v>60.889220000000002</v>
      </c>
      <c r="AZ83" s="1">
        <v>79.351920000000007</v>
      </c>
      <c r="BA83" s="1">
        <v>82.215519999999998</v>
      </c>
      <c r="BB83" s="1">
        <v>60.889220000000002</v>
      </c>
      <c r="BC83" s="1">
        <v>56.411709999999999</v>
      </c>
      <c r="BD83" s="1">
        <v>17.392610000000001</v>
      </c>
      <c r="BE83" s="1">
        <v>77.794520000000006</v>
      </c>
      <c r="BF83" s="1">
        <v>9.1183099999999992</v>
      </c>
      <c r="BG83" s="1">
        <v>81.198189999999997</v>
      </c>
      <c r="CO83" s="1">
        <v>0.55761000000000005</v>
      </c>
      <c r="CP83" s="1">
        <v>59.728569999999998</v>
      </c>
      <c r="CQ83" s="1">
        <v>53.180210000000002</v>
      </c>
      <c r="CR83" s="1">
        <v>84.275620000000004</v>
      </c>
      <c r="CS83" s="1">
        <v>90.989400000000003</v>
      </c>
      <c r="CT83" s="1">
        <v>53.180210000000002</v>
      </c>
      <c r="CU83" s="1">
        <v>40.989400000000003</v>
      </c>
      <c r="CV83" s="1">
        <v>20.212009999999999</v>
      </c>
      <c r="CW83" s="1">
        <v>76.001180000000005</v>
      </c>
      <c r="CX83" s="1">
        <v>11.71378</v>
      </c>
      <c r="CY83" s="1">
        <v>86.866900000000001</v>
      </c>
    </row>
    <row r="84" spans="1:103" x14ac:dyDescent="0.4">
      <c r="A84" t="s">
        <v>503</v>
      </c>
      <c r="B84" t="s">
        <v>499</v>
      </c>
      <c r="C84" t="s">
        <v>37</v>
      </c>
      <c r="D84">
        <v>0.50207999999999997</v>
      </c>
      <c r="E84">
        <v>54.046579999999999</v>
      </c>
      <c r="F84">
        <v>43.132339999999999</v>
      </c>
      <c r="G84">
        <v>78.292190000000005</v>
      </c>
      <c r="H84">
        <v>88.352890000000002</v>
      </c>
      <c r="I84">
        <v>43.132339999999999</v>
      </c>
      <c r="J84">
        <v>33.854849999999999</v>
      </c>
      <c r="K84">
        <v>19.368680000000001</v>
      </c>
      <c r="L84">
        <v>72.430459999999997</v>
      </c>
      <c r="M84">
        <v>11.57264</v>
      </c>
      <c r="N84">
        <v>85.755700000000004</v>
      </c>
      <c r="O84" t="s">
        <v>38</v>
      </c>
      <c r="P84">
        <v>0.47876000000000002</v>
      </c>
      <c r="Q84">
        <v>51.973880000000001</v>
      </c>
      <c r="R84">
        <v>40.336460000000002</v>
      </c>
      <c r="S84">
        <v>77.834069999999997</v>
      </c>
      <c r="T84">
        <v>88.988720000000001</v>
      </c>
      <c r="U84">
        <v>40.336460000000002</v>
      </c>
      <c r="V84">
        <v>30.607759999999999</v>
      </c>
      <c r="W84">
        <v>19.573699999999999</v>
      </c>
      <c r="X84">
        <v>71.556899999999999</v>
      </c>
      <c r="Y84">
        <v>11.87631</v>
      </c>
      <c r="Z84">
        <v>86.273660000000007</v>
      </c>
      <c r="AW84">
        <v>0.66225000000000001</v>
      </c>
      <c r="AX84">
        <v>67.963239999999999</v>
      </c>
      <c r="AY84">
        <v>60.889220000000002</v>
      </c>
      <c r="AZ84">
        <v>79.351920000000007</v>
      </c>
      <c r="BA84">
        <v>82.215519999999998</v>
      </c>
      <c r="BB84">
        <v>60.889220000000002</v>
      </c>
      <c r="BC84">
        <v>56.411709999999999</v>
      </c>
      <c r="BD84">
        <v>17.392610000000001</v>
      </c>
      <c r="BE84">
        <v>77.794520000000006</v>
      </c>
      <c r="BF84">
        <v>9.1183099999999992</v>
      </c>
      <c r="BG84">
        <v>81.198189999999997</v>
      </c>
      <c r="CO84">
        <v>0.55761000000000005</v>
      </c>
      <c r="CP84">
        <v>59.730559999999997</v>
      </c>
      <c r="CQ84">
        <v>53.180210000000002</v>
      </c>
      <c r="CR84">
        <v>84.275620000000004</v>
      </c>
      <c r="CS84">
        <v>90.989400000000003</v>
      </c>
      <c r="CT84">
        <v>53.180210000000002</v>
      </c>
      <c r="CU84">
        <v>40.989400000000003</v>
      </c>
      <c r="CV84">
        <v>20.212009999999999</v>
      </c>
      <c r="CW84">
        <v>76.001180000000005</v>
      </c>
      <c r="CX84">
        <v>11.71378</v>
      </c>
      <c r="CY84">
        <v>86.866900000000001</v>
      </c>
    </row>
    <row r="85" spans="1:103" x14ac:dyDescent="0.4">
      <c r="A85" t="s">
        <v>558</v>
      </c>
      <c r="B85" t="s">
        <v>166</v>
      </c>
      <c r="C85" t="s">
        <v>37</v>
      </c>
      <c r="D85">
        <v>0.50207999999999997</v>
      </c>
      <c r="E85">
        <v>54.046550000000003</v>
      </c>
      <c r="F85">
        <v>43.132339999999999</v>
      </c>
      <c r="G85">
        <v>78.292190000000005</v>
      </c>
      <c r="H85">
        <v>88.352890000000002</v>
      </c>
      <c r="I85">
        <v>43.132339999999999</v>
      </c>
      <c r="J85">
        <v>33.854849999999999</v>
      </c>
      <c r="K85">
        <v>19.368680000000001</v>
      </c>
      <c r="L85">
        <v>72.430459999999997</v>
      </c>
      <c r="M85">
        <v>11.57264</v>
      </c>
      <c r="N85">
        <v>85.755700000000004</v>
      </c>
      <c r="O85" t="s">
        <v>38</v>
      </c>
      <c r="P85">
        <v>0.47876000000000002</v>
      </c>
      <c r="Q85">
        <v>51.973779999999998</v>
      </c>
      <c r="R85">
        <v>40.336460000000002</v>
      </c>
      <c r="S85">
        <v>77.834069999999997</v>
      </c>
      <c r="T85">
        <v>88.988720000000001</v>
      </c>
      <c r="U85">
        <v>40.336460000000002</v>
      </c>
      <c r="V85">
        <v>30.607759999999999</v>
      </c>
      <c r="W85">
        <v>19.573699999999999</v>
      </c>
      <c r="X85">
        <v>71.556899999999999</v>
      </c>
      <c r="Y85">
        <v>11.87631</v>
      </c>
      <c r="Z85">
        <v>86.273660000000007</v>
      </c>
      <c r="AW85">
        <v>0.66230999999999995</v>
      </c>
      <c r="AX85">
        <v>67.969120000000004</v>
      </c>
      <c r="AY85">
        <v>60.889220000000002</v>
      </c>
      <c r="AZ85">
        <v>79.351920000000007</v>
      </c>
      <c r="BA85">
        <v>82.215519999999998</v>
      </c>
      <c r="BB85">
        <v>60.889220000000002</v>
      </c>
      <c r="BC85">
        <v>56.411709999999999</v>
      </c>
      <c r="BD85">
        <v>17.392610000000001</v>
      </c>
      <c r="BE85">
        <v>77.794520000000006</v>
      </c>
      <c r="BF85">
        <v>9.1183099999999992</v>
      </c>
      <c r="BG85">
        <v>81.198189999999997</v>
      </c>
      <c r="CO85">
        <v>0.55750999999999995</v>
      </c>
      <c r="CP85">
        <v>59.718029999999999</v>
      </c>
      <c r="CQ85">
        <v>53.180210000000002</v>
      </c>
      <c r="CR85">
        <v>84.275620000000004</v>
      </c>
      <c r="CS85">
        <v>90.989400000000003</v>
      </c>
      <c r="CT85">
        <v>53.180210000000002</v>
      </c>
      <c r="CU85">
        <v>40.989400000000003</v>
      </c>
      <c r="CV85">
        <v>20.212009999999999</v>
      </c>
      <c r="CW85">
        <v>76.001180000000005</v>
      </c>
      <c r="CX85">
        <v>11.71378</v>
      </c>
      <c r="CY85">
        <v>86.866900000000001</v>
      </c>
    </row>
    <row r="86" spans="1:103" x14ac:dyDescent="0.4">
      <c r="A86" t="s">
        <v>540</v>
      </c>
      <c r="B86" t="s">
        <v>214</v>
      </c>
      <c r="C86" t="s">
        <v>37</v>
      </c>
      <c r="D86">
        <v>0.50209000000000004</v>
      </c>
      <c r="E86">
        <v>54.042490000000001</v>
      </c>
      <c r="F86">
        <v>43.140430000000002</v>
      </c>
      <c r="G86">
        <v>78.292190000000005</v>
      </c>
      <c r="H86">
        <v>88.360990000000001</v>
      </c>
      <c r="I86">
        <v>43.140430000000002</v>
      </c>
      <c r="J86">
        <v>33.862940000000002</v>
      </c>
      <c r="K86">
        <v>19.367059999999999</v>
      </c>
      <c r="L86">
        <v>72.427760000000006</v>
      </c>
      <c r="M86">
        <v>11.56617</v>
      </c>
      <c r="N86">
        <v>85.728719999999996</v>
      </c>
      <c r="O86" t="s">
        <v>38</v>
      </c>
      <c r="P86">
        <v>0.47876000000000002</v>
      </c>
      <c r="Q86">
        <v>51.974089999999997</v>
      </c>
      <c r="R86">
        <v>40.336460000000002</v>
      </c>
      <c r="S86">
        <v>77.834069999999997</v>
      </c>
      <c r="T86">
        <v>88.988720000000001</v>
      </c>
      <c r="U86">
        <v>40.336460000000002</v>
      </c>
      <c r="V86">
        <v>30.607759999999999</v>
      </c>
      <c r="W86">
        <v>19.573699999999999</v>
      </c>
      <c r="X86">
        <v>71.556899999999999</v>
      </c>
      <c r="Y86">
        <v>11.87631</v>
      </c>
      <c r="Z86">
        <v>86.273660000000007</v>
      </c>
      <c r="AW86">
        <v>0.66188000000000002</v>
      </c>
      <c r="AX86">
        <v>67.87594</v>
      </c>
      <c r="AY86">
        <v>60.889220000000002</v>
      </c>
      <c r="AZ86">
        <v>79.351920000000007</v>
      </c>
      <c r="BA86">
        <v>82.215519999999998</v>
      </c>
      <c r="BB86">
        <v>60.889220000000002</v>
      </c>
      <c r="BC86">
        <v>56.411709999999999</v>
      </c>
      <c r="BD86">
        <v>17.37754</v>
      </c>
      <c r="BE86">
        <v>77.769400000000005</v>
      </c>
      <c r="BF86">
        <v>9.0504899999999999</v>
      </c>
      <c r="BG86">
        <v>80.871639999999999</v>
      </c>
      <c r="CO86">
        <v>0.55871999999999999</v>
      </c>
      <c r="CP86">
        <v>59.841970000000003</v>
      </c>
      <c r="CQ86">
        <v>53.35689</v>
      </c>
      <c r="CR86">
        <v>84.275620000000004</v>
      </c>
      <c r="CS86">
        <v>91.166079999999994</v>
      </c>
      <c r="CT86">
        <v>53.35689</v>
      </c>
      <c r="CU86">
        <v>41.166080000000001</v>
      </c>
      <c r="CV86">
        <v>20.212009999999999</v>
      </c>
      <c r="CW86">
        <v>76.001180000000005</v>
      </c>
      <c r="CX86">
        <v>11.731450000000001</v>
      </c>
      <c r="CY86">
        <v>87.043580000000006</v>
      </c>
    </row>
    <row r="87" spans="1:103" x14ac:dyDescent="0.4">
      <c r="A87" t="s">
        <v>469</v>
      </c>
      <c r="B87" t="s">
        <v>126</v>
      </c>
      <c r="C87" t="s">
        <v>37</v>
      </c>
      <c r="D87">
        <v>0.50204000000000004</v>
      </c>
      <c r="E87">
        <v>54.037170000000003</v>
      </c>
      <c r="F87">
        <v>43.132339999999999</v>
      </c>
      <c r="G87">
        <v>78.292190000000005</v>
      </c>
      <c r="H87">
        <v>88.360990000000001</v>
      </c>
      <c r="I87">
        <v>43.132339999999999</v>
      </c>
      <c r="J87">
        <v>33.854849999999999</v>
      </c>
      <c r="K87">
        <v>19.367059999999999</v>
      </c>
      <c r="L87">
        <v>72.427760000000006</v>
      </c>
      <c r="M87">
        <v>11.56617</v>
      </c>
      <c r="N87">
        <v>85.728719999999996</v>
      </c>
      <c r="O87" t="s">
        <v>38</v>
      </c>
      <c r="P87">
        <v>0.47876000000000002</v>
      </c>
      <c r="Q87">
        <v>51.97354</v>
      </c>
      <c r="R87">
        <v>40.336460000000002</v>
      </c>
      <c r="S87">
        <v>77.834069999999997</v>
      </c>
      <c r="T87">
        <v>88.988720000000001</v>
      </c>
      <c r="U87">
        <v>40.336460000000002</v>
      </c>
      <c r="V87">
        <v>30.607759999999999</v>
      </c>
      <c r="W87">
        <v>19.573699999999999</v>
      </c>
      <c r="X87">
        <v>71.556899999999999</v>
      </c>
      <c r="Y87">
        <v>11.87631</v>
      </c>
      <c r="Z87">
        <v>86.273660000000007</v>
      </c>
      <c r="AW87">
        <v>0.66180000000000005</v>
      </c>
      <c r="AX87">
        <v>67.865430000000003</v>
      </c>
      <c r="AY87">
        <v>60.889220000000002</v>
      </c>
      <c r="AZ87">
        <v>79.351920000000007</v>
      </c>
      <c r="BA87">
        <v>82.215519999999998</v>
      </c>
      <c r="BB87">
        <v>60.889220000000002</v>
      </c>
      <c r="BC87">
        <v>56.411709999999999</v>
      </c>
      <c r="BD87">
        <v>17.37754</v>
      </c>
      <c r="BE87">
        <v>77.769400000000005</v>
      </c>
      <c r="BF87">
        <v>9.0504899999999999</v>
      </c>
      <c r="BG87">
        <v>80.871639999999999</v>
      </c>
      <c r="CO87">
        <v>0.55791000000000002</v>
      </c>
      <c r="CP87">
        <v>59.760840000000002</v>
      </c>
      <c r="CQ87">
        <v>53.180210000000002</v>
      </c>
      <c r="CR87">
        <v>84.275620000000004</v>
      </c>
      <c r="CS87">
        <v>91.166079999999994</v>
      </c>
      <c r="CT87">
        <v>53.180210000000002</v>
      </c>
      <c r="CU87">
        <v>40.989400000000003</v>
      </c>
      <c r="CV87">
        <v>20.212009999999999</v>
      </c>
      <c r="CW87">
        <v>76.001180000000005</v>
      </c>
      <c r="CX87">
        <v>11.731450000000001</v>
      </c>
      <c r="CY87">
        <v>87.043580000000006</v>
      </c>
    </row>
    <row r="88" spans="1:103" x14ac:dyDescent="0.4">
      <c r="A88" t="s">
        <v>552</v>
      </c>
      <c r="B88" t="s">
        <v>95</v>
      </c>
      <c r="C88" t="s">
        <v>37</v>
      </c>
      <c r="D88">
        <v>0.50202999999999998</v>
      </c>
      <c r="E88">
        <v>54.035969999999999</v>
      </c>
      <c r="F88">
        <v>43.132339999999999</v>
      </c>
      <c r="G88">
        <v>78.292190000000005</v>
      </c>
      <c r="H88">
        <v>88.360990000000001</v>
      </c>
      <c r="I88">
        <v>43.132339999999999</v>
      </c>
      <c r="J88">
        <v>33.854849999999999</v>
      </c>
      <c r="K88">
        <v>19.367059999999999</v>
      </c>
      <c r="L88">
        <v>72.427760000000006</v>
      </c>
      <c r="M88">
        <v>11.56617</v>
      </c>
      <c r="N88">
        <v>85.728719999999996</v>
      </c>
      <c r="O88" t="s">
        <v>38</v>
      </c>
      <c r="P88">
        <v>0.47876000000000002</v>
      </c>
      <c r="Q88">
        <v>51.973849999999999</v>
      </c>
      <c r="R88">
        <v>40.336460000000002</v>
      </c>
      <c r="S88">
        <v>77.834069999999997</v>
      </c>
      <c r="T88">
        <v>88.988720000000001</v>
      </c>
      <c r="U88">
        <v>40.336460000000002</v>
      </c>
      <c r="V88">
        <v>30.607759999999999</v>
      </c>
      <c r="W88">
        <v>19.573699999999999</v>
      </c>
      <c r="X88">
        <v>71.556899999999999</v>
      </c>
      <c r="Y88">
        <v>11.87631</v>
      </c>
      <c r="Z88">
        <v>86.273660000000007</v>
      </c>
      <c r="AW88">
        <v>0.66203000000000001</v>
      </c>
      <c r="AX88">
        <v>67.889200000000002</v>
      </c>
      <c r="AY88">
        <v>60.889220000000002</v>
      </c>
      <c r="AZ88">
        <v>79.427279999999996</v>
      </c>
      <c r="BA88">
        <v>82.290880000000001</v>
      </c>
      <c r="BB88">
        <v>60.889220000000002</v>
      </c>
      <c r="BC88">
        <v>56.411709999999999</v>
      </c>
      <c r="BD88">
        <v>17.392610000000001</v>
      </c>
      <c r="BE88">
        <v>77.844759999999994</v>
      </c>
      <c r="BF88">
        <v>9.0580300000000005</v>
      </c>
      <c r="BG88">
        <v>80.947000000000003</v>
      </c>
      <c r="CO88">
        <v>0.55706</v>
      </c>
      <c r="CP88">
        <v>59.673169999999999</v>
      </c>
      <c r="CQ88">
        <v>53.180210000000002</v>
      </c>
      <c r="CR88">
        <v>84.098939999999999</v>
      </c>
      <c r="CS88">
        <v>90.989400000000003</v>
      </c>
      <c r="CT88">
        <v>53.180210000000002</v>
      </c>
      <c r="CU88">
        <v>40.989400000000003</v>
      </c>
      <c r="CV88">
        <v>20.176680000000001</v>
      </c>
      <c r="CW88">
        <v>75.8245</v>
      </c>
      <c r="CX88">
        <v>11.71378</v>
      </c>
      <c r="CY88">
        <v>86.866900000000001</v>
      </c>
    </row>
    <row r="89" spans="1:103" x14ac:dyDescent="0.4">
      <c r="A89" t="s">
        <v>500</v>
      </c>
      <c r="B89" t="s">
        <v>279</v>
      </c>
      <c r="C89" t="s">
        <v>37</v>
      </c>
      <c r="D89">
        <v>0.50202000000000002</v>
      </c>
      <c r="E89">
        <v>54.03584</v>
      </c>
      <c r="F89">
        <v>43.132339999999999</v>
      </c>
      <c r="G89">
        <v>78.292190000000005</v>
      </c>
      <c r="H89">
        <v>88.360990000000001</v>
      </c>
      <c r="I89">
        <v>43.132339999999999</v>
      </c>
      <c r="J89">
        <v>33.854849999999999</v>
      </c>
      <c r="K89">
        <v>19.367059999999999</v>
      </c>
      <c r="L89">
        <v>72.427760000000006</v>
      </c>
      <c r="M89">
        <v>11.56617</v>
      </c>
      <c r="N89">
        <v>85.728719999999996</v>
      </c>
      <c r="O89" t="s">
        <v>38</v>
      </c>
      <c r="P89">
        <v>0.47878999999999999</v>
      </c>
      <c r="Q89">
        <v>51.976779999999998</v>
      </c>
      <c r="R89">
        <v>40.336460000000002</v>
      </c>
      <c r="S89">
        <v>77.843620000000001</v>
      </c>
      <c r="T89">
        <v>88.998279999999994</v>
      </c>
      <c r="U89">
        <v>40.336460000000002</v>
      </c>
      <c r="V89">
        <v>30.607759999999999</v>
      </c>
      <c r="W89">
        <v>19.575610000000001</v>
      </c>
      <c r="X89">
        <v>71.566460000000006</v>
      </c>
      <c r="Y89">
        <v>11.877269999999999</v>
      </c>
      <c r="Z89">
        <v>86.28322</v>
      </c>
      <c r="AW89">
        <v>0.66181000000000001</v>
      </c>
      <c r="AX89">
        <v>67.871679999999998</v>
      </c>
      <c r="AY89">
        <v>60.889220000000002</v>
      </c>
      <c r="AZ89">
        <v>79.351920000000007</v>
      </c>
      <c r="BA89">
        <v>82.215519999999998</v>
      </c>
      <c r="BB89">
        <v>60.889220000000002</v>
      </c>
      <c r="BC89">
        <v>56.411709999999999</v>
      </c>
      <c r="BD89">
        <v>17.37754</v>
      </c>
      <c r="BE89">
        <v>77.769400000000005</v>
      </c>
      <c r="BF89">
        <v>9.0504899999999999</v>
      </c>
      <c r="BG89">
        <v>80.871639999999999</v>
      </c>
      <c r="CO89">
        <v>0.55689999999999995</v>
      </c>
      <c r="CP89">
        <v>59.657380000000003</v>
      </c>
      <c r="CQ89">
        <v>53.180210000000002</v>
      </c>
      <c r="CR89">
        <v>84.098939999999999</v>
      </c>
      <c r="CS89">
        <v>90.989400000000003</v>
      </c>
      <c r="CT89">
        <v>53.180210000000002</v>
      </c>
      <c r="CU89">
        <v>40.989400000000003</v>
      </c>
      <c r="CV89">
        <v>20.176680000000001</v>
      </c>
      <c r="CW89">
        <v>75.8245</v>
      </c>
      <c r="CX89">
        <v>11.71378</v>
      </c>
      <c r="CY89">
        <v>86.866900000000001</v>
      </c>
    </row>
    <row r="90" spans="1:103" x14ac:dyDescent="0.4">
      <c r="A90" t="s">
        <v>549</v>
      </c>
      <c r="B90" t="s">
        <v>214</v>
      </c>
      <c r="C90" t="s">
        <v>37</v>
      </c>
      <c r="D90">
        <v>0.50202000000000002</v>
      </c>
      <c r="E90">
        <v>54.035060000000001</v>
      </c>
      <c r="F90">
        <v>43.132339999999999</v>
      </c>
      <c r="G90">
        <v>78.292190000000005</v>
      </c>
      <c r="H90">
        <v>88.360990000000001</v>
      </c>
      <c r="I90">
        <v>43.132339999999999</v>
      </c>
      <c r="J90">
        <v>33.854849999999999</v>
      </c>
      <c r="K90">
        <v>19.367059999999999</v>
      </c>
      <c r="L90">
        <v>72.427760000000006</v>
      </c>
      <c r="M90">
        <v>11.56617</v>
      </c>
      <c r="N90">
        <v>85.728719999999996</v>
      </c>
      <c r="O90" t="s">
        <v>38</v>
      </c>
      <c r="P90">
        <v>0.47876000000000002</v>
      </c>
      <c r="Q90">
        <v>51.97363</v>
      </c>
      <c r="R90">
        <v>40.336460000000002</v>
      </c>
      <c r="S90">
        <v>77.834069999999997</v>
      </c>
      <c r="T90">
        <v>88.988720000000001</v>
      </c>
      <c r="U90">
        <v>40.336460000000002</v>
      </c>
      <c r="V90">
        <v>30.607759999999999</v>
      </c>
      <c r="W90">
        <v>19.573699999999999</v>
      </c>
      <c r="X90">
        <v>71.556899999999999</v>
      </c>
      <c r="Y90">
        <v>11.87631</v>
      </c>
      <c r="Z90">
        <v>86.273660000000007</v>
      </c>
      <c r="AW90">
        <v>0.66178999999999999</v>
      </c>
      <c r="AX90">
        <v>67.863709999999998</v>
      </c>
      <c r="AY90">
        <v>60.889220000000002</v>
      </c>
      <c r="AZ90">
        <v>79.351920000000007</v>
      </c>
      <c r="BA90">
        <v>82.215519999999998</v>
      </c>
      <c r="BB90">
        <v>60.889220000000002</v>
      </c>
      <c r="BC90">
        <v>56.411709999999999</v>
      </c>
      <c r="BD90">
        <v>17.37754</v>
      </c>
      <c r="BE90">
        <v>77.769400000000005</v>
      </c>
      <c r="BF90">
        <v>9.0504899999999999</v>
      </c>
      <c r="BG90">
        <v>80.871639999999999</v>
      </c>
      <c r="CO90">
        <v>0.55747999999999998</v>
      </c>
      <c r="CP90">
        <v>59.717149999999997</v>
      </c>
      <c r="CQ90">
        <v>53.180210000000002</v>
      </c>
      <c r="CR90">
        <v>84.275620000000004</v>
      </c>
      <c r="CS90">
        <v>91.166079999999994</v>
      </c>
      <c r="CT90">
        <v>53.180210000000002</v>
      </c>
      <c r="CU90">
        <v>40.989400000000003</v>
      </c>
      <c r="CV90">
        <v>20.212009999999999</v>
      </c>
      <c r="CW90">
        <v>76.001180000000005</v>
      </c>
      <c r="CX90">
        <v>11.731450000000001</v>
      </c>
      <c r="CY90">
        <v>87.043580000000006</v>
      </c>
    </row>
    <row r="91" spans="1:103" x14ac:dyDescent="0.4">
      <c r="A91" t="s">
        <v>590</v>
      </c>
      <c r="B91" t="s">
        <v>95</v>
      </c>
      <c r="C91" t="s">
        <v>37</v>
      </c>
      <c r="D91">
        <v>0.50202000000000002</v>
      </c>
      <c r="E91">
        <v>54.034460000000003</v>
      </c>
      <c r="F91">
        <v>43.132339999999999</v>
      </c>
      <c r="G91">
        <v>78.292190000000005</v>
      </c>
      <c r="H91">
        <v>88.369079999999997</v>
      </c>
      <c r="I91">
        <v>43.132339999999999</v>
      </c>
      <c r="J91">
        <v>33.854849999999999</v>
      </c>
      <c r="K91">
        <v>19.367059999999999</v>
      </c>
      <c r="L91">
        <v>72.427760000000006</v>
      </c>
      <c r="M91">
        <v>11.566979999999999</v>
      </c>
      <c r="N91">
        <v>85.736810000000006</v>
      </c>
      <c r="O91" t="s">
        <v>38</v>
      </c>
      <c r="P91">
        <v>0.47876999999999997</v>
      </c>
      <c r="Q91">
        <v>51.974429999999998</v>
      </c>
      <c r="R91">
        <v>40.336460000000002</v>
      </c>
      <c r="S91">
        <v>77.834069999999997</v>
      </c>
      <c r="T91">
        <v>88.988720000000001</v>
      </c>
      <c r="U91">
        <v>40.336460000000002</v>
      </c>
      <c r="V91">
        <v>30.607759999999999</v>
      </c>
      <c r="W91">
        <v>19.573699999999999</v>
      </c>
      <c r="X91">
        <v>71.556899999999999</v>
      </c>
      <c r="Y91">
        <v>11.87631</v>
      </c>
      <c r="Z91">
        <v>86.273660000000007</v>
      </c>
      <c r="AW91">
        <v>0.66190000000000004</v>
      </c>
      <c r="AX91">
        <v>67.873810000000006</v>
      </c>
      <c r="AY91">
        <v>60.889220000000002</v>
      </c>
      <c r="AZ91">
        <v>79.427279999999996</v>
      </c>
      <c r="BA91">
        <v>82.290880000000001</v>
      </c>
      <c r="BB91">
        <v>60.889220000000002</v>
      </c>
      <c r="BC91">
        <v>56.411709999999999</v>
      </c>
      <c r="BD91">
        <v>17.392610000000001</v>
      </c>
      <c r="BE91">
        <v>77.844759999999994</v>
      </c>
      <c r="BF91">
        <v>9.0580300000000005</v>
      </c>
      <c r="BG91">
        <v>80.947000000000003</v>
      </c>
      <c r="CO91">
        <v>0.55698000000000003</v>
      </c>
      <c r="CP91">
        <v>59.665590000000002</v>
      </c>
      <c r="CQ91">
        <v>53.180210000000002</v>
      </c>
      <c r="CR91">
        <v>84.098939999999999</v>
      </c>
      <c r="CS91">
        <v>91.166079999999994</v>
      </c>
      <c r="CT91">
        <v>53.180210000000002</v>
      </c>
      <c r="CU91">
        <v>40.989400000000003</v>
      </c>
      <c r="CV91">
        <v>20.176680000000001</v>
      </c>
      <c r="CW91">
        <v>75.8245</v>
      </c>
      <c r="CX91">
        <v>11.731450000000001</v>
      </c>
      <c r="CY91">
        <v>87.043580000000006</v>
      </c>
    </row>
    <row r="92" spans="1:103" x14ac:dyDescent="0.4">
      <c r="A92" t="s">
        <v>581</v>
      </c>
      <c r="B92" t="s">
        <v>214</v>
      </c>
      <c r="C92" t="s">
        <v>37</v>
      </c>
      <c r="D92">
        <v>0.50200999999999996</v>
      </c>
      <c r="E92">
        <v>54.033990000000003</v>
      </c>
      <c r="F92">
        <v>43.132339999999999</v>
      </c>
      <c r="G92">
        <v>78.284099999999995</v>
      </c>
      <c r="H92">
        <v>88.352890000000002</v>
      </c>
      <c r="I92">
        <v>43.132339999999999</v>
      </c>
      <c r="J92">
        <v>33.854849999999999</v>
      </c>
      <c r="K92">
        <v>19.36544</v>
      </c>
      <c r="L92">
        <v>72.419669999999996</v>
      </c>
      <c r="M92">
        <v>11.56536</v>
      </c>
      <c r="N92">
        <v>85.72063</v>
      </c>
      <c r="O92" t="s">
        <v>38</v>
      </c>
      <c r="P92">
        <v>0.47876999999999997</v>
      </c>
      <c r="Q92">
        <v>51.974559999999997</v>
      </c>
      <c r="R92">
        <v>40.336460000000002</v>
      </c>
      <c r="S92">
        <v>77.834069999999997</v>
      </c>
      <c r="T92">
        <v>88.988720000000001</v>
      </c>
      <c r="U92">
        <v>40.336460000000002</v>
      </c>
      <c r="V92">
        <v>30.607759999999999</v>
      </c>
      <c r="W92">
        <v>19.573699999999999</v>
      </c>
      <c r="X92">
        <v>71.556899999999999</v>
      </c>
      <c r="Y92">
        <v>11.87631</v>
      </c>
      <c r="Z92">
        <v>86.273660000000007</v>
      </c>
      <c r="AW92">
        <v>0.66178000000000003</v>
      </c>
      <c r="AX92">
        <v>67.86618</v>
      </c>
      <c r="AY92">
        <v>60.889220000000002</v>
      </c>
      <c r="AZ92">
        <v>79.351920000000007</v>
      </c>
      <c r="BA92">
        <v>82.215519999999998</v>
      </c>
      <c r="BB92">
        <v>60.889220000000002</v>
      </c>
      <c r="BC92">
        <v>56.411709999999999</v>
      </c>
      <c r="BD92">
        <v>17.37754</v>
      </c>
      <c r="BE92">
        <v>77.769400000000005</v>
      </c>
      <c r="BF92">
        <v>9.0504899999999999</v>
      </c>
      <c r="BG92">
        <v>80.871639999999999</v>
      </c>
      <c r="CO92">
        <v>0.55701000000000001</v>
      </c>
      <c r="CP92">
        <v>59.67071</v>
      </c>
      <c r="CQ92">
        <v>53.180210000000002</v>
      </c>
      <c r="CR92">
        <v>84.098939999999999</v>
      </c>
      <c r="CS92">
        <v>90.989400000000003</v>
      </c>
      <c r="CT92">
        <v>53.180210000000002</v>
      </c>
      <c r="CU92">
        <v>40.989400000000003</v>
      </c>
      <c r="CV92">
        <v>20.176680000000001</v>
      </c>
      <c r="CW92">
        <v>75.8245</v>
      </c>
      <c r="CX92">
        <v>11.71378</v>
      </c>
      <c r="CY92">
        <v>86.866900000000001</v>
      </c>
    </row>
    <row r="93" spans="1:103" x14ac:dyDescent="0.4">
      <c r="A93" t="s">
        <v>465</v>
      </c>
      <c r="B93" t="s">
        <v>114</v>
      </c>
      <c r="C93" t="s">
        <v>37</v>
      </c>
      <c r="D93">
        <v>0.50200999999999996</v>
      </c>
      <c r="E93">
        <v>54.033630000000002</v>
      </c>
      <c r="F93">
        <v>43.132339999999999</v>
      </c>
      <c r="G93">
        <v>78.284099999999995</v>
      </c>
      <c r="H93">
        <v>88.344800000000006</v>
      </c>
      <c r="I93">
        <v>43.132339999999999</v>
      </c>
      <c r="J93">
        <v>33.854849999999999</v>
      </c>
      <c r="K93">
        <v>19.36544</v>
      </c>
      <c r="L93">
        <v>72.419669999999996</v>
      </c>
      <c r="M93">
        <v>11.564550000000001</v>
      </c>
      <c r="N93">
        <v>85.712530000000001</v>
      </c>
      <c r="O93" t="s">
        <v>38</v>
      </c>
      <c r="P93">
        <v>0.47876999999999997</v>
      </c>
      <c r="Q93">
        <v>51.97457</v>
      </c>
      <c r="R93">
        <v>40.336460000000002</v>
      </c>
      <c r="S93">
        <v>77.834069999999997</v>
      </c>
      <c r="T93">
        <v>88.988720000000001</v>
      </c>
      <c r="U93">
        <v>40.336460000000002</v>
      </c>
      <c r="V93">
        <v>30.607759999999999</v>
      </c>
      <c r="W93">
        <v>19.573699999999999</v>
      </c>
      <c r="X93">
        <v>71.556899999999999</v>
      </c>
      <c r="Y93">
        <v>11.87631</v>
      </c>
      <c r="Z93">
        <v>86.273660000000007</v>
      </c>
      <c r="AW93">
        <v>0.66185000000000005</v>
      </c>
      <c r="AX93">
        <v>67.872050000000002</v>
      </c>
      <c r="AY93">
        <v>60.889220000000002</v>
      </c>
      <c r="AZ93">
        <v>79.351920000000007</v>
      </c>
      <c r="BA93">
        <v>82.215519999999998</v>
      </c>
      <c r="BB93">
        <v>60.889220000000002</v>
      </c>
      <c r="BC93">
        <v>56.411709999999999</v>
      </c>
      <c r="BD93">
        <v>17.37754</v>
      </c>
      <c r="BE93">
        <v>77.769400000000005</v>
      </c>
      <c r="BF93">
        <v>9.0504899999999999</v>
      </c>
      <c r="BG93">
        <v>80.871639999999999</v>
      </c>
      <c r="CO93">
        <v>0.55679999999999996</v>
      </c>
      <c r="CP93">
        <v>59.648919999999997</v>
      </c>
      <c r="CQ93">
        <v>53.180210000000002</v>
      </c>
      <c r="CR93">
        <v>84.098939999999999</v>
      </c>
      <c r="CS93">
        <v>90.812719999999999</v>
      </c>
      <c r="CT93">
        <v>53.180210000000002</v>
      </c>
      <c r="CU93">
        <v>40.989400000000003</v>
      </c>
      <c r="CV93">
        <v>20.176680000000001</v>
      </c>
      <c r="CW93">
        <v>75.8245</v>
      </c>
      <c r="CX93">
        <v>11.696109999999999</v>
      </c>
      <c r="CY93">
        <v>86.690219999999997</v>
      </c>
    </row>
    <row r="94" spans="1:103" x14ac:dyDescent="0.4">
      <c r="A94" t="s">
        <v>537</v>
      </c>
      <c r="B94" t="s">
        <v>95</v>
      </c>
      <c r="C94" t="s">
        <v>37</v>
      </c>
      <c r="D94">
        <v>0.50200999999999996</v>
      </c>
      <c r="E94">
        <v>54.033169999999998</v>
      </c>
      <c r="F94">
        <v>43.132339999999999</v>
      </c>
      <c r="G94">
        <v>78.284099999999995</v>
      </c>
      <c r="H94">
        <v>88.360990000000001</v>
      </c>
      <c r="I94">
        <v>43.132339999999999</v>
      </c>
      <c r="J94">
        <v>33.854849999999999</v>
      </c>
      <c r="K94">
        <v>19.36544</v>
      </c>
      <c r="L94">
        <v>72.419669999999996</v>
      </c>
      <c r="M94">
        <v>11.56617</v>
      </c>
      <c r="N94">
        <v>85.728719999999996</v>
      </c>
      <c r="O94" t="s">
        <v>38</v>
      </c>
      <c r="P94">
        <v>0.47875000000000001</v>
      </c>
      <c r="Q94">
        <v>51.972839999999998</v>
      </c>
      <c r="R94">
        <v>40.336460000000002</v>
      </c>
      <c r="S94">
        <v>77.834069999999997</v>
      </c>
      <c r="T94">
        <v>88.988720000000001</v>
      </c>
      <c r="U94">
        <v>40.336460000000002</v>
      </c>
      <c r="V94">
        <v>30.607759999999999</v>
      </c>
      <c r="W94">
        <v>19.573699999999999</v>
      </c>
      <c r="X94">
        <v>71.556899999999999</v>
      </c>
      <c r="Y94">
        <v>11.87631</v>
      </c>
      <c r="Z94">
        <v>86.273660000000007</v>
      </c>
      <c r="AW94">
        <v>0.66176000000000001</v>
      </c>
      <c r="AX94">
        <v>67.860759999999999</v>
      </c>
      <c r="AY94">
        <v>60.889220000000002</v>
      </c>
      <c r="AZ94">
        <v>79.351920000000007</v>
      </c>
      <c r="BA94">
        <v>82.215519999999998</v>
      </c>
      <c r="BB94">
        <v>60.889220000000002</v>
      </c>
      <c r="BC94">
        <v>56.411709999999999</v>
      </c>
      <c r="BD94">
        <v>17.37754</v>
      </c>
      <c r="BE94">
        <v>77.769400000000005</v>
      </c>
      <c r="BF94">
        <v>9.0504899999999999</v>
      </c>
      <c r="BG94">
        <v>80.871639999999999</v>
      </c>
      <c r="CO94">
        <v>0.55727000000000004</v>
      </c>
      <c r="CP94">
        <v>59.697450000000003</v>
      </c>
      <c r="CQ94">
        <v>53.180210000000002</v>
      </c>
      <c r="CR94">
        <v>84.098939999999999</v>
      </c>
      <c r="CS94">
        <v>91.166079999999994</v>
      </c>
      <c r="CT94">
        <v>53.180210000000002</v>
      </c>
      <c r="CU94">
        <v>40.989400000000003</v>
      </c>
      <c r="CV94">
        <v>20.176680000000001</v>
      </c>
      <c r="CW94">
        <v>75.8245</v>
      </c>
      <c r="CX94">
        <v>11.731450000000001</v>
      </c>
      <c r="CY94">
        <v>87.043580000000006</v>
      </c>
    </row>
    <row r="95" spans="1:103" x14ac:dyDescent="0.4">
      <c r="A95" t="s">
        <v>509</v>
      </c>
      <c r="B95" t="s">
        <v>279</v>
      </c>
      <c r="C95" t="s">
        <v>37</v>
      </c>
      <c r="D95">
        <v>0.502</v>
      </c>
      <c r="E95">
        <v>54.033140000000003</v>
      </c>
      <c r="F95">
        <v>43.132339999999999</v>
      </c>
      <c r="G95">
        <v>78.284099999999995</v>
      </c>
      <c r="H95">
        <v>88.344800000000006</v>
      </c>
      <c r="I95">
        <v>43.132339999999999</v>
      </c>
      <c r="J95">
        <v>33.854849999999999</v>
      </c>
      <c r="K95">
        <v>19.36544</v>
      </c>
      <c r="L95">
        <v>72.419669999999996</v>
      </c>
      <c r="M95">
        <v>11.564550000000001</v>
      </c>
      <c r="N95">
        <v>85.712530000000001</v>
      </c>
      <c r="O95" t="s">
        <v>38</v>
      </c>
      <c r="P95">
        <v>0.47876999999999997</v>
      </c>
      <c r="Q95">
        <v>51.974460000000001</v>
      </c>
      <c r="R95">
        <v>40.336460000000002</v>
      </c>
      <c r="S95">
        <v>77.834069999999997</v>
      </c>
      <c r="T95">
        <v>88.988720000000001</v>
      </c>
      <c r="U95">
        <v>40.336460000000002</v>
      </c>
      <c r="V95">
        <v>30.607759999999999</v>
      </c>
      <c r="W95">
        <v>19.573699999999999</v>
      </c>
      <c r="X95">
        <v>71.556899999999999</v>
      </c>
      <c r="Y95">
        <v>11.87631</v>
      </c>
      <c r="Z95">
        <v>86.273660000000007</v>
      </c>
      <c r="AW95">
        <v>0.66183000000000003</v>
      </c>
      <c r="AX95">
        <v>67.868610000000004</v>
      </c>
      <c r="AY95">
        <v>60.889220000000002</v>
      </c>
      <c r="AZ95">
        <v>79.351920000000007</v>
      </c>
      <c r="BA95">
        <v>82.215519999999998</v>
      </c>
      <c r="BB95">
        <v>60.889220000000002</v>
      </c>
      <c r="BC95">
        <v>56.411709999999999</v>
      </c>
      <c r="BD95">
        <v>17.37754</v>
      </c>
      <c r="BE95">
        <v>77.769400000000005</v>
      </c>
      <c r="BF95">
        <v>9.0504899999999999</v>
      </c>
      <c r="BG95">
        <v>80.871639999999999</v>
      </c>
      <c r="CO95">
        <v>0.55679999999999996</v>
      </c>
      <c r="CP95">
        <v>59.648389999999999</v>
      </c>
      <c r="CQ95">
        <v>53.180210000000002</v>
      </c>
      <c r="CR95">
        <v>84.098939999999999</v>
      </c>
      <c r="CS95">
        <v>90.812719999999999</v>
      </c>
      <c r="CT95">
        <v>53.180210000000002</v>
      </c>
      <c r="CU95">
        <v>40.989400000000003</v>
      </c>
      <c r="CV95">
        <v>20.176680000000001</v>
      </c>
      <c r="CW95">
        <v>75.8245</v>
      </c>
      <c r="CX95">
        <v>11.696109999999999</v>
      </c>
      <c r="CY95">
        <v>86.690219999999997</v>
      </c>
    </row>
    <row r="96" spans="1:103" x14ac:dyDescent="0.4">
      <c r="A96" t="s">
        <v>587</v>
      </c>
      <c r="B96" t="s">
        <v>95</v>
      </c>
      <c r="C96" t="s">
        <v>37</v>
      </c>
      <c r="D96">
        <v>0.502</v>
      </c>
      <c r="E96">
        <v>54.032899999999998</v>
      </c>
      <c r="F96">
        <v>43.132339999999999</v>
      </c>
      <c r="G96">
        <v>78.284099999999995</v>
      </c>
      <c r="H96">
        <v>88.352890000000002</v>
      </c>
      <c r="I96">
        <v>43.132339999999999</v>
      </c>
      <c r="J96">
        <v>33.854849999999999</v>
      </c>
      <c r="K96">
        <v>19.36544</v>
      </c>
      <c r="L96">
        <v>72.419669999999996</v>
      </c>
      <c r="M96">
        <v>11.56536</v>
      </c>
      <c r="N96">
        <v>85.72063</v>
      </c>
      <c r="O96" t="s">
        <v>38</v>
      </c>
      <c r="P96">
        <v>0.47876000000000002</v>
      </c>
      <c r="Q96">
        <v>51.973100000000002</v>
      </c>
      <c r="R96">
        <v>40.336460000000002</v>
      </c>
      <c r="S96">
        <v>77.834069999999997</v>
      </c>
      <c r="T96">
        <v>88.988720000000001</v>
      </c>
      <c r="U96">
        <v>40.336460000000002</v>
      </c>
      <c r="V96">
        <v>30.607759999999999</v>
      </c>
      <c r="W96">
        <v>19.573699999999999</v>
      </c>
      <c r="X96">
        <v>71.556899999999999</v>
      </c>
      <c r="Y96">
        <v>11.87631</v>
      </c>
      <c r="Z96">
        <v>86.273660000000007</v>
      </c>
      <c r="AW96">
        <v>0.66181000000000001</v>
      </c>
      <c r="AX96">
        <v>67.868110000000001</v>
      </c>
      <c r="AY96">
        <v>60.889220000000002</v>
      </c>
      <c r="AZ96">
        <v>79.351920000000007</v>
      </c>
      <c r="BA96">
        <v>82.215519999999998</v>
      </c>
      <c r="BB96">
        <v>60.889220000000002</v>
      </c>
      <c r="BC96">
        <v>56.411709999999999</v>
      </c>
      <c r="BD96">
        <v>17.37754</v>
      </c>
      <c r="BE96">
        <v>77.769400000000005</v>
      </c>
      <c r="BF96">
        <v>9.0504899999999999</v>
      </c>
      <c r="BG96">
        <v>80.871639999999999</v>
      </c>
      <c r="CO96">
        <v>0.55701000000000001</v>
      </c>
      <c r="CP96">
        <v>59.669499999999999</v>
      </c>
      <c r="CQ96">
        <v>53.180210000000002</v>
      </c>
      <c r="CR96">
        <v>84.098939999999999</v>
      </c>
      <c r="CS96">
        <v>90.989400000000003</v>
      </c>
      <c r="CT96">
        <v>53.180210000000002</v>
      </c>
      <c r="CU96">
        <v>40.989400000000003</v>
      </c>
      <c r="CV96">
        <v>20.176680000000001</v>
      </c>
      <c r="CW96">
        <v>75.8245</v>
      </c>
      <c r="CX96">
        <v>11.71378</v>
      </c>
      <c r="CY96">
        <v>86.866900000000001</v>
      </c>
    </row>
    <row r="97" spans="1:103" x14ac:dyDescent="0.4">
      <c r="A97" t="s">
        <v>457</v>
      </c>
      <c r="B97" t="s">
        <v>458</v>
      </c>
      <c r="C97" t="s">
        <v>37</v>
      </c>
      <c r="D97">
        <v>0.502</v>
      </c>
      <c r="E97">
        <v>54.032760000000003</v>
      </c>
      <c r="F97">
        <v>43.132339999999999</v>
      </c>
      <c r="G97">
        <v>78.284099999999995</v>
      </c>
      <c r="H97">
        <v>88.352890000000002</v>
      </c>
      <c r="I97">
        <v>43.132339999999999</v>
      </c>
      <c r="J97">
        <v>33.854849999999999</v>
      </c>
      <c r="K97">
        <v>19.36544</v>
      </c>
      <c r="L97">
        <v>72.419669999999996</v>
      </c>
      <c r="M97">
        <v>11.56536</v>
      </c>
      <c r="N97">
        <v>85.72063</v>
      </c>
      <c r="O97" t="s">
        <v>38</v>
      </c>
      <c r="P97">
        <v>0.47876000000000002</v>
      </c>
      <c r="Q97">
        <v>51.973970000000001</v>
      </c>
      <c r="R97">
        <v>40.336460000000002</v>
      </c>
      <c r="S97">
        <v>77.834069999999997</v>
      </c>
      <c r="T97">
        <v>88.988720000000001</v>
      </c>
      <c r="U97">
        <v>40.336460000000002</v>
      </c>
      <c r="V97">
        <v>30.607759999999999</v>
      </c>
      <c r="W97">
        <v>19.573699999999999</v>
      </c>
      <c r="X97">
        <v>71.556899999999999</v>
      </c>
      <c r="Y97">
        <v>11.87631</v>
      </c>
      <c r="Z97">
        <v>86.273660000000007</v>
      </c>
      <c r="AW97">
        <v>0.66188999999999998</v>
      </c>
      <c r="AX97">
        <v>67.874430000000004</v>
      </c>
      <c r="AY97">
        <v>60.889220000000002</v>
      </c>
      <c r="AZ97">
        <v>79.351920000000007</v>
      </c>
      <c r="BA97">
        <v>82.290880000000001</v>
      </c>
      <c r="BB97">
        <v>60.889220000000002</v>
      </c>
      <c r="BC97">
        <v>56.411709999999999</v>
      </c>
      <c r="BD97">
        <v>17.37754</v>
      </c>
      <c r="BE97">
        <v>77.769400000000005</v>
      </c>
      <c r="BF97">
        <v>9.0580300000000005</v>
      </c>
      <c r="BG97">
        <v>80.947000000000003</v>
      </c>
      <c r="CO97">
        <v>0.55664999999999998</v>
      </c>
      <c r="CP97">
        <v>59.635640000000002</v>
      </c>
      <c r="CQ97">
        <v>53.180210000000002</v>
      </c>
      <c r="CR97">
        <v>84.098939999999999</v>
      </c>
      <c r="CS97">
        <v>90.812719999999999</v>
      </c>
      <c r="CT97">
        <v>53.180210000000002</v>
      </c>
      <c r="CU97">
        <v>40.989400000000003</v>
      </c>
      <c r="CV97">
        <v>20.176680000000001</v>
      </c>
      <c r="CW97">
        <v>75.8245</v>
      </c>
      <c r="CX97">
        <v>11.696109999999999</v>
      </c>
      <c r="CY97">
        <v>86.690219999999997</v>
      </c>
    </row>
    <row r="98" spans="1:103" x14ac:dyDescent="0.4">
      <c r="A98" t="s">
        <v>235</v>
      </c>
      <c r="B98" t="s">
        <v>40</v>
      </c>
      <c r="C98" t="s">
        <v>37</v>
      </c>
      <c r="D98">
        <v>0.50073999999999996</v>
      </c>
      <c r="E98">
        <v>54.031849999999999</v>
      </c>
      <c r="F98">
        <v>43.35087</v>
      </c>
      <c r="G98">
        <v>77.944149999999993</v>
      </c>
      <c r="H98">
        <v>87.875349999999997</v>
      </c>
      <c r="I98">
        <v>43.35087</v>
      </c>
      <c r="J98">
        <v>33.829889999999999</v>
      </c>
      <c r="K98">
        <v>19.498180000000001</v>
      </c>
      <c r="L98">
        <v>72.401049999999998</v>
      </c>
      <c r="M98">
        <v>11.583159999999999</v>
      </c>
      <c r="N98">
        <v>85.488200000000006</v>
      </c>
      <c r="O98" t="s">
        <v>38</v>
      </c>
      <c r="P98">
        <v>0.47778999999999999</v>
      </c>
      <c r="Q98">
        <v>51.996130000000001</v>
      </c>
      <c r="R98">
        <v>40.709229999999998</v>
      </c>
      <c r="S98">
        <v>77.499520000000004</v>
      </c>
      <c r="T98">
        <v>88.520359999999997</v>
      </c>
      <c r="U98">
        <v>40.709229999999998</v>
      </c>
      <c r="V98">
        <v>30.6675</v>
      </c>
      <c r="W98">
        <v>19.7056</v>
      </c>
      <c r="X98">
        <v>71.510230000000007</v>
      </c>
      <c r="Y98">
        <v>11.890650000000001</v>
      </c>
      <c r="Z98">
        <v>86.021469999999994</v>
      </c>
      <c r="AW98">
        <v>0.66315999999999997</v>
      </c>
      <c r="AX98">
        <v>68.085669999999993</v>
      </c>
      <c r="AY98">
        <v>61.266010000000001</v>
      </c>
      <c r="AZ98">
        <v>79.276560000000003</v>
      </c>
      <c r="BA98">
        <v>81.838729999999998</v>
      </c>
      <c r="BB98">
        <v>61.266010000000001</v>
      </c>
      <c r="BC98">
        <v>56.675460000000001</v>
      </c>
      <c r="BD98">
        <v>17.392610000000001</v>
      </c>
      <c r="BE98">
        <v>77.725449999999995</v>
      </c>
      <c r="BF98">
        <v>9.0957000000000008</v>
      </c>
      <c r="BG98">
        <v>80.89676</v>
      </c>
      <c r="CO98">
        <v>0.54415999999999998</v>
      </c>
      <c r="CP98">
        <v>58.710850000000001</v>
      </c>
      <c r="CQ98">
        <v>50.176679999999998</v>
      </c>
      <c r="CR98">
        <v>83.038870000000003</v>
      </c>
      <c r="CS98">
        <v>90.106009999999998</v>
      </c>
      <c r="CT98">
        <v>50.176679999999998</v>
      </c>
      <c r="CU98">
        <v>38.722029999999997</v>
      </c>
      <c r="CV98">
        <v>20.600709999999999</v>
      </c>
      <c r="CW98">
        <v>76.383979999999994</v>
      </c>
      <c r="CX98">
        <v>11.731450000000001</v>
      </c>
      <c r="CY98">
        <v>86.395759999999996</v>
      </c>
    </row>
    <row r="99" spans="1:103" x14ac:dyDescent="0.4">
      <c r="A99" t="s">
        <v>506</v>
      </c>
      <c r="B99" t="s">
        <v>148</v>
      </c>
      <c r="C99" t="s">
        <v>37</v>
      </c>
      <c r="D99">
        <v>0.50199000000000005</v>
      </c>
      <c r="E99">
        <v>54.031619999999997</v>
      </c>
      <c r="F99">
        <v>43.132339999999999</v>
      </c>
      <c r="G99">
        <v>78.284099999999995</v>
      </c>
      <c r="H99">
        <v>88.352890000000002</v>
      </c>
      <c r="I99">
        <v>43.132339999999999</v>
      </c>
      <c r="J99">
        <v>33.854849999999999</v>
      </c>
      <c r="K99">
        <v>19.36544</v>
      </c>
      <c r="L99">
        <v>72.419669999999996</v>
      </c>
      <c r="M99">
        <v>11.56536</v>
      </c>
      <c r="N99">
        <v>85.72063</v>
      </c>
      <c r="O99" t="s">
        <v>38</v>
      </c>
      <c r="P99">
        <v>0.47876000000000002</v>
      </c>
      <c r="Q99">
        <v>51.973660000000002</v>
      </c>
      <c r="R99">
        <v>40.336460000000002</v>
      </c>
      <c r="S99">
        <v>77.834069999999997</v>
      </c>
      <c r="T99">
        <v>88.988720000000001</v>
      </c>
      <c r="U99">
        <v>40.336460000000002</v>
      </c>
      <c r="V99">
        <v>30.607759999999999</v>
      </c>
      <c r="W99">
        <v>19.573699999999999</v>
      </c>
      <c r="X99">
        <v>71.556899999999999</v>
      </c>
      <c r="Y99">
        <v>11.87631</v>
      </c>
      <c r="Z99">
        <v>86.273660000000007</v>
      </c>
      <c r="AW99">
        <v>0.66178000000000003</v>
      </c>
      <c r="AX99">
        <v>67.86215</v>
      </c>
      <c r="AY99">
        <v>60.889220000000002</v>
      </c>
      <c r="AZ99">
        <v>79.351920000000007</v>
      </c>
      <c r="BA99">
        <v>82.215519999999998</v>
      </c>
      <c r="BB99">
        <v>60.889220000000002</v>
      </c>
      <c r="BC99">
        <v>56.411709999999999</v>
      </c>
      <c r="BD99">
        <v>17.37754</v>
      </c>
      <c r="BE99">
        <v>77.769400000000005</v>
      </c>
      <c r="BF99">
        <v>9.0504899999999999</v>
      </c>
      <c r="BG99">
        <v>80.871639999999999</v>
      </c>
      <c r="CO99">
        <v>0.55676999999999999</v>
      </c>
      <c r="CP99">
        <v>59.645069999999997</v>
      </c>
      <c r="CQ99">
        <v>53.180210000000002</v>
      </c>
      <c r="CR99">
        <v>84.098939999999999</v>
      </c>
      <c r="CS99">
        <v>90.989400000000003</v>
      </c>
      <c r="CT99">
        <v>53.180210000000002</v>
      </c>
      <c r="CU99">
        <v>40.989400000000003</v>
      </c>
      <c r="CV99">
        <v>20.176680000000001</v>
      </c>
      <c r="CW99">
        <v>75.8245</v>
      </c>
      <c r="CX99">
        <v>11.71378</v>
      </c>
      <c r="CY99">
        <v>86.866900000000001</v>
      </c>
    </row>
    <row r="100" spans="1:103" x14ac:dyDescent="0.4">
      <c r="A100" t="s">
        <v>399</v>
      </c>
      <c r="B100" t="s">
        <v>138</v>
      </c>
      <c r="C100" t="s">
        <v>37</v>
      </c>
      <c r="D100">
        <v>0.50036999999999998</v>
      </c>
      <c r="E100">
        <v>54.03078</v>
      </c>
      <c r="F100">
        <v>43.09187</v>
      </c>
      <c r="G100">
        <v>77.88749</v>
      </c>
      <c r="H100">
        <v>87.656819999999996</v>
      </c>
      <c r="I100">
        <v>43.09187</v>
      </c>
      <c r="J100">
        <v>33.650480000000002</v>
      </c>
      <c r="K100">
        <v>19.51275</v>
      </c>
      <c r="L100">
        <v>72.446240000000003</v>
      </c>
      <c r="M100">
        <v>11.55645</v>
      </c>
      <c r="N100">
        <v>85.241600000000005</v>
      </c>
      <c r="O100" t="s">
        <v>38</v>
      </c>
      <c r="P100">
        <v>0.47865000000000002</v>
      </c>
      <c r="Q100">
        <v>52.137419999999999</v>
      </c>
      <c r="R100">
        <v>40.527619999999999</v>
      </c>
      <c r="S100">
        <v>77.614220000000003</v>
      </c>
      <c r="T100">
        <v>88.510800000000003</v>
      </c>
      <c r="U100">
        <v>40.527619999999999</v>
      </c>
      <c r="V100">
        <v>30.565539999999999</v>
      </c>
      <c r="W100">
        <v>19.77251</v>
      </c>
      <c r="X100">
        <v>71.758750000000006</v>
      </c>
      <c r="Y100">
        <v>11.89734</v>
      </c>
      <c r="Z100">
        <v>86.028170000000003</v>
      </c>
      <c r="AW100">
        <v>0.66030999999999995</v>
      </c>
      <c r="AX100">
        <v>67.732100000000003</v>
      </c>
      <c r="AY100">
        <v>60.889220000000002</v>
      </c>
      <c r="AZ100">
        <v>79.201210000000003</v>
      </c>
      <c r="BA100">
        <v>81.763379999999998</v>
      </c>
      <c r="BB100">
        <v>60.889220000000002</v>
      </c>
      <c r="BC100">
        <v>56.374029999999998</v>
      </c>
      <c r="BD100">
        <v>17.3474</v>
      </c>
      <c r="BE100">
        <v>77.606129999999993</v>
      </c>
      <c r="BF100">
        <v>9.0203500000000005</v>
      </c>
      <c r="BG100">
        <v>80.49485</v>
      </c>
      <c r="CO100">
        <v>0.52685999999999999</v>
      </c>
      <c r="CP100">
        <v>56.904719999999998</v>
      </c>
      <c r="CQ100">
        <v>48.763249999999999</v>
      </c>
      <c r="CR100">
        <v>79.85866</v>
      </c>
      <c r="CS100">
        <v>85.689049999999995</v>
      </c>
      <c r="CT100">
        <v>48.763249999999999</v>
      </c>
      <c r="CU100">
        <v>37.396940000000001</v>
      </c>
      <c r="CV100">
        <v>19.787990000000001</v>
      </c>
      <c r="CW100">
        <v>73.056539999999998</v>
      </c>
      <c r="CX100">
        <v>11.201409999999999</v>
      </c>
      <c r="CY100">
        <v>81.831569999999999</v>
      </c>
    </row>
    <row r="101" spans="1:103" x14ac:dyDescent="0.4">
      <c r="A101" t="s">
        <v>199</v>
      </c>
      <c r="B101" t="s">
        <v>145</v>
      </c>
      <c r="C101" t="s">
        <v>37</v>
      </c>
      <c r="D101">
        <v>0.50070000000000003</v>
      </c>
      <c r="E101">
        <v>54.024070000000002</v>
      </c>
      <c r="F101">
        <v>43.326590000000003</v>
      </c>
      <c r="G101">
        <v>77.984620000000007</v>
      </c>
      <c r="H101">
        <v>87.867260000000002</v>
      </c>
      <c r="I101">
        <v>43.326590000000003</v>
      </c>
      <c r="J101">
        <v>33.809660000000001</v>
      </c>
      <c r="K101">
        <v>19.50142</v>
      </c>
      <c r="L101">
        <v>72.437470000000005</v>
      </c>
      <c r="M101">
        <v>11.58074</v>
      </c>
      <c r="N101">
        <v>85.48415</v>
      </c>
      <c r="O101" t="s">
        <v>38</v>
      </c>
      <c r="P101">
        <v>0.47793999999999998</v>
      </c>
      <c r="Q101">
        <v>52.01135</v>
      </c>
      <c r="R101">
        <v>40.718789999999998</v>
      </c>
      <c r="S101">
        <v>77.528199999999998</v>
      </c>
      <c r="T101">
        <v>88.539479999999998</v>
      </c>
      <c r="U101">
        <v>40.718789999999998</v>
      </c>
      <c r="V101">
        <v>30.677050000000001</v>
      </c>
      <c r="W101">
        <v>19.71134</v>
      </c>
      <c r="X101">
        <v>71.538899999999998</v>
      </c>
      <c r="Y101">
        <v>11.89256</v>
      </c>
      <c r="Z101">
        <v>86.040589999999995</v>
      </c>
      <c r="AW101">
        <v>0.66315999999999997</v>
      </c>
      <c r="AX101">
        <v>68.086169999999996</v>
      </c>
      <c r="AY101">
        <v>61.266010000000001</v>
      </c>
      <c r="AZ101">
        <v>79.276560000000003</v>
      </c>
      <c r="BA101">
        <v>81.838729999999998</v>
      </c>
      <c r="BB101">
        <v>61.266010000000001</v>
      </c>
      <c r="BC101">
        <v>56.675460000000001</v>
      </c>
      <c r="BD101">
        <v>17.392610000000001</v>
      </c>
      <c r="BE101">
        <v>77.725449999999995</v>
      </c>
      <c r="BF101">
        <v>9.0957000000000008</v>
      </c>
      <c r="BG101">
        <v>80.89676</v>
      </c>
      <c r="CO101">
        <v>0.54054000000000002</v>
      </c>
      <c r="CP101">
        <v>58.258560000000003</v>
      </c>
      <c r="CQ101">
        <v>49.46996</v>
      </c>
      <c r="CR101">
        <v>83.392229999999998</v>
      </c>
      <c r="CS101">
        <v>89.575969999999998</v>
      </c>
      <c r="CT101">
        <v>49.46996</v>
      </c>
      <c r="CU101">
        <v>38.103650000000002</v>
      </c>
      <c r="CV101">
        <v>20.565370000000001</v>
      </c>
      <c r="CW101">
        <v>76.649000000000001</v>
      </c>
      <c r="CX101">
        <v>11.64311</v>
      </c>
      <c r="CY101">
        <v>85.954059999999998</v>
      </c>
    </row>
    <row r="102" spans="1:103" x14ac:dyDescent="0.4">
      <c r="A102" t="s">
        <v>435</v>
      </c>
      <c r="B102" t="s">
        <v>97</v>
      </c>
      <c r="C102" t="s">
        <v>37</v>
      </c>
      <c r="D102">
        <v>0.50029999999999997</v>
      </c>
      <c r="E102">
        <v>54.022570000000002</v>
      </c>
      <c r="F102">
        <v>43.09187</v>
      </c>
      <c r="G102">
        <v>77.871309999999994</v>
      </c>
      <c r="H102">
        <v>87.624440000000007</v>
      </c>
      <c r="I102">
        <v>43.09187</v>
      </c>
      <c r="J102">
        <v>33.650480000000002</v>
      </c>
      <c r="K102">
        <v>19.50789</v>
      </c>
      <c r="L102">
        <v>72.426010000000005</v>
      </c>
      <c r="M102">
        <v>11.55322</v>
      </c>
      <c r="N102">
        <v>85.209230000000005</v>
      </c>
      <c r="O102" t="s">
        <v>38</v>
      </c>
      <c r="P102">
        <v>0.47865000000000002</v>
      </c>
      <c r="Q102">
        <v>52.137329999999999</v>
      </c>
      <c r="R102">
        <v>40.527619999999999</v>
      </c>
      <c r="S102">
        <v>77.614220000000003</v>
      </c>
      <c r="T102">
        <v>88.510800000000003</v>
      </c>
      <c r="U102">
        <v>40.527619999999999</v>
      </c>
      <c r="V102">
        <v>30.565539999999999</v>
      </c>
      <c r="W102">
        <v>19.77251</v>
      </c>
      <c r="X102">
        <v>71.758750000000006</v>
      </c>
      <c r="Y102">
        <v>11.89734</v>
      </c>
      <c r="Z102">
        <v>86.028170000000003</v>
      </c>
      <c r="AW102">
        <v>0.66035999999999995</v>
      </c>
      <c r="AX102">
        <v>67.734960000000001</v>
      </c>
      <c r="AY102">
        <v>60.889220000000002</v>
      </c>
      <c r="AZ102">
        <v>79.201210000000003</v>
      </c>
      <c r="BA102">
        <v>81.763379999999998</v>
      </c>
      <c r="BB102">
        <v>60.889220000000002</v>
      </c>
      <c r="BC102">
        <v>56.374029999999998</v>
      </c>
      <c r="BD102">
        <v>17.3474</v>
      </c>
      <c r="BE102">
        <v>77.606129999999993</v>
      </c>
      <c r="BF102">
        <v>9.0203500000000005</v>
      </c>
      <c r="BG102">
        <v>80.49485</v>
      </c>
      <c r="CO102">
        <v>0.52525999999999995</v>
      </c>
      <c r="CP102">
        <v>56.720509999999997</v>
      </c>
      <c r="CQ102">
        <v>48.763249999999999</v>
      </c>
      <c r="CR102">
        <v>79.505300000000005</v>
      </c>
      <c r="CS102">
        <v>84.982330000000005</v>
      </c>
      <c r="CT102">
        <v>48.763249999999999</v>
      </c>
      <c r="CU102">
        <v>37.396940000000001</v>
      </c>
      <c r="CV102">
        <v>19.681979999999999</v>
      </c>
      <c r="CW102">
        <v>72.614840000000001</v>
      </c>
      <c r="CX102">
        <v>11.130739999999999</v>
      </c>
      <c r="CY102">
        <v>81.124849999999995</v>
      </c>
    </row>
    <row r="103" spans="1:103" x14ac:dyDescent="0.4">
      <c r="A103" t="s">
        <v>396</v>
      </c>
      <c r="B103" t="s">
        <v>40</v>
      </c>
      <c r="C103" t="s">
        <v>37</v>
      </c>
      <c r="D103">
        <v>0.50026999999999999</v>
      </c>
      <c r="E103">
        <v>54.020299999999999</v>
      </c>
      <c r="F103">
        <v>43.083770000000001</v>
      </c>
      <c r="G103">
        <v>77.863209999999995</v>
      </c>
      <c r="H103">
        <v>87.64873</v>
      </c>
      <c r="I103">
        <v>43.083770000000001</v>
      </c>
      <c r="J103">
        <v>33.642380000000003</v>
      </c>
      <c r="K103">
        <v>19.506270000000001</v>
      </c>
      <c r="L103">
        <v>72.421959999999999</v>
      </c>
      <c r="M103">
        <v>11.55565</v>
      </c>
      <c r="N103">
        <v>85.233509999999995</v>
      </c>
      <c r="O103" t="s">
        <v>38</v>
      </c>
      <c r="P103">
        <v>0.47866999999999998</v>
      </c>
      <c r="Q103">
        <v>52.139360000000003</v>
      </c>
      <c r="R103">
        <v>40.527619999999999</v>
      </c>
      <c r="S103">
        <v>77.614220000000003</v>
      </c>
      <c r="T103">
        <v>88.520359999999997</v>
      </c>
      <c r="U103">
        <v>40.527619999999999</v>
      </c>
      <c r="V103">
        <v>30.565539999999999</v>
      </c>
      <c r="W103">
        <v>19.77251</v>
      </c>
      <c r="X103">
        <v>71.758750000000006</v>
      </c>
      <c r="Y103">
        <v>11.898300000000001</v>
      </c>
      <c r="Z103">
        <v>86.037719999999993</v>
      </c>
      <c r="AW103">
        <v>0.66039000000000003</v>
      </c>
      <c r="AX103">
        <v>67.743269999999995</v>
      </c>
      <c r="AY103">
        <v>60.889220000000002</v>
      </c>
      <c r="AZ103">
        <v>79.201210000000003</v>
      </c>
      <c r="BA103">
        <v>81.763379999999998</v>
      </c>
      <c r="BB103">
        <v>60.889220000000002</v>
      </c>
      <c r="BC103">
        <v>56.374029999999998</v>
      </c>
      <c r="BD103">
        <v>17.3474</v>
      </c>
      <c r="BE103">
        <v>77.606129999999993</v>
      </c>
      <c r="BF103">
        <v>9.0203500000000005</v>
      </c>
      <c r="BG103">
        <v>80.49485</v>
      </c>
      <c r="CO103">
        <v>0.52412000000000003</v>
      </c>
      <c r="CP103">
        <v>56.613860000000003</v>
      </c>
      <c r="CQ103">
        <v>48.586570000000002</v>
      </c>
      <c r="CR103">
        <v>79.328620000000001</v>
      </c>
      <c r="CS103">
        <v>85.33569</v>
      </c>
      <c r="CT103">
        <v>48.586570000000002</v>
      </c>
      <c r="CU103">
        <v>37.220260000000003</v>
      </c>
      <c r="CV103">
        <v>19.646640000000001</v>
      </c>
      <c r="CW103">
        <v>72.526499999999999</v>
      </c>
      <c r="CX103">
        <v>11.166079999999999</v>
      </c>
      <c r="CY103">
        <v>81.478210000000004</v>
      </c>
    </row>
    <row r="104" spans="1:103" x14ac:dyDescent="0.4">
      <c r="A104" t="s">
        <v>325</v>
      </c>
      <c r="B104" t="s">
        <v>97</v>
      </c>
      <c r="C104" t="s">
        <v>37</v>
      </c>
      <c r="D104">
        <v>0.50026000000000004</v>
      </c>
      <c r="E104">
        <v>54.019539999999999</v>
      </c>
      <c r="F104">
        <v>43.09187</v>
      </c>
      <c r="G104">
        <v>77.855119999999999</v>
      </c>
      <c r="H104">
        <v>87.64873</v>
      </c>
      <c r="I104">
        <v>43.09187</v>
      </c>
      <c r="J104">
        <v>33.646430000000002</v>
      </c>
      <c r="K104">
        <v>19.504650000000002</v>
      </c>
      <c r="L104">
        <v>72.409819999999996</v>
      </c>
      <c r="M104">
        <v>11.55565</v>
      </c>
      <c r="N104">
        <v>85.229460000000003</v>
      </c>
      <c r="O104" t="s">
        <v>38</v>
      </c>
      <c r="P104">
        <v>0.47871999999999998</v>
      </c>
      <c r="Q104">
        <v>52.144329999999997</v>
      </c>
      <c r="R104">
        <v>40.527619999999999</v>
      </c>
      <c r="S104">
        <v>77.623779999999996</v>
      </c>
      <c r="T104">
        <v>88.529920000000004</v>
      </c>
      <c r="U104">
        <v>40.527619999999999</v>
      </c>
      <c r="V104">
        <v>30.565539999999999</v>
      </c>
      <c r="W104">
        <v>19.774419999999999</v>
      </c>
      <c r="X104">
        <v>71.768299999999996</v>
      </c>
      <c r="Y104">
        <v>11.89925</v>
      </c>
      <c r="Z104">
        <v>86.047280000000001</v>
      </c>
      <c r="AW104">
        <v>0.66034000000000004</v>
      </c>
      <c r="AX104">
        <v>67.738159999999993</v>
      </c>
      <c r="AY104">
        <v>60.889220000000002</v>
      </c>
      <c r="AZ104">
        <v>79.201210000000003</v>
      </c>
      <c r="BA104">
        <v>81.763379999999998</v>
      </c>
      <c r="BB104">
        <v>60.889220000000002</v>
      </c>
      <c r="BC104">
        <v>56.374029999999998</v>
      </c>
      <c r="BD104">
        <v>17.3474</v>
      </c>
      <c r="BE104">
        <v>77.606129999999993</v>
      </c>
      <c r="BF104">
        <v>9.0203500000000005</v>
      </c>
      <c r="BG104">
        <v>80.49485</v>
      </c>
      <c r="CO104">
        <v>0.52314000000000005</v>
      </c>
      <c r="CP104">
        <v>56.517670000000003</v>
      </c>
      <c r="CQ104">
        <v>48.763249999999999</v>
      </c>
      <c r="CR104">
        <v>78.975269999999995</v>
      </c>
      <c r="CS104">
        <v>85.159009999999995</v>
      </c>
      <c r="CT104">
        <v>48.763249999999999</v>
      </c>
      <c r="CU104">
        <v>37.308599999999998</v>
      </c>
      <c r="CV104">
        <v>19.575970000000002</v>
      </c>
      <c r="CW104">
        <v>72.084810000000004</v>
      </c>
      <c r="CX104">
        <v>11.14841</v>
      </c>
      <c r="CY104">
        <v>81.213189999999997</v>
      </c>
    </row>
    <row r="105" spans="1:103" x14ac:dyDescent="0.4">
      <c r="A105" t="s">
        <v>426</v>
      </c>
      <c r="B105" t="s">
        <v>62</v>
      </c>
      <c r="C105" t="s">
        <v>37</v>
      </c>
      <c r="D105">
        <v>0.50024999999999997</v>
      </c>
      <c r="E105">
        <v>54.0184</v>
      </c>
      <c r="F105">
        <v>43.09187</v>
      </c>
      <c r="G105">
        <v>77.863209999999995</v>
      </c>
      <c r="H105">
        <v>87.632540000000006</v>
      </c>
      <c r="I105">
        <v>43.09187</v>
      </c>
      <c r="J105">
        <v>33.646430000000002</v>
      </c>
      <c r="K105">
        <v>19.50789</v>
      </c>
      <c r="L105">
        <v>72.421959999999999</v>
      </c>
      <c r="M105">
        <v>11.55484</v>
      </c>
      <c r="N105">
        <v>85.221369999999993</v>
      </c>
      <c r="O105" t="s">
        <v>38</v>
      </c>
      <c r="P105">
        <v>0.47865000000000002</v>
      </c>
      <c r="Q105">
        <v>52.137169999999998</v>
      </c>
      <c r="R105">
        <v>40.527619999999999</v>
      </c>
      <c r="S105">
        <v>77.614220000000003</v>
      </c>
      <c r="T105">
        <v>88.510800000000003</v>
      </c>
      <c r="U105">
        <v>40.527619999999999</v>
      </c>
      <c r="V105">
        <v>30.565539999999999</v>
      </c>
      <c r="W105">
        <v>19.77251</v>
      </c>
      <c r="X105">
        <v>71.758750000000006</v>
      </c>
      <c r="Y105">
        <v>11.89734</v>
      </c>
      <c r="Z105">
        <v>86.028170000000003</v>
      </c>
      <c r="AW105">
        <v>0.66034999999999999</v>
      </c>
      <c r="AX105">
        <v>67.735860000000002</v>
      </c>
      <c r="AY105">
        <v>60.889220000000002</v>
      </c>
      <c r="AZ105">
        <v>79.201210000000003</v>
      </c>
      <c r="BA105">
        <v>81.763379999999998</v>
      </c>
      <c r="BB105">
        <v>60.889220000000002</v>
      </c>
      <c r="BC105">
        <v>56.374029999999998</v>
      </c>
      <c r="BD105">
        <v>17.3474</v>
      </c>
      <c r="BE105">
        <v>77.606129999999993</v>
      </c>
      <c r="BF105">
        <v>9.0203500000000005</v>
      </c>
      <c r="BG105">
        <v>80.49485</v>
      </c>
      <c r="CO105">
        <v>0.52420999999999995</v>
      </c>
      <c r="CP105">
        <v>56.630319999999998</v>
      </c>
      <c r="CQ105">
        <v>48.763249999999999</v>
      </c>
      <c r="CR105">
        <v>79.328620000000001</v>
      </c>
      <c r="CS105">
        <v>85.159009999999995</v>
      </c>
      <c r="CT105">
        <v>48.763249999999999</v>
      </c>
      <c r="CU105">
        <v>37.308599999999998</v>
      </c>
      <c r="CV105">
        <v>19.681979999999999</v>
      </c>
      <c r="CW105">
        <v>72.526499999999999</v>
      </c>
      <c r="CX105">
        <v>11.166079999999999</v>
      </c>
      <c r="CY105">
        <v>81.389870000000002</v>
      </c>
    </row>
    <row r="106" spans="1:103" x14ac:dyDescent="0.4">
      <c r="A106" t="s">
        <v>165</v>
      </c>
      <c r="B106" t="s">
        <v>166</v>
      </c>
      <c r="C106" t="s">
        <v>37</v>
      </c>
      <c r="D106">
        <v>0.50061999999999995</v>
      </c>
      <c r="E106">
        <v>54.018039999999999</v>
      </c>
      <c r="F106">
        <v>43.334679999999999</v>
      </c>
      <c r="G106">
        <v>77.936059999999998</v>
      </c>
      <c r="H106">
        <v>87.818700000000007</v>
      </c>
      <c r="I106">
        <v>43.334679999999999</v>
      </c>
      <c r="J106">
        <v>33.81371</v>
      </c>
      <c r="K106">
        <v>19.493320000000001</v>
      </c>
      <c r="L106">
        <v>72.388909999999996</v>
      </c>
      <c r="M106">
        <v>11.576689999999999</v>
      </c>
      <c r="N106">
        <v>85.431539999999998</v>
      </c>
      <c r="O106" t="s">
        <v>38</v>
      </c>
      <c r="P106">
        <v>0.47781000000000001</v>
      </c>
      <c r="Q106">
        <v>51.998860000000001</v>
      </c>
      <c r="R106">
        <v>40.709229999999998</v>
      </c>
      <c r="S106">
        <v>77.509079999999997</v>
      </c>
      <c r="T106">
        <v>88.520359999999997</v>
      </c>
      <c r="U106">
        <v>40.709229999999998</v>
      </c>
      <c r="V106">
        <v>30.6675</v>
      </c>
      <c r="W106">
        <v>19.707509999999999</v>
      </c>
      <c r="X106">
        <v>71.51979</v>
      </c>
      <c r="Y106">
        <v>11.89161</v>
      </c>
      <c r="Z106">
        <v>86.026250000000005</v>
      </c>
      <c r="AW106">
        <v>0.66320999999999997</v>
      </c>
      <c r="AX106">
        <v>68.0929</v>
      </c>
      <c r="AY106">
        <v>61.266010000000001</v>
      </c>
      <c r="AZ106">
        <v>79.276560000000003</v>
      </c>
      <c r="BA106">
        <v>81.838729999999998</v>
      </c>
      <c r="BB106">
        <v>61.266010000000001</v>
      </c>
      <c r="BC106">
        <v>56.675460000000001</v>
      </c>
      <c r="BD106">
        <v>17.407689999999999</v>
      </c>
      <c r="BE106">
        <v>77.763120000000001</v>
      </c>
      <c r="BF106">
        <v>9.0957000000000008</v>
      </c>
      <c r="BG106">
        <v>80.89676</v>
      </c>
      <c r="CO106">
        <v>0.54110000000000003</v>
      </c>
      <c r="CP106">
        <v>58.341880000000003</v>
      </c>
      <c r="CQ106">
        <v>49.823320000000002</v>
      </c>
      <c r="CR106">
        <v>82.685509999999994</v>
      </c>
      <c r="CS106">
        <v>88.869259999999997</v>
      </c>
      <c r="CT106">
        <v>49.823320000000002</v>
      </c>
      <c r="CU106">
        <v>38.368670000000002</v>
      </c>
      <c r="CV106">
        <v>20.424029999999998</v>
      </c>
      <c r="CW106">
        <v>75.853949999999998</v>
      </c>
      <c r="CX106">
        <v>11.57244</v>
      </c>
      <c r="CY106">
        <v>85.070670000000007</v>
      </c>
    </row>
    <row r="107" spans="1:103" x14ac:dyDescent="0.4">
      <c r="A107" t="s">
        <v>316</v>
      </c>
      <c r="B107" t="s">
        <v>121</v>
      </c>
      <c r="C107" t="s">
        <v>37</v>
      </c>
      <c r="D107">
        <v>0.50024000000000002</v>
      </c>
      <c r="E107">
        <v>54.017569999999999</v>
      </c>
      <c r="F107">
        <v>43.083770000000001</v>
      </c>
      <c r="G107">
        <v>77.863209999999995</v>
      </c>
      <c r="H107">
        <v>87.616349999999997</v>
      </c>
      <c r="I107">
        <v>43.083770000000001</v>
      </c>
      <c r="J107">
        <v>33.642380000000003</v>
      </c>
      <c r="K107">
        <v>19.506270000000001</v>
      </c>
      <c r="L107">
        <v>72.421959999999999</v>
      </c>
      <c r="M107">
        <v>11.55241</v>
      </c>
      <c r="N107">
        <v>85.205179999999999</v>
      </c>
      <c r="O107" t="s">
        <v>38</v>
      </c>
      <c r="P107">
        <v>0.47866999999999998</v>
      </c>
      <c r="Q107">
        <v>52.13917</v>
      </c>
      <c r="R107">
        <v>40.527619999999999</v>
      </c>
      <c r="S107">
        <v>77.614220000000003</v>
      </c>
      <c r="T107">
        <v>88.520359999999997</v>
      </c>
      <c r="U107">
        <v>40.527619999999999</v>
      </c>
      <c r="V107">
        <v>30.565539999999999</v>
      </c>
      <c r="W107">
        <v>19.77251</v>
      </c>
      <c r="X107">
        <v>71.758750000000006</v>
      </c>
      <c r="Y107">
        <v>11.898300000000001</v>
      </c>
      <c r="Z107">
        <v>86.037719999999993</v>
      </c>
      <c r="AW107">
        <v>0.66044000000000003</v>
      </c>
      <c r="AX107">
        <v>67.749619999999993</v>
      </c>
      <c r="AY107">
        <v>60.889220000000002</v>
      </c>
      <c r="AZ107">
        <v>79.201210000000003</v>
      </c>
      <c r="BA107">
        <v>81.763379999999998</v>
      </c>
      <c r="BB107">
        <v>60.889220000000002</v>
      </c>
      <c r="BC107">
        <v>56.374029999999998</v>
      </c>
      <c r="BD107">
        <v>17.3474</v>
      </c>
      <c r="BE107">
        <v>77.606129999999993</v>
      </c>
      <c r="BF107">
        <v>9.0203500000000005</v>
      </c>
      <c r="BG107">
        <v>80.49485</v>
      </c>
      <c r="CO107">
        <v>0.52351999999999999</v>
      </c>
      <c r="CP107">
        <v>56.543039999999998</v>
      </c>
      <c r="CQ107">
        <v>48.586570000000002</v>
      </c>
      <c r="CR107">
        <v>79.328620000000001</v>
      </c>
      <c r="CS107">
        <v>84.628979999999999</v>
      </c>
      <c r="CT107">
        <v>48.586570000000002</v>
      </c>
      <c r="CU107">
        <v>37.220260000000003</v>
      </c>
      <c r="CV107">
        <v>19.646640000000001</v>
      </c>
      <c r="CW107">
        <v>72.526499999999999</v>
      </c>
      <c r="CX107">
        <v>11.095409999999999</v>
      </c>
      <c r="CY107">
        <v>80.859840000000005</v>
      </c>
    </row>
    <row r="108" spans="1:103" x14ac:dyDescent="0.4">
      <c r="A108" t="s">
        <v>354</v>
      </c>
      <c r="B108" t="s">
        <v>164</v>
      </c>
      <c r="C108" t="s">
        <v>37</v>
      </c>
      <c r="D108">
        <v>0.50022999999999995</v>
      </c>
      <c r="E108">
        <v>54.017029999999998</v>
      </c>
      <c r="F108">
        <v>43.083770000000001</v>
      </c>
      <c r="G108">
        <v>77.863209999999995</v>
      </c>
      <c r="H108">
        <v>87.624440000000007</v>
      </c>
      <c r="I108">
        <v>43.083770000000001</v>
      </c>
      <c r="J108">
        <v>33.642380000000003</v>
      </c>
      <c r="K108">
        <v>19.50789</v>
      </c>
      <c r="L108">
        <v>72.421959999999999</v>
      </c>
      <c r="M108">
        <v>11.554029999999999</v>
      </c>
      <c r="N108">
        <v>85.213269999999994</v>
      </c>
      <c r="O108" t="s">
        <v>38</v>
      </c>
      <c r="P108">
        <v>0.47865999999999997</v>
      </c>
      <c r="Q108">
        <v>52.139009999999999</v>
      </c>
      <c r="R108">
        <v>40.527619999999999</v>
      </c>
      <c r="S108">
        <v>77.614220000000003</v>
      </c>
      <c r="T108">
        <v>88.510800000000003</v>
      </c>
      <c r="U108">
        <v>40.527619999999999</v>
      </c>
      <c r="V108">
        <v>30.565539999999999</v>
      </c>
      <c r="W108">
        <v>19.77251</v>
      </c>
      <c r="X108">
        <v>71.758750000000006</v>
      </c>
      <c r="Y108">
        <v>11.89734</v>
      </c>
      <c r="Z108">
        <v>86.028170000000003</v>
      </c>
      <c r="AW108">
        <v>0.66034999999999999</v>
      </c>
      <c r="AX108">
        <v>67.735569999999996</v>
      </c>
      <c r="AY108">
        <v>60.889220000000002</v>
      </c>
      <c r="AZ108">
        <v>79.201210000000003</v>
      </c>
      <c r="BA108">
        <v>81.763379999999998</v>
      </c>
      <c r="BB108">
        <v>60.889220000000002</v>
      </c>
      <c r="BC108">
        <v>56.374029999999998</v>
      </c>
      <c r="BD108">
        <v>17.3474</v>
      </c>
      <c r="BE108">
        <v>77.606129999999993</v>
      </c>
      <c r="BF108">
        <v>9.0203500000000005</v>
      </c>
      <c r="BG108">
        <v>80.49485</v>
      </c>
      <c r="CO108">
        <v>0.52351000000000003</v>
      </c>
      <c r="CP108">
        <v>56.567079999999997</v>
      </c>
      <c r="CQ108">
        <v>48.586570000000002</v>
      </c>
      <c r="CR108">
        <v>79.328620000000001</v>
      </c>
      <c r="CS108">
        <v>84.982330000000005</v>
      </c>
      <c r="CT108">
        <v>48.586570000000002</v>
      </c>
      <c r="CU108">
        <v>37.220260000000003</v>
      </c>
      <c r="CV108">
        <v>19.681979999999999</v>
      </c>
      <c r="CW108">
        <v>72.526499999999999</v>
      </c>
      <c r="CX108">
        <v>11.14841</v>
      </c>
      <c r="CY108">
        <v>81.213189999999997</v>
      </c>
    </row>
    <row r="109" spans="1:103" x14ac:dyDescent="0.4">
      <c r="A109" t="s">
        <v>348</v>
      </c>
      <c r="B109" t="s">
        <v>179</v>
      </c>
      <c r="C109" t="s">
        <v>37</v>
      </c>
      <c r="D109">
        <v>0.50022999999999995</v>
      </c>
      <c r="E109">
        <v>54.015549999999998</v>
      </c>
      <c r="F109">
        <v>43.083770000000001</v>
      </c>
      <c r="G109">
        <v>77.855119999999999</v>
      </c>
      <c r="H109">
        <v>87.64873</v>
      </c>
      <c r="I109">
        <v>43.083770000000001</v>
      </c>
      <c r="J109">
        <v>33.642380000000003</v>
      </c>
      <c r="K109">
        <v>19.504650000000002</v>
      </c>
      <c r="L109">
        <v>72.413870000000003</v>
      </c>
      <c r="M109">
        <v>11.55484</v>
      </c>
      <c r="N109">
        <v>85.229460000000003</v>
      </c>
      <c r="O109" t="s">
        <v>38</v>
      </c>
      <c r="P109">
        <v>0.47864000000000001</v>
      </c>
      <c r="Q109">
        <v>52.136760000000002</v>
      </c>
      <c r="R109">
        <v>40.527619999999999</v>
      </c>
      <c r="S109">
        <v>77.614220000000003</v>
      </c>
      <c r="T109">
        <v>88.510800000000003</v>
      </c>
      <c r="U109">
        <v>40.527619999999999</v>
      </c>
      <c r="V109">
        <v>30.565539999999999</v>
      </c>
      <c r="W109">
        <v>19.77251</v>
      </c>
      <c r="X109">
        <v>71.758750000000006</v>
      </c>
      <c r="Y109">
        <v>11.89734</v>
      </c>
      <c r="Z109">
        <v>86.028170000000003</v>
      </c>
      <c r="AW109">
        <v>0.66066999999999998</v>
      </c>
      <c r="AX109">
        <v>67.771270000000001</v>
      </c>
      <c r="AY109">
        <v>60.889220000000002</v>
      </c>
      <c r="AZ109">
        <v>79.276560000000003</v>
      </c>
      <c r="BA109">
        <v>81.914090000000002</v>
      </c>
      <c r="BB109">
        <v>60.889220000000002</v>
      </c>
      <c r="BC109">
        <v>56.374029999999998</v>
      </c>
      <c r="BD109">
        <v>17.362469999999998</v>
      </c>
      <c r="BE109">
        <v>77.681489999999997</v>
      </c>
      <c r="BF109">
        <v>9.0354200000000002</v>
      </c>
      <c r="BG109">
        <v>80.645570000000006</v>
      </c>
      <c r="CO109">
        <v>0.52310999999999996</v>
      </c>
      <c r="CP109">
        <v>56.492660000000001</v>
      </c>
      <c r="CQ109">
        <v>48.586570000000002</v>
      </c>
      <c r="CR109">
        <v>78.975269999999995</v>
      </c>
      <c r="CS109">
        <v>85.159009999999995</v>
      </c>
      <c r="CT109">
        <v>48.586570000000002</v>
      </c>
      <c r="CU109">
        <v>37.220260000000003</v>
      </c>
      <c r="CV109">
        <v>19.575970000000002</v>
      </c>
      <c r="CW109">
        <v>72.173140000000004</v>
      </c>
      <c r="CX109">
        <v>11.130739999999999</v>
      </c>
      <c r="CY109">
        <v>81.213189999999997</v>
      </c>
    </row>
    <row r="110" spans="1:103" x14ac:dyDescent="0.4">
      <c r="A110" t="s">
        <v>322</v>
      </c>
      <c r="B110" t="s">
        <v>189</v>
      </c>
      <c r="C110" t="s">
        <v>37</v>
      </c>
      <c r="D110">
        <v>0.50022</v>
      </c>
      <c r="E110">
        <v>54.014180000000003</v>
      </c>
      <c r="F110">
        <v>43.083770000000001</v>
      </c>
      <c r="G110">
        <v>77.847030000000004</v>
      </c>
      <c r="H110">
        <v>87.632540000000006</v>
      </c>
      <c r="I110">
        <v>43.083770000000001</v>
      </c>
      <c r="J110">
        <v>33.642380000000003</v>
      </c>
      <c r="K110">
        <v>19.503039999999999</v>
      </c>
      <c r="L110">
        <v>72.405770000000004</v>
      </c>
      <c r="M110">
        <v>11.55322</v>
      </c>
      <c r="N110">
        <v>85.213269999999994</v>
      </c>
      <c r="O110" t="s">
        <v>38</v>
      </c>
      <c r="P110">
        <v>0.47864000000000001</v>
      </c>
      <c r="Q110">
        <v>52.135939999999998</v>
      </c>
      <c r="R110">
        <v>40.527619999999999</v>
      </c>
      <c r="S110">
        <v>77.614220000000003</v>
      </c>
      <c r="T110">
        <v>88.510800000000003</v>
      </c>
      <c r="U110">
        <v>40.527619999999999</v>
      </c>
      <c r="V110">
        <v>30.565539999999999</v>
      </c>
      <c r="W110">
        <v>19.77251</v>
      </c>
      <c r="X110">
        <v>71.758750000000006</v>
      </c>
      <c r="Y110">
        <v>11.89734</v>
      </c>
      <c r="Z110">
        <v>86.028170000000003</v>
      </c>
      <c r="AW110">
        <v>0.66039999999999999</v>
      </c>
      <c r="AX110">
        <v>67.741720000000001</v>
      </c>
      <c r="AY110">
        <v>60.889220000000002</v>
      </c>
      <c r="AZ110">
        <v>79.201210000000003</v>
      </c>
      <c r="BA110">
        <v>81.763379999999998</v>
      </c>
      <c r="BB110">
        <v>60.889220000000002</v>
      </c>
      <c r="BC110">
        <v>56.374029999999998</v>
      </c>
      <c r="BD110">
        <v>17.3474</v>
      </c>
      <c r="BE110">
        <v>77.606129999999993</v>
      </c>
      <c r="BF110">
        <v>9.0203500000000005</v>
      </c>
      <c r="BG110">
        <v>80.49485</v>
      </c>
      <c r="CO110">
        <v>0.52364999999999995</v>
      </c>
      <c r="CP110">
        <v>56.547159999999998</v>
      </c>
      <c r="CQ110">
        <v>48.586570000000002</v>
      </c>
      <c r="CR110">
        <v>78.975269999999995</v>
      </c>
      <c r="CS110">
        <v>85.159009999999995</v>
      </c>
      <c r="CT110">
        <v>48.586570000000002</v>
      </c>
      <c r="CU110">
        <v>37.220260000000003</v>
      </c>
      <c r="CV110">
        <v>19.575970000000002</v>
      </c>
      <c r="CW110">
        <v>72.173140000000004</v>
      </c>
      <c r="CX110">
        <v>11.130739999999999</v>
      </c>
      <c r="CY110">
        <v>81.213189999999997</v>
      </c>
    </row>
    <row r="111" spans="1:103" x14ac:dyDescent="0.4">
      <c r="A111" t="s">
        <v>357</v>
      </c>
      <c r="B111" t="s">
        <v>62</v>
      </c>
      <c r="C111" t="s">
        <v>37</v>
      </c>
      <c r="D111">
        <v>0.50022</v>
      </c>
      <c r="E111">
        <v>54.014020000000002</v>
      </c>
      <c r="F111">
        <v>43.083770000000001</v>
      </c>
      <c r="G111">
        <v>77.863209999999995</v>
      </c>
      <c r="H111">
        <v>87.616349999999997</v>
      </c>
      <c r="I111">
        <v>43.083770000000001</v>
      </c>
      <c r="J111">
        <v>33.642380000000003</v>
      </c>
      <c r="K111">
        <v>19.506270000000001</v>
      </c>
      <c r="L111">
        <v>72.417910000000006</v>
      </c>
      <c r="M111">
        <v>11.551600000000001</v>
      </c>
      <c r="N111">
        <v>85.197090000000003</v>
      </c>
      <c r="O111" t="s">
        <v>38</v>
      </c>
      <c r="P111">
        <v>0.47865000000000002</v>
      </c>
      <c r="Q111">
        <v>52.137740000000001</v>
      </c>
      <c r="R111">
        <v>40.527619999999999</v>
      </c>
      <c r="S111">
        <v>77.614220000000003</v>
      </c>
      <c r="T111">
        <v>88.510800000000003</v>
      </c>
      <c r="U111">
        <v>40.527619999999999</v>
      </c>
      <c r="V111">
        <v>30.565539999999999</v>
      </c>
      <c r="W111">
        <v>19.77251</v>
      </c>
      <c r="X111">
        <v>71.758750000000006</v>
      </c>
      <c r="Y111">
        <v>11.89734</v>
      </c>
      <c r="Z111">
        <v>86.028170000000003</v>
      </c>
      <c r="AW111">
        <v>0.66039000000000003</v>
      </c>
      <c r="AX111">
        <v>67.740669999999994</v>
      </c>
      <c r="AY111">
        <v>60.889220000000002</v>
      </c>
      <c r="AZ111">
        <v>79.201210000000003</v>
      </c>
      <c r="BA111">
        <v>81.763379999999998</v>
      </c>
      <c r="BB111">
        <v>60.889220000000002</v>
      </c>
      <c r="BC111">
        <v>56.374029999999998</v>
      </c>
      <c r="BD111">
        <v>17.3474</v>
      </c>
      <c r="BE111">
        <v>77.606129999999993</v>
      </c>
      <c r="BF111">
        <v>9.0203500000000005</v>
      </c>
      <c r="BG111">
        <v>80.49485</v>
      </c>
      <c r="CO111">
        <v>0.52327999999999997</v>
      </c>
      <c r="CP111">
        <v>56.512929999999997</v>
      </c>
      <c r="CQ111">
        <v>48.586570000000002</v>
      </c>
      <c r="CR111">
        <v>79.328620000000001</v>
      </c>
      <c r="CS111">
        <v>84.80565</v>
      </c>
      <c r="CT111">
        <v>48.586570000000002</v>
      </c>
      <c r="CU111">
        <v>37.220260000000003</v>
      </c>
      <c r="CV111">
        <v>19.646640000000001</v>
      </c>
      <c r="CW111">
        <v>72.438159999999996</v>
      </c>
      <c r="CX111">
        <v>11.095409999999999</v>
      </c>
      <c r="CY111">
        <v>80.859840000000005</v>
      </c>
    </row>
    <row r="112" spans="1:103" x14ac:dyDescent="0.4">
      <c r="A112" t="s">
        <v>432</v>
      </c>
      <c r="B112" t="s">
        <v>138</v>
      </c>
      <c r="C112" t="s">
        <v>37</v>
      </c>
      <c r="D112">
        <v>0.50019999999999998</v>
      </c>
      <c r="E112">
        <v>54.012990000000002</v>
      </c>
      <c r="F112">
        <v>43.083770000000001</v>
      </c>
      <c r="G112">
        <v>77.847030000000004</v>
      </c>
      <c r="H112">
        <v>87.616349999999997</v>
      </c>
      <c r="I112">
        <v>43.083770000000001</v>
      </c>
      <c r="J112">
        <v>33.642380000000003</v>
      </c>
      <c r="K112">
        <v>19.503039999999999</v>
      </c>
      <c r="L112">
        <v>72.405770000000004</v>
      </c>
      <c r="M112">
        <v>11.55241</v>
      </c>
      <c r="N112">
        <v>85.205179999999999</v>
      </c>
      <c r="O112" t="s">
        <v>38</v>
      </c>
      <c r="P112">
        <v>0.47865999999999997</v>
      </c>
      <c r="Q112">
        <v>52.138599999999997</v>
      </c>
      <c r="R112">
        <v>40.527619999999999</v>
      </c>
      <c r="S112">
        <v>77.614220000000003</v>
      </c>
      <c r="T112">
        <v>88.520359999999997</v>
      </c>
      <c r="U112">
        <v>40.527619999999999</v>
      </c>
      <c r="V112">
        <v>30.565539999999999</v>
      </c>
      <c r="W112">
        <v>19.77251</v>
      </c>
      <c r="X112">
        <v>71.758750000000006</v>
      </c>
      <c r="Y112">
        <v>11.898300000000001</v>
      </c>
      <c r="Z112">
        <v>86.037719999999993</v>
      </c>
      <c r="AW112">
        <v>0.66037000000000001</v>
      </c>
      <c r="AX112">
        <v>67.73809</v>
      </c>
      <c r="AY112">
        <v>60.889220000000002</v>
      </c>
      <c r="AZ112">
        <v>79.201210000000003</v>
      </c>
      <c r="BA112">
        <v>81.763379999999998</v>
      </c>
      <c r="BB112">
        <v>60.889220000000002</v>
      </c>
      <c r="BC112">
        <v>56.374029999999998</v>
      </c>
      <c r="BD112">
        <v>17.3474</v>
      </c>
      <c r="BE112">
        <v>77.606129999999993</v>
      </c>
      <c r="BF112">
        <v>9.0203500000000005</v>
      </c>
      <c r="BG112">
        <v>80.49485</v>
      </c>
      <c r="CO112">
        <v>0.52292000000000005</v>
      </c>
      <c r="CP112">
        <v>56.480629999999998</v>
      </c>
      <c r="CQ112">
        <v>48.586570000000002</v>
      </c>
      <c r="CR112">
        <v>78.975269999999995</v>
      </c>
      <c r="CS112">
        <v>84.628979999999999</v>
      </c>
      <c r="CT112">
        <v>48.586570000000002</v>
      </c>
      <c r="CU112">
        <v>37.220260000000003</v>
      </c>
      <c r="CV112">
        <v>19.575970000000002</v>
      </c>
      <c r="CW112">
        <v>72.173140000000004</v>
      </c>
      <c r="CX112">
        <v>11.095409999999999</v>
      </c>
      <c r="CY112">
        <v>80.859840000000005</v>
      </c>
    </row>
    <row r="113" spans="1:103" x14ac:dyDescent="0.4">
      <c r="A113" t="s">
        <v>387</v>
      </c>
      <c r="B113" t="s">
        <v>97</v>
      </c>
      <c r="C113" t="s">
        <v>37</v>
      </c>
      <c r="D113">
        <v>0.50019000000000002</v>
      </c>
      <c r="E113">
        <v>54.012360000000001</v>
      </c>
      <c r="F113">
        <v>43.09187</v>
      </c>
      <c r="G113">
        <v>77.847030000000004</v>
      </c>
      <c r="H113">
        <v>87.592070000000007</v>
      </c>
      <c r="I113">
        <v>43.09187</v>
      </c>
      <c r="J113">
        <v>33.646430000000002</v>
      </c>
      <c r="K113">
        <v>19.503039999999999</v>
      </c>
      <c r="L113">
        <v>72.401730000000001</v>
      </c>
      <c r="M113">
        <v>11.54998</v>
      </c>
      <c r="N113">
        <v>85.176850000000002</v>
      </c>
      <c r="O113" t="s">
        <v>38</v>
      </c>
      <c r="P113">
        <v>0.47864000000000001</v>
      </c>
      <c r="Q113">
        <v>52.137120000000003</v>
      </c>
      <c r="R113">
        <v>40.527619999999999</v>
      </c>
      <c r="S113">
        <v>77.614220000000003</v>
      </c>
      <c r="T113">
        <v>88.510800000000003</v>
      </c>
      <c r="U113">
        <v>40.527619999999999</v>
      </c>
      <c r="V113">
        <v>30.565539999999999</v>
      </c>
      <c r="W113">
        <v>19.77251</v>
      </c>
      <c r="X113">
        <v>71.758750000000006</v>
      </c>
      <c r="Y113">
        <v>11.89734</v>
      </c>
      <c r="Z113">
        <v>86.028170000000003</v>
      </c>
      <c r="AW113">
        <v>0.66027999999999998</v>
      </c>
      <c r="AX113">
        <v>67.727890000000002</v>
      </c>
      <c r="AY113">
        <v>60.889220000000002</v>
      </c>
      <c r="AZ113">
        <v>79.201210000000003</v>
      </c>
      <c r="BA113">
        <v>81.763379999999998</v>
      </c>
      <c r="BB113">
        <v>60.889220000000002</v>
      </c>
      <c r="BC113">
        <v>56.374029999999998</v>
      </c>
      <c r="BD113">
        <v>17.3474</v>
      </c>
      <c r="BE113">
        <v>77.606129999999993</v>
      </c>
      <c r="BF113">
        <v>9.0203500000000005</v>
      </c>
      <c r="BG113">
        <v>80.49485</v>
      </c>
      <c r="CO113">
        <v>0.52309000000000005</v>
      </c>
      <c r="CP113">
        <v>56.518059999999998</v>
      </c>
      <c r="CQ113">
        <v>48.763249999999999</v>
      </c>
      <c r="CR113">
        <v>78.975269999999995</v>
      </c>
      <c r="CS113">
        <v>84.275620000000004</v>
      </c>
      <c r="CT113">
        <v>48.763249999999999</v>
      </c>
      <c r="CU113">
        <v>37.308599999999998</v>
      </c>
      <c r="CV113">
        <v>19.575970000000002</v>
      </c>
      <c r="CW113">
        <v>72.084810000000004</v>
      </c>
      <c r="CX113">
        <v>11.06007</v>
      </c>
      <c r="CY113">
        <v>80.418139999999994</v>
      </c>
    </row>
    <row r="114" spans="1:103" x14ac:dyDescent="0.4">
      <c r="A114" t="s">
        <v>301</v>
      </c>
      <c r="B114" t="s">
        <v>164</v>
      </c>
      <c r="C114" t="s">
        <v>37</v>
      </c>
      <c r="D114">
        <v>0.50029999999999997</v>
      </c>
      <c r="E114">
        <v>54.011690000000002</v>
      </c>
      <c r="F114">
        <v>42.929989999999997</v>
      </c>
      <c r="G114">
        <v>77.960340000000002</v>
      </c>
      <c r="H114">
        <v>87.940110000000004</v>
      </c>
      <c r="I114">
        <v>42.929989999999997</v>
      </c>
      <c r="J114">
        <v>33.53716</v>
      </c>
      <c r="K114">
        <v>19.49494</v>
      </c>
      <c r="L114">
        <v>72.419939999999997</v>
      </c>
      <c r="M114">
        <v>11.58559</v>
      </c>
      <c r="N114">
        <v>85.531630000000007</v>
      </c>
      <c r="O114" t="s">
        <v>38</v>
      </c>
      <c r="P114">
        <v>0.47774</v>
      </c>
      <c r="Q114">
        <v>52.022190000000002</v>
      </c>
      <c r="R114">
        <v>40.28866</v>
      </c>
      <c r="S114">
        <v>77.585549999999998</v>
      </c>
      <c r="T114">
        <v>88.663740000000004</v>
      </c>
      <c r="U114">
        <v>40.28866</v>
      </c>
      <c r="V114">
        <v>30.38871</v>
      </c>
      <c r="W114">
        <v>19.722809999999999</v>
      </c>
      <c r="X114">
        <v>71.605009999999993</v>
      </c>
      <c r="Y114">
        <v>11.90212</v>
      </c>
      <c r="Z114">
        <v>86.139679999999998</v>
      </c>
      <c r="AW114">
        <v>0.66115999999999997</v>
      </c>
      <c r="AX114">
        <v>67.868960000000001</v>
      </c>
      <c r="AY114">
        <v>60.889220000000002</v>
      </c>
      <c r="AZ114">
        <v>79.276560000000003</v>
      </c>
      <c r="BA114">
        <v>81.838729999999998</v>
      </c>
      <c r="BB114">
        <v>60.889220000000002</v>
      </c>
      <c r="BC114">
        <v>56.374029999999998</v>
      </c>
      <c r="BD114">
        <v>17.392610000000001</v>
      </c>
      <c r="BE114">
        <v>77.744290000000007</v>
      </c>
      <c r="BF114">
        <v>9.0957000000000008</v>
      </c>
      <c r="BG114">
        <v>80.884200000000007</v>
      </c>
      <c r="CO114">
        <v>0.54022000000000003</v>
      </c>
      <c r="CP114">
        <v>58.297089999999997</v>
      </c>
      <c r="CQ114">
        <v>49.646639999999998</v>
      </c>
      <c r="CR114">
        <v>81.802120000000002</v>
      </c>
      <c r="CS114">
        <v>88.869259999999997</v>
      </c>
      <c r="CT114">
        <v>49.646639999999998</v>
      </c>
      <c r="CU114">
        <v>38.191989999999997</v>
      </c>
      <c r="CV114">
        <v>20.212009999999999</v>
      </c>
      <c r="CW114">
        <v>75</v>
      </c>
      <c r="CX114">
        <v>11.57244</v>
      </c>
      <c r="CY114">
        <v>85.188460000000006</v>
      </c>
    </row>
    <row r="115" spans="1:103" x14ac:dyDescent="0.4">
      <c r="A115" t="s">
        <v>238</v>
      </c>
      <c r="B115" t="s">
        <v>134</v>
      </c>
      <c r="C115" t="s">
        <v>37</v>
      </c>
      <c r="D115">
        <v>0.50056999999999996</v>
      </c>
      <c r="E115">
        <v>54.011240000000001</v>
      </c>
      <c r="F115">
        <v>43.326590000000003</v>
      </c>
      <c r="G115">
        <v>77.927959999999999</v>
      </c>
      <c r="H115">
        <v>87.818700000000007</v>
      </c>
      <c r="I115">
        <v>43.326590000000003</v>
      </c>
      <c r="J115">
        <v>33.809660000000001</v>
      </c>
      <c r="K115">
        <v>19.491700000000002</v>
      </c>
      <c r="L115">
        <v>72.388909999999996</v>
      </c>
      <c r="M115">
        <v>11.57507</v>
      </c>
      <c r="N115">
        <v>85.427490000000006</v>
      </c>
      <c r="O115" t="s">
        <v>38</v>
      </c>
      <c r="P115">
        <v>0.47778999999999999</v>
      </c>
      <c r="Q115">
        <v>51.996040000000001</v>
      </c>
      <c r="R115">
        <v>40.709229999999998</v>
      </c>
      <c r="S115">
        <v>77.499520000000004</v>
      </c>
      <c r="T115">
        <v>88.520359999999997</v>
      </c>
      <c r="U115">
        <v>40.709229999999998</v>
      </c>
      <c r="V115">
        <v>30.6675</v>
      </c>
      <c r="W115">
        <v>19.7056</v>
      </c>
      <c r="X115">
        <v>71.510230000000007</v>
      </c>
      <c r="Y115">
        <v>11.890650000000001</v>
      </c>
      <c r="Z115">
        <v>86.021469999999994</v>
      </c>
      <c r="AW115">
        <v>0.66330999999999996</v>
      </c>
      <c r="AX115">
        <v>68.104749999999996</v>
      </c>
      <c r="AY115">
        <v>61.266010000000001</v>
      </c>
      <c r="AZ115">
        <v>79.276560000000003</v>
      </c>
      <c r="BA115">
        <v>81.914090000000002</v>
      </c>
      <c r="BB115">
        <v>61.266010000000001</v>
      </c>
      <c r="BC115">
        <v>56.675460000000001</v>
      </c>
      <c r="BD115">
        <v>17.407689999999999</v>
      </c>
      <c r="BE115">
        <v>77.763120000000001</v>
      </c>
      <c r="BF115">
        <v>9.1032399999999996</v>
      </c>
      <c r="BG115">
        <v>80.972120000000004</v>
      </c>
      <c r="CO115">
        <v>0.54008</v>
      </c>
      <c r="CP115">
        <v>58.217730000000003</v>
      </c>
      <c r="CQ115">
        <v>49.646639999999998</v>
      </c>
      <c r="CR115">
        <v>82.685509999999994</v>
      </c>
      <c r="CS115">
        <v>88.692580000000007</v>
      </c>
      <c r="CT115">
        <v>49.646639999999998</v>
      </c>
      <c r="CU115">
        <v>38.280329999999999</v>
      </c>
      <c r="CV115">
        <v>20.424029999999998</v>
      </c>
      <c r="CW115">
        <v>76.030619999999999</v>
      </c>
      <c r="CX115">
        <v>11.537100000000001</v>
      </c>
      <c r="CY115">
        <v>84.893990000000002</v>
      </c>
    </row>
    <row r="116" spans="1:103" x14ac:dyDescent="0.4">
      <c r="A116" t="s">
        <v>283</v>
      </c>
      <c r="B116" t="s">
        <v>121</v>
      </c>
      <c r="C116" t="s">
        <v>37</v>
      </c>
      <c r="D116">
        <v>0.50056</v>
      </c>
      <c r="E116">
        <v>54.010739999999998</v>
      </c>
      <c r="F116">
        <v>43.326590000000003</v>
      </c>
      <c r="G116">
        <v>77.960340000000002</v>
      </c>
      <c r="H116">
        <v>87.826790000000003</v>
      </c>
      <c r="I116">
        <v>43.326590000000003</v>
      </c>
      <c r="J116">
        <v>33.809660000000001</v>
      </c>
      <c r="K116">
        <v>19.496559999999999</v>
      </c>
      <c r="L116">
        <v>72.409149999999997</v>
      </c>
      <c r="M116">
        <v>11.577500000000001</v>
      </c>
      <c r="N116">
        <v>85.439629999999994</v>
      </c>
      <c r="O116" t="s">
        <v>38</v>
      </c>
      <c r="P116">
        <v>0.47782999999999998</v>
      </c>
      <c r="Q116">
        <v>51.999809999999997</v>
      </c>
      <c r="R116">
        <v>40.709229999999998</v>
      </c>
      <c r="S116">
        <v>77.518640000000005</v>
      </c>
      <c r="T116">
        <v>88.529920000000004</v>
      </c>
      <c r="U116">
        <v>40.709229999999998</v>
      </c>
      <c r="V116">
        <v>30.6675</v>
      </c>
      <c r="W116">
        <v>19.709420000000001</v>
      </c>
      <c r="X116">
        <v>71.529340000000005</v>
      </c>
      <c r="Y116">
        <v>11.89161</v>
      </c>
      <c r="Z116">
        <v>86.031030000000001</v>
      </c>
      <c r="AW116">
        <v>0.66318999999999995</v>
      </c>
      <c r="AX116">
        <v>68.091570000000004</v>
      </c>
      <c r="AY116">
        <v>61.266010000000001</v>
      </c>
      <c r="AZ116">
        <v>79.276560000000003</v>
      </c>
      <c r="BA116">
        <v>81.838729999999998</v>
      </c>
      <c r="BB116">
        <v>61.266010000000001</v>
      </c>
      <c r="BC116">
        <v>56.675460000000001</v>
      </c>
      <c r="BD116">
        <v>17.392610000000001</v>
      </c>
      <c r="BE116">
        <v>77.725449999999995</v>
      </c>
      <c r="BF116">
        <v>9.0957000000000008</v>
      </c>
      <c r="BG116">
        <v>80.89676</v>
      </c>
      <c r="CO116">
        <v>0.53951000000000005</v>
      </c>
      <c r="CP116">
        <v>58.168050000000001</v>
      </c>
      <c r="CQ116">
        <v>49.646639999999998</v>
      </c>
      <c r="CR116">
        <v>83.038870000000003</v>
      </c>
      <c r="CS116">
        <v>88.869259999999997</v>
      </c>
      <c r="CT116">
        <v>49.646639999999998</v>
      </c>
      <c r="CU116">
        <v>38.280329999999999</v>
      </c>
      <c r="CV116">
        <v>20.494700000000002</v>
      </c>
      <c r="CW116">
        <v>76.207300000000004</v>
      </c>
      <c r="CX116">
        <v>11.590109999999999</v>
      </c>
      <c r="CY116">
        <v>85.159009999999995</v>
      </c>
    </row>
    <row r="117" spans="1:103" x14ac:dyDescent="0.4">
      <c r="A117" t="s">
        <v>384</v>
      </c>
      <c r="B117" t="s">
        <v>138</v>
      </c>
      <c r="C117" t="s">
        <v>37</v>
      </c>
      <c r="D117">
        <v>0.50017999999999996</v>
      </c>
      <c r="E117">
        <v>54.010060000000003</v>
      </c>
      <c r="F117">
        <v>43.083770000000001</v>
      </c>
      <c r="G117">
        <v>77.838930000000005</v>
      </c>
      <c r="H117">
        <v>87.608260000000001</v>
      </c>
      <c r="I117">
        <v>43.083770000000001</v>
      </c>
      <c r="J117">
        <v>33.642380000000003</v>
      </c>
      <c r="K117">
        <v>19.50142</v>
      </c>
      <c r="L117">
        <v>72.397679999999994</v>
      </c>
      <c r="M117">
        <v>11.550789999999999</v>
      </c>
      <c r="N117">
        <v>85.193039999999996</v>
      </c>
      <c r="O117" t="s">
        <v>38</v>
      </c>
      <c r="P117">
        <v>0.47864000000000001</v>
      </c>
      <c r="Q117">
        <v>52.136780000000002</v>
      </c>
      <c r="R117">
        <v>40.527619999999999</v>
      </c>
      <c r="S117">
        <v>77.614220000000003</v>
      </c>
      <c r="T117">
        <v>88.510800000000003</v>
      </c>
      <c r="U117">
        <v>40.527619999999999</v>
      </c>
      <c r="V117">
        <v>30.565539999999999</v>
      </c>
      <c r="W117">
        <v>19.77251</v>
      </c>
      <c r="X117">
        <v>71.758750000000006</v>
      </c>
      <c r="Y117">
        <v>11.89734</v>
      </c>
      <c r="Z117">
        <v>86.028170000000003</v>
      </c>
      <c r="AW117">
        <v>0.66034000000000004</v>
      </c>
      <c r="AX117">
        <v>67.738770000000002</v>
      </c>
      <c r="AY117">
        <v>60.889220000000002</v>
      </c>
      <c r="AZ117">
        <v>79.201210000000003</v>
      </c>
      <c r="BA117">
        <v>81.763379999999998</v>
      </c>
      <c r="BB117">
        <v>60.889220000000002</v>
      </c>
      <c r="BC117">
        <v>56.374029999999998</v>
      </c>
      <c r="BD117">
        <v>17.3474</v>
      </c>
      <c r="BE117">
        <v>77.606129999999993</v>
      </c>
      <c r="BF117">
        <v>9.0203500000000005</v>
      </c>
      <c r="BG117">
        <v>80.49485</v>
      </c>
      <c r="CO117">
        <v>0.52263999999999999</v>
      </c>
      <c r="CP117">
        <v>56.448799999999999</v>
      </c>
      <c r="CQ117">
        <v>48.586570000000002</v>
      </c>
      <c r="CR117">
        <v>78.798590000000004</v>
      </c>
      <c r="CS117">
        <v>84.628979999999999</v>
      </c>
      <c r="CT117">
        <v>48.586570000000002</v>
      </c>
      <c r="CU117">
        <v>37.220260000000003</v>
      </c>
      <c r="CV117">
        <v>19.54064</v>
      </c>
      <c r="CW117">
        <v>71.996470000000002</v>
      </c>
      <c r="CX117">
        <v>11.07774</v>
      </c>
      <c r="CY117">
        <v>80.771500000000003</v>
      </c>
    </row>
    <row r="118" spans="1:103" x14ac:dyDescent="0.4">
      <c r="A118" t="s">
        <v>247</v>
      </c>
      <c r="B118" t="s">
        <v>164</v>
      </c>
      <c r="C118" t="s">
        <v>37</v>
      </c>
      <c r="D118">
        <v>0.50024000000000002</v>
      </c>
      <c r="E118">
        <v>54.009509999999999</v>
      </c>
      <c r="F118">
        <v>42.905709999999999</v>
      </c>
      <c r="G118">
        <v>78.016999999999996</v>
      </c>
      <c r="H118">
        <v>87.940110000000004</v>
      </c>
      <c r="I118">
        <v>42.905709999999999</v>
      </c>
      <c r="J118">
        <v>33.512880000000003</v>
      </c>
      <c r="K118">
        <v>19.50789</v>
      </c>
      <c r="L118">
        <v>72.476600000000005</v>
      </c>
      <c r="M118">
        <v>11.587210000000001</v>
      </c>
      <c r="N118">
        <v>85.535679999999999</v>
      </c>
      <c r="O118" t="s">
        <v>38</v>
      </c>
      <c r="P118">
        <v>0.47766999999999998</v>
      </c>
      <c r="Q118">
        <v>52.014949999999999</v>
      </c>
      <c r="R118">
        <v>40.279110000000003</v>
      </c>
      <c r="S118">
        <v>77.595110000000005</v>
      </c>
      <c r="T118">
        <v>88.644620000000003</v>
      </c>
      <c r="U118">
        <v>40.279110000000003</v>
      </c>
      <c r="V118">
        <v>30.379149999999999</v>
      </c>
      <c r="W118">
        <v>19.724720000000001</v>
      </c>
      <c r="X118">
        <v>71.614570000000001</v>
      </c>
      <c r="Y118">
        <v>11.90021</v>
      </c>
      <c r="Z118">
        <v>86.120559999999998</v>
      </c>
      <c r="AW118">
        <v>0.66103999999999996</v>
      </c>
      <c r="AX118">
        <v>67.856750000000005</v>
      </c>
      <c r="AY118">
        <v>60.889220000000002</v>
      </c>
      <c r="AZ118">
        <v>79.276560000000003</v>
      </c>
      <c r="BA118">
        <v>81.763379999999998</v>
      </c>
      <c r="BB118">
        <v>60.889220000000002</v>
      </c>
      <c r="BC118">
        <v>56.374029999999998</v>
      </c>
      <c r="BD118">
        <v>17.392610000000001</v>
      </c>
      <c r="BE118">
        <v>77.744290000000007</v>
      </c>
      <c r="BF118">
        <v>9.0881699999999999</v>
      </c>
      <c r="BG118">
        <v>80.808840000000004</v>
      </c>
      <c r="CO118">
        <v>0.54049999999999998</v>
      </c>
      <c r="CP118">
        <v>58.411900000000003</v>
      </c>
      <c r="CQ118">
        <v>49.293289999999999</v>
      </c>
      <c r="CR118">
        <v>82.862189999999998</v>
      </c>
      <c r="CS118">
        <v>89.399289999999993</v>
      </c>
      <c r="CT118">
        <v>49.293289999999999</v>
      </c>
      <c r="CU118">
        <v>37.838630000000002</v>
      </c>
      <c r="CV118">
        <v>20.45936</v>
      </c>
      <c r="CW118">
        <v>76.060069999999996</v>
      </c>
      <c r="CX118">
        <v>11.660780000000001</v>
      </c>
      <c r="CY118">
        <v>85.806830000000005</v>
      </c>
    </row>
    <row r="119" spans="1:103" x14ac:dyDescent="0.4">
      <c r="A119" t="s">
        <v>372</v>
      </c>
      <c r="B119" t="s">
        <v>134</v>
      </c>
      <c r="C119" t="s">
        <v>37</v>
      </c>
      <c r="D119">
        <v>0.50036999999999998</v>
      </c>
      <c r="E119">
        <v>54.006100000000004</v>
      </c>
      <c r="F119">
        <v>43.383249999999997</v>
      </c>
      <c r="G119">
        <v>77.782269999999997</v>
      </c>
      <c r="H119">
        <v>87.705380000000005</v>
      </c>
      <c r="I119">
        <v>43.383249999999997</v>
      </c>
      <c r="J119">
        <v>33.826520000000002</v>
      </c>
      <c r="K119">
        <v>19.496559999999999</v>
      </c>
      <c r="L119">
        <v>72.303520000000006</v>
      </c>
      <c r="M119">
        <v>11.561310000000001</v>
      </c>
      <c r="N119">
        <v>85.303389999999993</v>
      </c>
      <c r="O119" t="s">
        <v>38</v>
      </c>
      <c r="P119">
        <v>0.4783</v>
      </c>
      <c r="Q119">
        <v>52.076590000000003</v>
      </c>
      <c r="R119">
        <v>40.795259999999999</v>
      </c>
      <c r="S119">
        <v>77.489959999999996</v>
      </c>
      <c r="T119">
        <v>88.529920000000004</v>
      </c>
      <c r="U119">
        <v>40.795259999999999</v>
      </c>
      <c r="V119">
        <v>30.711300000000001</v>
      </c>
      <c r="W119">
        <v>19.74766</v>
      </c>
      <c r="X119">
        <v>71.575069999999997</v>
      </c>
      <c r="Y119">
        <v>11.898300000000001</v>
      </c>
      <c r="Z119">
        <v>86.058120000000002</v>
      </c>
      <c r="AW119">
        <v>0.66283999999999998</v>
      </c>
      <c r="AX119">
        <v>67.997960000000006</v>
      </c>
      <c r="AY119">
        <v>61.266010000000001</v>
      </c>
      <c r="AZ119">
        <v>79.12585</v>
      </c>
      <c r="BA119">
        <v>81.914090000000002</v>
      </c>
      <c r="BB119">
        <v>61.266010000000001</v>
      </c>
      <c r="BC119">
        <v>56.713140000000003</v>
      </c>
      <c r="BD119">
        <v>17.3474</v>
      </c>
      <c r="BE119">
        <v>77.549610000000001</v>
      </c>
      <c r="BF119">
        <v>9.0354200000000002</v>
      </c>
      <c r="BG119">
        <v>80.645570000000006</v>
      </c>
      <c r="CO119">
        <v>0.52727999999999997</v>
      </c>
      <c r="CP119">
        <v>56.867249999999999</v>
      </c>
      <c r="CQ119">
        <v>49.293289999999999</v>
      </c>
      <c r="CR119">
        <v>80.035340000000005</v>
      </c>
      <c r="CS119">
        <v>86.042400000000001</v>
      </c>
      <c r="CT119">
        <v>49.293289999999999</v>
      </c>
      <c r="CU119">
        <v>37.75029</v>
      </c>
      <c r="CV119">
        <v>19.893989999999999</v>
      </c>
      <c r="CW119">
        <v>73.468789999999998</v>
      </c>
      <c r="CX119">
        <v>11.25442</v>
      </c>
      <c r="CY119">
        <v>82.273259999999993</v>
      </c>
    </row>
    <row r="120" spans="1:103" x14ac:dyDescent="0.4">
      <c r="A120" t="s">
        <v>276</v>
      </c>
      <c r="B120" t="s">
        <v>145</v>
      </c>
      <c r="C120" t="s">
        <v>37</v>
      </c>
      <c r="D120">
        <v>0.50048000000000004</v>
      </c>
      <c r="E120">
        <v>54.004089999999998</v>
      </c>
      <c r="F120">
        <v>43.237560000000002</v>
      </c>
      <c r="G120">
        <v>78.089839999999995</v>
      </c>
      <c r="H120">
        <v>87.883449999999996</v>
      </c>
      <c r="I120">
        <v>43.237560000000002</v>
      </c>
      <c r="J120">
        <v>33.737490000000001</v>
      </c>
      <c r="K120">
        <v>19.50142</v>
      </c>
      <c r="L120">
        <v>72.483339999999998</v>
      </c>
      <c r="M120">
        <v>11.583159999999999</v>
      </c>
      <c r="N120">
        <v>85.496290000000002</v>
      </c>
      <c r="O120" t="s">
        <v>38</v>
      </c>
      <c r="P120">
        <v>0.47754999999999997</v>
      </c>
      <c r="Q120">
        <v>51.972079999999998</v>
      </c>
      <c r="R120">
        <v>40.575420000000001</v>
      </c>
      <c r="S120">
        <v>77.719369999999998</v>
      </c>
      <c r="T120">
        <v>88.577709999999996</v>
      </c>
      <c r="U120">
        <v>40.575420000000001</v>
      </c>
      <c r="V120">
        <v>30.55359</v>
      </c>
      <c r="W120">
        <v>19.728539999999999</v>
      </c>
      <c r="X120">
        <v>71.658379999999994</v>
      </c>
      <c r="Y120">
        <v>11.89734</v>
      </c>
      <c r="Z120">
        <v>86.072450000000003</v>
      </c>
      <c r="AW120">
        <v>0.66373000000000004</v>
      </c>
      <c r="AX120">
        <v>68.146140000000003</v>
      </c>
      <c r="AY120">
        <v>61.341369999999998</v>
      </c>
      <c r="AZ120">
        <v>79.12585</v>
      </c>
      <c r="BA120">
        <v>81.838729999999998</v>
      </c>
      <c r="BB120">
        <v>61.341369999999998</v>
      </c>
      <c r="BC120">
        <v>56.788499999999999</v>
      </c>
      <c r="BD120">
        <v>17.362469999999998</v>
      </c>
      <c r="BE120">
        <v>77.574730000000002</v>
      </c>
      <c r="BF120">
        <v>9.0881699999999999</v>
      </c>
      <c r="BG120">
        <v>80.859080000000006</v>
      </c>
      <c r="CO120">
        <v>0.54166000000000003</v>
      </c>
      <c r="CP120">
        <v>58.407609999999998</v>
      </c>
      <c r="CQ120">
        <v>50</v>
      </c>
      <c r="CR120">
        <v>82.508830000000003</v>
      </c>
      <c r="CS120">
        <v>89.222610000000003</v>
      </c>
      <c r="CT120">
        <v>50</v>
      </c>
      <c r="CU120">
        <v>38.545349999999999</v>
      </c>
      <c r="CV120">
        <v>20.318020000000001</v>
      </c>
      <c r="CW120">
        <v>75.795050000000003</v>
      </c>
      <c r="CX120">
        <v>11.625439999999999</v>
      </c>
      <c r="CY120">
        <v>85.718490000000003</v>
      </c>
    </row>
    <row r="121" spans="1:103" x14ac:dyDescent="0.4">
      <c r="A121" t="s">
        <v>342</v>
      </c>
      <c r="B121" t="s">
        <v>88</v>
      </c>
      <c r="C121" t="s">
        <v>37</v>
      </c>
      <c r="D121">
        <v>0.50033000000000005</v>
      </c>
      <c r="E121">
        <v>54.002850000000002</v>
      </c>
      <c r="F121">
        <v>43.39134</v>
      </c>
      <c r="G121">
        <v>77.766090000000005</v>
      </c>
      <c r="H121">
        <v>87.640630000000002</v>
      </c>
      <c r="I121">
        <v>43.39134</v>
      </c>
      <c r="J121">
        <v>33.834609999999998</v>
      </c>
      <c r="K121">
        <v>19.493320000000001</v>
      </c>
      <c r="L121">
        <v>72.283289999999994</v>
      </c>
      <c r="M121">
        <v>11.55565</v>
      </c>
      <c r="N121">
        <v>85.242679999999993</v>
      </c>
      <c r="O121" t="s">
        <v>38</v>
      </c>
      <c r="P121">
        <v>0.47828999999999999</v>
      </c>
      <c r="Q121">
        <v>52.075220000000002</v>
      </c>
      <c r="R121">
        <v>40.795259999999999</v>
      </c>
      <c r="S121">
        <v>77.489959999999996</v>
      </c>
      <c r="T121">
        <v>88.520359999999997</v>
      </c>
      <c r="U121">
        <v>40.795259999999999</v>
      </c>
      <c r="V121">
        <v>30.711300000000001</v>
      </c>
      <c r="W121">
        <v>19.74766</v>
      </c>
      <c r="X121">
        <v>71.575069999999997</v>
      </c>
      <c r="Y121">
        <v>11.89734</v>
      </c>
      <c r="Z121">
        <v>86.048559999999995</v>
      </c>
      <c r="AW121">
        <v>0.66276000000000002</v>
      </c>
      <c r="AX121">
        <v>67.988749999999996</v>
      </c>
      <c r="AY121">
        <v>61.266010000000001</v>
      </c>
      <c r="AZ121">
        <v>79.050489999999996</v>
      </c>
      <c r="BA121">
        <v>81.838729999999998</v>
      </c>
      <c r="BB121">
        <v>61.266010000000001</v>
      </c>
      <c r="BC121">
        <v>56.713140000000003</v>
      </c>
      <c r="BD121">
        <v>17.332329999999999</v>
      </c>
      <c r="BE121">
        <v>77.474249999999998</v>
      </c>
      <c r="BF121">
        <v>9.0278799999999997</v>
      </c>
      <c r="BG121">
        <v>80.570210000000003</v>
      </c>
      <c r="CO121">
        <v>0.52683000000000002</v>
      </c>
      <c r="CP121">
        <v>56.843150000000001</v>
      </c>
      <c r="CQ121">
        <v>49.46996</v>
      </c>
      <c r="CR121">
        <v>79.85866</v>
      </c>
      <c r="CS121">
        <v>84.982330000000005</v>
      </c>
      <c r="CT121">
        <v>49.46996</v>
      </c>
      <c r="CU121">
        <v>37.926969999999997</v>
      </c>
      <c r="CV121">
        <v>19.85866</v>
      </c>
      <c r="CW121">
        <v>73.203770000000006</v>
      </c>
      <c r="CX121">
        <v>11.166079999999999</v>
      </c>
      <c r="CY121">
        <v>81.30153</v>
      </c>
    </row>
    <row r="122" spans="1:103" x14ac:dyDescent="0.4">
      <c r="A122" t="s">
        <v>182</v>
      </c>
      <c r="B122" t="s">
        <v>121</v>
      </c>
      <c r="C122" t="s">
        <v>37</v>
      </c>
      <c r="D122">
        <v>0.50019000000000002</v>
      </c>
      <c r="E122">
        <v>54.000399999999999</v>
      </c>
      <c r="F122">
        <v>42.913800000000002</v>
      </c>
      <c r="G122">
        <v>77.960340000000002</v>
      </c>
      <c r="H122">
        <v>87.907730000000001</v>
      </c>
      <c r="I122">
        <v>42.913800000000002</v>
      </c>
      <c r="J122">
        <v>33.525019999999998</v>
      </c>
      <c r="K122">
        <v>19.493320000000001</v>
      </c>
      <c r="L122">
        <v>72.419939999999997</v>
      </c>
      <c r="M122">
        <v>11.583159999999999</v>
      </c>
      <c r="N122">
        <v>85.503309999999999</v>
      </c>
      <c r="O122" t="s">
        <v>38</v>
      </c>
      <c r="P122">
        <v>0.47764000000000001</v>
      </c>
      <c r="Q122">
        <v>52.01144</v>
      </c>
      <c r="R122">
        <v>40.279110000000003</v>
      </c>
      <c r="S122">
        <v>77.575990000000004</v>
      </c>
      <c r="T122">
        <v>88.635059999999996</v>
      </c>
      <c r="U122">
        <v>40.279110000000003</v>
      </c>
      <c r="V122">
        <v>30.379149999999999</v>
      </c>
      <c r="W122">
        <v>19.720890000000001</v>
      </c>
      <c r="X122">
        <v>71.595460000000003</v>
      </c>
      <c r="Y122">
        <v>11.89925</v>
      </c>
      <c r="Z122">
        <v>86.111000000000004</v>
      </c>
      <c r="AW122">
        <v>0.66110999999999998</v>
      </c>
      <c r="AX122">
        <v>67.867829999999998</v>
      </c>
      <c r="AY122">
        <v>60.889220000000002</v>
      </c>
      <c r="AZ122">
        <v>79.276560000000003</v>
      </c>
      <c r="BA122">
        <v>81.763379999999998</v>
      </c>
      <c r="BB122">
        <v>60.889220000000002</v>
      </c>
      <c r="BC122">
        <v>56.374029999999998</v>
      </c>
      <c r="BD122">
        <v>17.392610000000001</v>
      </c>
      <c r="BE122">
        <v>77.744290000000007</v>
      </c>
      <c r="BF122">
        <v>9.0881699999999999</v>
      </c>
      <c r="BG122">
        <v>80.808840000000004</v>
      </c>
      <c r="CO122">
        <v>0.53986999999999996</v>
      </c>
      <c r="CP122">
        <v>58.25217</v>
      </c>
      <c r="CQ122">
        <v>49.46996</v>
      </c>
      <c r="CR122">
        <v>81.978800000000007</v>
      </c>
      <c r="CS122">
        <v>88.869259999999997</v>
      </c>
      <c r="CT122">
        <v>49.46996</v>
      </c>
      <c r="CU122">
        <v>38.103650000000002</v>
      </c>
      <c r="CV122">
        <v>20.212009999999999</v>
      </c>
      <c r="CW122">
        <v>75.176680000000005</v>
      </c>
      <c r="CX122">
        <v>11.590109999999999</v>
      </c>
      <c r="CY122">
        <v>85.276799999999994</v>
      </c>
    </row>
    <row r="123" spans="1:103" x14ac:dyDescent="0.4">
      <c r="A123" t="s">
        <v>375</v>
      </c>
      <c r="B123" t="s">
        <v>62</v>
      </c>
      <c r="C123" t="s">
        <v>37</v>
      </c>
      <c r="D123">
        <v>0.50031000000000003</v>
      </c>
      <c r="E123">
        <v>54.000039999999998</v>
      </c>
      <c r="F123">
        <v>43.383249999999997</v>
      </c>
      <c r="G123">
        <v>77.749899999999997</v>
      </c>
      <c r="H123">
        <v>87.681100000000001</v>
      </c>
      <c r="I123">
        <v>43.383249999999997</v>
      </c>
      <c r="J123">
        <v>33.826520000000002</v>
      </c>
      <c r="K123">
        <v>19.490079999999999</v>
      </c>
      <c r="L123">
        <v>72.271150000000006</v>
      </c>
      <c r="M123">
        <v>11.55969</v>
      </c>
      <c r="N123">
        <v>85.283150000000006</v>
      </c>
      <c r="O123" t="s">
        <v>38</v>
      </c>
      <c r="P123">
        <v>0.47828999999999999</v>
      </c>
      <c r="Q123">
        <v>52.075519999999997</v>
      </c>
      <c r="R123">
        <v>40.795259999999999</v>
      </c>
      <c r="S123">
        <v>77.489959999999996</v>
      </c>
      <c r="T123">
        <v>88.520359999999997</v>
      </c>
      <c r="U123">
        <v>40.795259999999999</v>
      </c>
      <c r="V123">
        <v>30.711300000000001</v>
      </c>
      <c r="W123">
        <v>19.74766</v>
      </c>
      <c r="X123">
        <v>71.575069999999997</v>
      </c>
      <c r="Y123">
        <v>11.89734</v>
      </c>
      <c r="Z123">
        <v>86.048559999999995</v>
      </c>
      <c r="AW123">
        <v>0.66269999999999996</v>
      </c>
      <c r="AX123">
        <v>67.981080000000006</v>
      </c>
      <c r="AY123">
        <v>61.266010000000001</v>
      </c>
      <c r="AZ123">
        <v>79.050489999999996</v>
      </c>
      <c r="BA123">
        <v>81.838729999999998</v>
      </c>
      <c r="BB123">
        <v>61.266010000000001</v>
      </c>
      <c r="BC123">
        <v>56.713140000000003</v>
      </c>
      <c r="BD123">
        <v>17.332329999999999</v>
      </c>
      <c r="BE123">
        <v>77.474249999999998</v>
      </c>
      <c r="BF123">
        <v>9.0278799999999997</v>
      </c>
      <c r="BG123">
        <v>80.570210000000003</v>
      </c>
      <c r="CO123">
        <v>0.52649000000000001</v>
      </c>
      <c r="CP123">
        <v>56.794280000000001</v>
      </c>
      <c r="CQ123">
        <v>49.293289999999999</v>
      </c>
      <c r="CR123">
        <v>79.505300000000005</v>
      </c>
      <c r="CS123">
        <v>85.865719999999996</v>
      </c>
      <c r="CT123">
        <v>49.293289999999999</v>
      </c>
      <c r="CU123">
        <v>37.75029</v>
      </c>
      <c r="CV123">
        <v>19.787990000000001</v>
      </c>
      <c r="CW123">
        <v>72.938749999999999</v>
      </c>
      <c r="CX123">
        <v>11.25442</v>
      </c>
      <c r="CY123">
        <v>82.184920000000005</v>
      </c>
    </row>
    <row r="124" spans="1:103" x14ac:dyDescent="0.4">
      <c r="A124" t="s">
        <v>420</v>
      </c>
      <c r="B124" t="s">
        <v>102</v>
      </c>
      <c r="C124" t="s">
        <v>37</v>
      </c>
      <c r="D124">
        <v>0.50029999999999997</v>
      </c>
      <c r="E124">
        <v>53.99933</v>
      </c>
      <c r="F124">
        <v>43.383249999999997</v>
      </c>
      <c r="G124">
        <v>77.757990000000007</v>
      </c>
      <c r="H124">
        <v>87.673010000000005</v>
      </c>
      <c r="I124">
        <v>43.383249999999997</v>
      </c>
      <c r="J124">
        <v>33.826520000000002</v>
      </c>
      <c r="K124">
        <v>19.493320000000001</v>
      </c>
      <c r="L124">
        <v>72.283289999999994</v>
      </c>
      <c r="M124">
        <v>11.558070000000001</v>
      </c>
      <c r="N124">
        <v>85.271010000000004</v>
      </c>
      <c r="O124" t="s">
        <v>38</v>
      </c>
      <c r="P124">
        <v>0.47832000000000002</v>
      </c>
      <c r="Q124">
        <v>52.077719999999999</v>
      </c>
      <c r="R124">
        <v>40.795259999999999</v>
      </c>
      <c r="S124">
        <v>77.489959999999996</v>
      </c>
      <c r="T124">
        <v>88.539479999999998</v>
      </c>
      <c r="U124">
        <v>40.795259999999999</v>
      </c>
      <c r="V124">
        <v>30.711300000000001</v>
      </c>
      <c r="W124">
        <v>19.74766</v>
      </c>
      <c r="X124">
        <v>71.575069999999997</v>
      </c>
      <c r="Y124">
        <v>11.89925</v>
      </c>
      <c r="Z124">
        <v>86.067670000000007</v>
      </c>
      <c r="AW124">
        <v>0.66271000000000002</v>
      </c>
      <c r="AX124">
        <v>67.985770000000002</v>
      </c>
      <c r="AY124">
        <v>61.266010000000001</v>
      </c>
      <c r="AZ124">
        <v>79.050489999999996</v>
      </c>
      <c r="BA124">
        <v>81.838729999999998</v>
      </c>
      <c r="BB124">
        <v>61.266010000000001</v>
      </c>
      <c r="BC124">
        <v>56.713140000000003</v>
      </c>
      <c r="BD124">
        <v>17.332329999999999</v>
      </c>
      <c r="BE124">
        <v>77.474249999999998</v>
      </c>
      <c r="BF124">
        <v>9.0278799999999997</v>
      </c>
      <c r="BG124">
        <v>80.570210000000003</v>
      </c>
      <c r="CO124">
        <v>0.52583000000000002</v>
      </c>
      <c r="CP124">
        <v>56.727020000000003</v>
      </c>
      <c r="CQ124">
        <v>49.293289999999999</v>
      </c>
      <c r="CR124">
        <v>79.681979999999996</v>
      </c>
      <c r="CS124">
        <v>85.33569</v>
      </c>
      <c r="CT124">
        <v>49.293289999999999</v>
      </c>
      <c r="CU124">
        <v>37.75029</v>
      </c>
      <c r="CV124">
        <v>19.85866</v>
      </c>
      <c r="CW124">
        <v>73.203770000000006</v>
      </c>
      <c r="CX124">
        <v>11.18375</v>
      </c>
      <c r="CY124">
        <v>81.566550000000007</v>
      </c>
    </row>
    <row r="125" spans="1:103" x14ac:dyDescent="0.4">
      <c r="A125" t="s">
        <v>219</v>
      </c>
      <c r="B125" t="s">
        <v>189</v>
      </c>
      <c r="C125" t="s">
        <v>37</v>
      </c>
      <c r="D125">
        <v>0.50014000000000003</v>
      </c>
      <c r="E125">
        <v>53.997970000000002</v>
      </c>
      <c r="F125">
        <v>42.905709999999999</v>
      </c>
      <c r="G125">
        <v>77.936059999999998</v>
      </c>
      <c r="H125">
        <v>87.932010000000005</v>
      </c>
      <c r="I125">
        <v>42.905709999999999</v>
      </c>
      <c r="J125">
        <v>33.512880000000003</v>
      </c>
      <c r="K125">
        <v>19.48847</v>
      </c>
      <c r="L125">
        <v>72.387559999999993</v>
      </c>
      <c r="M125">
        <v>11.58559</v>
      </c>
      <c r="N125">
        <v>85.519490000000005</v>
      </c>
      <c r="O125" t="s">
        <v>38</v>
      </c>
      <c r="P125">
        <v>0.47767999999999999</v>
      </c>
      <c r="Q125">
        <v>52.018380000000001</v>
      </c>
      <c r="R125">
        <v>40.279110000000003</v>
      </c>
      <c r="S125">
        <v>77.585549999999998</v>
      </c>
      <c r="T125">
        <v>88.644620000000003</v>
      </c>
      <c r="U125">
        <v>40.279110000000003</v>
      </c>
      <c r="V125">
        <v>30.379149999999999</v>
      </c>
      <c r="W125">
        <v>19.724720000000001</v>
      </c>
      <c r="X125">
        <v>71.609790000000004</v>
      </c>
      <c r="Y125">
        <v>11.90117</v>
      </c>
      <c r="Z125">
        <v>86.125339999999994</v>
      </c>
      <c r="AW125">
        <v>0.66113</v>
      </c>
      <c r="AX125">
        <v>67.872410000000002</v>
      </c>
      <c r="AY125">
        <v>60.889220000000002</v>
      </c>
      <c r="AZ125">
        <v>79.276560000000003</v>
      </c>
      <c r="BA125">
        <v>81.763379999999998</v>
      </c>
      <c r="BB125">
        <v>60.889220000000002</v>
      </c>
      <c r="BC125">
        <v>56.374029999999998</v>
      </c>
      <c r="BD125">
        <v>17.37754</v>
      </c>
      <c r="BE125">
        <v>77.706609999999998</v>
      </c>
      <c r="BF125">
        <v>9.0957000000000008</v>
      </c>
      <c r="BG125">
        <v>80.846519999999998</v>
      </c>
      <c r="CO125">
        <v>0.53776999999999997</v>
      </c>
      <c r="CP125">
        <v>58.060009999999998</v>
      </c>
      <c r="CQ125">
        <v>49.293289999999999</v>
      </c>
      <c r="CR125">
        <v>81.272080000000003</v>
      </c>
      <c r="CS125">
        <v>89.222610000000003</v>
      </c>
      <c r="CT125">
        <v>49.293289999999999</v>
      </c>
      <c r="CU125">
        <v>37.838630000000002</v>
      </c>
      <c r="CV125">
        <v>20.07067</v>
      </c>
      <c r="CW125">
        <v>74.293289999999999</v>
      </c>
      <c r="CX125">
        <v>11.590109999999999</v>
      </c>
      <c r="CY125">
        <v>85.276799999999994</v>
      </c>
    </row>
    <row r="126" spans="1:103" x14ac:dyDescent="0.4">
      <c r="A126" t="s">
        <v>411</v>
      </c>
      <c r="B126" t="s">
        <v>52</v>
      </c>
      <c r="C126" t="s">
        <v>37</v>
      </c>
      <c r="D126">
        <v>0.50024000000000002</v>
      </c>
      <c r="E126">
        <v>53.997799999999998</v>
      </c>
      <c r="F126">
        <v>43.269930000000002</v>
      </c>
      <c r="G126">
        <v>77.903679999999994</v>
      </c>
      <c r="H126">
        <v>87.681100000000001</v>
      </c>
      <c r="I126">
        <v>43.269930000000002</v>
      </c>
      <c r="J126">
        <v>33.744230000000002</v>
      </c>
      <c r="K126">
        <v>19.506270000000001</v>
      </c>
      <c r="L126">
        <v>72.393900000000002</v>
      </c>
      <c r="M126">
        <v>11.55484</v>
      </c>
      <c r="N126">
        <v>85.259540000000001</v>
      </c>
      <c r="O126" t="s">
        <v>38</v>
      </c>
      <c r="P126">
        <v>0.47827999999999998</v>
      </c>
      <c r="Q126">
        <v>52.077829999999999</v>
      </c>
      <c r="R126">
        <v>40.69012</v>
      </c>
      <c r="S126">
        <v>77.642899999999997</v>
      </c>
      <c r="T126">
        <v>88.510800000000003</v>
      </c>
      <c r="U126">
        <v>40.69012</v>
      </c>
      <c r="V126">
        <v>30.638020000000001</v>
      </c>
      <c r="W126">
        <v>19.768689999999999</v>
      </c>
      <c r="X126">
        <v>71.711269999999999</v>
      </c>
      <c r="Y126">
        <v>11.893520000000001</v>
      </c>
      <c r="Z126">
        <v>86.025459999999995</v>
      </c>
      <c r="AW126">
        <v>0.66191</v>
      </c>
      <c r="AX126">
        <v>67.903580000000005</v>
      </c>
      <c r="AY126">
        <v>61.190660000000001</v>
      </c>
      <c r="AZ126">
        <v>78.899770000000004</v>
      </c>
      <c r="BA126">
        <v>81.763379999999998</v>
      </c>
      <c r="BB126">
        <v>61.190660000000001</v>
      </c>
      <c r="BC126">
        <v>56.637779999999999</v>
      </c>
      <c r="BD126">
        <v>17.287109999999998</v>
      </c>
      <c r="BE126">
        <v>77.304699999999997</v>
      </c>
      <c r="BF126">
        <v>9.01281</v>
      </c>
      <c r="BG126">
        <v>80.457170000000005</v>
      </c>
      <c r="CO126">
        <v>0.52707999999999999</v>
      </c>
      <c r="CP126">
        <v>56.88429</v>
      </c>
      <c r="CQ126">
        <v>48.939929999999997</v>
      </c>
      <c r="CR126">
        <v>80.388689999999997</v>
      </c>
      <c r="CS126">
        <v>86.219080000000005</v>
      </c>
      <c r="CT126">
        <v>48.939929999999997</v>
      </c>
      <c r="CU126">
        <v>37.485280000000003</v>
      </c>
      <c r="CV126">
        <v>19.85866</v>
      </c>
      <c r="CW126">
        <v>73.498230000000007</v>
      </c>
      <c r="CX126">
        <v>11.25442</v>
      </c>
      <c r="CY126">
        <v>82.361599999999996</v>
      </c>
    </row>
    <row r="127" spans="1:103" x14ac:dyDescent="0.4">
      <c r="A127" t="s">
        <v>172</v>
      </c>
      <c r="B127" t="s">
        <v>164</v>
      </c>
      <c r="C127" t="s">
        <v>37</v>
      </c>
      <c r="D127">
        <v>0.50017</v>
      </c>
      <c r="E127">
        <v>53.997540000000001</v>
      </c>
      <c r="F127">
        <v>42.905709999999999</v>
      </c>
      <c r="G127">
        <v>77.952250000000006</v>
      </c>
      <c r="H127">
        <v>87.940110000000004</v>
      </c>
      <c r="I127">
        <v>42.905709999999999</v>
      </c>
      <c r="J127">
        <v>33.516930000000002</v>
      </c>
      <c r="K127">
        <v>19.491700000000002</v>
      </c>
      <c r="L127">
        <v>72.415890000000005</v>
      </c>
      <c r="M127">
        <v>11.58478</v>
      </c>
      <c r="N127">
        <v>85.523539999999997</v>
      </c>
      <c r="O127" t="s">
        <v>38</v>
      </c>
      <c r="P127">
        <v>0.47772999999999999</v>
      </c>
      <c r="Q127">
        <v>52.02102</v>
      </c>
      <c r="R127">
        <v>40.28866</v>
      </c>
      <c r="S127">
        <v>77.595110000000005</v>
      </c>
      <c r="T127">
        <v>88.644620000000003</v>
      </c>
      <c r="U127">
        <v>40.28866</v>
      </c>
      <c r="V127">
        <v>30.38871</v>
      </c>
      <c r="W127">
        <v>19.724720000000001</v>
      </c>
      <c r="X127">
        <v>71.614570000000001</v>
      </c>
      <c r="Y127">
        <v>11.90021</v>
      </c>
      <c r="Z127">
        <v>86.120559999999998</v>
      </c>
      <c r="AW127">
        <v>0.66113999999999995</v>
      </c>
      <c r="AX127">
        <v>67.865979999999993</v>
      </c>
      <c r="AY127">
        <v>60.889220000000002</v>
      </c>
      <c r="AZ127">
        <v>79.276560000000003</v>
      </c>
      <c r="BA127">
        <v>81.838729999999998</v>
      </c>
      <c r="BB127">
        <v>60.889220000000002</v>
      </c>
      <c r="BC127">
        <v>56.374029999999998</v>
      </c>
      <c r="BD127">
        <v>17.37754</v>
      </c>
      <c r="BE127">
        <v>77.706609999999998</v>
      </c>
      <c r="BF127">
        <v>9.0957000000000008</v>
      </c>
      <c r="BG127">
        <v>80.884200000000007</v>
      </c>
      <c r="CO127">
        <v>0.53744999999999998</v>
      </c>
      <c r="CP127">
        <v>58.016950000000001</v>
      </c>
      <c r="CQ127">
        <v>49.116610000000001</v>
      </c>
      <c r="CR127">
        <v>81.448759999999993</v>
      </c>
      <c r="CS127">
        <v>89.222610000000003</v>
      </c>
      <c r="CT127">
        <v>49.116610000000001</v>
      </c>
      <c r="CU127">
        <v>37.75029</v>
      </c>
      <c r="CV127">
        <v>20.14134</v>
      </c>
      <c r="CW127">
        <v>74.823319999999995</v>
      </c>
      <c r="CX127">
        <v>11.590109999999999</v>
      </c>
      <c r="CY127">
        <v>85.365139999999997</v>
      </c>
    </row>
    <row r="128" spans="1:103" x14ac:dyDescent="0.4">
      <c r="A128" t="s">
        <v>273</v>
      </c>
      <c r="B128" t="s">
        <v>150</v>
      </c>
      <c r="C128" t="s">
        <v>37</v>
      </c>
      <c r="D128">
        <v>0.50041000000000002</v>
      </c>
      <c r="E128">
        <v>53.997369999999997</v>
      </c>
      <c r="F128">
        <v>43.22137</v>
      </c>
      <c r="G128">
        <v>78.089839999999995</v>
      </c>
      <c r="H128">
        <v>87.891540000000006</v>
      </c>
      <c r="I128">
        <v>43.22137</v>
      </c>
      <c r="J128">
        <v>33.721299999999999</v>
      </c>
      <c r="K128">
        <v>19.504650000000002</v>
      </c>
      <c r="L128">
        <v>72.483339999999998</v>
      </c>
      <c r="M128">
        <v>11.583970000000001</v>
      </c>
      <c r="N128">
        <v>85.496290000000002</v>
      </c>
      <c r="O128" t="s">
        <v>38</v>
      </c>
      <c r="P128">
        <v>0.47760000000000002</v>
      </c>
      <c r="Q128">
        <v>51.976640000000003</v>
      </c>
      <c r="R128">
        <v>40.575420000000001</v>
      </c>
      <c r="S128">
        <v>77.719369999999998</v>
      </c>
      <c r="T128">
        <v>88.587270000000004</v>
      </c>
      <c r="U128">
        <v>40.575420000000001</v>
      </c>
      <c r="V128">
        <v>30.55359</v>
      </c>
      <c r="W128">
        <v>19.728539999999999</v>
      </c>
      <c r="X128">
        <v>71.658379999999994</v>
      </c>
      <c r="Y128">
        <v>11.898300000000001</v>
      </c>
      <c r="Z128">
        <v>86.082009999999997</v>
      </c>
      <c r="AW128">
        <v>0.66369</v>
      </c>
      <c r="AX128">
        <v>68.143209999999996</v>
      </c>
      <c r="AY128">
        <v>61.341369999999998</v>
      </c>
      <c r="AZ128">
        <v>79.12585</v>
      </c>
      <c r="BA128">
        <v>81.838729999999998</v>
      </c>
      <c r="BB128">
        <v>61.341369999999998</v>
      </c>
      <c r="BC128">
        <v>56.788499999999999</v>
      </c>
      <c r="BD128">
        <v>17.362469999999998</v>
      </c>
      <c r="BE128">
        <v>77.574730000000002</v>
      </c>
      <c r="BF128">
        <v>9.0881699999999999</v>
      </c>
      <c r="BG128">
        <v>80.859080000000006</v>
      </c>
      <c r="CO128">
        <v>0.53915999999999997</v>
      </c>
      <c r="CP128">
        <v>58.183459999999997</v>
      </c>
      <c r="CQ128">
        <v>49.646639999999998</v>
      </c>
      <c r="CR128">
        <v>82.508830000000003</v>
      </c>
      <c r="CS128">
        <v>89.222610000000003</v>
      </c>
      <c r="CT128">
        <v>49.646639999999998</v>
      </c>
      <c r="CU128">
        <v>38.191989999999997</v>
      </c>
      <c r="CV128">
        <v>20.38869</v>
      </c>
      <c r="CW128">
        <v>75.795050000000003</v>
      </c>
      <c r="CX128">
        <v>11.625439999999999</v>
      </c>
      <c r="CY128">
        <v>85.541809999999998</v>
      </c>
    </row>
    <row r="129" spans="1:103" x14ac:dyDescent="0.4">
      <c r="A129" t="s">
        <v>310</v>
      </c>
      <c r="B129" t="s">
        <v>138</v>
      </c>
      <c r="C129" t="s">
        <v>37</v>
      </c>
      <c r="D129">
        <v>0.50024999999999997</v>
      </c>
      <c r="E129">
        <v>53.996600000000001</v>
      </c>
      <c r="F129">
        <v>43.383249999999997</v>
      </c>
      <c r="G129">
        <v>77.749899999999997</v>
      </c>
      <c r="H129">
        <v>87.640630000000002</v>
      </c>
      <c r="I129">
        <v>43.383249999999997</v>
      </c>
      <c r="J129">
        <v>33.826520000000002</v>
      </c>
      <c r="K129">
        <v>19.493320000000001</v>
      </c>
      <c r="L129">
        <v>72.279240000000001</v>
      </c>
      <c r="M129">
        <v>11.55565</v>
      </c>
      <c r="N129">
        <v>85.246729999999999</v>
      </c>
      <c r="O129" t="s">
        <v>38</v>
      </c>
      <c r="P129">
        <v>0.47831000000000001</v>
      </c>
      <c r="Q129">
        <v>52.078719999999997</v>
      </c>
      <c r="R129">
        <v>40.795259999999999</v>
      </c>
      <c r="S129">
        <v>77.489959999999996</v>
      </c>
      <c r="T129">
        <v>88.520359999999997</v>
      </c>
      <c r="U129">
        <v>40.795259999999999</v>
      </c>
      <c r="V129">
        <v>30.711300000000001</v>
      </c>
      <c r="W129">
        <v>19.749569999999999</v>
      </c>
      <c r="X129">
        <v>71.579840000000004</v>
      </c>
      <c r="Y129">
        <v>11.898300000000001</v>
      </c>
      <c r="Z129">
        <v>86.053340000000006</v>
      </c>
      <c r="AW129">
        <v>0.66276999999999997</v>
      </c>
      <c r="AX129">
        <v>68.001130000000003</v>
      </c>
      <c r="AY129">
        <v>61.266010000000001</v>
      </c>
      <c r="AZ129">
        <v>79.050489999999996</v>
      </c>
      <c r="BA129">
        <v>81.838729999999998</v>
      </c>
      <c r="BB129">
        <v>61.266010000000001</v>
      </c>
      <c r="BC129">
        <v>56.713140000000003</v>
      </c>
      <c r="BD129">
        <v>17.3474</v>
      </c>
      <c r="BE129">
        <v>77.511930000000007</v>
      </c>
      <c r="BF129">
        <v>9.0354200000000002</v>
      </c>
      <c r="BG129">
        <v>80.607889999999998</v>
      </c>
      <c r="CO129">
        <v>0.52478999999999998</v>
      </c>
      <c r="CP129">
        <v>56.612830000000002</v>
      </c>
      <c r="CQ129">
        <v>49.293289999999999</v>
      </c>
      <c r="CR129">
        <v>79.505300000000005</v>
      </c>
      <c r="CS129">
        <v>84.982330000000005</v>
      </c>
      <c r="CT129">
        <v>49.293289999999999</v>
      </c>
      <c r="CU129">
        <v>37.75029</v>
      </c>
      <c r="CV129">
        <v>19.787990000000001</v>
      </c>
      <c r="CW129">
        <v>72.938749999999999</v>
      </c>
      <c r="CX129">
        <v>11.130739999999999</v>
      </c>
      <c r="CY129">
        <v>81.213189999999997</v>
      </c>
    </row>
    <row r="130" spans="1:103" x14ac:dyDescent="0.4">
      <c r="A130" t="s">
        <v>408</v>
      </c>
      <c r="B130" t="s">
        <v>134</v>
      </c>
      <c r="C130" t="s">
        <v>37</v>
      </c>
      <c r="D130">
        <v>0.50019000000000002</v>
      </c>
      <c r="E130">
        <v>53.994880000000002</v>
      </c>
      <c r="F130">
        <v>43.269930000000002</v>
      </c>
      <c r="G130">
        <v>77.895589999999999</v>
      </c>
      <c r="H130">
        <v>87.640630000000002</v>
      </c>
      <c r="I130">
        <v>43.269930000000002</v>
      </c>
      <c r="J130">
        <v>33.744230000000002</v>
      </c>
      <c r="K130">
        <v>19.504650000000002</v>
      </c>
      <c r="L130">
        <v>72.377709999999993</v>
      </c>
      <c r="M130">
        <v>11.55322</v>
      </c>
      <c r="N130">
        <v>85.223119999999994</v>
      </c>
      <c r="O130" t="s">
        <v>38</v>
      </c>
      <c r="P130">
        <v>0.4783</v>
      </c>
      <c r="Q130">
        <v>52.079459999999997</v>
      </c>
      <c r="R130">
        <v>40.69012</v>
      </c>
      <c r="S130">
        <v>77.642899999999997</v>
      </c>
      <c r="T130">
        <v>88.510800000000003</v>
      </c>
      <c r="U130">
        <v>40.69012</v>
      </c>
      <c r="V130">
        <v>30.638020000000001</v>
      </c>
      <c r="W130">
        <v>19.768689999999999</v>
      </c>
      <c r="X130">
        <v>71.711269999999999</v>
      </c>
      <c r="Y130">
        <v>11.893520000000001</v>
      </c>
      <c r="Z130">
        <v>86.025459999999995</v>
      </c>
      <c r="AW130">
        <v>0.66203999999999996</v>
      </c>
      <c r="AX130">
        <v>67.924750000000003</v>
      </c>
      <c r="AY130">
        <v>61.190660000000001</v>
      </c>
      <c r="AZ130">
        <v>78.899770000000004</v>
      </c>
      <c r="BA130">
        <v>81.763379999999998</v>
      </c>
      <c r="BB130">
        <v>61.190660000000001</v>
      </c>
      <c r="BC130">
        <v>56.637779999999999</v>
      </c>
      <c r="BD130">
        <v>17.287109999999998</v>
      </c>
      <c r="BE130">
        <v>77.304699999999997</v>
      </c>
      <c r="BF130">
        <v>9.0203500000000005</v>
      </c>
      <c r="BG130">
        <v>80.49485</v>
      </c>
      <c r="CO130">
        <v>0.52546000000000004</v>
      </c>
      <c r="CP130">
        <v>56.740850000000002</v>
      </c>
      <c r="CQ130">
        <v>48.939929999999997</v>
      </c>
      <c r="CR130">
        <v>80.212010000000006</v>
      </c>
      <c r="CS130">
        <v>85.33569</v>
      </c>
      <c r="CT130">
        <v>48.939929999999997</v>
      </c>
      <c r="CU130">
        <v>37.485280000000003</v>
      </c>
      <c r="CV130">
        <v>19.823319999999999</v>
      </c>
      <c r="CW130">
        <v>73.144880000000001</v>
      </c>
      <c r="CX130">
        <v>11.201409999999999</v>
      </c>
      <c r="CY130">
        <v>81.478210000000004</v>
      </c>
    </row>
    <row r="131" spans="1:103" x14ac:dyDescent="0.4">
      <c r="A131" t="s">
        <v>444</v>
      </c>
      <c r="B131" t="s">
        <v>150</v>
      </c>
      <c r="C131" t="s">
        <v>37</v>
      </c>
      <c r="D131">
        <v>0.50017</v>
      </c>
      <c r="E131">
        <v>53.994540000000001</v>
      </c>
      <c r="F131">
        <v>43.269930000000002</v>
      </c>
      <c r="G131">
        <v>77.863209999999995</v>
      </c>
      <c r="H131">
        <v>87.624440000000007</v>
      </c>
      <c r="I131">
        <v>43.269930000000002</v>
      </c>
      <c r="J131">
        <v>33.744230000000002</v>
      </c>
      <c r="K131">
        <v>19.4998</v>
      </c>
      <c r="L131">
        <v>72.357479999999995</v>
      </c>
      <c r="M131">
        <v>11.55241</v>
      </c>
      <c r="N131">
        <v>85.219070000000002</v>
      </c>
      <c r="O131" t="s">
        <v>38</v>
      </c>
      <c r="P131">
        <v>0.47827999999999998</v>
      </c>
      <c r="Q131">
        <v>52.077739999999999</v>
      </c>
      <c r="R131">
        <v>40.69012</v>
      </c>
      <c r="S131">
        <v>77.642899999999997</v>
      </c>
      <c r="T131">
        <v>88.510800000000003</v>
      </c>
      <c r="U131">
        <v>40.69012</v>
      </c>
      <c r="V131">
        <v>30.638020000000001</v>
      </c>
      <c r="W131">
        <v>19.768689999999999</v>
      </c>
      <c r="X131">
        <v>71.711269999999999</v>
      </c>
      <c r="Y131">
        <v>11.893520000000001</v>
      </c>
      <c r="Z131">
        <v>86.025459999999995</v>
      </c>
      <c r="AW131">
        <v>0.66193999999999997</v>
      </c>
      <c r="AX131">
        <v>67.906620000000004</v>
      </c>
      <c r="AY131">
        <v>61.190660000000001</v>
      </c>
      <c r="AZ131">
        <v>78.899770000000004</v>
      </c>
      <c r="BA131">
        <v>81.763379999999998</v>
      </c>
      <c r="BB131">
        <v>61.190660000000001</v>
      </c>
      <c r="BC131">
        <v>56.637779999999999</v>
      </c>
      <c r="BD131">
        <v>17.287109999999998</v>
      </c>
      <c r="BE131">
        <v>77.304699999999997</v>
      </c>
      <c r="BF131">
        <v>9.01281</v>
      </c>
      <c r="BG131">
        <v>80.457170000000005</v>
      </c>
      <c r="CO131">
        <v>0.52546000000000004</v>
      </c>
      <c r="CP131">
        <v>56.807639999999999</v>
      </c>
      <c r="CQ131">
        <v>48.939929999999997</v>
      </c>
      <c r="CR131">
        <v>79.505300000000005</v>
      </c>
      <c r="CS131">
        <v>84.982330000000005</v>
      </c>
      <c r="CT131">
        <v>48.939929999999997</v>
      </c>
      <c r="CU131">
        <v>37.485280000000003</v>
      </c>
      <c r="CV131">
        <v>19.717310000000001</v>
      </c>
      <c r="CW131">
        <v>72.703180000000003</v>
      </c>
      <c r="CX131">
        <v>11.201409999999999</v>
      </c>
      <c r="CY131">
        <v>81.478210000000004</v>
      </c>
    </row>
    <row r="132" spans="1:103" x14ac:dyDescent="0.4">
      <c r="A132" t="s">
        <v>259</v>
      </c>
      <c r="B132" t="s">
        <v>260</v>
      </c>
      <c r="C132" t="s">
        <v>37</v>
      </c>
      <c r="D132">
        <v>0.50012999999999996</v>
      </c>
      <c r="E132">
        <v>53.994500000000002</v>
      </c>
      <c r="F132">
        <v>42.905709999999999</v>
      </c>
      <c r="G132">
        <v>77.952250000000006</v>
      </c>
      <c r="H132">
        <v>87.932010000000005</v>
      </c>
      <c r="I132">
        <v>42.905709999999999</v>
      </c>
      <c r="J132">
        <v>33.512880000000003</v>
      </c>
      <c r="K132">
        <v>19.493320000000001</v>
      </c>
      <c r="L132">
        <v>72.415890000000005</v>
      </c>
      <c r="M132">
        <v>11.583970000000001</v>
      </c>
      <c r="N132">
        <v>85.519490000000005</v>
      </c>
      <c r="O132" t="s">
        <v>38</v>
      </c>
      <c r="P132">
        <v>0.47765000000000002</v>
      </c>
      <c r="Q132">
        <v>52.013500000000001</v>
      </c>
      <c r="R132">
        <v>40.279110000000003</v>
      </c>
      <c r="S132">
        <v>77.575990000000004</v>
      </c>
      <c r="T132">
        <v>88.635059999999996</v>
      </c>
      <c r="U132">
        <v>40.279110000000003</v>
      </c>
      <c r="V132">
        <v>30.379149999999999</v>
      </c>
      <c r="W132">
        <v>19.720890000000001</v>
      </c>
      <c r="X132">
        <v>71.595460000000003</v>
      </c>
      <c r="Y132">
        <v>11.90021</v>
      </c>
      <c r="Z132">
        <v>86.115780000000001</v>
      </c>
      <c r="AW132">
        <v>0.66120999999999996</v>
      </c>
      <c r="AX132">
        <v>67.873769999999993</v>
      </c>
      <c r="AY132">
        <v>60.889220000000002</v>
      </c>
      <c r="AZ132">
        <v>79.276560000000003</v>
      </c>
      <c r="BA132">
        <v>81.838729999999998</v>
      </c>
      <c r="BB132">
        <v>60.889220000000002</v>
      </c>
      <c r="BC132">
        <v>56.374029999999998</v>
      </c>
      <c r="BD132">
        <v>17.37754</v>
      </c>
      <c r="BE132">
        <v>77.706609999999998</v>
      </c>
      <c r="BF132">
        <v>9.0957000000000008</v>
      </c>
      <c r="BG132">
        <v>80.884200000000007</v>
      </c>
      <c r="CO132">
        <v>0.53788000000000002</v>
      </c>
      <c r="CP132">
        <v>58.071260000000002</v>
      </c>
      <c r="CQ132">
        <v>49.293289999999999</v>
      </c>
      <c r="CR132">
        <v>81.802120000000002</v>
      </c>
      <c r="CS132">
        <v>89.222610000000003</v>
      </c>
      <c r="CT132">
        <v>49.293289999999999</v>
      </c>
      <c r="CU132">
        <v>37.838630000000002</v>
      </c>
      <c r="CV132">
        <v>20.247350000000001</v>
      </c>
      <c r="CW132">
        <v>75.176680000000005</v>
      </c>
      <c r="CX132">
        <v>11.57244</v>
      </c>
      <c r="CY132">
        <v>85.365139999999997</v>
      </c>
    </row>
    <row r="133" spans="1:103" x14ac:dyDescent="0.4">
      <c r="A133" t="s">
        <v>307</v>
      </c>
      <c r="B133" t="s">
        <v>95</v>
      </c>
      <c r="C133" t="s">
        <v>37</v>
      </c>
      <c r="D133">
        <v>0.50038000000000005</v>
      </c>
      <c r="E133">
        <v>53.994169999999997</v>
      </c>
      <c r="F133">
        <v>43.229460000000003</v>
      </c>
      <c r="G133">
        <v>78.08175</v>
      </c>
      <c r="H133">
        <v>87.867260000000002</v>
      </c>
      <c r="I133">
        <v>43.229460000000003</v>
      </c>
      <c r="J133">
        <v>33.729390000000002</v>
      </c>
      <c r="K133">
        <v>19.50142</v>
      </c>
      <c r="L133">
        <v>72.471199999999996</v>
      </c>
      <c r="M133">
        <v>11.58236</v>
      </c>
      <c r="N133">
        <v>85.480099999999993</v>
      </c>
      <c r="O133" t="s">
        <v>38</v>
      </c>
      <c r="P133">
        <v>0.47753000000000001</v>
      </c>
      <c r="Q133">
        <v>51.970300000000002</v>
      </c>
      <c r="R133">
        <v>40.575420000000001</v>
      </c>
      <c r="S133">
        <v>77.719369999999998</v>
      </c>
      <c r="T133">
        <v>88.568150000000003</v>
      </c>
      <c r="U133">
        <v>40.575420000000001</v>
      </c>
      <c r="V133">
        <v>30.55359</v>
      </c>
      <c r="W133">
        <v>19.728539999999999</v>
      </c>
      <c r="X133">
        <v>71.658379999999994</v>
      </c>
      <c r="Y133">
        <v>11.89639</v>
      </c>
      <c r="Z133">
        <v>86.062889999999996</v>
      </c>
      <c r="AW133">
        <v>0.66361999999999999</v>
      </c>
      <c r="AX133">
        <v>68.135589999999993</v>
      </c>
      <c r="AY133">
        <v>61.341369999999998</v>
      </c>
      <c r="AZ133">
        <v>79.12585</v>
      </c>
      <c r="BA133">
        <v>81.838729999999998</v>
      </c>
      <c r="BB133">
        <v>61.341369999999998</v>
      </c>
      <c r="BC133">
        <v>56.788499999999999</v>
      </c>
      <c r="BD133">
        <v>17.362469999999998</v>
      </c>
      <c r="BE133">
        <v>77.574730000000002</v>
      </c>
      <c r="BF133">
        <v>9.0881699999999999</v>
      </c>
      <c r="BG133">
        <v>80.859080000000006</v>
      </c>
      <c r="CO133">
        <v>0.53986999999999996</v>
      </c>
      <c r="CP133">
        <v>58.24868</v>
      </c>
      <c r="CQ133">
        <v>49.823320000000002</v>
      </c>
      <c r="CR133">
        <v>82.332160000000002</v>
      </c>
      <c r="CS133">
        <v>89.045940000000002</v>
      </c>
      <c r="CT133">
        <v>49.823320000000002</v>
      </c>
      <c r="CU133">
        <v>38.368670000000002</v>
      </c>
      <c r="CV133">
        <v>20.318020000000001</v>
      </c>
      <c r="CW133">
        <v>75.53004</v>
      </c>
      <c r="CX133">
        <v>11.625439999999999</v>
      </c>
      <c r="CY133">
        <v>85.541809999999998</v>
      </c>
    </row>
    <row r="134" spans="1:103" x14ac:dyDescent="0.4">
      <c r="A134" t="s">
        <v>185</v>
      </c>
      <c r="B134" t="s">
        <v>145</v>
      </c>
      <c r="C134" t="s">
        <v>37</v>
      </c>
      <c r="D134">
        <v>0.50009999999999999</v>
      </c>
      <c r="E134">
        <v>53.993259999999999</v>
      </c>
      <c r="F134">
        <v>42.905709999999999</v>
      </c>
      <c r="G134">
        <v>77.927959999999999</v>
      </c>
      <c r="H134">
        <v>87.899640000000005</v>
      </c>
      <c r="I134">
        <v>42.905709999999999</v>
      </c>
      <c r="J134">
        <v>33.512880000000003</v>
      </c>
      <c r="K134">
        <v>19.48847</v>
      </c>
      <c r="L134">
        <v>72.39161</v>
      </c>
      <c r="M134">
        <v>11.58236</v>
      </c>
      <c r="N134">
        <v>85.491159999999994</v>
      </c>
      <c r="O134" t="s">
        <v>38</v>
      </c>
      <c r="P134">
        <v>0.47764000000000001</v>
      </c>
      <c r="Q134">
        <v>52.012079999999997</v>
      </c>
      <c r="R134">
        <v>40.279110000000003</v>
      </c>
      <c r="S134">
        <v>77.575990000000004</v>
      </c>
      <c r="T134">
        <v>88.635059999999996</v>
      </c>
      <c r="U134">
        <v>40.279110000000003</v>
      </c>
      <c r="V134">
        <v>30.379149999999999</v>
      </c>
      <c r="W134">
        <v>19.720890000000001</v>
      </c>
      <c r="X134">
        <v>71.595460000000003</v>
      </c>
      <c r="Y134">
        <v>11.89925</v>
      </c>
      <c r="Z134">
        <v>86.111000000000004</v>
      </c>
      <c r="AW134">
        <v>0.66119000000000006</v>
      </c>
      <c r="AX134">
        <v>67.873509999999996</v>
      </c>
      <c r="AY134">
        <v>60.889220000000002</v>
      </c>
      <c r="AZ134">
        <v>79.276560000000003</v>
      </c>
      <c r="BA134">
        <v>81.838729999999998</v>
      </c>
      <c r="BB134">
        <v>60.889220000000002</v>
      </c>
      <c r="BC134">
        <v>56.374029999999998</v>
      </c>
      <c r="BD134">
        <v>17.37754</v>
      </c>
      <c r="BE134">
        <v>77.706609999999998</v>
      </c>
      <c r="BF134">
        <v>9.0957000000000008</v>
      </c>
      <c r="BG134">
        <v>80.884200000000007</v>
      </c>
      <c r="CO134">
        <v>0.53764000000000001</v>
      </c>
      <c r="CP134">
        <v>58.070920000000001</v>
      </c>
      <c r="CQ134">
        <v>49.293289999999999</v>
      </c>
      <c r="CR134">
        <v>81.272080000000003</v>
      </c>
      <c r="CS134">
        <v>88.515900000000002</v>
      </c>
      <c r="CT134">
        <v>49.293289999999999</v>
      </c>
      <c r="CU134">
        <v>37.838630000000002</v>
      </c>
      <c r="CV134">
        <v>20.14134</v>
      </c>
      <c r="CW134">
        <v>74.646640000000005</v>
      </c>
      <c r="CX134">
        <v>11.55477</v>
      </c>
      <c r="CY134">
        <v>84.835099999999997</v>
      </c>
    </row>
    <row r="135" spans="1:103" x14ac:dyDescent="0.4">
      <c r="A135" t="s">
        <v>298</v>
      </c>
      <c r="B135" t="s">
        <v>214</v>
      </c>
      <c r="C135" t="s">
        <v>37</v>
      </c>
      <c r="D135">
        <v>0.50009999999999999</v>
      </c>
      <c r="E135">
        <v>53.991970000000002</v>
      </c>
      <c r="F135">
        <v>42.89761</v>
      </c>
      <c r="G135">
        <v>77.968429999999998</v>
      </c>
      <c r="H135">
        <v>87.899640000000005</v>
      </c>
      <c r="I135">
        <v>42.89761</v>
      </c>
      <c r="J135">
        <v>33.508839999999999</v>
      </c>
      <c r="K135">
        <v>19.496559999999999</v>
      </c>
      <c r="L135">
        <v>72.432079999999999</v>
      </c>
      <c r="M135">
        <v>11.58155</v>
      </c>
      <c r="N135">
        <v>85.491159999999994</v>
      </c>
      <c r="O135" t="s">
        <v>38</v>
      </c>
      <c r="P135">
        <v>0.47765999999999997</v>
      </c>
      <c r="Q135">
        <v>52.014850000000003</v>
      </c>
      <c r="R135">
        <v>40.279110000000003</v>
      </c>
      <c r="S135">
        <v>77.585549999999998</v>
      </c>
      <c r="T135">
        <v>88.635059999999996</v>
      </c>
      <c r="U135">
        <v>40.279110000000003</v>
      </c>
      <c r="V135">
        <v>30.379149999999999</v>
      </c>
      <c r="W135">
        <v>19.722809999999999</v>
      </c>
      <c r="X135">
        <v>71.605009999999993</v>
      </c>
      <c r="Y135">
        <v>11.89925</v>
      </c>
      <c r="Z135">
        <v>86.111000000000004</v>
      </c>
      <c r="AW135">
        <v>0.66100000000000003</v>
      </c>
      <c r="AX135">
        <v>67.852459999999994</v>
      </c>
      <c r="AY135">
        <v>60.889220000000002</v>
      </c>
      <c r="AZ135">
        <v>79.276560000000003</v>
      </c>
      <c r="BA135">
        <v>81.763379999999998</v>
      </c>
      <c r="BB135">
        <v>60.889220000000002</v>
      </c>
      <c r="BC135">
        <v>56.374029999999998</v>
      </c>
      <c r="BD135">
        <v>17.392610000000001</v>
      </c>
      <c r="BE135">
        <v>77.744290000000007</v>
      </c>
      <c r="BF135">
        <v>9.0881699999999999</v>
      </c>
      <c r="BG135">
        <v>80.808840000000004</v>
      </c>
      <c r="CO135">
        <v>0.53759999999999997</v>
      </c>
      <c r="CP135">
        <v>58.040979999999998</v>
      </c>
      <c r="CQ135">
        <v>49.116610000000001</v>
      </c>
      <c r="CR135">
        <v>81.978800000000007</v>
      </c>
      <c r="CS135">
        <v>88.692580000000007</v>
      </c>
      <c r="CT135">
        <v>49.116610000000001</v>
      </c>
      <c r="CU135">
        <v>37.75029</v>
      </c>
      <c r="CV135">
        <v>20.247350000000001</v>
      </c>
      <c r="CW135">
        <v>75.265020000000007</v>
      </c>
      <c r="CX135">
        <v>11.55477</v>
      </c>
      <c r="CY135">
        <v>85.011780000000002</v>
      </c>
    </row>
    <row r="136" spans="1:103" x14ac:dyDescent="0.4">
      <c r="A136" t="s">
        <v>289</v>
      </c>
      <c r="B136" t="s">
        <v>132</v>
      </c>
      <c r="C136" t="s">
        <v>37</v>
      </c>
      <c r="D136">
        <v>0.50009999999999999</v>
      </c>
      <c r="E136">
        <v>53.991410000000002</v>
      </c>
      <c r="F136">
        <v>42.905709999999999</v>
      </c>
      <c r="G136">
        <v>77.968429999999998</v>
      </c>
      <c r="H136">
        <v>87.915819999999997</v>
      </c>
      <c r="I136">
        <v>42.905709999999999</v>
      </c>
      <c r="J136">
        <v>33.512880000000003</v>
      </c>
      <c r="K136">
        <v>19.496559999999999</v>
      </c>
      <c r="L136">
        <v>72.42398</v>
      </c>
      <c r="M136">
        <v>11.58074</v>
      </c>
      <c r="N136">
        <v>85.491159999999994</v>
      </c>
      <c r="O136" t="s">
        <v>38</v>
      </c>
      <c r="P136">
        <v>0.47765000000000002</v>
      </c>
      <c r="Q136">
        <v>52.013030000000001</v>
      </c>
      <c r="R136">
        <v>40.279110000000003</v>
      </c>
      <c r="S136">
        <v>77.585549999999998</v>
      </c>
      <c r="T136">
        <v>88.644620000000003</v>
      </c>
      <c r="U136">
        <v>40.279110000000003</v>
      </c>
      <c r="V136">
        <v>30.379149999999999</v>
      </c>
      <c r="W136">
        <v>19.722809999999999</v>
      </c>
      <c r="X136">
        <v>71.605009999999993</v>
      </c>
      <c r="Y136">
        <v>11.90021</v>
      </c>
      <c r="Z136">
        <v>86.120559999999998</v>
      </c>
      <c r="AW136">
        <v>0.66115000000000002</v>
      </c>
      <c r="AX136">
        <v>67.87285</v>
      </c>
      <c r="AY136">
        <v>60.889220000000002</v>
      </c>
      <c r="AZ136">
        <v>79.276560000000003</v>
      </c>
      <c r="BA136">
        <v>81.763379999999998</v>
      </c>
      <c r="BB136">
        <v>60.889220000000002</v>
      </c>
      <c r="BC136">
        <v>56.374029999999998</v>
      </c>
      <c r="BD136">
        <v>17.392610000000001</v>
      </c>
      <c r="BE136">
        <v>77.744290000000007</v>
      </c>
      <c r="BF136">
        <v>9.0881699999999999</v>
      </c>
      <c r="BG136">
        <v>80.808840000000004</v>
      </c>
      <c r="CO136">
        <v>0.53761000000000003</v>
      </c>
      <c r="CP136">
        <v>58.014699999999998</v>
      </c>
      <c r="CQ136">
        <v>49.293289999999999</v>
      </c>
      <c r="CR136">
        <v>81.978800000000007</v>
      </c>
      <c r="CS136">
        <v>88.869259999999997</v>
      </c>
      <c r="CT136">
        <v>49.293289999999999</v>
      </c>
      <c r="CU136">
        <v>37.838630000000002</v>
      </c>
      <c r="CV136">
        <v>20.247350000000001</v>
      </c>
      <c r="CW136">
        <v>75.088340000000002</v>
      </c>
      <c r="CX136">
        <v>11.51943</v>
      </c>
      <c r="CY136">
        <v>84.835099999999997</v>
      </c>
    </row>
    <row r="137" spans="1:103" x14ac:dyDescent="0.4">
      <c r="A137" t="s">
        <v>193</v>
      </c>
      <c r="B137" t="s">
        <v>95</v>
      </c>
      <c r="C137" t="s">
        <v>37</v>
      </c>
      <c r="D137">
        <v>0.50034000000000001</v>
      </c>
      <c r="E137">
        <v>53.990459999999999</v>
      </c>
      <c r="F137">
        <v>43.229460000000003</v>
      </c>
      <c r="G137">
        <v>78.065560000000005</v>
      </c>
      <c r="H137">
        <v>87.851070000000007</v>
      </c>
      <c r="I137">
        <v>43.229460000000003</v>
      </c>
      <c r="J137">
        <v>33.725349999999999</v>
      </c>
      <c r="K137">
        <v>19.498180000000001</v>
      </c>
      <c r="L137">
        <v>72.455010000000001</v>
      </c>
      <c r="M137">
        <v>11.58074</v>
      </c>
      <c r="N137">
        <v>85.463909999999998</v>
      </c>
      <c r="O137" t="s">
        <v>38</v>
      </c>
      <c r="P137">
        <v>0.47753000000000001</v>
      </c>
      <c r="Q137">
        <v>51.969909999999999</v>
      </c>
      <c r="R137">
        <v>40.575420000000001</v>
      </c>
      <c r="S137">
        <v>77.709810000000004</v>
      </c>
      <c r="T137">
        <v>88.577709999999996</v>
      </c>
      <c r="U137">
        <v>40.575420000000001</v>
      </c>
      <c r="V137">
        <v>30.55359</v>
      </c>
      <c r="W137">
        <v>19.72663</v>
      </c>
      <c r="X137">
        <v>71.648820000000001</v>
      </c>
      <c r="Y137">
        <v>11.89734</v>
      </c>
      <c r="Z137">
        <v>86.072450000000003</v>
      </c>
      <c r="AW137">
        <v>0.66361999999999999</v>
      </c>
      <c r="AX137">
        <v>68.14</v>
      </c>
      <c r="AY137">
        <v>61.341369999999998</v>
      </c>
      <c r="AZ137">
        <v>79.12585</v>
      </c>
      <c r="BA137">
        <v>81.838729999999998</v>
      </c>
      <c r="BB137">
        <v>61.341369999999998</v>
      </c>
      <c r="BC137">
        <v>56.788499999999999</v>
      </c>
      <c r="BD137">
        <v>17.362469999999998</v>
      </c>
      <c r="BE137">
        <v>77.574730000000002</v>
      </c>
      <c r="BF137">
        <v>9.0957000000000008</v>
      </c>
      <c r="BG137">
        <v>80.89676</v>
      </c>
      <c r="CO137">
        <v>0.53910000000000002</v>
      </c>
      <c r="CP137">
        <v>58.164729999999999</v>
      </c>
      <c r="CQ137">
        <v>49.823320000000002</v>
      </c>
      <c r="CR137">
        <v>82.155479999999997</v>
      </c>
      <c r="CS137">
        <v>88.515900000000002</v>
      </c>
      <c r="CT137">
        <v>49.823320000000002</v>
      </c>
      <c r="CU137">
        <v>38.280329999999999</v>
      </c>
      <c r="CV137">
        <v>20.282689999999999</v>
      </c>
      <c r="CW137">
        <v>75.353359999999995</v>
      </c>
      <c r="CX137">
        <v>11.55477</v>
      </c>
      <c r="CY137">
        <v>84.923439999999999</v>
      </c>
    </row>
    <row r="138" spans="1:103" x14ac:dyDescent="0.4">
      <c r="A138" t="s">
        <v>336</v>
      </c>
      <c r="B138" t="s">
        <v>132</v>
      </c>
      <c r="C138" t="s">
        <v>37</v>
      </c>
      <c r="D138">
        <v>0.50016000000000005</v>
      </c>
      <c r="E138">
        <v>53.990029999999997</v>
      </c>
      <c r="F138">
        <v>43.269930000000002</v>
      </c>
      <c r="G138">
        <v>77.871309999999994</v>
      </c>
      <c r="H138">
        <v>87.64873</v>
      </c>
      <c r="I138">
        <v>43.269930000000002</v>
      </c>
      <c r="J138">
        <v>33.744230000000002</v>
      </c>
      <c r="K138">
        <v>19.4998</v>
      </c>
      <c r="L138">
        <v>72.361530000000002</v>
      </c>
      <c r="M138">
        <v>11.551600000000001</v>
      </c>
      <c r="N138">
        <v>85.223119999999994</v>
      </c>
      <c r="O138" t="s">
        <v>38</v>
      </c>
      <c r="P138">
        <v>0.47828999999999999</v>
      </c>
      <c r="Q138">
        <v>52.078949999999999</v>
      </c>
      <c r="R138">
        <v>40.69012</v>
      </c>
      <c r="S138">
        <v>77.642899999999997</v>
      </c>
      <c r="T138">
        <v>88.520359999999997</v>
      </c>
      <c r="U138">
        <v>40.69012</v>
      </c>
      <c r="V138">
        <v>30.638020000000001</v>
      </c>
      <c r="W138">
        <v>19.768689999999999</v>
      </c>
      <c r="X138">
        <v>71.711269999999999</v>
      </c>
      <c r="Y138">
        <v>11.89448</v>
      </c>
      <c r="Z138">
        <v>86.035020000000003</v>
      </c>
      <c r="AW138">
        <v>0.66186999999999996</v>
      </c>
      <c r="AX138">
        <v>67.900570000000002</v>
      </c>
      <c r="AY138">
        <v>61.190660000000001</v>
      </c>
      <c r="AZ138">
        <v>78.899770000000004</v>
      </c>
      <c r="BA138">
        <v>81.763379999999998</v>
      </c>
      <c r="BB138">
        <v>61.190660000000001</v>
      </c>
      <c r="BC138">
        <v>56.637779999999999</v>
      </c>
      <c r="BD138">
        <v>17.287109999999998</v>
      </c>
      <c r="BE138">
        <v>77.304699999999997</v>
      </c>
      <c r="BF138">
        <v>9.01281</v>
      </c>
      <c r="BG138">
        <v>80.457170000000005</v>
      </c>
      <c r="CO138">
        <v>0.52517000000000003</v>
      </c>
      <c r="CP138">
        <v>56.701070000000001</v>
      </c>
      <c r="CQ138">
        <v>48.939929999999997</v>
      </c>
      <c r="CR138">
        <v>79.681979999999996</v>
      </c>
      <c r="CS138">
        <v>85.33569</v>
      </c>
      <c r="CT138">
        <v>48.939929999999997</v>
      </c>
      <c r="CU138">
        <v>37.485280000000003</v>
      </c>
      <c r="CV138">
        <v>19.717310000000001</v>
      </c>
      <c r="CW138">
        <v>72.791520000000006</v>
      </c>
      <c r="CX138">
        <v>11.166079999999999</v>
      </c>
      <c r="CY138">
        <v>81.389870000000002</v>
      </c>
    </row>
    <row r="139" spans="1:103" x14ac:dyDescent="0.4">
      <c r="A139" t="s">
        <v>250</v>
      </c>
      <c r="B139" t="s">
        <v>132</v>
      </c>
      <c r="C139" t="s">
        <v>37</v>
      </c>
      <c r="D139">
        <v>0.50007999999999997</v>
      </c>
      <c r="E139">
        <v>53.989980000000003</v>
      </c>
      <c r="F139">
        <v>42.905709999999999</v>
      </c>
      <c r="G139">
        <v>77.944149999999993</v>
      </c>
      <c r="H139">
        <v>87.907730000000001</v>
      </c>
      <c r="I139">
        <v>42.905709999999999</v>
      </c>
      <c r="J139">
        <v>33.512880000000003</v>
      </c>
      <c r="K139">
        <v>19.493320000000001</v>
      </c>
      <c r="L139">
        <v>72.407799999999995</v>
      </c>
      <c r="M139">
        <v>11.58074</v>
      </c>
      <c r="N139">
        <v>85.487120000000004</v>
      </c>
      <c r="O139" t="s">
        <v>38</v>
      </c>
      <c r="P139">
        <v>0.47765000000000002</v>
      </c>
      <c r="Q139">
        <v>52.012560000000001</v>
      </c>
      <c r="R139">
        <v>40.279110000000003</v>
      </c>
      <c r="S139">
        <v>77.585549999999998</v>
      </c>
      <c r="T139">
        <v>88.635059999999996</v>
      </c>
      <c r="U139">
        <v>40.279110000000003</v>
      </c>
      <c r="V139">
        <v>30.379149999999999</v>
      </c>
      <c r="W139">
        <v>19.722809999999999</v>
      </c>
      <c r="X139">
        <v>71.605009999999993</v>
      </c>
      <c r="Y139">
        <v>11.89925</v>
      </c>
      <c r="Z139">
        <v>86.111000000000004</v>
      </c>
      <c r="AW139">
        <v>0.66105000000000003</v>
      </c>
      <c r="AX139">
        <v>67.859059999999999</v>
      </c>
      <c r="AY139">
        <v>60.889220000000002</v>
      </c>
      <c r="AZ139">
        <v>79.276560000000003</v>
      </c>
      <c r="BA139">
        <v>81.763379999999998</v>
      </c>
      <c r="BB139">
        <v>60.889220000000002</v>
      </c>
      <c r="BC139">
        <v>56.374029999999998</v>
      </c>
      <c r="BD139">
        <v>17.392610000000001</v>
      </c>
      <c r="BE139">
        <v>77.744290000000007</v>
      </c>
      <c r="BF139">
        <v>9.0881699999999999</v>
      </c>
      <c r="BG139">
        <v>80.808840000000004</v>
      </c>
      <c r="CO139">
        <v>0.53734000000000004</v>
      </c>
      <c r="CP139">
        <v>58.024320000000003</v>
      </c>
      <c r="CQ139">
        <v>49.293289999999999</v>
      </c>
      <c r="CR139">
        <v>81.448759999999993</v>
      </c>
      <c r="CS139">
        <v>88.869259999999997</v>
      </c>
      <c r="CT139">
        <v>49.293289999999999</v>
      </c>
      <c r="CU139">
        <v>37.838630000000002</v>
      </c>
      <c r="CV139">
        <v>20.176680000000001</v>
      </c>
      <c r="CW139">
        <v>74.734979999999993</v>
      </c>
      <c r="CX139">
        <v>11.537100000000001</v>
      </c>
      <c r="CY139">
        <v>84.923439999999999</v>
      </c>
    </row>
    <row r="140" spans="1:103" x14ac:dyDescent="0.4">
      <c r="A140" t="s">
        <v>205</v>
      </c>
      <c r="B140" t="s">
        <v>132</v>
      </c>
      <c r="C140" t="s">
        <v>37</v>
      </c>
      <c r="D140">
        <v>0.50009999999999999</v>
      </c>
      <c r="E140">
        <v>53.989849999999997</v>
      </c>
      <c r="F140">
        <v>42.889519999999997</v>
      </c>
      <c r="G140">
        <v>77.976529999999997</v>
      </c>
      <c r="H140">
        <v>87.923919999999995</v>
      </c>
      <c r="I140">
        <v>42.889519999999997</v>
      </c>
      <c r="J140">
        <v>33.50074</v>
      </c>
      <c r="K140">
        <v>19.496559999999999</v>
      </c>
      <c r="L140">
        <v>72.440169999999995</v>
      </c>
      <c r="M140">
        <v>11.58155</v>
      </c>
      <c r="N140">
        <v>85.499260000000007</v>
      </c>
      <c r="O140" t="s">
        <v>38</v>
      </c>
      <c r="P140">
        <v>0.47766999999999998</v>
      </c>
      <c r="Q140">
        <v>52.015709999999999</v>
      </c>
      <c r="R140">
        <v>40.279110000000003</v>
      </c>
      <c r="S140">
        <v>77.595110000000005</v>
      </c>
      <c r="T140">
        <v>88.644620000000003</v>
      </c>
      <c r="U140">
        <v>40.279110000000003</v>
      </c>
      <c r="V140">
        <v>30.379149999999999</v>
      </c>
      <c r="W140">
        <v>19.724720000000001</v>
      </c>
      <c r="X140">
        <v>71.614570000000001</v>
      </c>
      <c r="Y140">
        <v>11.90117</v>
      </c>
      <c r="Z140">
        <v>86.125339999999994</v>
      </c>
      <c r="AW140">
        <v>0.66110000000000002</v>
      </c>
      <c r="AX140">
        <v>67.86439</v>
      </c>
      <c r="AY140">
        <v>60.889220000000002</v>
      </c>
      <c r="AZ140">
        <v>79.276560000000003</v>
      </c>
      <c r="BA140">
        <v>81.763379999999998</v>
      </c>
      <c r="BB140">
        <v>60.889220000000002</v>
      </c>
      <c r="BC140">
        <v>56.374029999999998</v>
      </c>
      <c r="BD140">
        <v>17.392610000000001</v>
      </c>
      <c r="BE140">
        <v>77.744290000000007</v>
      </c>
      <c r="BF140">
        <v>9.0881699999999999</v>
      </c>
      <c r="BG140">
        <v>80.808840000000004</v>
      </c>
      <c r="CO140">
        <v>0.53708</v>
      </c>
      <c r="CP140">
        <v>57.950850000000003</v>
      </c>
      <c r="CQ140">
        <v>48.939929999999997</v>
      </c>
      <c r="CR140">
        <v>81.978800000000007</v>
      </c>
      <c r="CS140">
        <v>89.045940000000002</v>
      </c>
      <c r="CT140">
        <v>48.939929999999997</v>
      </c>
      <c r="CU140">
        <v>37.573619999999998</v>
      </c>
      <c r="CV140">
        <v>20.212009999999999</v>
      </c>
      <c r="CW140">
        <v>75.265020000000007</v>
      </c>
      <c r="CX140">
        <v>11.51943</v>
      </c>
      <c r="CY140">
        <v>84.923439999999999</v>
      </c>
    </row>
    <row r="141" spans="1:103" x14ac:dyDescent="0.4">
      <c r="A141" t="s">
        <v>366</v>
      </c>
      <c r="B141" t="s">
        <v>134</v>
      </c>
      <c r="C141" t="s">
        <v>37</v>
      </c>
      <c r="D141">
        <v>0.50016000000000005</v>
      </c>
      <c r="E141">
        <v>53.98921</v>
      </c>
      <c r="F141">
        <v>43.269930000000002</v>
      </c>
      <c r="G141">
        <v>77.863209999999995</v>
      </c>
      <c r="H141">
        <v>87.624440000000007</v>
      </c>
      <c r="I141">
        <v>43.269930000000002</v>
      </c>
      <c r="J141">
        <v>33.744230000000002</v>
      </c>
      <c r="K141">
        <v>19.498180000000001</v>
      </c>
      <c r="L141">
        <v>72.357479999999995</v>
      </c>
      <c r="M141">
        <v>11.54998</v>
      </c>
      <c r="N141">
        <v>85.210980000000006</v>
      </c>
      <c r="O141" t="s">
        <v>38</v>
      </c>
      <c r="P141">
        <v>0.47828999999999999</v>
      </c>
      <c r="Q141">
        <v>52.078629999999997</v>
      </c>
      <c r="R141">
        <v>40.69012</v>
      </c>
      <c r="S141">
        <v>77.642899999999997</v>
      </c>
      <c r="T141">
        <v>88.510800000000003</v>
      </c>
      <c r="U141">
        <v>40.69012</v>
      </c>
      <c r="V141">
        <v>30.638020000000001</v>
      </c>
      <c r="W141">
        <v>19.768689999999999</v>
      </c>
      <c r="X141">
        <v>71.711269999999999</v>
      </c>
      <c r="Y141">
        <v>11.893520000000001</v>
      </c>
      <c r="Z141">
        <v>86.025459999999995</v>
      </c>
      <c r="AW141">
        <v>0.66193000000000002</v>
      </c>
      <c r="AX141">
        <v>67.90549</v>
      </c>
      <c r="AY141">
        <v>61.190660000000001</v>
      </c>
      <c r="AZ141">
        <v>78.899770000000004</v>
      </c>
      <c r="BA141">
        <v>81.763379999999998</v>
      </c>
      <c r="BB141">
        <v>61.190660000000001</v>
      </c>
      <c r="BC141">
        <v>56.637779999999999</v>
      </c>
      <c r="BD141">
        <v>17.287109999999998</v>
      </c>
      <c r="BE141">
        <v>77.304699999999997</v>
      </c>
      <c r="BF141">
        <v>9.01281</v>
      </c>
      <c r="BG141">
        <v>80.457170000000005</v>
      </c>
      <c r="CO141">
        <v>0.52500999999999998</v>
      </c>
      <c r="CP141">
        <v>56.677639999999997</v>
      </c>
      <c r="CQ141">
        <v>48.939929999999997</v>
      </c>
      <c r="CR141">
        <v>79.505300000000005</v>
      </c>
      <c r="CS141">
        <v>84.982330000000005</v>
      </c>
      <c r="CT141">
        <v>48.939929999999997</v>
      </c>
      <c r="CU141">
        <v>37.485280000000003</v>
      </c>
      <c r="CV141">
        <v>19.681979999999999</v>
      </c>
      <c r="CW141">
        <v>72.703180000000003</v>
      </c>
      <c r="CX141">
        <v>11.14841</v>
      </c>
      <c r="CY141">
        <v>81.30153</v>
      </c>
    </row>
    <row r="142" spans="1:103" x14ac:dyDescent="0.4">
      <c r="A142" t="s">
        <v>226</v>
      </c>
      <c r="B142" t="s">
        <v>132</v>
      </c>
      <c r="C142" t="s">
        <v>37</v>
      </c>
      <c r="D142">
        <v>0.50033000000000005</v>
      </c>
      <c r="E142">
        <v>53.988370000000003</v>
      </c>
      <c r="F142">
        <v>43.229460000000003</v>
      </c>
      <c r="G142">
        <v>78.04128</v>
      </c>
      <c r="H142">
        <v>87.867260000000002</v>
      </c>
      <c r="I142">
        <v>43.229460000000003</v>
      </c>
      <c r="J142">
        <v>33.729390000000002</v>
      </c>
      <c r="K142">
        <v>19.493320000000001</v>
      </c>
      <c r="L142">
        <v>72.434780000000003</v>
      </c>
      <c r="M142">
        <v>11.57912</v>
      </c>
      <c r="N142">
        <v>85.459869999999995</v>
      </c>
      <c r="O142" t="s">
        <v>38</v>
      </c>
      <c r="P142">
        <v>0.47752</v>
      </c>
      <c r="Q142">
        <v>51.968739999999997</v>
      </c>
      <c r="R142">
        <v>40.575420000000001</v>
      </c>
      <c r="S142">
        <v>77.709810000000004</v>
      </c>
      <c r="T142">
        <v>88.568150000000003</v>
      </c>
      <c r="U142">
        <v>40.575420000000001</v>
      </c>
      <c r="V142">
        <v>30.55359</v>
      </c>
      <c r="W142">
        <v>19.72663</v>
      </c>
      <c r="X142">
        <v>71.648820000000001</v>
      </c>
      <c r="Y142">
        <v>11.89639</v>
      </c>
      <c r="Z142">
        <v>86.062889999999996</v>
      </c>
      <c r="AW142">
        <v>0.66369999999999996</v>
      </c>
      <c r="AX142">
        <v>68.144000000000005</v>
      </c>
      <c r="AY142">
        <v>61.341369999999998</v>
      </c>
      <c r="AZ142">
        <v>79.12585</v>
      </c>
      <c r="BA142">
        <v>81.838729999999998</v>
      </c>
      <c r="BB142">
        <v>61.341369999999998</v>
      </c>
      <c r="BC142">
        <v>56.788499999999999</v>
      </c>
      <c r="BD142">
        <v>17.37754</v>
      </c>
      <c r="BE142">
        <v>77.612409999999997</v>
      </c>
      <c r="BF142">
        <v>9.0881699999999999</v>
      </c>
      <c r="BG142">
        <v>80.859080000000006</v>
      </c>
      <c r="CO142">
        <v>0.53903000000000001</v>
      </c>
      <c r="CP142">
        <v>58.131349999999998</v>
      </c>
      <c r="CQ142">
        <v>49.823320000000002</v>
      </c>
      <c r="CR142">
        <v>81.625439999999998</v>
      </c>
      <c r="CS142">
        <v>89.045940000000002</v>
      </c>
      <c r="CT142">
        <v>49.823320000000002</v>
      </c>
      <c r="CU142">
        <v>38.368670000000002</v>
      </c>
      <c r="CV142">
        <v>20.14134</v>
      </c>
      <c r="CW142">
        <v>74.823319999999995</v>
      </c>
      <c r="CX142">
        <v>11.55477</v>
      </c>
      <c r="CY142">
        <v>85.100120000000004</v>
      </c>
    </row>
    <row r="143" spans="1:103" x14ac:dyDescent="0.4">
      <c r="A143" t="s">
        <v>216</v>
      </c>
      <c r="B143" t="s">
        <v>132</v>
      </c>
      <c r="C143" t="s">
        <v>37</v>
      </c>
      <c r="D143">
        <v>0.50007000000000001</v>
      </c>
      <c r="E143">
        <v>53.988050000000001</v>
      </c>
      <c r="F143">
        <v>42.905709999999999</v>
      </c>
      <c r="G143">
        <v>77.936059999999998</v>
      </c>
      <c r="H143">
        <v>87.891540000000006</v>
      </c>
      <c r="I143">
        <v>42.905709999999999</v>
      </c>
      <c r="J143">
        <v>33.516930000000002</v>
      </c>
      <c r="K143">
        <v>19.48847</v>
      </c>
      <c r="L143">
        <v>72.395660000000007</v>
      </c>
      <c r="M143">
        <v>11.579929999999999</v>
      </c>
      <c r="N143">
        <v>85.474980000000002</v>
      </c>
      <c r="O143" t="s">
        <v>38</v>
      </c>
      <c r="P143">
        <v>0.47765000000000002</v>
      </c>
      <c r="Q143">
        <v>52.013570000000001</v>
      </c>
      <c r="R143">
        <v>40.279110000000003</v>
      </c>
      <c r="S143">
        <v>77.575990000000004</v>
      </c>
      <c r="T143">
        <v>88.644620000000003</v>
      </c>
      <c r="U143">
        <v>40.279110000000003</v>
      </c>
      <c r="V143">
        <v>30.379149999999999</v>
      </c>
      <c r="W143">
        <v>19.720890000000001</v>
      </c>
      <c r="X143">
        <v>71.595460000000003</v>
      </c>
      <c r="Y143">
        <v>11.90021</v>
      </c>
      <c r="Z143">
        <v>86.120559999999998</v>
      </c>
      <c r="AW143">
        <v>0.66117999999999999</v>
      </c>
      <c r="AX143">
        <v>67.872910000000005</v>
      </c>
      <c r="AY143">
        <v>60.889220000000002</v>
      </c>
      <c r="AZ143">
        <v>79.276560000000003</v>
      </c>
      <c r="BA143">
        <v>81.838729999999998</v>
      </c>
      <c r="BB143">
        <v>60.889220000000002</v>
      </c>
      <c r="BC143">
        <v>56.374029999999998</v>
      </c>
      <c r="BD143">
        <v>17.392610000000001</v>
      </c>
      <c r="BE143">
        <v>77.744290000000007</v>
      </c>
      <c r="BF143">
        <v>9.0957000000000008</v>
      </c>
      <c r="BG143">
        <v>80.884200000000007</v>
      </c>
      <c r="CO143">
        <v>0.53669</v>
      </c>
      <c r="CP143">
        <v>57.931089999999998</v>
      </c>
      <c r="CQ143">
        <v>49.293289999999999</v>
      </c>
      <c r="CR143">
        <v>81.448759999999993</v>
      </c>
      <c r="CS143">
        <v>88.162540000000007</v>
      </c>
      <c r="CT143">
        <v>49.293289999999999</v>
      </c>
      <c r="CU143">
        <v>37.926969999999997</v>
      </c>
      <c r="CV143">
        <v>20.106010000000001</v>
      </c>
      <c r="CW143">
        <v>74.646640000000005</v>
      </c>
      <c r="CX143">
        <v>11.4841</v>
      </c>
      <c r="CY143">
        <v>84.305059999999997</v>
      </c>
    </row>
    <row r="144" spans="1:103" x14ac:dyDescent="0.4">
      <c r="A144" t="s">
        <v>263</v>
      </c>
      <c r="B144" t="s">
        <v>162</v>
      </c>
      <c r="C144" t="s">
        <v>37</v>
      </c>
      <c r="D144">
        <v>0.50007999999999997</v>
      </c>
      <c r="E144">
        <v>53.987740000000002</v>
      </c>
      <c r="F144">
        <v>42.889519999999997</v>
      </c>
      <c r="G144">
        <v>77.968429999999998</v>
      </c>
      <c r="H144">
        <v>87.964389999999995</v>
      </c>
      <c r="I144">
        <v>42.889519999999997</v>
      </c>
      <c r="J144">
        <v>33.50074</v>
      </c>
      <c r="K144">
        <v>19.49494</v>
      </c>
      <c r="L144">
        <v>72.42398</v>
      </c>
      <c r="M144">
        <v>11.58478</v>
      </c>
      <c r="N144">
        <v>85.535679999999999</v>
      </c>
      <c r="O144" t="s">
        <v>38</v>
      </c>
      <c r="P144">
        <v>0.47770000000000001</v>
      </c>
      <c r="Q144">
        <v>52.017650000000003</v>
      </c>
      <c r="R144">
        <v>40.279110000000003</v>
      </c>
      <c r="S144">
        <v>77.595110000000005</v>
      </c>
      <c r="T144">
        <v>88.663740000000004</v>
      </c>
      <c r="U144">
        <v>40.279110000000003</v>
      </c>
      <c r="V144">
        <v>30.379149999999999</v>
      </c>
      <c r="W144">
        <v>19.724720000000001</v>
      </c>
      <c r="X144">
        <v>71.614570000000001</v>
      </c>
      <c r="Y144">
        <v>11.90212</v>
      </c>
      <c r="Z144">
        <v>86.139679999999998</v>
      </c>
      <c r="AW144">
        <v>0.66112000000000004</v>
      </c>
      <c r="AX144">
        <v>67.866699999999994</v>
      </c>
      <c r="AY144">
        <v>60.889220000000002</v>
      </c>
      <c r="AZ144">
        <v>79.276560000000003</v>
      </c>
      <c r="BA144">
        <v>81.763379999999998</v>
      </c>
      <c r="BB144">
        <v>60.889220000000002</v>
      </c>
      <c r="BC144">
        <v>56.374029999999998</v>
      </c>
      <c r="BD144">
        <v>17.392610000000001</v>
      </c>
      <c r="BE144">
        <v>77.744290000000007</v>
      </c>
      <c r="BF144">
        <v>9.0881699999999999</v>
      </c>
      <c r="BG144">
        <v>80.808840000000004</v>
      </c>
      <c r="CO144">
        <v>0.53619000000000006</v>
      </c>
      <c r="CP144">
        <v>57.86365</v>
      </c>
      <c r="CQ144">
        <v>48.939929999999997</v>
      </c>
      <c r="CR144">
        <v>81.802120000000002</v>
      </c>
      <c r="CS144">
        <v>89.575969999999998</v>
      </c>
      <c r="CT144">
        <v>48.939929999999997</v>
      </c>
      <c r="CU144">
        <v>37.573619999999998</v>
      </c>
      <c r="CV144">
        <v>20.176680000000001</v>
      </c>
      <c r="CW144">
        <v>74.911659999999998</v>
      </c>
      <c r="CX144">
        <v>11.57244</v>
      </c>
      <c r="CY144">
        <v>85.453469999999996</v>
      </c>
    </row>
    <row r="145" spans="1:103" x14ac:dyDescent="0.4">
      <c r="A145" t="s">
        <v>572</v>
      </c>
      <c r="B145" t="s">
        <v>158</v>
      </c>
      <c r="C145" t="s">
        <v>37</v>
      </c>
      <c r="D145">
        <v>0.50156000000000001</v>
      </c>
      <c r="E145">
        <v>53.944510000000001</v>
      </c>
      <c r="F145">
        <v>43.318489999999997</v>
      </c>
      <c r="G145">
        <v>78.195059999999998</v>
      </c>
      <c r="H145">
        <v>88.328609999999998</v>
      </c>
      <c r="I145">
        <v>43.318489999999997</v>
      </c>
      <c r="J145">
        <v>34.025500000000001</v>
      </c>
      <c r="K145">
        <v>19.290980000000001</v>
      </c>
      <c r="L145">
        <v>72.209230000000005</v>
      </c>
      <c r="M145">
        <v>11.563739999999999</v>
      </c>
      <c r="N145">
        <v>85.701070000000001</v>
      </c>
      <c r="O145" t="s">
        <v>38</v>
      </c>
      <c r="P145">
        <v>0.47788000000000003</v>
      </c>
      <c r="Q145">
        <v>51.831809999999997</v>
      </c>
      <c r="R145">
        <v>40.508510000000001</v>
      </c>
      <c r="S145">
        <v>77.671570000000003</v>
      </c>
      <c r="T145">
        <v>88.940929999999994</v>
      </c>
      <c r="U145">
        <v>40.508510000000001</v>
      </c>
      <c r="V145">
        <v>30.77582</v>
      </c>
      <c r="W145">
        <v>19.472380000000001</v>
      </c>
      <c r="X145">
        <v>71.249440000000007</v>
      </c>
      <c r="Y145">
        <v>11.861980000000001</v>
      </c>
      <c r="Z145">
        <v>86.180459999999997</v>
      </c>
      <c r="AW145">
        <v>0.66352</v>
      </c>
      <c r="AX145">
        <v>68.081419999999994</v>
      </c>
      <c r="AY145">
        <v>61.190660000000001</v>
      </c>
      <c r="AZ145">
        <v>79.276560000000003</v>
      </c>
      <c r="BA145">
        <v>82.215519999999998</v>
      </c>
      <c r="BB145">
        <v>61.190660000000001</v>
      </c>
      <c r="BC145">
        <v>56.600099999999998</v>
      </c>
      <c r="BD145">
        <v>17.392610000000001</v>
      </c>
      <c r="BE145">
        <v>77.744290000000007</v>
      </c>
      <c r="BF145">
        <v>9.1333800000000007</v>
      </c>
      <c r="BG145">
        <v>81.27355</v>
      </c>
      <c r="CO145">
        <v>0.55947999999999998</v>
      </c>
      <c r="CP145">
        <v>59.851680000000002</v>
      </c>
      <c r="CQ145">
        <v>53.35689</v>
      </c>
      <c r="CR145">
        <v>85.33569</v>
      </c>
      <c r="CS145">
        <v>91.342759999999998</v>
      </c>
      <c r="CT145">
        <v>53.35689</v>
      </c>
      <c r="CU145">
        <v>41.166080000000001</v>
      </c>
      <c r="CV145">
        <v>20.38869</v>
      </c>
      <c r="CW145">
        <v>76.972909999999999</v>
      </c>
      <c r="CX145">
        <v>11.74912</v>
      </c>
      <c r="CY145">
        <v>87.220259999999996</v>
      </c>
    </row>
    <row r="146" spans="1:103" x14ac:dyDescent="0.4">
      <c r="A146" t="s">
        <v>568</v>
      </c>
      <c r="B146" t="s">
        <v>477</v>
      </c>
      <c r="C146" t="s">
        <v>37</v>
      </c>
      <c r="D146">
        <v>0.50149999999999995</v>
      </c>
      <c r="E146">
        <v>53.939039999999999</v>
      </c>
      <c r="F146">
        <v>43.310400000000001</v>
      </c>
      <c r="G146">
        <v>78.186970000000002</v>
      </c>
      <c r="H146">
        <v>88.320520000000002</v>
      </c>
      <c r="I146">
        <v>43.310400000000001</v>
      </c>
      <c r="J146">
        <v>34.017400000000002</v>
      </c>
      <c r="K146">
        <v>19.289359999999999</v>
      </c>
      <c r="L146">
        <v>72.201130000000006</v>
      </c>
      <c r="M146">
        <v>11.56293</v>
      </c>
      <c r="N146">
        <v>85.692970000000003</v>
      </c>
      <c r="O146" t="s">
        <v>38</v>
      </c>
      <c r="P146">
        <v>0.47788000000000003</v>
      </c>
      <c r="Q146">
        <v>51.832299999999996</v>
      </c>
      <c r="R146">
        <v>40.508510000000001</v>
      </c>
      <c r="S146">
        <v>77.671570000000003</v>
      </c>
      <c r="T146">
        <v>88.940929999999994</v>
      </c>
      <c r="U146">
        <v>40.508510000000001</v>
      </c>
      <c r="V146">
        <v>30.77582</v>
      </c>
      <c r="W146">
        <v>19.472380000000001</v>
      </c>
      <c r="X146">
        <v>71.249440000000007</v>
      </c>
      <c r="Y146">
        <v>11.861980000000001</v>
      </c>
      <c r="Z146">
        <v>86.180459999999997</v>
      </c>
      <c r="AW146">
        <v>0.66352999999999995</v>
      </c>
      <c r="AX146">
        <v>68.08381</v>
      </c>
      <c r="AY146">
        <v>61.190660000000001</v>
      </c>
      <c r="AZ146">
        <v>79.276560000000003</v>
      </c>
      <c r="BA146">
        <v>82.215519999999998</v>
      </c>
      <c r="BB146">
        <v>61.190660000000001</v>
      </c>
      <c r="BC146">
        <v>56.600099999999998</v>
      </c>
      <c r="BD146">
        <v>17.392610000000001</v>
      </c>
      <c r="BE146">
        <v>77.744290000000007</v>
      </c>
      <c r="BF146">
        <v>9.1333800000000007</v>
      </c>
      <c r="BG146">
        <v>81.27355</v>
      </c>
      <c r="CO146">
        <v>0.55813000000000001</v>
      </c>
      <c r="CP146">
        <v>59.717489999999998</v>
      </c>
      <c r="CQ146">
        <v>53.180210000000002</v>
      </c>
      <c r="CR146">
        <v>85.159009999999995</v>
      </c>
      <c r="CS146">
        <v>91.166079999999994</v>
      </c>
      <c r="CT146">
        <v>53.180210000000002</v>
      </c>
      <c r="CU146">
        <v>40.989400000000003</v>
      </c>
      <c r="CV146">
        <v>20.353359999999999</v>
      </c>
      <c r="CW146">
        <v>76.796229999999994</v>
      </c>
      <c r="CX146">
        <v>11.731450000000001</v>
      </c>
      <c r="CY146">
        <v>87.043580000000006</v>
      </c>
    </row>
    <row r="147" spans="1:103" x14ac:dyDescent="0.4">
      <c r="A147" t="s">
        <v>522</v>
      </c>
      <c r="B147" t="s">
        <v>479</v>
      </c>
      <c r="C147" t="s">
        <v>37</v>
      </c>
      <c r="D147">
        <v>0.50148000000000004</v>
      </c>
      <c r="E147">
        <v>53.937289999999997</v>
      </c>
      <c r="F147">
        <v>43.310400000000001</v>
      </c>
      <c r="G147">
        <v>78.178870000000003</v>
      </c>
      <c r="H147">
        <v>88.312420000000003</v>
      </c>
      <c r="I147">
        <v>43.310400000000001</v>
      </c>
      <c r="J147">
        <v>34.017400000000002</v>
      </c>
      <c r="K147">
        <v>19.287739999999999</v>
      </c>
      <c r="L147">
        <v>72.193039999999996</v>
      </c>
      <c r="M147">
        <v>11.56212</v>
      </c>
      <c r="N147">
        <v>85.684880000000007</v>
      </c>
      <c r="O147" t="s">
        <v>38</v>
      </c>
      <c r="P147">
        <v>0.47788999999999998</v>
      </c>
      <c r="Q147">
        <v>51.833280000000002</v>
      </c>
      <c r="R147">
        <v>40.508510000000001</v>
      </c>
      <c r="S147">
        <v>77.671570000000003</v>
      </c>
      <c r="T147">
        <v>88.940929999999994</v>
      </c>
      <c r="U147">
        <v>40.508510000000001</v>
      </c>
      <c r="V147">
        <v>30.77582</v>
      </c>
      <c r="W147">
        <v>19.472380000000001</v>
      </c>
      <c r="X147">
        <v>71.249440000000007</v>
      </c>
      <c r="Y147">
        <v>11.861980000000001</v>
      </c>
      <c r="Z147">
        <v>86.180459999999997</v>
      </c>
      <c r="AW147">
        <v>0.66357999999999995</v>
      </c>
      <c r="AX147">
        <v>68.086889999999997</v>
      </c>
      <c r="AY147">
        <v>61.190660000000001</v>
      </c>
      <c r="AZ147">
        <v>79.276560000000003</v>
      </c>
      <c r="BA147">
        <v>82.215519999999998</v>
      </c>
      <c r="BB147">
        <v>61.190660000000001</v>
      </c>
      <c r="BC147">
        <v>56.600099999999998</v>
      </c>
      <c r="BD147">
        <v>17.392610000000001</v>
      </c>
      <c r="BE147">
        <v>77.744290000000007</v>
      </c>
      <c r="BF147">
        <v>9.1333800000000007</v>
      </c>
      <c r="BG147">
        <v>81.27355</v>
      </c>
      <c r="CO147">
        <v>0.55749000000000004</v>
      </c>
      <c r="CP147">
        <v>59.653849999999998</v>
      </c>
      <c r="CQ147">
        <v>53.180210000000002</v>
      </c>
      <c r="CR147">
        <v>84.982330000000005</v>
      </c>
      <c r="CS147">
        <v>90.989400000000003</v>
      </c>
      <c r="CT147">
        <v>53.180210000000002</v>
      </c>
      <c r="CU147">
        <v>40.989400000000003</v>
      </c>
      <c r="CV147">
        <v>20.318020000000001</v>
      </c>
      <c r="CW147">
        <v>76.619550000000004</v>
      </c>
      <c r="CX147">
        <v>11.71378</v>
      </c>
      <c r="CY147">
        <v>86.866900000000001</v>
      </c>
    </row>
    <row r="148" spans="1:103" x14ac:dyDescent="0.4">
      <c r="A148" t="s">
        <v>489</v>
      </c>
      <c r="B148" t="s">
        <v>490</v>
      </c>
      <c r="C148" t="s">
        <v>37</v>
      </c>
      <c r="D148">
        <v>0.50146000000000002</v>
      </c>
      <c r="E148">
        <v>53.935279999999999</v>
      </c>
      <c r="F148">
        <v>43.310400000000001</v>
      </c>
      <c r="G148">
        <v>78.178870000000003</v>
      </c>
      <c r="H148">
        <v>88.304329999999993</v>
      </c>
      <c r="I148">
        <v>43.310400000000001</v>
      </c>
      <c r="J148">
        <v>34.017400000000002</v>
      </c>
      <c r="K148">
        <v>19.287739999999999</v>
      </c>
      <c r="L148">
        <v>72.193039999999996</v>
      </c>
      <c r="M148">
        <v>11.561310000000001</v>
      </c>
      <c r="N148">
        <v>85.676779999999994</v>
      </c>
      <c r="O148" t="s">
        <v>38</v>
      </c>
      <c r="P148">
        <v>0.47788999999999998</v>
      </c>
      <c r="Q148">
        <v>51.833390000000001</v>
      </c>
      <c r="R148">
        <v>40.508510000000001</v>
      </c>
      <c r="S148">
        <v>77.671570000000003</v>
      </c>
      <c r="T148">
        <v>88.940929999999994</v>
      </c>
      <c r="U148">
        <v>40.508510000000001</v>
      </c>
      <c r="V148">
        <v>30.77582</v>
      </c>
      <c r="W148">
        <v>19.472380000000001</v>
      </c>
      <c r="X148">
        <v>71.249440000000007</v>
      </c>
      <c r="Y148">
        <v>11.861980000000001</v>
      </c>
      <c r="Z148">
        <v>86.180459999999997</v>
      </c>
      <c r="AW148">
        <v>0.66351000000000004</v>
      </c>
      <c r="AX148">
        <v>68.081299999999999</v>
      </c>
      <c r="AY148">
        <v>61.190660000000001</v>
      </c>
      <c r="AZ148">
        <v>79.276560000000003</v>
      </c>
      <c r="BA148">
        <v>82.215519999999998</v>
      </c>
      <c r="BB148">
        <v>61.190660000000001</v>
      </c>
      <c r="BC148">
        <v>56.600099999999998</v>
      </c>
      <c r="BD148">
        <v>17.392610000000001</v>
      </c>
      <c r="BE148">
        <v>77.744290000000007</v>
      </c>
      <c r="BF148">
        <v>9.1333800000000007</v>
      </c>
      <c r="BG148">
        <v>81.27355</v>
      </c>
      <c r="CO148">
        <v>0.55717000000000005</v>
      </c>
      <c r="CP148">
        <v>59.621090000000002</v>
      </c>
      <c r="CQ148">
        <v>53.180210000000002</v>
      </c>
      <c r="CR148">
        <v>84.982330000000005</v>
      </c>
      <c r="CS148">
        <v>90.812719999999999</v>
      </c>
      <c r="CT148">
        <v>53.180210000000002</v>
      </c>
      <c r="CU148">
        <v>40.989400000000003</v>
      </c>
      <c r="CV148">
        <v>20.318020000000001</v>
      </c>
      <c r="CW148">
        <v>76.619550000000004</v>
      </c>
      <c r="CX148">
        <v>11.696109999999999</v>
      </c>
      <c r="CY148">
        <v>86.690219999999997</v>
      </c>
    </row>
    <row r="149" spans="1:103" x14ac:dyDescent="0.4">
      <c r="A149" t="s">
        <v>602</v>
      </c>
      <c r="B149" t="s">
        <v>158</v>
      </c>
      <c r="C149" t="s">
        <v>37</v>
      </c>
      <c r="D149">
        <v>0.50146000000000002</v>
      </c>
      <c r="E149">
        <v>53.93524</v>
      </c>
      <c r="F149">
        <v>43.310400000000001</v>
      </c>
      <c r="G149">
        <v>78.178870000000003</v>
      </c>
      <c r="H149">
        <v>88.304329999999993</v>
      </c>
      <c r="I149">
        <v>43.310400000000001</v>
      </c>
      <c r="J149">
        <v>34.017400000000002</v>
      </c>
      <c r="K149">
        <v>19.287739999999999</v>
      </c>
      <c r="L149">
        <v>72.193039999999996</v>
      </c>
      <c r="M149">
        <v>11.561310000000001</v>
      </c>
      <c r="N149">
        <v>85.676779999999994</v>
      </c>
      <c r="O149" t="s">
        <v>38</v>
      </c>
      <c r="P149">
        <v>0.47788000000000003</v>
      </c>
      <c r="Q149">
        <v>51.832259999999998</v>
      </c>
      <c r="R149">
        <v>40.508510000000001</v>
      </c>
      <c r="S149">
        <v>77.671570000000003</v>
      </c>
      <c r="T149">
        <v>88.940929999999994</v>
      </c>
      <c r="U149">
        <v>40.508510000000001</v>
      </c>
      <c r="V149">
        <v>30.77582</v>
      </c>
      <c r="W149">
        <v>19.472380000000001</v>
      </c>
      <c r="X149">
        <v>71.249440000000007</v>
      </c>
      <c r="Y149">
        <v>11.861980000000001</v>
      </c>
      <c r="Z149">
        <v>86.180459999999997</v>
      </c>
      <c r="AW149">
        <v>0.66354999999999997</v>
      </c>
      <c r="AX149">
        <v>68.085229999999996</v>
      </c>
      <c r="AY149">
        <v>61.190660000000001</v>
      </c>
      <c r="AZ149">
        <v>79.276560000000003</v>
      </c>
      <c r="BA149">
        <v>82.215519999999998</v>
      </c>
      <c r="BB149">
        <v>61.190660000000001</v>
      </c>
      <c r="BC149">
        <v>56.600099999999998</v>
      </c>
      <c r="BD149">
        <v>17.392610000000001</v>
      </c>
      <c r="BE149">
        <v>77.744290000000007</v>
      </c>
      <c r="BF149">
        <v>9.1333800000000007</v>
      </c>
      <c r="BG149">
        <v>81.27355</v>
      </c>
      <c r="CO149">
        <v>0.55725000000000002</v>
      </c>
      <c r="CP149">
        <v>59.632019999999997</v>
      </c>
      <c r="CQ149">
        <v>53.180210000000002</v>
      </c>
      <c r="CR149">
        <v>84.982330000000005</v>
      </c>
      <c r="CS149">
        <v>90.812719999999999</v>
      </c>
      <c r="CT149">
        <v>53.180210000000002</v>
      </c>
      <c r="CU149">
        <v>40.989400000000003</v>
      </c>
      <c r="CV149">
        <v>20.318020000000001</v>
      </c>
      <c r="CW149">
        <v>76.619550000000004</v>
      </c>
      <c r="CX149">
        <v>11.696109999999999</v>
      </c>
      <c r="CY149">
        <v>86.690219999999997</v>
      </c>
    </row>
    <row r="150" spans="1:103" x14ac:dyDescent="0.4">
      <c r="A150" t="s">
        <v>280</v>
      </c>
      <c r="B150" t="s">
        <v>260</v>
      </c>
      <c r="C150" t="s">
        <v>37</v>
      </c>
      <c r="D150">
        <v>0.49984000000000001</v>
      </c>
      <c r="E150">
        <v>53.929459999999999</v>
      </c>
      <c r="F150">
        <v>43.310400000000001</v>
      </c>
      <c r="G150">
        <v>77.806560000000005</v>
      </c>
      <c r="H150">
        <v>87.600160000000002</v>
      </c>
      <c r="I150">
        <v>43.310400000000001</v>
      </c>
      <c r="J150">
        <v>33.793469999999999</v>
      </c>
      <c r="K150">
        <v>19.464179999999999</v>
      </c>
      <c r="L150">
        <v>72.260760000000005</v>
      </c>
      <c r="M150">
        <v>11.545120000000001</v>
      </c>
      <c r="N150">
        <v>85.173879999999997</v>
      </c>
      <c r="O150" t="s">
        <v>38</v>
      </c>
      <c r="P150">
        <v>0.47764000000000001</v>
      </c>
      <c r="Q150">
        <v>51.980139999999999</v>
      </c>
      <c r="R150">
        <v>40.709229999999998</v>
      </c>
      <c r="S150">
        <v>77.470849999999999</v>
      </c>
      <c r="T150">
        <v>88.453450000000004</v>
      </c>
      <c r="U150">
        <v>40.709229999999998</v>
      </c>
      <c r="V150">
        <v>30.6675</v>
      </c>
      <c r="W150">
        <v>19.699870000000001</v>
      </c>
      <c r="X150">
        <v>71.481549999999999</v>
      </c>
      <c r="Y150">
        <v>11.88396</v>
      </c>
      <c r="Z150">
        <v>85.954570000000004</v>
      </c>
      <c r="AW150">
        <v>0.66191</v>
      </c>
      <c r="AX150">
        <v>67.908199999999994</v>
      </c>
      <c r="AY150">
        <v>61.190660000000001</v>
      </c>
      <c r="AZ150">
        <v>79.201210000000003</v>
      </c>
      <c r="BA150">
        <v>81.763379999999998</v>
      </c>
      <c r="BB150">
        <v>61.190660000000001</v>
      </c>
      <c r="BC150">
        <v>56.600099999999998</v>
      </c>
      <c r="BD150">
        <v>17.362469999999998</v>
      </c>
      <c r="BE150">
        <v>77.624970000000005</v>
      </c>
      <c r="BF150">
        <v>9.0203500000000005</v>
      </c>
      <c r="BG150">
        <v>80.49485</v>
      </c>
      <c r="CO150">
        <v>0.53017999999999998</v>
      </c>
      <c r="CP150">
        <v>57.187260000000002</v>
      </c>
      <c r="CQ150">
        <v>49.46996</v>
      </c>
      <c r="CR150">
        <v>80.742050000000006</v>
      </c>
      <c r="CS150">
        <v>85.512370000000004</v>
      </c>
      <c r="CT150">
        <v>49.46996</v>
      </c>
      <c r="CU150">
        <v>38.103650000000002</v>
      </c>
      <c r="CV150">
        <v>20.035340000000001</v>
      </c>
      <c r="CW150">
        <v>74.087159999999997</v>
      </c>
      <c r="CX150">
        <v>11.201409999999999</v>
      </c>
      <c r="CY150">
        <v>81.71378</v>
      </c>
    </row>
    <row r="151" spans="1:103" x14ac:dyDescent="0.4">
      <c r="A151" t="s">
        <v>196</v>
      </c>
      <c r="B151" t="s">
        <v>62</v>
      </c>
      <c r="C151" t="s">
        <v>37</v>
      </c>
      <c r="D151">
        <v>0.49984000000000001</v>
      </c>
      <c r="E151">
        <v>53.928890000000003</v>
      </c>
      <c r="F151">
        <v>43.310400000000001</v>
      </c>
      <c r="G151">
        <v>77.806560000000005</v>
      </c>
      <c r="H151">
        <v>87.583969999999994</v>
      </c>
      <c r="I151">
        <v>43.310400000000001</v>
      </c>
      <c r="J151">
        <v>33.793469999999999</v>
      </c>
      <c r="K151">
        <v>19.464179999999999</v>
      </c>
      <c r="L151">
        <v>72.260760000000005</v>
      </c>
      <c r="M151">
        <v>11.5435</v>
      </c>
      <c r="N151">
        <v>85.161739999999995</v>
      </c>
      <c r="O151" t="s">
        <v>38</v>
      </c>
      <c r="P151">
        <v>0.47764000000000001</v>
      </c>
      <c r="Q151">
        <v>51.980330000000002</v>
      </c>
      <c r="R151">
        <v>40.709229999999998</v>
      </c>
      <c r="S151">
        <v>77.470849999999999</v>
      </c>
      <c r="T151">
        <v>88.453450000000004</v>
      </c>
      <c r="U151">
        <v>40.709229999999998</v>
      </c>
      <c r="V151">
        <v>30.6675</v>
      </c>
      <c r="W151">
        <v>19.699870000000001</v>
      </c>
      <c r="X151">
        <v>71.481549999999999</v>
      </c>
      <c r="Y151">
        <v>11.88396</v>
      </c>
      <c r="Z151">
        <v>85.954570000000004</v>
      </c>
      <c r="AW151">
        <v>0.66181000000000001</v>
      </c>
      <c r="AX151">
        <v>67.898089999999996</v>
      </c>
      <c r="AY151">
        <v>61.190660000000001</v>
      </c>
      <c r="AZ151">
        <v>79.201210000000003</v>
      </c>
      <c r="BA151">
        <v>81.763379999999998</v>
      </c>
      <c r="BB151">
        <v>61.190660000000001</v>
      </c>
      <c r="BC151">
        <v>56.600099999999998</v>
      </c>
      <c r="BD151">
        <v>17.362469999999998</v>
      </c>
      <c r="BE151">
        <v>77.624970000000005</v>
      </c>
      <c r="BF151">
        <v>9.0203500000000005</v>
      </c>
      <c r="BG151">
        <v>80.49485</v>
      </c>
      <c r="CO151">
        <v>0.53037000000000001</v>
      </c>
      <c r="CP151">
        <v>57.195180000000001</v>
      </c>
      <c r="CQ151">
        <v>49.46996</v>
      </c>
      <c r="CR151">
        <v>80.742050000000006</v>
      </c>
      <c r="CS151">
        <v>85.159009999999995</v>
      </c>
      <c r="CT151">
        <v>49.46996</v>
      </c>
      <c r="CU151">
        <v>38.103650000000002</v>
      </c>
      <c r="CV151">
        <v>20.035340000000001</v>
      </c>
      <c r="CW151">
        <v>74.087159999999997</v>
      </c>
      <c r="CX151">
        <v>11.166079999999999</v>
      </c>
      <c r="CY151">
        <v>81.448759999999993</v>
      </c>
    </row>
    <row r="152" spans="1:103" x14ac:dyDescent="0.4">
      <c r="A152" t="s">
        <v>232</v>
      </c>
      <c r="B152" t="s">
        <v>85</v>
      </c>
      <c r="C152" t="s">
        <v>37</v>
      </c>
      <c r="D152">
        <v>0.49980999999999998</v>
      </c>
      <c r="E152">
        <v>53.92765</v>
      </c>
      <c r="F152">
        <v>43.302309999999999</v>
      </c>
      <c r="G152">
        <v>77.81465</v>
      </c>
      <c r="H152">
        <v>87.592070000000007</v>
      </c>
      <c r="I152">
        <v>43.302309999999999</v>
      </c>
      <c r="J152">
        <v>33.785380000000004</v>
      </c>
      <c r="K152">
        <v>19.467420000000001</v>
      </c>
      <c r="L152">
        <v>72.26885</v>
      </c>
      <c r="M152">
        <v>11.545120000000001</v>
      </c>
      <c r="N152">
        <v>85.165790000000001</v>
      </c>
      <c r="O152" t="s">
        <v>38</v>
      </c>
      <c r="P152">
        <v>0.47776000000000002</v>
      </c>
      <c r="Q152">
        <v>51.992229999999999</v>
      </c>
      <c r="R152">
        <v>40.709229999999998</v>
      </c>
      <c r="S152">
        <v>77.499520000000004</v>
      </c>
      <c r="T152">
        <v>88.482129999999998</v>
      </c>
      <c r="U152">
        <v>40.709229999999998</v>
      </c>
      <c r="V152">
        <v>30.6675</v>
      </c>
      <c r="W152">
        <v>19.7056</v>
      </c>
      <c r="X152">
        <v>71.510230000000007</v>
      </c>
      <c r="Y152">
        <v>11.88683</v>
      </c>
      <c r="Z152">
        <v>85.983239999999995</v>
      </c>
      <c r="AW152">
        <v>0.66181999999999996</v>
      </c>
      <c r="AX152">
        <v>67.899000000000001</v>
      </c>
      <c r="AY152">
        <v>61.190660000000001</v>
      </c>
      <c r="AZ152">
        <v>79.201210000000003</v>
      </c>
      <c r="BA152">
        <v>81.763379999999998</v>
      </c>
      <c r="BB152">
        <v>61.190660000000001</v>
      </c>
      <c r="BC152">
        <v>56.600099999999998</v>
      </c>
      <c r="BD152">
        <v>17.362469999999998</v>
      </c>
      <c r="BE152">
        <v>77.624970000000005</v>
      </c>
      <c r="BF152">
        <v>9.0203500000000005</v>
      </c>
      <c r="BG152">
        <v>80.49485</v>
      </c>
      <c r="CO152">
        <v>0.52749999999999997</v>
      </c>
      <c r="CP152">
        <v>56.946080000000002</v>
      </c>
      <c r="CQ152">
        <v>49.293289999999999</v>
      </c>
      <c r="CR152">
        <v>80.388689999999997</v>
      </c>
      <c r="CS152">
        <v>84.80565</v>
      </c>
      <c r="CT152">
        <v>49.293289999999999</v>
      </c>
      <c r="CU152">
        <v>37.926969999999997</v>
      </c>
      <c r="CV152">
        <v>20</v>
      </c>
      <c r="CW152">
        <v>73.733800000000002</v>
      </c>
      <c r="CX152">
        <v>11.14841</v>
      </c>
      <c r="CY152">
        <v>81.007069999999999</v>
      </c>
    </row>
    <row r="153" spans="1:103" x14ac:dyDescent="0.4">
      <c r="A153" t="s">
        <v>484</v>
      </c>
      <c r="B153" t="s">
        <v>119</v>
      </c>
      <c r="C153" t="s">
        <v>37</v>
      </c>
      <c r="D153">
        <v>0.50141000000000002</v>
      </c>
      <c r="E153">
        <v>53.923929999999999</v>
      </c>
      <c r="F153">
        <v>43.310400000000001</v>
      </c>
      <c r="G153">
        <v>78.178870000000003</v>
      </c>
      <c r="H153">
        <v>88.320520000000002</v>
      </c>
      <c r="I153">
        <v>43.310400000000001</v>
      </c>
      <c r="J153">
        <v>34.017400000000002</v>
      </c>
      <c r="K153">
        <v>19.28612</v>
      </c>
      <c r="L153">
        <v>72.190340000000006</v>
      </c>
      <c r="M153">
        <v>11.55565</v>
      </c>
      <c r="N153">
        <v>85.657899999999998</v>
      </c>
      <c r="O153" t="s">
        <v>38</v>
      </c>
      <c r="P153">
        <v>0.47788999999999998</v>
      </c>
      <c r="Q153">
        <v>51.832949999999997</v>
      </c>
      <c r="R153">
        <v>40.508510000000001</v>
      </c>
      <c r="S153">
        <v>77.671570000000003</v>
      </c>
      <c r="T153">
        <v>88.940929999999994</v>
      </c>
      <c r="U153">
        <v>40.508510000000001</v>
      </c>
      <c r="V153">
        <v>30.77582</v>
      </c>
      <c r="W153">
        <v>19.472380000000001</v>
      </c>
      <c r="X153">
        <v>71.249440000000007</v>
      </c>
      <c r="Y153">
        <v>11.861980000000001</v>
      </c>
      <c r="Z153">
        <v>86.180459999999997</v>
      </c>
      <c r="AW153">
        <v>0.66313999999999995</v>
      </c>
      <c r="AX153">
        <v>67.989469999999997</v>
      </c>
      <c r="AY153">
        <v>61.190660000000001</v>
      </c>
      <c r="AZ153">
        <v>79.276560000000003</v>
      </c>
      <c r="BA153">
        <v>82.215519999999998</v>
      </c>
      <c r="BB153">
        <v>61.190660000000001</v>
      </c>
      <c r="BC153">
        <v>56.600099999999998</v>
      </c>
      <c r="BD153">
        <v>17.37754</v>
      </c>
      <c r="BE153">
        <v>77.719170000000005</v>
      </c>
      <c r="BF153">
        <v>9.0655599999999996</v>
      </c>
      <c r="BG153">
        <v>80.947000000000003</v>
      </c>
      <c r="CO153">
        <v>0.55691000000000002</v>
      </c>
      <c r="CP153">
        <v>59.59666</v>
      </c>
      <c r="CQ153">
        <v>53.180210000000002</v>
      </c>
      <c r="CR153">
        <v>84.982330000000005</v>
      </c>
      <c r="CS153">
        <v>91.166079999999994</v>
      </c>
      <c r="CT153">
        <v>53.180210000000002</v>
      </c>
      <c r="CU153">
        <v>40.989400000000003</v>
      </c>
      <c r="CV153">
        <v>20.318020000000001</v>
      </c>
      <c r="CW153">
        <v>76.619550000000004</v>
      </c>
      <c r="CX153">
        <v>11.731450000000001</v>
      </c>
      <c r="CY153">
        <v>87.043580000000006</v>
      </c>
    </row>
    <row r="154" spans="1:103" x14ac:dyDescent="0.4">
      <c r="A154" t="s">
        <v>599</v>
      </c>
      <c r="B154" t="s">
        <v>49</v>
      </c>
      <c r="C154" t="s">
        <v>37</v>
      </c>
      <c r="D154">
        <v>0.50139</v>
      </c>
      <c r="E154">
        <v>53.922820000000002</v>
      </c>
      <c r="F154">
        <v>43.310400000000001</v>
      </c>
      <c r="G154">
        <v>78.170779999999993</v>
      </c>
      <c r="H154">
        <v>88.304329999999993</v>
      </c>
      <c r="I154">
        <v>43.310400000000001</v>
      </c>
      <c r="J154">
        <v>34.017400000000002</v>
      </c>
      <c r="K154">
        <v>19.284500000000001</v>
      </c>
      <c r="L154">
        <v>72.182249999999996</v>
      </c>
      <c r="M154">
        <v>11.55484</v>
      </c>
      <c r="N154">
        <v>85.645759999999996</v>
      </c>
      <c r="O154" t="s">
        <v>38</v>
      </c>
      <c r="P154">
        <v>0.47788999999999998</v>
      </c>
      <c r="Q154">
        <v>51.833089999999999</v>
      </c>
      <c r="R154">
        <v>40.508510000000001</v>
      </c>
      <c r="S154">
        <v>77.671570000000003</v>
      </c>
      <c r="T154">
        <v>88.940929999999994</v>
      </c>
      <c r="U154">
        <v>40.508510000000001</v>
      </c>
      <c r="V154">
        <v>30.77582</v>
      </c>
      <c r="W154">
        <v>19.472380000000001</v>
      </c>
      <c r="X154">
        <v>71.249440000000007</v>
      </c>
      <c r="Y154">
        <v>11.861980000000001</v>
      </c>
      <c r="Z154">
        <v>86.180459999999997</v>
      </c>
      <c r="AW154">
        <v>0.66308999999999996</v>
      </c>
      <c r="AX154">
        <v>67.990049999999997</v>
      </c>
      <c r="AY154">
        <v>61.190660000000001</v>
      </c>
      <c r="AZ154">
        <v>79.276560000000003</v>
      </c>
      <c r="BA154">
        <v>82.215519999999998</v>
      </c>
      <c r="BB154">
        <v>61.190660000000001</v>
      </c>
      <c r="BC154">
        <v>56.600099999999998</v>
      </c>
      <c r="BD154">
        <v>17.37754</v>
      </c>
      <c r="BE154">
        <v>77.719170000000005</v>
      </c>
      <c r="BF154">
        <v>9.0731000000000002</v>
      </c>
      <c r="BG154">
        <v>80.984679999999997</v>
      </c>
      <c r="CO154">
        <v>0.55664999999999998</v>
      </c>
      <c r="CP154">
        <v>59.568779999999997</v>
      </c>
      <c r="CQ154">
        <v>53.180210000000002</v>
      </c>
      <c r="CR154">
        <v>84.80565</v>
      </c>
      <c r="CS154">
        <v>90.812719999999999</v>
      </c>
      <c r="CT154">
        <v>53.180210000000002</v>
      </c>
      <c r="CU154">
        <v>40.989400000000003</v>
      </c>
      <c r="CV154">
        <v>20.282689999999999</v>
      </c>
      <c r="CW154">
        <v>76.442869999999999</v>
      </c>
      <c r="CX154">
        <v>11.696109999999999</v>
      </c>
      <c r="CY154">
        <v>86.690219999999997</v>
      </c>
    </row>
    <row r="155" spans="1:103" x14ac:dyDescent="0.4">
      <c r="A155" t="s">
        <v>519</v>
      </c>
      <c r="B155" t="s">
        <v>517</v>
      </c>
      <c r="C155" t="s">
        <v>37</v>
      </c>
      <c r="D155">
        <v>0.50139</v>
      </c>
      <c r="E155">
        <v>53.92201</v>
      </c>
      <c r="F155">
        <v>43.310400000000001</v>
      </c>
      <c r="G155">
        <v>78.178870000000003</v>
      </c>
      <c r="H155">
        <v>88.304329999999993</v>
      </c>
      <c r="I155">
        <v>43.310400000000001</v>
      </c>
      <c r="J155">
        <v>34.017400000000002</v>
      </c>
      <c r="K155">
        <v>19.28612</v>
      </c>
      <c r="L155">
        <v>72.190340000000006</v>
      </c>
      <c r="M155">
        <v>11.554029999999999</v>
      </c>
      <c r="N155">
        <v>85.641710000000003</v>
      </c>
      <c r="O155" t="s">
        <v>38</v>
      </c>
      <c r="P155">
        <v>0.47788000000000003</v>
      </c>
      <c r="Q155">
        <v>51.832369999999997</v>
      </c>
      <c r="R155">
        <v>40.508510000000001</v>
      </c>
      <c r="S155">
        <v>77.671570000000003</v>
      </c>
      <c r="T155">
        <v>88.940929999999994</v>
      </c>
      <c r="U155">
        <v>40.508510000000001</v>
      </c>
      <c r="V155">
        <v>30.77582</v>
      </c>
      <c r="W155">
        <v>19.472380000000001</v>
      </c>
      <c r="X155">
        <v>71.249440000000007</v>
      </c>
      <c r="Y155">
        <v>11.861980000000001</v>
      </c>
      <c r="Z155">
        <v>86.180459999999997</v>
      </c>
      <c r="AW155">
        <v>0.66308</v>
      </c>
      <c r="AX155">
        <v>67.983699999999999</v>
      </c>
      <c r="AY155">
        <v>61.190660000000001</v>
      </c>
      <c r="AZ155">
        <v>79.276560000000003</v>
      </c>
      <c r="BA155">
        <v>82.215519999999998</v>
      </c>
      <c r="BB155">
        <v>61.190660000000001</v>
      </c>
      <c r="BC155">
        <v>56.600099999999998</v>
      </c>
      <c r="BD155">
        <v>17.37754</v>
      </c>
      <c r="BE155">
        <v>77.719170000000005</v>
      </c>
      <c r="BF155">
        <v>9.0655599999999996</v>
      </c>
      <c r="BG155">
        <v>80.947000000000003</v>
      </c>
      <c r="CO155">
        <v>0.55676000000000003</v>
      </c>
      <c r="CP155">
        <v>59.579120000000003</v>
      </c>
      <c r="CQ155">
        <v>53.180210000000002</v>
      </c>
      <c r="CR155">
        <v>84.982330000000005</v>
      </c>
      <c r="CS155">
        <v>90.812719999999999</v>
      </c>
      <c r="CT155">
        <v>53.180210000000002</v>
      </c>
      <c r="CU155">
        <v>40.989400000000003</v>
      </c>
      <c r="CV155">
        <v>20.318020000000001</v>
      </c>
      <c r="CW155">
        <v>76.619550000000004</v>
      </c>
      <c r="CX155">
        <v>11.696109999999999</v>
      </c>
      <c r="CY155">
        <v>86.690219999999997</v>
      </c>
    </row>
    <row r="156" spans="1:103" x14ac:dyDescent="0.4">
      <c r="A156" t="s">
        <v>565</v>
      </c>
      <c r="B156" t="s">
        <v>49</v>
      </c>
      <c r="C156" t="s">
        <v>37</v>
      </c>
      <c r="D156">
        <v>0.50136999999999998</v>
      </c>
      <c r="E156">
        <v>53.920349999999999</v>
      </c>
      <c r="F156">
        <v>43.310400000000001</v>
      </c>
      <c r="G156">
        <v>78.170779999999993</v>
      </c>
      <c r="H156">
        <v>88.304329999999993</v>
      </c>
      <c r="I156">
        <v>43.310400000000001</v>
      </c>
      <c r="J156">
        <v>34.017400000000002</v>
      </c>
      <c r="K156">
        <v>19.284500000000001</v>
      </c>
      <c r="L156">
        <v>72.182249999999996</v>
      </c>
      <c r="M156">
        <v>11.554029999999999</v>
      </c>
      <c r="N156">
        <v>85.641710000000003</v>
      </c>
      <c r="O156" t="s">
        <v>38</v>
      </c>
      <c r="P156">
        <v>0.47788999999999998</v>
      </c>
      <c r="Q156">
        <v>51.833440000000003</v>
      </c>
      <c r="R156">
        <v>40.508510000000001</v>
      </c>
      <c r="S156">
        <v>77.671570000000003</v>
      </c>
      <c r="T156">
        <v>88.940929999999994</v>
      </c>
      <c r="U156">
        <v>40.508510000000001</v>
      </c>
      <c r="V156">
        <v>30.77582</v>
      </c>
      <c r="W156">
        <v>19.472380000000001</v>
      </c>
      <c r="X156">
        <v>71.249440000000007</v>
      </c>
      <c r="Y156">
        <v>11.861980000000001</v>
      </c>
      <c r="Z156">
        <v>86.180459999999997</v>
      </c>
      <c r="AW156">
        <v>0.66298999999999997</v>
      </c>
      <c r="AX156">
        <v>67.97345</v>
      </c>
      <c r="AY156">
        <v>61.190660000000001</v>
      </c>
      <c r="AZ156">
        <v>79.276560000000003</v>
      </c>
      <c r="BA156">
        <v>82.215519999999998</v>
      </c>
      <c r="BB156">
        <v>61.190660000000001</v>
      </c>
      <c r="BC156">
        <v>56.600099999999998</v>
      </c>
      <c r="BD156">
        <v>17.37754</v>
      </c>
      <c r="BE156">
        <v>77.719170000000005</v>
      </c>
      <c r="BF156">
        <v>9.0655599999999996</v>
      </c>
      <c r="BG156">
        <v>80.947000000000003</v>
      </c>
      <c r="CO156">
        <v>0.55640999999999996</v>
      </c>
      <c r="CP156">
        <v>59.547069999999998</v>
      </c>
      <c r="CQ156">
        <v>53.180210000000002</v>
      </c>
      <c r="CR156">
        <v>84.80565</v>
      </c>
      <c r="CS156">
        <v>90.812719999999999</v>
      </c>
      <c r="CT156">
        <v>53.180210000000002</v>
      </c>
      <c r="CU156">
        <v>40.989400000000003</v>
      </c>
      <c r="CV156">
        <v>20.282689999999999</v>
      </c>
      <c r="CW156">
        <v>76.442869999999999</v>
      </c>
      <c r="CX156">
        <v>11.696109999999999</v>
      </c>
      <c r="CY156">
        <v>86.690219999999997</v>
      </c>
    </row>
    <row r="157" spans="1:103" x14ac:dyDescent="0.4">
      <c r="A157" t="s">
        <v>562</v>
      </c>
      <c r="B157" t="s">
        <v>468</v>
      </c>
      <c r="C157" t="s">
        <v>37</v>
      </c>
      <c r="D157">
        <v>0.50136000000000003</v>
      </c>
      <c r="E157">
        <v>53.919609999999999</v>
      </c>
      <c r="F157">
        <v>43.310400000000001</v>
      </c>
      <c r="G157">
        <v>78.170779999999993</v>
      </c>
      <c r="H157">
        <v>88.296239999999997</v>
      </c>
      <c r="I157">
        <v>43.310400000000001</v>
      </c>
      <c r="J157">
        <v>34.017400000000002</v>
      </c>
      <c r="K157">
        <v>19.284500000000001</v>
      </c>
      <c r="L157">
        <v>72.182249999999996</v>
      </c>
      <c r="M157">
        <v>11.55322</v>
      </c>
      <c r="N157">
        <v>85.633619999999993</v>
      </c>
      <c r="O157" t="s">
        <v>38</v>
      </c>
      <c r="P157">
        <v>0.47788999999999998</v>
      </c>
      <c r="Q157">
        <v>51.832549999999998</v>
      </c>
      <c r="R157">
        <v>40.508510000000001</v>
      </c>
      <c r="S157">
        <v>77.671570000000003</v>
      </c>
      <c r="T157">
        <v>88.940929999999994</v>
      </c>
      <c r="U157">
        <v>40.508510000000001</v>
      </c>
      <c r="V157">
        <v>30.77582</v>
      </c>
      <c r="W157">
        <v>19.472380000000001</v>
      </c>
      <c r="X157">
        <v>71.249440000000007</v>
      </c>
      <c r="Y157">
        <v>11.861980000000001</v>
      </c>
      <c r="Z157">
        <v>86.180459999999997</v>
      </c>
      <c r="AW157">
        <v>0.66302000000000005</v>
      </c>
      <c r="AX157">
        <v>67.977909999999994</v>
      </c>
      <c r="AY157">
        <v>61.190660000000001</v>
      </c>
      <c r="AZ157">
        <v>79.276560000000003</v>
      </c>
      <c r="BA157">
        <v>82.215519999999998</v>
      </c>
      <c r="BB157">
        <v>61.190660000000001</v>
      </c>
      <c r="BC157">
        <v>56.600099999999998</v>
      </c>
      <c r="BD157">
        <v>17.37754</v>
      </c>
      <c r="BE157">
        <v>77.719170000000005</v>
      </c>
      <c r="BF157">
        <v>9.0655599999999996</v>
      </c>
      <c r="BG157">
        <v>80.947000000000003</v>
      </c>
      <c r="CO157">
        <v>0.55632000000000004</v>
      </c>
      <c r="CP157">
        <v>59.537080000000003</v>
      </c>
      <c r="CQ157">
        <v>53.180210000000002</v>
      </c>
      <c r="CR157">
        <v>84.80565</v>
      </c>
      <c r="CS157">
        <v>90.636039999999994</v>
      </c>
      <c r="CT157">
        <v>53.180210000000002</v>
      </c>
      <c r="CU157">
        <v>40.989400000000003</v>
      </c>
      <c r="CV157">
        <v>20.282689999999999</v>
      </c>
      <c r="CW157">
        <v>76.442869999999999</v>
      </c>
      <c r="CX157">
        <v>11.67845</v>
      </c>
      <c r="CY157">
        <v>86.513549999999995</v>
      </c>
    </row>
    <row r="158" spans="1:103" x14ac:dyDescent="0.4">
      <c r="A158" t="s">
        <v>160</v>
      </c>
      <c r="B158" t="s">
        <v>102</v>
      </c>
      <c r="C158" t="s">
        <v>37</v>
      </c>
      <c r="D158">
        <v>0.49973000000000001</v>
      </c>
      <c r="E158">
        <v>53.918999999999997</v>
      </c>
      <c r="F158">
        <v>43.302309999999999</v>
      </c>
      <c r="G158">
        <v>77.798460000000006</v>
      </c>
      <c r="H158">
        <v>87.575879999999998</v>
      </c>
      <c r="I158">
        <v>43.302309999999999</v>
      </c>
      <c r="J158">
        <v>33.785380000000004</v>
      </c>
      <c r="K158">
        <v>19.462569999999999</v>
      </c>
      <c r="L158">
        <v>72.248620000000003</v>
      </c>
      <c r="M158">
        <v>11.5435</v>
      </c>
      <c r="N158">
        <v>85.153649999999999</v>
      </c>
      <c r="O158" t="s">
        <v>38</v>
      </c>
      <c r="P158">
        <v>0.47764000000000001</v>
      </c>
      <c r="Q158">
        <v>51.979669999999999</v>
      </c>
      <c r="R158">
        <v>40.709229999999998</v>
      </c>
      <c r="S158">
        <v>77.470849999999999</v>
      </c>
      <c r="T158">
        <v>88.453450000000004</v>
      </c>
      <c r="U158">
        <v>40.709229999999998</v>
      </c>
      <c r="V158">
        <v>30.6675</v>
      </c>
      <c r="W158">
        <v>19.699870000000001</v>
      </c>
      <c r="X158">
        <v>71.481549999999999</v>
      </c>
      <c r="Y158">
        <v>11.88396</v>
      </c>
      <c r="Z158">
        <v>85.954570000000004</v>
      </c>
      <c r="AW158">
        <v>0.66181000000000001</v>
      </c>
      <c r="AX158">
        <v>67.897019999999998</v>
      </c>
      <c r="AY158">
        <v>61.190660000000001</v>
      </c>
      <c r="AZ158">
        <v>79.201210000000003</v>
      </c>
      <c r="BA158">
        <v>81.763379999999998</v>
      </c>
      <c r="BB158">
        <v>61.190660000000001</v>
      </c>
      <c r="BC158">
        <v>56.600099999999998</v>
      </c>
      <c r="BD158">
        <v>17.362469999999998</v>
      </c>
      <c r="BE158">
        <v>77.624970000000005</v>
      </c>
      <c r="BF158">
        <v>9.0203500000000005</v>
      </c>
      <c r="BG158">
        <v>80.49485</v>
      </c>
      <c r="CO158">
        <v>0.52815999999999996</v>
      </c>
      <c r="CP158">
        <v>56.993960000000001</v>
      </c>
      <c r="CQ158">
        <v>49.293289999999999</v>
      </c>
      <c r="CR158">
        <v>80.565370000000001</v>
      </c>
      <c r="CS158">
        <v>84.982330000000005</v>
      </c>
      <c r="CT158">
        <v>49.293289999999999</v>
      </c>
      <c r="CU158">
        <v>37.926969999999997</v>
      </c>
      <c r="CV158">
        <v>20</v>
      </c>
      <c r="CW158">
        <v>73.822140000000005</v>
      </c>
      <c r="CX158">
        <v>11.166079999999999</v>
      </c>
      <c r="CY158">
        <v>81.272080000000003</v>
      </c>
    </row>
    <row r="159" spans="1:103" x14ac:dyDescent="0.4">
      <c r="A159" t="s">
        <v>229</v>
      </c>
      <c r="B159" t="s">
        <v>62</v>
      </c>
      <c r="C159" t="s">
        <v>37</v>
      </c>
      <c r="D159">
        <v>0.49973000000000001</v>
      </c>
      <c r="E159">
        <v>53.918419999999998</v>
      </c>
      <c r="F159">
        <v>43.302309999999999</v>
      </c>
      <c r="G159">
        <v>77.782269999999997</v>
      </c>
      <c r="H159">
        <v>87.575879999999998</v>
      </c>
      <c r="I159">
        <v>43.302309999999999</v>
      </c>
      <c r="J159">
        <v>33.785380000000004</v>
      </c>
      <c r="K159">
        <v>19.459330000000001</v>
      </c>
      <c r="L159">
        <v>72.23648</v>
      </c>
      <c r="M159">
        <v>11.5435</v>
      </c>
      <c r="N159">
        <v>85.157700000000006</v>
      </c>
      <c r="O159" t="s">
        <v>38</v>
      </c>
      <c r="P159">
        <v>0.47764000000000001</v>
      </c>
      <c r="Q159">
        <v>51.980409999999999</v>
      </c>
      <c r="R159">
        <v>40.709229999999998</v>
      </c>
      <c r="S159">
        <v>77.470849999999999</v>
      </c>
      <c r="T159">
        <v>88.453450000000004</v>
      </c>
      <c r="U159">
        <v>40.709229999999998</v>
      </c>
      <c r="V159">
        <v>30.6675</v>
      </c>
      <c r="W159">
        <v>19.699870000000001</v>
      </c>
      <c r="X159">
        <v>71.481549999999999</v>
      </c>
      <c r="Y159">
        <v>11.88396</v>
      </c>
      <c r="Z159">
        <v>85.954570000000004</v>
      </c>
      <c r="AW159">
        <v>0.66180000000000005</v>
      </c>
      <c r="AX159">
        <v>67.895619999999994</v>
      </c>
      <c r="AY159">
        <v>61.190660000000001</v>
      </c>
      <c r="AZ159">
        <v>79.201210000000003</v>
      </c>
      <c r="BA159">
        <v>81.763379999999998</v>
      </c>
      <c r="BB159">
        <v>61.190660000000001</v>
      </c>
      <c r="BC159">
        <v>56.600099999999998</v>
      </c>
      <c r="BD159">
        <v>17.362469999999998</v>
      </c>
      <c r="BE159">
        <v>77.624970000000005</v>
      </c>
      <c r="BF159">
        <v>9.0203500000000005</v>
      </c>
      <c r="BG159">
        <v>80.49485</v>
      </c>
      <c r="CO159">
        <v>0.52793999999999996</v>
      </c>
      <c r="CP159">
        <v>56.970979999999997</v>
      </c>
      <c r="CQ159">
        <v>49.293289999999999</v>
      </c>
      <c r="CR159">
        <v>80.212010000000006</v>
      </c>
      <c r="CS159">
        <v>84.982330000000005</v>
      </c>
      <c r="CT159">
        <v>49.293289999999999</v>
      </c>
      <c r="CU159">
        <v>37.926969999999997</v>
      </c>
      <c r="CV159">
        <v>19.92933</v>
      </c>
      <c r="CW159">
        <v>73.557130000000001</v>
      </c>
      <c r="CX159">
        <v>11.166079999999999</v>
      </c>
      <c r="CY159">
        <v>81.360420000000005</v>
      </c>
    </row>
    <row r="160" spans="1:103" x14ac:dyDescent="0.4">
      <c r="A160" t="s">
        <v>211</v>
      </c>
      <c r="B160" t="s">
        <v>212</v>
      </c>
      <c r="C160" t="s">
        <v>37</v>
      </c>
      <c r="D160">
        <v>0.49937999999999999</v>
      </c>
      <c r="E160">
        <v>53.909100000000002</v>
      </c>
      <c r="F160">
        <v>42.881419999999999</v>
      </c>
      <c r="G160">
        <v>77.822739999999996</v>
      </c>
      <c r="H160">
        <v>87.737759999999994</v>
      </c>
      <c r="I160">
        <v>42.881419999999999</v>
      </c>
      <c r="J160">
        <v>33.492649999999998</v>
      </c>
      <c r="K160">
        <v>19.462569999999999</v>
      </c>
      <c r="L160">
        <v>72.279640000000001</v>
      </c>
      <c r="M160">
        <v>11.55484</v>
      </c>
      <c r="N160">
        <v>85.286119999999997</v>
      </c>
      <c r="O160" t="s">
        <v>38</v>
      </c>
      <c r="P160">
        <v>0.47748000000000002</v>
      </c>
      <c r="Q160">
        <v>51.995080000000002</v>
      </c>
      <c r="R160">
        <v>40.279110000000003</v>
      </c>
      <c r="S160">
        <v>77.547309999999996</v>
      </c>
      <c r="T160">
        <v>88.568150000000003</v>
      </c>
      <c r="U160">
        <v>40.279110000000003</v>
      </c>
      <c r="V160">
        <v>30.379149999999999</v>
      </c>
      <c r="W160">
        <v>19.715160000000001</v>
      </c>
      <c r="X160">
        <v>71.566779999999994</v>
      </c>
      <c r="Y160">
        <v>11.89256</v>
      </c>
      <c r="Z160">
        <v>86.0441</v>
      </c>
      <c r="AW160">
        <v>0.65976999999999997</v>
      </c>
      <c r="AX160">
        <v>67.675439999999995</v>
      </c>
      <c r="AY160">
        <v>60.813870000000001</v>
      </c>
      <c r="AZ160">
        <v>79.201210000000003</v>
      </c>
      <c r="BA160">
        <v>81.688019999999995</v>
      </c>
      <c r="BB160">
        <v>60.813870000000001</v>
      </c>
      <c r="BC160">
        <v>56.298670000000001</v>
      </c>
      <c r="BD160">
        <v>17.3474</v>
      </c>
      <c r="BE160">
        <v>77.606129999999993</v>
      </c>
      <c r="BF160">
        <v>9.01281</v>
      </c>
      <c r="BG160">
        <v>80.406930000000003</v>
      </c>
      <c r="CO160">
        <v>0.52810000000000001</v>
      </c>
      <c r="CP160">
        <v>57.012599999999999</v>
      </c>
      <c r="CQ160">
        <v>48.939929999999997</v>
      </c>
      <c r="CR160">
        <v>79.681979999999996</v>
      </c>
      <c r="CS160">
        <v>86.57244</v>
      </c>
      <c r="CT160">
        <v>48.939929999999997</v>
      </c>
      <c r="CU160">
        <v>37.573619999999998</v>
      </c>
      <c r="CV160">
        <v>19.752649999999999</v>
      </c>
      <c r="CW160">
        <v>72.968199999999996</v>
      </c>
      <c r="CX160">
        <v>11.272080000000001</v>
      </c>
      <c r="CY160">
        <v>82.714960000000005</v>
      </c>
    </row>
    <row r="161" spans="1:103" x14ac:dyDescent="0.4">
      <c r="A161" t="s">
        <v>202</v>
      </c>
      <c r="B161" t="s">
        <v>124</v>
      </c>
      <c r="C161" t="s">
        <v>37</v>
      </c>
      <c r="D161">
        <v>0.49934000000000001</v>
      </c>
      <c r="E161">
        <v>53.905180000000001</v>
      </c>
      <c r="F161">
        <v>42.873330000000003</v>
      </c>
      <c r="G161">
        <v>77.830839999999995</v>
      </c>
      <c r="H161">
        <v>87.705380000000005</v>
      </c>
      <c r="I161">
        <v>42.873330000000003</v>
      </c>
      <c r="J161">
        <v>33.484549999999999</v>
      </c>
      <c r="K161">
        <v>19.464179999999999</v>
      </c>
      <c r="L161">
        <v>72.287739999999999</v>
      </c>
      <c r="M161">
        <v>11.551600000000001</v>
      </c>
      <c r="N161">
        <v>85.245649999999998</v>
      </c>
      <c r="O161" t="s">
        <v>38</v>
      </c>
      <c r="P161">
        <v>0.47750999999999999</v>
      </c>
      <c r="Q161">
        <v>51.997129999999999</v>
      </c>
      <c r="R161">
        <v>40.279110000000003</v>
      </c>
      <c r="S161">
        <v>77.556870000000004</v>
      </c>
      <c r="T161">
        <v>88.577709999999996</v>
      </c>
      <c r="U161">
        <v>40.279110000000003</v>
      </c>
      <c r="V161">
        <v>30.379149999999999</v>
      </c>
      <c r="W161">
        <v>19.71707</v>
      </c>
      <c r="X161">
        <v>71.576340000000002</v>
      </c>
      <c r="Y161">
        <v>11.893520000000001</v>
      </c>
      <c r="Z161">
        <v>86.053650000000005</v>
      </c>
      <c r="AW161">
        <v>0.65973999999999999</v>
      </c>
      <c r="AX161">
        <v>67.672579999999996</v>
      </c>
      <c r="AY161">
        <v>60.813870000000001</v>
      </c>
      <c r="AZ161">
        <v>79.201210000000003</v>
      </c>
      <c r="BA161">
        <v>81.688019999999995</v>
      </c>
      <c r="BB161">
        <v>60.813870000000001</v>
      </c>
      <c r="BC161">
        <v>56.298670000000001</v>
      </c>
      <c r="BD161">
        <v>17.3474</v>
      </c>
      <c r="BE161">
        <v>77.606129999999993</v>
      </c>
      <c r="BF161">
        <v>9.01281</v>
      </c>
      <c r="BG161">
        <v>80.406930000000003</v>
      </c>
      <c r="CO161">
        <v>0.52673999999999999</v>
      </c>
      <c r="CP161">
        <v>56.895919999999997</v>
      </c>
      <c r="CQ161">
        <v>48.763249999999999</v>
      </c>
      <c r="CR161">
        <v>79.681979999999996</v>
      </c>
      <c r="CS161">
        <v>85.689049999999995</v>
      </c>
      <c r="CT161">
        <v>48.763249999999999</v>
      </c>
      <c r="CU161">
        <v>37.396940000000001</v>
      </c>
      <c r="CV161">
        <v>19.752649999999999</v>
      </c>
      <c r="CW161">
        <v>72.968199999999996</v>
      </c>
      <c r="CX161">
        <v>11.18375</v>
      </c>
      <c r="CY161">
        <v>81.654889999999995</v>
      </c>
    </row>
    <row r="162" spans="1:103" x14ac:dyDescent="0.4">
      <c r="A162" t="s">
        <v>304</v>
      </c>
      <c r="B162" t="s">
        <v>132</v>
      </c>
      <c r="C162" t="s">
        <v>37</v>
      </c>
      <c r="D162">
        <v>0.49956</v>
      </c>
      <c r="E162">
        <v>53.904879999999999</v>
      </c>
      <c r="F162">
        <v>43.197090000000003</v>
      </c>
      <c r="G162">
        <v>77.927959999999999</v>
      </c>
      <c r="H162">
        <v>87.608260000000001</v>
      </c>
      <c r="I162">
        <v>43.197090000000003</v>
      </c>
      <c r="J162">
        <v>33.697020000000002</v>
      </c>
      <c r="K162">
        <v>19.46904</v>
      </c>
      <c r="L162">
        <v>72.318759999999997</v>
      </c>
      <c r="M162">
        <v>11.54674</v>
      </c>
      <c r="N162">
        <v>85.177930000000003</v>
      </c>
      <c r="O162" t="s">
        <v>38</v>
      </c>
      <c r="P162">
        <v>0.47737000000000002</v>
      </c>
      <c r="Q162">
        <v>51.952199999999998</v>
      </c>
      <c r="R162">
        <v>40.575420000000001</v>
      </c>
      <c r="S162">
        <v>77.671570000000003</v>
      </c>
      <c r="T162">
        <v>88.501239999999996</v>
      </c>
      <c r="U162">
        <v>40.575420000000001</v>
      </c>
      <c r="V162">
        <v>30.55359</v>
      </c>
      <c r="W162">
        <v>19.718979999999998</v>
      </c>
      <c r="X162">
        <v>71.610590000000002</v>
      </c>
      <c r="Y162">
        <v>11.889699999999999</v>
      </c>
      <c r="Z162">
        <v>85.995990000000006</v>
      </c>
      <c r="AW162">
        <v>0.66237000000000001</v>
      </c>
      <c r="AX162">
        <v>67.956029999999998</v>
      </c>
      <c r="AY162">
        <v>61.266010000000001</v>
      </c>
      <c r="AZ162">
        <v>79.050489999999996</v>
      </c>
      <c r="BA162">
        <v>81.763379999999998</v>
      </c>
      <c r="BB162">
        <v>61.266010000000001</v>
      </c>
      <c r="BC162">
        <v>56.713140000000003</v>
      </c>
      <c r="BD162">
        <v>17.332329999999999</v>
      </c>
      <c r="BE162">
        <v>77.474249999999998</v>
      </c>
      <c r="BF162">
        <v>9.01281</v>
      </c>
      <c r="BG162">
        <v>80.457170000000005</v>
      </c>
      <c r="CO162">
        <v>0.52807999999999999</v>
      </c>
      <c r="CP162">
        <v>57.055169999999997</v>
      </c>
      <c r="CQ162">
        <v>49.293289999999999</v>
      </c>
      <c r="CR162">
        <v>80.035340000000005</v>
      </c>
      <c r="CS162">
        <v>84.80565</v>
      </c>
      <c r="CT162">
        <v>49.293289999999999</v>
      </c>
      <c r="CU162">
        <v>37.838630000000002</v>
      </c>
      <c r="CV162">
        <v>19.85866</v>
      </c>
      <c r="CW162">
        <v>73.321550000000002</v>
      </c>
      <c r="CX162">
        <v>11.14841</v>
      </c>
      <c r="CY162">
        <v>81.124849999999995</v>
      </c>
    </row>
    <row r="163" spans="1:103" x14ac:dyDescent="0.4">
      <c r="A163" t="s">
        <v>292</v>
      </c>
      <c r="B163" t="s">
        <v>102</v>
      </c>
      <c r="C163" t="s">
        <v>37</v>
      </c>
      <c r="D163">
        <v>0.49930999999999998</v>
      </c>
      <c r="E163">
        <v>53.9039</v>
      </c>
      <c r="F163">
        <v>42.881419999999999</v>
      </c>
      <c r="G163">
        <v>77.830839999999995</v>
      </c>
      <c r="H163">
        <v>87.689189999999996</v>
      </c>
      <c r="I163">
        <v>42.881419999999999</v>
      </c>
      <c r="J163">
        <v>33.488599999999998</v>
      </c>
      <c r="K163">
        <v>19.465800000000002</v>
      </c>
      <c r="L163">
        <v>72.279640000000001</v>
      </c>
      <c r="M163">
        <v>11.550789999999999</v>
      </c>
      <c r="N163">
        <v>85.229460000000003</v>
      </c>
      <c r="O163" t="s">
        <v>38</v>
      </c>
      <c r="P163">
        <v>0.47748000000000002</v>
      </c>
      <c r="Q163">
        <v>51.994289999999999</v>
      </c>
      <c r="R163">
        <v>40.279110000000003</v>
      </c>
      <c r="S163">
        <v>77.547309999999996</v>
      </c>
      <c r="T163">
        <v>88.568150000000003</v>
      </c>
      <c r="U163">
        <v>40.279110000000003</v>
      </c>
      <c r="V163">
        <v>30.379149999999999</v>
      </c>
      <c r="W163">
        <v>19.715160000000001</v>
      </c>
      <c r="X163">
        <v>71.566779999999994</v>
      </c>
      <c r="Y163">
        <v>11.89256</v>
      </c>
      <c r="Z163">
        <v>86.0441</v>
      </c>
      <c r="AW163">
        <v>0.65976000000000001</v>
      </c>
      <c r="AX163">
        <v>67.675420000000003</v>
      </c>
      <c r="AY163">
        <v>60.813870000000001</v>
      </c>
      <c r="AZ163">
        <v>79.201210000000003</v>
      </c>
      <c r="BA163">
        <v>81.763379999999998</v>
      </c>
      <c r="BB163">
        <v>60.813870000000001</v>
      </c>
      <c r="BC163">
        <v>56.298670000000001</v>
      </c>
      <c r="BD163">
        <v>17.3474</v>
      </c>
      <c r="BE163">
        <v>77.606129999999993</v>
      </c>
      <c r="BF163">
        <v>9.0203500000000005</v>
      </c>
      <c r="BG163">
        <v>80.482290000000006</v>
      </c>
      <c r="CO163">
        <v>0.52666999999999997</v>
      </c>
      <c r="CP163">
        <v>56.913699999999999</v>
      </c>
      <c r="CQ163">
        <v>48.939929999999997</v>
      </c>
      <c r="CR163">
        <v>79.85866</v>
      </c>
      <c r="CS163">
        <v>85.33569</v>
      </c>
      <c r="CT163">
        <v>48.939929999999997</v>
      </c>
      <c r="CU163">
        <v>37.485280000000003</v>
      </c>
      <c r="CV163">
        <v>19.823319999999999</v>
      </c>
      <c r="CW163">
        <v>72.968199999999996</v>
      </c>
      <c r="CX163">
        <v>11.166079999999999</v>
      </c>
      <c r="CY163">
        <v>81.30153</v>
      </c>
    </row>
    <row r="164" spans="1:103" x14ac:dyDescent="0.4">
      <c r="A164" t="s">
        <v>222</v>
      </c>
      <c r="B164" t="s">
        <v>121</v>
      </c>
      <c r="C164" t="s">
        <v>37</v>
      </c>
      <c r="D164">
        <v>0.49954999999999999</v>
      </c>
      <c r="E164">
        <v>53.902470000000001</v>
      </c>
      <c r="F164">
        <v>43.197090000000003</v>
      </c>
      <c r="G164">
        <v>77.936059999999998</v>
      </c>
      <c r="H164">
        <v>87.64873</v>
      </c>
      <c r="I164">
        <v>43.197090000000003</v>
      </c>
      <c r="J164">
        <v>33.697020000000002</v>
      </c>
      <c r="K164">
        <v>19.470659999999999</v>
      </c>
      <c r="L164">
        <v>72.330910000000003</v>
      </c>
      <c r="M164">
        <v>11.54998</v>
      </c>
      <c r="N164">
        <v>85.214349999999996</v>
      </c>
      <c r="O164" t="s">
        <v>38</v>
      </c>
      <c r="P164">
        <v>0.47736000000000001</v>
      </c>
      <c r="Q164">
        <v>51.951770000000003</v>
      </c>
      <c r="R164">
        <v>40.575420000000001</v>
      </c>
      <c r="S164">
        <v>77.671570000000003</v>
      </c>
      <c r="T164">
        <v>88.501239999999996</v>
      </c>
      <c r="U164">
        <v>40.575420000000001</v>
      </c>
      <c r="V164">
        <v>30.55359</v>
      </c>
      <c r="W164">
        <v>19.718979999999998</v>
      </c>
      <c r="X164">
        <v>71.610590000000002</v>
      </c>
      <c r="Y164">
        <v>11.889699999999999</v>
      </c>
      <c r="Z164">
        <v>85.995990000000006</v>
      </c>
      <c r="AW164">
        <v>0.66232000000000002</v>
      </c>
      <c r="AX164">
        <v>67.953100000000006</v>
      </c>
      <c r="AY164">
        <v>61.266010000000001</v>
      </c>
      <c r="AZ164">
        <v>79.050489999999996</v>
      </c>
      <c r="BA164">
        <v>81.763379999999998</v>
      </c>
      <c r="BB164">
        <v>61.266010000000001</v>
      </c>
      <c r="BC164">
        <v>56.713140000000003</v>
      </c>
      <c r="BD164">
        <v>17.332329999999999</v>
      </c>
      <c r="BE164">
        <v>77.474249999999998</v>
      </c>
      <c r="BF164">
        <v>9.01281</v>
      </c>
      <c r="BG164">
        <v>80.457170000000005</v>
      </c>
      <c r="CO164">
        <v>0.52814000000000005</v>
      </c>
      <c r="CP164">
        <v>57.017319999999998</v>
      </c>
      <c r="CQ164">
        <v>49.293289999999999</v>
      </c>
      <c r="CR164">
        <v>80.212010000000006</v>
      </c>
      <c r="CS164">
        <v>85.689049999999995</v>
      </c>
      <c r="CT164">
        <v>49.293289999999999</v>
      </c>
      <c r="CU164">
        <v>37.838630000000002</v>
      </c>
      <c r="CV164">
        <v>19.893989999999999</v>
      </c>
      <c r="CW164">
        <v>73.586569999999995</v>
      </c>
      <c r="CX164">
        <v>11.21908</v>
      </c>
      <c r="CY164">
        <v>81.919910000000002</v>
      </c>
    </row>
    <row r="165" spans="1:103" x14ac:dyDescent="0.4">
      <c r="A165" t="s">
        <v>286</v>
      </c>
      <c r="B165" t="s">
        <v>52</v>
      </c>
      <c r="C165" t="s">
        <v>37</v>
      </c>
      <c r="D165">
        <v>0.49930999999999998</v>
      </c>
      <c r="E165">
        <v>53.902180000000001</v>
      </c>
      <c r="F165">
        <v>42.873330000000003</v>
      </c>
      <c r="G165">
        <v>77.81465</v>
      </c>
      <c r="H165">
        <v>87.681100000000001</v>
      </c>
      <c r="I165">
        <v>42.873330000000003</v>
      </c>
      <c r="J165">
        <v>33.484549999999999</v>
      </c>
      <c r="K165">
        <v>19.462569999999999</v>
      </c>
      <c r="L165">
        <v>72.275599999999997</v>
      </c>
      <c r="M165">
        <v>11.54998</v>
      </c>
      <c r="N165">
        <v>85.233509999999995</v>
      </c>
      <c r="O165" t="s">
        <v>38</v>
      </c>
      <c r="P165">
        <v>0.47750999999999999</v>
      </c>
      <c r="Q165">
        <v>51.998359999999998</v>
      </c>
      <c r="R165">
        <v>40.279110000000003</v>
      </c>
      <c r="S165">
        <v>77.547309999999996</v>
      </c>
      <c r="T165">
        <v>88.577709999999996</v>
      </c>
      <c r="U165">
        <v>40.279110000000003</v>
      </c>
      <c r="V165">
        <v>30.379149999999999</v>
      </c>
      <c r="W165">
        <v>19.71707</v>
      </c>
      <c r="X165">
        <v>71.571560000000005</v>
      </c>
      <c r="Y165">
        <v>11.89448</v>
      </c>
      <c r="Z165">
        <v>86.058430000000001</v>
      </c>
      <c r="AW165">
        <v>0.65968000000000004</v>
      </c>
      <c r="AX165">
        <v>67.666709999999995</v>
      </c>
      <c r="AY165">
        <v>60.813870000000001</v>
      </c>
      <c r="AZ165">
        <v>79.201210000000003</v>
      </c>
      <c r="BA165">
        <v>81.688019999999995</v>
      </c>
      <c r="BB165">
        <v>60.813870000000001</v>
      </c>
      <c r="BC165">
        <v>56.298670000000001</v>
      </c>
      <c r="BD165">
        <v>17.3474</v>
      </c>
      <c r="BE165">
        <v>77.606129999999993</v>
      </c>
      <c r="BF165">
        <v>9.01281</v>
      </c>
      <c r="BG165">
        <v>80.406930000000003</v>
      </c>
      <c r="CO165">
        <v>0.52625</v>
      </c>
      <c r="CP165">
        <v>56.821359999999999</v>
      </c>
      <c r="CQ165">
        <v>48.763249999999999</v>
      </c>
      <c r="CR165">
        <v>79.505300000000005</v>
      </c>
      <c r="CS165">
        <v>85.159009999999995</v>
      </c>
      <c r="CT165">
        <v>48.763249999999999</v>
      </c>
      <c r="CU165">
        <v>37.396940000000001</v>
      </c>
      <c r="CV165">
        <v>19.717310000000001</v>
      </c>
      <c r="CW165">
        <v>72.791520000000006</v>
      </c>
      <c r="CX165">
        <v>11.130739999999999</v>
      </c>
      <c r="CY165">
        <v>81.30153</v>
      </c>
    </row>
    <row r="166" spans="1:103" x14ac:dyDescent="0.4">
      <c r="A166" t="s">
        <v>178</v>
      </c>
      <c r="B166" t="s">
        <v>179</v>
      </c>
      <c r="C166" t="s">
        <v>37</v>
      </c>
      <c r="D166">
        <v>0.49930999999999998</v>
      </c>
      <c r="E166">
        <v>53.901989999999998</v>
      </c>
      <c r="F166">
        <v>42.881419999999999</v>
      </c>
      <c r="G166">
        <v>77.822739999999996</v>
      </c>
      <c r="H166">
        <v>87.656819999999996</v>
      </c>
      <c r="I166">
        <v>42.881419999999999</v>
      </c>
      <c r="J166">
        <v>33.492649999999998</v>
      </c>
      <c r="K166">
        <v>19.462569999999999</v>
      </c>
      <c r="L166">
        <v>72.279640000000001</v>
      </c>
      <c r="M166">
        <v>11.547549999999999</v>
      </c>
      <c r="N166">
        <v>85.209230000000005</v>
      </c>
      <c r="O166" t="s">
        <v>38</v>
      </c>
      <c r="P166">
        <v>0.47747000000000001</v>
      </c>
      <c r="Q166">
        <v>51.993949999999998</v>
      </c>
      <c r="R166">
        <v>40.279110000000003</v>
      </c>
      <c r="S166">
        <v>77.547309999999996</v>
      </c>
      <c r="T166">
        <v>88.568150000000003</v>
      </c>
      <c r="U166">
        <v>40.279110000000003</v>
      </c>
      <c r="V166">
        <v>30.379149999999999</v>
      </c>
      <c r="W166">
        <v>19.715160000000001</v>
      </c>
      <c r="X166">
        <v>71.566779999999994</v>
      </c>
      <c r="Y166">
        <v>11.89256</v>
      </c>
      <c r="Z166">
        <v>86.0441</v>
      </c>
      <c r="AW166">
        <v>0.65976000000000001</v>
      </c>
      <c r="AX166">
        <v>67.674319999999994</v>
      </c>
      <c r="AY166">
        <v>60.813870000000001</v>
      </c>
      <c r="AZ166">
        <v>79.201210000000003</v>
      </c>
      <c r="BA166">
        <v>81.688019999999995</v>
      </c>
      <c r="BB166">
        <v>60.813870000000001</v>
      </c>
      <c r="BC166">
        <v>56.298670000000001</v>
      </c>
      <c r="BD166">
        <v>17.3474</v>
      </c>
      <c r="BE166">
        <v>77.606129999999993</v>
      </c>
      <c r="BF166">
        <v>9.01281</v>
      </c>
      <c r="BG166">
        <v>80.406930000000003</v>
      </c>
      <c r="CO166">
        <v>0.52669999999999995</v>
      </c>
      <c r="CP166">
        <v>56.880899999999997</v>
      </c>
      <c r="CQ166">
        <v>48.939929999999997</v>
      </c>
      <c r="CR166">
        <v>79.681979999999996</v>
      </c>
      <c r="CS166">
        <v>84.80565</v>
      </c>
      <c r="CT166">
        <v>48.939929999999997</v>
      </c>
      <c r="CU166">
        <v>37.573619999999998</v>
      </c>
      <c r="CV166">
        <v>19.752649999999999</v>
      </c>
      <c r="CW166">
        <v>72.968199999999996</v>
      </c>
      <c r="CX166">
        <v>11.11307</v>
      </c>
      <c r="CY166">
        <v>81.036510000000007</v>
      </c>
    </row>
    <row r="167" spans="1:103" x14ac:dyDescent="0.4">
      <c r="A167" t="s">
        <v>270</v>
      </c>
      <c r="B167" t="s">
        <v>179</v>
      </c>
      <c r="C167" t="s">
        <v>37</v>
      </c>
      <c r="D167">
        <v>0.49953999999999998</v>
      </c>
      <c r="E167">
        <v>53.900869999999998</v>
      </c>
      <c r="F167">
        <v>43.197090000000003</v>
      </c>
      <c r="G167">
        <v>77.936059999999998</v>
      </c>
      <c r="H167">
        <v>87.632540000000006</v>
      </c>
      <c r="I167">
        <v>43.197090000000003</v>
      </c>
      <c r="J167">
        <v>33.697020000000002</v>
      </c>
      <c r="K167">
        <v>19.46904</v>
      </c>
      <c r="L167">
        <v>72.322810000000004</v>
      </c>
      <c r="M167">
        <v>11.54917</v>
      </c>
      <c r="N167">
        <v>85.202209999999994</v>
      </c>
      <c r="O167" t="s">
        <v>38</v>
      </c>
      <c r="P167">
        <v>0.47737000000000002</v>
      </c>
      <c r="Q167">
        <v>51.953319999999998</v>
      </c>
      <c r="R167">
        <v>40.575420000000001</v>
      </c>
      <c r="S167">
        <v>77.671570000000003</v>
      </c>
      <c r="T167">
        <v>88.501239999999996</v>
      </c>
      <c r="U167">
        <v>40.575420000000001</v>
      </c>
      <c r="V167">
        <v>30.55359</v>
      </c>
      <c r="W167">
        <v>19.718979999999998</v>
      </c>
      <c r="X167">
        <v>71.610590000000002</v>
      </c>
      <c r="Y167">
        <v>11.889699999999999</v>
      </c>
      <c r="Z167">
        <v>85.995990000000006</v>
      </c>
      <c r="AW167">
        <v>0.6623</v>
      </c>
      <c r="AX167">
        <v>67.947280000000006</v>
      </c>
      <c r="AY167">
        <v>61.266010000000001</v>
      </c>
      <c r="AZ167">
        <v>79.050489999999996</v>
      </c>
      <c r="BA167">
        <v>81.763379999999998</v>
      </c>
      <c r="BB167">
        <v>61.266010000000001</v>
      </c>
      <c r="BC167">
        <v>56.713140000000003</v>
      </c>
      <c r="BD167">
        <v>17.332329999999999</v>
      </c>
      <c r="BE167">
        <v>77.474249999999998</v>
      </c>
      <c r="BF167">
        <v>9.01281</v>
      </c>
      <c r="BG167">
        <v>80.457170000000005</v>
      </c>
      <c r="CO167">
        <v>0.52761000000000002</v>
      </c>
      <c r="CP167">
        <v>56.967610000000001</v>
      </c>
      <c r="CQ167">
        <v>49.293289999999999</v>
      </c>
      <c r="CR167">
        <v>80.212010000000006</v>
      </c>
      <c r="CS167">
        <v>85.33569</v>
      </c>
      <c r="CT167">
        <v>49.293289999999999</v>
      </c>
      <c r="CU167">
        <v>37.838630000000002</v>
      </c>
      <c r="CV167">
        <v>19.85866</v>
      </c>
      <c r="CW167">
        <v>73.409890000000004</v>
      </c>
      <c r="CX167">
        <v>11.201409999999999</v>
      </c>
      <c r="CY167">
        <v>81.654889999999995</v>
      </c>
    </row>
    <row r="168" spans="1:103" x14ac:dyDescent="0.4">
      <c r="A168" t="s">
        <v>496</v>
      </c>
      <c r="B168" t="s">
        <v>148</v>
      </c>
      <c r="C168" t="s">
        <v>37</v>
      </c>
      <c r="D168">
        <v>0.50129000000000001</v>
      </c>
      <c r="E168">
        <v>53.899639999999998</v>
      </c>
      <c r="F168">
        <v>43.269930000000002</v>
      </c>
      <c r="G168">
        <v>78.154589999999999</v>
      </c>
      <c r="H168">
        <v>88.320520000000002</v>
      </c>
      <c r="I168">
        <v>43.269930000000002</v>
      </c>
      <c r="J168">
        <v>34.010930000000002</v>
      </c>
      <c r="K168">
        <v>19.258600000000001</v>
      </c>
      <c r="L168">
        <v>72.140829999999994</v>
      </c>
      <c r="M168">
        <v>11.55645</v>
      </c>
      <c r="N168">
        <v>85.657899999999998</v>
      </c>
      <c r="O168" t="s">
        <v>38</v>
      </c>
      <c r="P168">
        <v>0.47754000000000002</v>
      </c>
      <c r="Q168">
        <v>51.779269999999997</v>
      </c>
      <c r="R168">
        <v>40.441600000000001</v>
      </c>
      <c r="S168">
        <v>77.614220000000003</v>
      </c>
      <c r="T168">
        <v>88.940929999999994</v>
      </c>
      <c r="U168">
        <v>40.441600000000001</v>
      </c>
      <c r="V168">
        <v>30.75384</v>
      </c>
      <c r="W168">
        <v>19.432230000000001</v>
      </c>
      <c r="X168">
        <v>71.159120000000001</v>
      </c>
      <c r="Y168">
        <v>11.85624</v>
      </c>
      <c r="Z168">
        <v>86.148600000000002</v>
      </c>
      <c r="AW168">
        <v>0.66356000000000004</v>
      </c>
      <c r="AX168">
        <v>68.073790000000002</v>
      </c>
      <c r="AY168">
        <v>61.115299999999998</v>
      </c>
      <c r="AZ168">
        <v>79.351920000000007</v>
      </c>
      <c r="BA168">
        <v>82.215519999999998</v>
      </c>
      <c r="BB168">
        <v>61.115299999999998</v>
      </c>
      <c r="BC168">
        <v>56.524740000000001</v>
      </c>
      <c r="BD168">
        <v>17.407689999999999</v>
      </c>
      <c r="BE168">
        <v>77.819640000000007</v>
      </c>
      <c r="BF168">
        <v>9.1258499999999998</v>
      </c>
      <c r="BG168">
        <v>81.235870000000006</v>
      </c>
      <c r="CO168">
        <v>0.55969000000000002</v>
      </c>
      <c r="CP168">
        <v>59.86121</v>
      </c>
      <c r="CQ168">
        <v>53.710250000000002</v>
      </c>
      <c r="CR168">
        <v>85.33569</v>
      </c>
      <c r="CS168">
        <v>91.166079999999994</v>
      </c>
      <c r="CT168">
        <v>53.710250000000002</v>
      </c>
      <c r="CU168">
        <v>41.431100000000001</v>
      </c>
      <c r="CV168">
        <v>20.38869</v>
      </c>
      <c r="CW168">
        <v>76.972909999999999</v>
      </c>
      <c r="CX168">
        <v>11.71378</v>
      </c>
      <c r="CY168">
        <v>86.955240000000003</v>
      </c>
    </row>
    <row r="169" spans="1:103" x14ac:dyDescent="0.4">
      <c r="A169" t="s">
        <v>169</v>
      </c>
      <c r="B169" t="s">
        <v>162</v>
      </c>
      <c r="C169" t="s">
        <v>37</v>
      </c>
      <c r="D169">
        <v>0.49926999999999999</v>
      </c>
      <c r="E169">
        <v>53.89902</v>
      </c>
      <c r="F169">
        <v>42.873330000000003</v>
      </c>
      <c r="G169">
        <v>77.81465</v>
      </c>
      <c r="H169">
        <v>87.673010000000005</v>
      </c>
      <c r="I169">
        <v>42.873330000000003</v>
      </c>
      <c r="J169">
        <v>33.484549999999999</v>
      </c>
      <c r="K169">
        <v>19.46095</v>
      </c>
      <c r="L169">
        <v>72.267499999999998</v>
      </c>
      <c r="M169">
        <v>11.54917</v>
      </c>
      <c r="N169">
        <v>85.217320000000001</v>
      </c>
      <c r="O169" t="s">
        <v>38</v>
      </c>
      <c r="P169">
        <v>0.47748000000000002</v>
      </c>
      <c r="Q169">
        <v>51.995220000000003</v>
      </c>
      <c r="R169">
        <v>40.279110000000003</v>
      </c>
      <c r="S169">
        <v>77.547309999999996</v>
      </c>
      <c r="T169">
        <v>88.568150000000003</v>
      </c>
      <c r="U169">
        <v>40.279110000000003</v>
      </c>
      <c r="V169">
        <v>30.379149999999999</v>
      </c>
      <c r="W169">
        <v>19.715160000000001</v>
      </c>
      <c r="X169">
        <v>71.566779999999994</v>
      </c>
      <c r="Y169">
        <v>11.89256</v>
      </c>
      <c r="Z169">
        <v>86.0441</v>
      </c>
      <c r="AW169">
        <v>0.65971999999999997</v>
      </c>
      <c r="AX169">
        <v>67.670259999999999</v>
      </c>
      <c r="AY169">
        <v>60.813870000000001</v>
      </c>
      <c r="AZ169">
        <v>79.201210000000003</v>
      </c>
      <c r="BA169">
        <v>81.688019999999995</v>
      </c>
      <c r="BB169">
        <v>60.813870000000001</v>
      </c>
      <c r="BC169">
        <v>56.298670000000001</v>
      </c>
      <c r="BD169">
        <v>17.3474</v>
      </c>
      <c r="BE169">
        <v>77.606129999999993</v>
      </c>
      <c r="BF169">
        <v>9.01281</v>
      </c>
      <c r="BG169">
        <v>80.406930000000003</v>
      </c>
      <c r="CO169">
        <v>0.52576999999999996</v>
      </c>
      <c r="CP169">
        <v>56.802050000000001</v>
      </c>
      <c r="CQ169">
        <v>48.763249999999999</v>
      </c>
      <c r="CR169">
        <v>79.505300000000005</v>
      </c>
      <c r="CS169">
        <v>85.159009999999995</v>
      </c>
      <c r="CT169">
        <v>48.763249999999999</v>
      </c>
      <c r="CU169">
        <v>37.396940000000001</v>
      </c>
      <c r="CV169">
        <v>19.717310000000001</v>
      </c>
      <c r="CW169">
        <v>72.703180000000003</v>
      </c>
      <c r="CX169">
        <v>11.14841</v>
      </c>
      <c r="CY169">
        <v>81.213189999999997</v>
      </c>
    </row>
    <row r="170" spans="1:103" x14ac:dyDescent="0.4">
      <c r="A170" t="s">
        <v>175</v>
      </c>
      <c r="B170" t="s">
        <v>62</v>
      </c>
      <c r="C170" t="s">
        <v>37</v>
      </c>
      <c r="D170">
        <v>0.49925999999999998</v>
      </c>
      <c r="E170">
        <v>53.898890000000002</v>
      </c>
      <c r="F170">
        <v>42.873330000000003</v>
      </c>
      <c r="G170">
        <v>77.81465</v>
      </c>
      <c r="H170">
        <v>87.681100000000001</v>
      </c>
      <c r="I170">
        <v>42.873330000000003</v>
      </c>
      <c r="J170">
        <v>33.484549999999999</v>
      </c>
      <c r="K170">
        <v>19.462569999999999</v>
      </c>
      <c r="L170">
        <v>72.271550000000005</v>
      </c>
      <c r="M170">
        <v>11.54998</v>
      </c>
      <c r="N170">
        <v>85.229460000000003</v>
      </c>
      <c r="O170" t="s">
        <v>38</v>
      </c>
      <c r="P170">
        <v>0.47747000000000001</v>
      </c>
      <c r="Q170">
        <v>51.99409</v>
      </c>
      <c r="R170">
        <v>40.279110000000003</v>
      </c>
      <c r="S170">
        <v>77.547309999999996</v>
      </c>
      <c r="T170">
        <v>88.568150000000003</v>
      </c>
      <c r="U170">
        <v>40.279110000000003</v>
      </c>
      <c r="V170">
        <v>30.379149999999999</v>
      </c>
      <c r="W170">
        <v>19.715160000000001</v>
      </c>
      <c r="X170">
        <v>71.566779999999994</v>
      </c>
      <c r="Y170">
        <v>11.89256</v>
      </c>
      <c r="Z170">
        <v>86.0441</v>
      </c>
      <c r="AW170">
        <v>0.65971999999999997</v>
      </c>
      <c r="AX170">
        <v>67.669780000000003</v>
      </c>
      <c r="AY170">
        <v>60.813870000000001</v>
      </c>
      <c r="AZ170">
        <v>79.201210000000003</v>
      </c>
      <c r="BA170">
        <v>81.688019999999995</v>
      </c>
      <c r="BB170">
        <v>60.813870000000001</v>
      </c>
      <c r="BC170">
        <v>56.298670000000001</v>
      </c>
      <c r="BD170">
        <v>17.3474</v>
      </c>
      <c r="BE170">
        <v>77.606129999999993</v>
      </c>
      <c r="BF170">
        <v>9.01281</v>
      </c>
      <c r="BG170">
        <v>80.406930000000003</v>
      </c>
      <c r="CO170">
        <v>0.52585000000000004</v>
      </c>
      <c r="CP170">
        <v>56.82123</v>
      </c>
      <c r="CQ170">
        <v>48.763249999999999</v>
      </c>
      <c r="CR170">
        <v>79.505300000000005</v>
      </c>
      <c r="CS170">
        <v>85.33569</v>
      </c>
      <c r="CT170">
        <v>48.763249999999999</v>
      </c>
      <c r="CU170">
        <v>37.396940000000001</v>
      </c>
      <c r="CV170">
        <v>19.752649999999999</v>
      </c>
      <c r="CW170">
        <v>72.791520000000006</v>
      </c>
      <c r="CX170">
        <v>11.166079999999999</v>
      </c>
      <c r="CY170">
        <v>81.478210000000004</v>
      </c>
    </row>
    <row r="171" spans="1:103" x14ac:dyDescent="0.4">
      <c r="A171" t="s">
        <v>454</v>
      </c>
      <c r="B171" t="s">
        <v>57</v>
      </c>
      <c r="C171" t="s">
        <v>37</v>
      </c>
      <c r="D171">
        <v>0.50126999999999999</v>
      </c>
      <c r="E171">
        <v>53.898330000000001</v>
      </c>
      <c r="F171">
        <v>43.269930000000002</v>
      </c>
      <c r="G171">
        <v>78.146500000000003</v>
      </c>
      <c r="H171">
        <v>88.320520000000002</v>
      </c>
      <c r="I171">
        <v>43.269930000000002</v>
      </c>
      <c r="J171">
        <v>34.010930000000002</v>
      </c>
      <c r="K171">
        <v>19.256979999999999</v>
      </c>
      <c r="L171">
        <v>72.132739999999998</v>
      </c>
      <c r="M171">
        <v>11.55645</v>
      </c>
      <c r="N171">
        <v>85.657899999999998</v>
      </c>
      <c r="O171" t="s">
        <v>38</v>
      </c>
      <c r="P171">
        <v>0.47754000000000002</v>
      </c>
      <c r="Q171">
        <v>51.779310000000002</v>
      </c>
      <c r="R171">
        <v>40.441600000000001</v>
      </c>
      <c r="S171">
        <v>77.614220000000003</v>
      </c>
      <c r="T171">
        <v>88.940929999999994</v>
      </c>
      <c r="U171">
        <v>40.441600000000001</v>
      </c>
      <c r="V171">
        <v>30.75384</v>
      </c>
      <c r="W171">
        <v>19.432230000000001</v>
      </c>
      <c r="X171">
        <v>71.159120000000001</v>
      </c>
      <c r="Y171">
        <v>11.85624</v>
      </c>
      <c r="Z171">
        <v>86.148600000000002</v>
      </c>
      <c r="AW171">
        <v>0.66352</v>
      </c>
      <c r="AX171">
        <v>68.071200000000005</v>
      </c>
      <c r="AY171">
        <v>61.115299999999998</v>
      </c>
      <c r="AZ171">
        <v>79.351920000000007</v>
      </c>
      <c r="BA171">
        <v>82.215519999999998</v>
      </c>
      <c r="BB171">
        <v>61.115299999999998</v>
      </c>
      <c r="BC171">
        <v>56.524740000000001</v>
      </c>
      <c r="BD171">
        <v>17.407689999999999</v>
      </c>
      <c r="BE171">
        <v>77.819640000000007</v>
      </c>
      <c r="BF171">
        <v>9.1258499999999998</v>
      </c>
      <c r="BG171">
        <v>81.235870000000006</v>
      </c>
      <c r="CO171">
        <v>0.55942999999999998</v>
      </c>
      <c r="CP171">
        <v>59.837870000000002</v>
      </c>
      <c r="CQ171">
        <v>53.710250000000002</v>
      </c>
      <c r="CR171">
        <v>85.159009999999995</v>
      </c>
      <c r="CS171">
        <v>91.166079999999994</v>
      </c>
      <c r="CT171">
        <v>53.710250000000002</v>
      </c>
      <c r="CU171">
        <v>41.431100000000001</v>
      </c>
      <c r="CV171">
        <v>20.353359999999999</v>
      </c>
      <c r="CW171">
        <v>76.796229999999994</v>
      </c>
      <c r="CX171">
        <v>11.71378</v>
      </c>
      <c r="CY171">
        <v>86.955240000000003</v>
      </c>
    </row>
    <row r="172" spans="1:103" x14ac:dyDescent="0.4">
      <c r="A172" t="s">
        <v>531</v>
      </c>
      <c r="B172" t="s">
        <v>214</v>
      </c>
      <c r="C172" t="s">
        <v>37</v>
      </c>
      <c r="D172">
        <v>0.50126000000000004</v>
      </c>
      <c r="E172">
        <v>53.897880000000001</v>
      </c>
      <c r="F172">
        <v>43.269930000000002</v>
      </c>
      <c r="G172">
        <v>78.138409999999993</v>
      </c>
      <c r="H172">
        <v>88.304329999999993</v>
      </c>
      <c r="I172">
        <v>43.269930000000002</v>
      </c>
      <c r="J172">
        <v>34.010930000000002</v>
      </c>
      <c r="K172">
        <v>19.25536</v>
      </c>
      <c r="L172">
        <v>72.124650000000003</v>
      </c>
      <c r="M172">
        <v>11.55484</v>
      </c>
      <c r="N172">
        <v>85.641710000000003</v>
      </c>
      <c r="O172" t="s">
        <v>38</v>
      </c>
      <c r="P172">
        <v>0.47754999999999997</v>
      </c>
      <c r="Q172">
        <v>51.779780000000002</v>
      </c>
      <c r="R172">
        <v>40.441600000000001</v>
      </c>
      <c r="S172">
        <v>77.614220000000003</v>
      </c>
      <c r="T172">
        <v>88.940929999999994</v>
      </c>
      <c r="U172">
        <v>40.441600000000001</v>
      </c>
      <c r="V172">
        <v>30.75384</v>
      </c>
      <c r="W172">
        <v>19.432230000000001</v>
      </c>
      <c r="X172">
        <v>71.159120000000001</v>
      </c>
      <c r="Y172">
        <v>11.85624</v>
      </c>
      <c r="Z172">
        <v>86.148600000000002</v>
      </c>
      <c r="AW172">
        <v>0.66351000000000004</v>
      </c>
      <c r="AX172">
        <v>68.06953</v>
      </c>
      <c r="AY172">
        <v>61.115299999999998</v>
      </c>
      <c r="AZ172">
        <v>79.351920000000007</v>
      </c>
      <c r="BA172">
        <v>82.215519999999998</v>
      </c>
      <c r="BB172">
        <v>61.115299999999998</v>
      </c>
      <c r="BC172">
        <v>56.524740000000001</v>
      </c>
      <c r="BD172">
        <v>17.407689999999999</v>
      </c>
      <c r="BE172">
        <v>77.819640000000007</v>
      </c>
      <c r="BF172">
        <v>9.1258499999999998</v>
      </c>
      <c r="BG172">
        <v>81.235870000000006</v>
      </c>
      <c r="CO172">
        <v>0.55925999999999998</v>
      </c>
      <c r="CP172">
        <v>59.823419999999999</v>
      </c>
      <c r="CQ172">
        <v>53.710250000000002</v>
      </c>
      <c r="CR172">
        <v>84.982330000000005</v>
      </c>
      <c r="CS172">
        <v>90.812719999999999</v>
      </c>
      <c r="CT172">
        <v>53.710250000000002</v>
      </c>
      <c r="CU172">
        <v>41.431100000000001</v>
      </c>
      <c r="CV172">
        <v>20.318020000000001</v>
      </c>
      <c r="CW172">
        <v>76.619550000000004</v>
      </c>
      <c r="CX172">
        <v>11.67845</v>
      </c>
      <c r="CY172">
        <v>86.601879999999994</v>
      </c>
    </row>
    <row r="173" spans="1:103" x14ac:dyDescent="0.4">
      <c r="A173" t="s">
        <v>578</v>
      </c>
      <c r="B173" t="s">
        <v>95</v>
      </c>
      <c r="C173" t="s">
        <v>37</v>
      </c>
      <c r="D173">
        <v>0.50124999999999997</v>
      </c>
      <c r="E173">
        <v>53.896210000000004</v>
      </c>
      <c r="F173">
        <v>43.269930000000002</v>
      </c>
      <c r="G173">
        <v>78.138409999999993</v>
      </c>
      <c r="H173">
        <v>88.312420000000003</v>
      </c>
      <c r="I173">
        <v>43.269930000000002</v>
      </c>
      <c r="J173">
        <v>34.010930000000002</v>
      </c>
      <c r="K173">
        <v>19.25536</v>
      </c>
      <c r="L173">
        <v>72.124650000000003</v>
      </c>
      <c r="M173">
        <v>11.55565</v>
      </c>
      <c r="N173">
        <v>85.649799999999999</v>
      </c>
      <c r="O173" t="s">
        <v>38</v>
      </c>
      <c r="P173">
        <v>0.47754000000000002</v>
      </c>
      <c r="Q173">
        <v>51.778770000000002</v>
      </c>
      <c r="R173">
        <v>40.441600000000001</v>
      </c>
      <c r="S173">
        <v>77.614220000000003</v>
      </c>
      <c r="T173">
        <v>88.940929999999994</v>
      </c>
      <c r="U173">
        <v>40.441600000000001</v>
      </c>
      <c r="V173">
        <v>30.75384</v>
      </c>
      <c r="W173">
        <v>19.432230000000001</v>
      </c>
      <c r="X173">
        <v>71.159120000000001</v>
      </c>
      <c r="Y173">
        <v>11.85624</v>
      </c>
      <c r="Z173">
        <v>86.148600000000002</v>
      </c>
      <c r="AW173">
        <v>0.66349999999999998</v>
      </c>
      <c r="AX173">
        <v>68.068250000000006</v>
      </c>
      <c r="AY173">
        <v>61.115299999999998</v>
      </c>
      <c r="AZ173">
        <v>79.351920000000007</v>
      </c>
      <c r="BA173">
        <v>82.215519999999998</v>
      </c>
      <c r="BB173">
        <v>61.115299999999998</v>
      </c>
      <c r="BC173">
        <v>56.524740000000001</v>
      </c>
      <c r="BD173">
        <v>17.407689999999999</v>
      </c>
      <c r="BE173">
        <v>77.819640000000007</v>
      </c>
      <c r="BF173">
        <v>9.1258499999999998</v>
      </c>
      <c r="BG173">
        <v>81.235870000000006</v>
      </c>
      <c r="CO173">
        <v>0.55916999999999994</v>
      </c>
      <c r="CP173">
        <v>59.808509999999998</v>
      </c>
      <c r="CQ173">
        <v>53.710250000000002</v>
      </c>
      <c r="CR173">
        <v>84.982330000000005</v>
      </c>
      <c r="CS173">
        <v>90.989400000000003</v>
      </c>
      <c r="CT173">
        <v>53.710250000000002</v>
      </c>
      <c r="CU173">
        <v>41.431100000000001</v>
      </c>
      <c r="CV173">
        <v>20.318020000000001</v>
      </c>
      <c r="CW173">
        <v>76.619550000000004</v>
      </c>
      <c r="CX173">
        <v>11.696109999999999</v>
      </c>
      <c r="CY173">
        <v>86.778559999999999</v>
      </c>
    </row>
    <row r="174" spans="1:103" x14ac:dyDescent="0.4">
      <c r="A174" t="s">
        <v>534</v>
      </c>
      <c r="B174" t="s">
        <v>114</v>
      </c>
      <c r="C174" t="s">
        <v>37</v>
      </c>
      <c r="D174">
        <v>0.50124000000000002</v>
      </c>
      <c r="E174">
        <v>53.895339999999997</v>
      </c>
      <c r="F174">
        <v>43.269930000000002</v>
      </c>
      <c r="G174">
        <v>78.138409999999993</v>
      </c>
      <c r="H174">
        <v>88.304329999999993</v>
      </c>
      <c r="I174">
        <v>43.269930000000002</v>
      </c>
      <c r="J174">
        <v>34.010930000000002</v>
      </c>
      <c r="K174">
        <v>19.25536</v>
      </c>
      <c r="L174">
        <v>72.124650000000003</v>
      </c>
      <c r="M174">
        <v>11.55484</v>
      </c>
      <c r="N174">
        <v>85.641710000000003</v>
      </c>
      <c r="O174" t="s">
        <v>38</v>
      </c>
      <c r="P174">
        <v>0.47754000000000002</v>
      </c>
      <c r="Q174">
        <v>51.779409999999999</v>
      </c>
      <c r="R174">
        <v>40.441600000000001</v>
      </c>
      <c r="S174">
        <v>77.614220000000003</v>
      </c>
      <c r="T174">
        <v>88.940929999999994</v>
      </c>
      <c r="U174">
        <v>40.441600000000001</v>
      </c>
      <c r="V174">
        <v>30.75384</v>
      </c>
      <c r="W174">
        <v>19.432230000000001</v>
      </c>
      <c r="X174">
        <v>71.159120000000001</v>
      </c>
      <c r="Y174">
        <v>11.85624</v>
      </c>
      <c r="Z174">
        <v>86.148600000000002</v>
      </c>
      <c r="AW174">
        <v>0.66349000000000002</v>
      </c>
      <c r="AX174">
        <v>68.068659999999994</v>
      </c>
      <c r="AY174">
        <v>61.115299999999998</v>
      </c>
      <c r="AZ174">
        <v>79.351920000000007</v>
      </c>
      <c r="BA174">
        <v>82.215519999999998</v>
      </c>
      <c r="BB174">
        <v>61.115299999999998</v>
      </c>
      <c r="BC174">
        <v>56.524740000000001</v>
      </c>
      <c r="BD174">
        <v>17.407689999999999</v>
      </c>
      <c r="BE174">
        <v>77.819640000000007</v>
      </c>
      <c r="BF174">
        <v>9.1258499999999998</v>
      </c>
      <c r="BG174">
        <v>81.235870000000006</v>
      </c>
      <c r="CO174">
        <v>0.55881999999999998</v>
      </c>
      <c r="CP174">
        <v>59.77664</v>
      </c>
      <c r="CQ174">
        <v>53.710250000000002</v>
      </c>
      <c r="CR174">
        <v>84.982330000000005</v>
      </c>
      <c r="CS174">
        <v>90.812719999999999</v>
      </c>
      <c r="CT174">
        <v>53.710250000000002</v>
      </c>
      <c r="CU174">
        <v>41.431100000000001</v>
      </c>
      <c r="CV174">
        <v>20.318020000000001</v>
      </c>
      <c r="CW174">
        <v>76.619550000000004</v>
      </c>
      <c r="CX174">
        <v>11.67845</v>
      </c>
      <c r="CY174">
        <v>86.601879999999994</v>
      </c>
    </row>
    <row r="175" spans="1:103" x14ac:dyDescent="0.4">
      <c r="A175" t="s">
        <v>266</v>
      </c>
      <c r="B175" t="s">
        <v>267</v>
      </c>
      <c r="C175" t="s">
        <v>37</v>
      </c>
      <c r="D175">
        <v>0.49947999999999998</v>
      </c>
      <c r="E175">
        <v>53.895299999999999</v>
      </c>
      <c r="F175">
        <v>43.197090000000003</v>
      </c>
      <c r="G175">
        <v>77.911779999999993</v>
      </c>
      <c r="H175">
        <v>87.616349999999997</v>
      </c>
      <c r="I175">
        <v>43.197090000000003</v>
      </c>
      <c r="J175">
        <v>33.697020000000002</v>
      </c>
      <c r="K175">
        <v>19.464179999999999</v>
      </c>
      <c r="L175">
        <v>72.302580000000006</v>
      </c>
      <c r="M175">
        <v>11.54593</v>
      </c>
      <c r="N175">
        <v>85.173879999999997</v>
      </c>
      <c r="O175" t="s">
        <v>38</v>
      </c>
      <c r="P175">
        <v>0.47737000000000002</v>
      </c>
      <c r="Q175">
        <v>51.953220000000002</v>
      </c>
      <c r="R175">
        <v>40.575420000000001</v>
      </c>
      <c r="S175">
        <v>77.671570000000003</v>
      </c>
      <c r="T175">
        <v>88.510800000000003</v>
      </c>
      <c r="U175">
        <v>40.575420000000001</v>
      </c>
      <c r="V175">
        <v>30.55359</v>
      </c>
      <c r="W175">
        <v>19.718979999999998</v>
      </c>
      <c r="X175">
        <v>71.610590000000002</v>
      </c>
      <c r="Y175">
        <v>11.890650000000001</v>
      </c>
      <c r="Z175">
        <v>86.005539999999996</v>
      </c>
      <c r="AW175">
        <v>0.66237000000000001</v>
      </c>
      <c r="AX175">
        <v>67.954139999999995</v>
      </c>
      <c r="AY175">
        <v>61.266010000000001</v>
      </c>
      <c r="AZ175">
        <v>79.050489999999996</v>
      </c>
      <c r="BA175">
        <v>81.763379999999998</v>
      </c>
      <c r="BB175">
        <v>61.266010000000001</v>
      </c>
      <c r="BC175">
        <v>56.713140000000003</v>
      </c>
      <c r="BD175">
        <v>17.332329999999999</v>
      </c>
      <c r="BE175">
        <v>77.474249999999998</v>
      </c>
      <c r="BF175">
        <v>9.01281</v>
      </c>
      <c r="BG175">
        <v>80.457170000000005</v>
      </c>
      <c r="CO175">
        <v>0.52634999999999998</v>
      </c>
      <c r="CP175">
        <v>56.83155</v>
      </c>
      <c r="CQ175">
        <v>49.293289999999999</v>
      </c>
      <c r="CR175">
        <v>79.681979999999996</v>
      </c>
      <c r="CS175">
        <v>84.80565</v>
      </c>
      <c r="CT175">
        <v>49.293289999999999</v>
      </c>
      <c r="CU175">
        <v>37.838630000000002</v>
      </c>
      <c r="CV175">
        <v>19.752649999999999</v>
      </c>
      <c r="CW175">
        <v>72.968199999999996</v>
      </c>
      <c r="CX175">
        <v>11.11307</v>
      </c>
      <c r="CY175">
        <v>80.859840000000005</v>
      </c>
    </row>
    <row r="176" spans="1:103" x14ac:dyDescent="0.4">
      <c r="A176" t="s">
        <v>256</v>
      </c>
      <c r="B176" t="s">
        <v>102</v>
      </c>
      <c r="C176" t="s">
        <v>37</v>
      </c>
      <c r="D176">
        <v>0.49923000000000001</v>
      </c>
      <c r="E176">
        <v>53.895249999999997</v>
      </c>
      <c r="F176">
        <v>42.873330000000003</v>
      </c>
      <c r="G176">
        <v>77.806560000000005</v>
      </c>
      <c r="H176">
        <v>87.673010000000005</v>
      </c>
      <c r="I176">
        <v>42.873330000000003</v>
      </c>
      <c r="J176">
        <v>33.484549999999999</v>
      </c>
      <c r="K176">
        <v>19.459330000000001</v>
      </c>
      <c r="L176">
        <v>72.259410000000003</v>
      </c>
      <c r="M176">
        <v>11.54998</v>
      </c>
      <c r="N176">
        <v>85.221369999999993</v>
      </c>
      <c r="O176" t="s">
        <v>38</v>
      </c>
      <c r="P176">
        <v>0.47748000000000002</v>
      </c>
      <c r="Q176">
        <v>51.994929999999997</v>
      </c>
      <c r="R176">
        <v>40.279110000000003</v>
      </c>
      <c r="S176">
        <v>77.547309999999996</v>
      </c>
      <c r="T176">
        <v>88.568150000000003</v>
      </c>
      <c r="U176">
        <v>40.279110000000003</v>
      </c>
      <c r="V176">
        <v>30.379149999999999</v>
      </c>
      <c r="W176">
        <v>19.715160000000001</v>
      </c>
      <c r="X176">
        <v>71.566779999999994</v>
      </c>
      <c r="Y176">
        <v>11.89256</v>
      </c>
      <c r="Z176">
        <v>86.0441</v>
      </c>
      <c r="AW176">
        <v>0.65991999999999995</v>
      </c>
      <c r="AX176">
        <v>67.693479999999994</v>
      </c>
      <c r="AY176">
        <v>60.813870000000001</v>
      </c>
      <c r="AZ176">
        <v>79.201210000000003</v>
      </c>
      <c r="BA176">
        <v>81.688019999999995</v>
      </c>
      <c r="BB176">
        <v>60.813870000000001</v>
      </c>
      <c r="BC176">
        <v>56.298670000000001</v>
      </c>
      <c r="BD176">
        <v>17.3474</v>
      </c>
      <c r="BE176">
        <v>77.606129999999993</v>
      </c>
      <c r="BF176">
        <v>9.0203500000000005</v>
      </c>
      <c r="BG176">
        <v>80.444609999999997</v>
      </c>
      <c r="CO176">
        <v>0.52451000000000003</v>
      </c>
      <c r="CP176">
        <v>56.670610000000003</v>
      </c>
      <c r="CQ176">
        <v>48.763249999999999</v>
      </c>
      <c r="CR176">
        <v>79.328620000000001</v>
      </c>
      <c r="CS176">
        <v>85.159009999999995</v>
      </c>
      <c r="CT176">
        <v>48.763249999999999</v>
      </c>
      <c r="CU176">
        <v>37.396940000000001</v>
      </c>
      <c r="CV176">
        <v>19.681979999999999</v>
      </c>
      <c r="CW176">
        <v>72.526499999999999</v>
      </c>
      <c r="CX176">
        <v>11.14841</v>
      </c>
      <c r="CY176">
        <v>81.213189999999997</v>
      </c>
    </row>
    <row r="177" spans="1:103" x14ac:dyDescent="0.4">
      <c r="A177" t="s">
        <v>208</v>
      </c>
      <c r="B177" t="s">
        <v>134</v>
      </c>
      <c r="C177" t="s">
        <v>37</v>
      </c>
      <c r="D177">
        <v>0.49923000000000001</v>
      </c>
      <c r="E177">
        <v>53.89517</v>
      </c>
      <c r="F177">
        <v>42.873330000000003</v>
      </c>
      <c r="G177">
        <v>77.790369999999996</v>
      </c>
      <c r="H177">
        <v>87.681100000000001</v>
      </c>
      <c r="I177">
        <v>42.873330000000003</v>
      </c>
      <c r="J177">
        <v>33.484549999999999</v>
      </c>
      <c r="K177">
        <v>19.45609</v>
      </c>
      <c r="L177">
        <v>72.24727</v>
      </c>
      <c r="M177">
        <v>11.54998</v>
      </c>
      <c r="N177">
        <v>85.229460000000003</v>
      </c>
      <c r="O177" t="s">
        <v>38</v>
      </c>
      <c r="P177">
        <v>0.47749999999999998</v>
      </c>
      <c r="Q177">
        <v>51.997700000000002</v>
      </c>
      <c r="R177">
        <v>40.279110000000003</v>
      </c>
      <c r="S177">
        <v>77.547309999999996</v>
      </c>
      <c r="T177">
        <v>88.577709999999996</v>
      </c>
      <c r="U177">
        <v>40.279110000000003</v>
      </c>
      <c r="V177">
        <v>30.379149999999999</v>
      </c>
      <c r="W177">
        <v>19.715160000000001</v>
      </c>
      <c r="X177">
        <v>71.566779999999994</v>
      </c>
      <c r="Y177">
        <v>11.893520000000001</v>
      </c>
      <c r="Z177">
        <v>86.053650000000005</v>
      </c>
      <c r="AW177">
        <v>0.65974999999999995</v>
      </c>
      <c r="AX177">
        <v>67.680080000000004</v>
      </c>
      <c r="AY177">
        <v>60.813870000000001</v>
      </c>
      <c r="AZ177">
        <v>79.201210000000003</v>
      </c>
      <c r="BA177">
        <v>81.688019999999995</v>
      </c>
      <c r="BB177">
        <v>60.813870000000001</v>
      </c>
      <c r="BC177">
        <v>56.298670000000001</v>
      </c>
      <c r="BD177">
        <v>17.3474</v>
      </c>
      <c r="BE177">
        <v>77.606129999999993</v>
      </c>
      <c r="BF177">
        <v>9.0203500000000005</v>
      </c>
      <c r="BG177">
        <v>80.444609999999997</v>
      </c>
      <c r="CO177">
        <v>0.52444000000000002</v>
      </c>
      <c r="CP177">
        <v>56.649209999999997</v>
      </c>
      <c r="CQ177">
        <v>48.763249999999999</v>
      </c>
      <c r="CR177">
        <v>78.975269999999995</v>
      </c>
      <c r="CS177">
        <v>85.159009999999995</v>
      </c>
      <c r="CT177">
        <v>48.763249999999999</v>
      </c>
      <c r="CU177">
        <v>37.396940000000001</v>
      </c>
      <c r="CV177">
        <v>19.61131</v>
      </c>
      <c r="CW177">
        <v>72.261480000000006</v>
      </c>
      <c r="CX177">
        <v>11.130739999999999</v>
      </c>
      <c r="CY177">
        <v>81.213189999999997</v>
      </c>
    </row>
    <row r="178" spans="1:103" x14ac:dyDescent="0.4">
      <c r="A178" t="s">
        <v>188</v>
      </c>
      <c r="B178" t="s">
        <v>189</v>
      </c>
      <c r="C178" t="s">
        <v>37</v>
      </c>
      <c r="D178">
        <v>0.49947999999999998</v>
      </c>
      <c r="E178">
        <v>53.895139999999998</v>
      </c>
      <c r="F178">
        <v>43.197090000000003</v>
      </c>
      <c r="G178">
        <v>77.919870000000003</v>
      </c>
      <c r="H178">
        <v>87.616349999999997</v>
      </c>
      <c r="I178">
        <v>43.197090000000003</v>
      </c>
      <c r="J178">
        <v>33.697020000000002</v>
      </c>
      <c r="K178">
        <v>19.465800000000002</v>
      </c>
      <c r="L178">
        <v>72.310670000000002</v>
      </c>
      <c r="M178">
        <v>11.54674</v>
      </c>
      <c r="N178">
        <v>85.177930000000003</v>
      </c>
      <c r="O178" t="s">
        <v>38</v>
      </c>
      <c r="P178">
        <v>0.47736000000000001</v>
      </c>
      <c r="Q178">
        <v>51.951650000000001</v>
      </c>
      <c r="R178">
        <v>40.575420000000001</v>
      </c>
      <c r="S178">
        <v>77.671570000000003</v>
      </c>
      <c r="T178">
        <v>88.501239999999996</v>
      </c>
      <c r="U178">
        <v>40.575420000000001</v>
      </c>
      <c r="V178">
        <v>30.55359</v>
      </c>
      <c r="W178">
        <v>19.718979999999998</v>
      </c>
      <c r="X178">
        <v>71.610590000000002</v>
      </c>
      <c r="Y178">
        <v>11.889699999999999</v>
      </c>
      <c r="Z178">
        <v>85.995990000000006</v>
      </c>
      <c r="AW178">
        <v>0.66237999999999997</v>
      </c>
      <c r="AX178">
        <v>67.959919999999997</v>
      </c>
      <c r="AY178">
        <v>61.266010000000001</v>
      </c>
      <c r="AZ178">
        <v>79.050489999999996</v>
      </c>
      <c r="BA178">
        <v>81.763379999999998</v>
      </c>
      <c r="BB178">
        <v>61.266010000000001</v>
      </c>
      <c r="BC178">
        <v>56.713140000000003</v>
      </c>
      <c r="BD178">
        <v>17.332329999999999</v>
      </c>
      <c r="BE178">
        <v>77.474249999999998</v>
      </c>
      <c r="BF178">
        <v>9.0203500000000005</v>
      </c>
      <c r="BG178">
        <v>80.49485</v>
      </c>
      <c r="CO178">
        <v>0.52646000000000004</v>
      </c>
      <c r="CP178">
        <v>56.843539999999997</v>
      </c>
      <c r="CQ178">
        <v>49.293289999999999</v>
      </c>
      <c r="CR178">
        <v>79.85866</v>
      </c>
      <c r="CS178">
        <v>84.982330000000005</v>
      </c>
      <c r="CT178">
        <v>49.293289999999999</v>
      </c>
      <c r="CU178">
        <v>37.838630000000002</v>
      </c>
      <c r="CV178">
        <v>19.787990000000001</v>
      </c>
      <c r="CW178">
        <v>73.144880000000001</v>
      </c>
      <c r="CX178">
        <v>11.130739999999999</v>
      </c>
      <c r="CY178">
        <v>81.036510000000007</v>
      </c>
    </row>
    <row r="179" spans="1:103" x14ac:dyDescent="0.4">
      <c r="A179" t="s">
        <v>241</v>
      </c>
      <c r="B179" t="s">
        <v>40</v>
      </c>
      <c r="C179" t="s">
        <v>37</v>
      </c>
      <c r="D179">
        <v>0.49923000000000001</v>
      </c>
      <c r="E179">
        <v>53.893819999999998</v>
      </c>
      <c r="F179">
        <v>42.873330000000003</v>
      </c>
      <c r="G179">
        <v>77.806560000000005</v>
      </c>
      <c r="H179">
        <v>87.664910000000006</v>
      </c>
      <c r="I179">
        <v>42.873330000000003</v>
      </c>
      <c r="J179">
        <v>33.484549999999999</v>
      </c>
      <c r="K179">
        <v>19.459330000000001</v>
      </c>
      <c r="L179">
        <v>72.259410000000003</v>
      </c>
      <c r="M179">
        <v>11.547549999999999</v>
      </c>
      <c r="N179">
        <v>85.209230000000005</v>
      </c>
      <c r="O179" t="s">
        <v>38</v>
      </c>
      <c r="P179">
        <v>0.47747000000000001</v>
      </c>
      <c r="Q179">
        <v>51.993699999999997</v>
      </c>
      <c r="R179">
        <v>40.279110000000003</v>
      </c>
      <c r="S179">
        <v>77.547309999999996</v>
      </c>
      <c r="T179">
        <v>88.568150000000003</v>
      </c>
      <c r="U179">
        <v>40.279110000000003</v>
      </c>
      <c r="V179">
        <v>30.379149999999999</v>
      </c>
      <c r="W179">
        <v>19.715160000000001</v>
      </c>
      <c r="X179">
        <v>71.566779999999994</v>
      </c>
      <c r="Y179">
        <v>11.89256</v>
      </c>
      <c r="Z179">
        <v>86.0441</v>
      </c>
      <c r="AW179">
        <v>0.65978000000000003</v>
      </c>
      <c r="AX179">
        <v>67.674409999999995</v>
      </c>
      <c r="AY179">
        <v>60.813870000000001</v>
      </c>
      <c r="AZ179">
        <v>79.201210000000003</v>
      </c>
      <c r="BA179">
        <v>81.688019999999995</v>
      </c>
      <c r="BB179">
        <v>60.813870000000001</v>
      </c>
      <c r="BC179">
        <v>56.298670000000001</v>
      </c>
      <c r="BD179">
        <v>17.3474</v>
      </c>
      <c r="BE179">
        <v>77.606129999999993</v>
      </c>
      <c r="BF179">
        <v>9.01281</v>
      </c>
      <c r="BG179">
        <v>80.406930000000003</v>
      </c>
      <c r="CO179">
        <v>0.52505000000000002</v>
      </c>
      <c r="CP179">
        <v>56.706899999999997</v>
      </c>
      <c r="CQ179">
        <v>48.763249999999999</v>
      </c>
      <c r="CR179">
        <v>79.328620000000001</v>
      </c>
      <c r="CS179">
        <v>84.982330000000005</v>
      </c>
      <c r="CT179">
        <v>48.763249999999999</v>
      </c>
      <c r="CU179">
        <v>37.396940000000001</v>
      </c>
      <c r="CV179">
        <v>19.681979999999999</v>
      </c>
      <c r="CW179">
        <v>72.526499999999999</v>
      </c>
      <c r="CX179">
        <v>11.11307</v>
      </c>
      <c r="CY179">
        <v>81.036510000000007</v>
      </c>
    </row>
    <row r="180" spans="1:103" x14ac:dyDescent="0.4">
      <c r="A180" t="s">
        <v>253</v>
      </c>
      <c r="B180" t="s">
        <v>138</v>
      </c>
      <c r="C180" t="s">
        <v>37</v>
      </c>
      <c r="D180">
        <v>0.49920999999999999</v>
      </c>
      <c r="E180">
        <v>53.892809999999997</v>
      </c>
      <c r="F180">
        <v>42.873330000000003</v>
      </c>
      <c r="G180">
        <v>77.798460000000006</v>
      </c>
      <c r="H180">
        <v>87.673010000000005</v>
      </c>
      <c r="I180">
        <v>42.873330000000003</v>
      </c>
      <c r="J180">
        <v>33.484549999999999</v>
      </c>
      <c r="K180">
        <v>19.457709999999999</v>
      </c>
      <c r="L180">
        <v>72.255359999999996</v>
      </c>
      <c r="M180">
        <v>11.54917</v>
      </c>
      <c r="N180">
        <v>85.225409999999997</v>
      </c>
      <c r="O180" t="s">
        <v>38</v>
      </c>
      <c r="P180">
        <v>0.47749999999999998</v>
      </c>
      <c r="Q180">
        <v>51.996769999999998</v>
      </c>
      <c r="R180">
        <v>40.279110000000003</v>
      </c>
      <c r="S180">
        <v>77.547309999999996</v>
      </c>
      <c r="T180">
        <v>88.577709999999996</v>
      </c>
      <c r="U180">
        <v>40.279110000000003</v>
      </c>
      <c r="V180">
        <v>30.379149999999999</v>
      </c>
      <c r="W180">
        <v>19.715160000000001</v>
      </c>
      <c r="X180">
        <v>71.566779999999994</v>
      </c>
      <c r="Y180">
        <v>11.893520000000001</v>
      </c>
      <c r="Z180">
        <v>86.053650000000005</v>
      </c>
      <c r="AW180">
        <v>0.65971000000000002</v>
      </c>
      <c r="AX180">
        <v>67.670029999999997</v>
      </c>
      <c r="AY180">
        <v>60.813870000000001</v>
      </c>
      <c r="AZ180">
        <v>79.201210000000003</v>
      </c>
      <c r="BA180">
        <v>81.688019999999995</v>
      </c>
      <c r="BB180">
        <v>60.813870000000001</v>
      </c>
      <c r="BC180">
        <v>56.298670000000001</v>
      </c>
      <c r="BD180">
        <v>17.3474</v>
      </c>
      <c r="BE180">
        <v>77.606129999999993</v>
      </c>
      <c r="BF180">
        <v>9.01281</v>
      </c>
      <c r="BG180">
        <v>80.406930000000003</v>
      </c>
      <c r="CO180">
        <v>0.52429999999999999</v>
      </c>
      <c r="CP180">
        <v>56.638240000000003</v>
      </c>
      <c r="CQ180">
        <v>48.763249999999999</v>
      </c>
      <c r="CR180">
        <v>79.151939999999996</v>
      </c>
      <c r="CS180">
        <v>84.982330000000005</v>
      </c>
      <c r="CT180">
        <v>48.763249999999999</v>
      </c>
      <c r="CU180">
        <v>37.396940000000001</v>
      </c>
      <c r="CV180">
        <v>19.646640000000001</v>
      </c>
      <c r="CW180">
        <v>72.438159999999996</v>
      </c>
      <c r="CX180">
        <v>11.130739999999999</v>
      </c>
      <c r="CY180">
        <v>81.213189999999997</v>
      </c>
    </row>
    <row r="181" spans="1:103" x14ac:dyDescent="0.4">
      <c r="A181" t="s">
        <v>295</v>
      </c>
      <c r="B181" t="s">
        <v>40</v>
      </c>
      <c r="C181" t="s">
        <v>37</v>
      </c>
      <c r="D181">
        <v>0.49920999999999999</v>
      </c>
      <c r="E181">
        <v>53.892330000000001</v>
      </c>
      <c r="F181">
        <v>42.873330000000003</v>
      </c>
      <c r="G181">
        <v>77.798460000000006</v>
      </c>
      <c r="H181">
        <v>87.681100000000001</v>
      </c>
      <c r="I181">
        <v>42.873330000000003</v>
      </c>
      <c r="J181">
        <v>33.484549999999999</v>
      </c>
      <c r="K181">
        <v>19.457709999999999</v>
      </c>
      <c r="L181">
        <v>72.251320000000007</v>
      </c>
      <c r="M181">
        <v>11.54917</v>
      </c>
      <c r="N181">
        <v>85.225409999999997</v>
      </c>
      <c r="O181" t="s">
        <v>38</v>
      </c>
      <c r="P181">
        <v>0.47748000000000002</v>
      </c>
      <c r="Q181">
        <v>51.994880000000002</v>
      </c>
      <c r="R181">
        <v>40.279110000000003</v>
      </c>
      <c r="S181">
        <v>77.547309999999996</v>
      </c>
      <c r="T181">
        <v>88.568150000000003</v>
      </c>
      <c r="U181">
        <v>40.279110000000003</v>
      </c>
      <c r="V181">
        <v>30.379149999999999</v>
      </c>
      <c r="W181">
        <v>19.715160000000001</v>
      </c>
      <c r="X181">
        <v>71.566779999999994</v>
      </c>
      <c r="Y181">
        <v>11.89256</v>
      </c>
      <c r="Z181">
        <v>86.0441</v>
      </c>
      <c r="AW181">
        <v>0.65971000000000002</v>
      </c>
      <c r="AX181">
        <v>67.668120000000002</v>
      </c>
      <c r="AY181">
        <v>60.813870000000001</v>
      </c>
      <c r="AZ181">
        <v>79.201210000000003</v>
      </c>
      <c r="BA181">
        <v>81.688019999999995</v>
      </c>
      <c r="BB181">
        <v>60.813870000000001</v>
      </c>
      <c r="BC181">
        <v>56.298670000000001</v>
      </c>
      <c r="BD181">
        <v>17.3474</v>
      </c>
      <c r="BE181">
        <v>77.606129999999993</v>
      </c>
      <c r="BF181">
        <v>9.01281</v>
      </c>
      <c r="BG181">
        <v>80.406930000000003</v>
      </c>
      <c r="CO181">
        <v>0.52466000000000002</v>
      </c>
      <c r="CP181">
        <v>56.667250000000003</v>
      </c>
      <c r="CQ181">
        <v>48.763249999999999</v>
      </c>
      <c r="CR181">
        <v>79.151939999999996</v>
      </c>
      <c r="CS181">
        <v>85.33569</v>
      </c>
      <c r="CT181">
        <v>48.763249999999999</v>
      </c>
      <c r="CU181">
        <v>37.396940000000001</v>
      </c>
      <c r="CV181">
        <v>19.646640000000001</v>
      </c>
      <c r="CW181">
        <v>72.349819999999994</v>
      </c>
      <c r="CX181">
        <v>11.14841</v>
      </c>
      <c r="CY181">
        <v>81.389870000000002</v>
      </c>
    </row>
    <row r="182" spans="1:103" x14ac:dyDescent="0.4">
      <c r="A182" t="s">
        <v>244</v>
      </c>
      <c r="B182" t="s">
        <v>138</v>
      </c>
      <c r="C182" t="s">
        <v>37</v>
      </c>
      <c r="D182">
        <v>0.49919999999999998</v>
      </c>
      <c r="E182">
        <v>53.891599999999997</v>
      </c>
      <c r="F182">
        <v>42.873330000000003</v>
      </c>
      <c r="G182">
        <v>77.798460000000006</v>
      </c>
      <c r="H182">
        <v>87.640630000000002</v>
      </c>
      <c r="I182">
        <v>42.873330000000003</v>
      </c>
      <c r="J182">
        <v>33.484549999999999</v>
      </c>
      <c r="K182">
        <v>19.457709999999999</v>
      </c>
      <c r="L182">
        <v>72.255359999999996</v>
      </c>
      <c r="M182">
        <v>11.54593</v>
      </c>
      <c r="N182">
        <v>85.193039999999996</v>
      </c>
      <c r="O182" t="s">
        <v>38</v>
      </c>
      <c r="P182">
        <v>0.47748000000000002</v>
      </c>
      <c r="Q182">
        <v>51.994680000000002</v>
      </c>
      <c r="R182">
        <v>40.279110000000003</v>
      </c>
      <c r="S182">
        <v>77.547309999999996</v>
      </c>
      <c r="T182">
        <v>88.568150000000003</v>
      </c>
      <c r="U182">
        <v>40.279110000000003</v>
      </c>
      <c r="V182">
        <v>30.379149999999999</v>
      </c>
      <c r="W182">
        <v>19.715160000000001</v>
      </c>
      <c r="X182">
        <v>71.566779999999994</v>
      </c>
      <c r="Y182">
        <v>11.89256</v>
      </c>
      <c r="Z182">
        <v>86.0441</v>
      </c>
      <c r="AW182">
        <v>0.65978999999999999</v>
      </c>
      <c r="AX182">
        <v>67.675380000000004</v>
      </c>
      <c r="AY182">
        <v>60.813870000000001</v>
      </c>
      <c r="AZ182">
        <v>79.201210000000003</v>
      </c>
      <c r="BA182">
        <v>81.688019999999995</v>
      </c>
      <c r="BB182">
        <v>60.813870000000001</v>
      </c>
      <c r="BC182">
        <v>56.298670000000001</v>
      </c>
      <c r="BD182">
        <v>17.3474</v>
      </c>
      <c r="BE182">
        <v>77.606129999999993</v>
      </c>
      <c r="BF182">
        <v>9.01281</v>
      </c>
      <c r="BG182">
        <v>80.406930000000003</v>
      </c>
      <c r="CO182">
        <v>0.52432000000000001</v>
      </c>
      <c r="CP182">
        <v>56.638060000000003</v>
      </c>
      <c r="CQ182">
        <v>48.763249999999999</v>
      </c>
      <c r="CR182">
        <v>79.151939999999996</v>
      </c>
      <c r="CS182">
        <v>84.452299999999994</v>
      </c>
      <c r="CT182">
        <v>48.763249999999999</v>
      </c>
      <c r="CU182">
        <v>37.396940000000001</v>
      </c>
      <c r="CV182">
        <v>19.646640000000001</v>
      </c>
      <c r="CW182">
        <v>72.438159999999996</v>
      </c>
      <c r="CX182">
        <v>11.07774</v>
      </c>
      <c r="CY182">
        <v>80.683160000000001</v>
      </c>
    </row>
    <row r="183" spans="1:103" x14ac:dyDescent="0.4">
      <c r="A183" t="s">
        <v>493</v>
      </c>
      <c r="B183" t="s">
        <v>44</v>
      </c>
      <c r="C183" t="s">
        <v>37</v>
      </c>
      <c r="D183">
        <v>0.50121000000000004</v>
      </c>
      <c r="E183">
        <v>53.886090000000003</v>
      </c>
      <c r="F183">
        <v>43.269930000000002</v>
      </c>
      <c r="G183">
        <v>78.146500000000003</v>
      </c>
      <c r="H183">
        <v>88.312420000000003</v>
      </c>
      <c r="I183">
        <v>43.269930000000002</v>
      </c>
      <c r="J183">
        <v>34.010930000000002</v>
      </c>
      <c r="K183">
        <v>19.25536</v>
      </c>
      <c r="L183">
        <v>72.130039999999994</v>
      </c>
      <c r="M183">
        <v>11.548360000000001</v>
      </c>
      <c r="N183">
        <v>85.614729999999994</v>
      </c>
      <c r="O183" t="s">
        <v>38</v>
      </c>
      <c r="P183">
        <v>0.47754000000000002</v>
      </c>
      <c r="Q183">
        <v>51.779049999999998</v>
      </c>
      <c r="R183">
        <v>40.441600000000001</v>
      </c>
      <c r="S183">
        <v>77.614220000000003</v>
      </c>
      <c r="T183">
        <v>88.940929999999994</v>
      </c>
      <c r="U183">
        <v>40.441600000000001</v>
      </c>
      <c r="V183">
        <v>30.75384</v>
      </c>
      <c r="W183">
        <v>19.432230000000001</v>
      </c>
      <c r="X183">
        <v>71.159120000000001</v>
      </c>
      <c r="Y183">
        <v>11.85624</v>
      </c>
      <c r="Z183">
        <v>86.148600000000002</v>
      </c>
      <c r="AW183">
        <v>0.66307000000000005</v>
      </c>
      <c r="AX183">
        <v>67.971909999999994</v>
      </c>
      <c r="AY183">
        <v>61.115299999999998</v>
      </c>
      <c r="AZ183">
        <v>79.351920000000007</v>
      </c>
      <c r="BA183">
        <v>82.215519999999998</v>
      </c>
      <c r="BB183">
        <v>61.115299999999998</v>
      </c>
      <c r="BC183">
        <v>56.524740000000001</v>
      </c>
      <c r="BD183">
        <v>17.392610000000001</v>
      </c>
      <c r="BE183">
        <v>77.794520000000006</v>
      </c>
      <c r="BF183">
        <v>9.0580300000000005</v>
      </c>
      <c r="BG183">
        <v>80.909319999999994</v>
      </c>
      <c r="CO183">
        <v>0.55915999999999999</v>
      </c>
      <c r="CP183">
        <v>59.808300000000003</v>
      </c>
      <c r="CQ183">
        <v>53.710250000000002</v>
      </c>
      <c r="CR183">
        <v>85.159009999999995</v>
      </c>
      <c r="CS183">
        <v>90.989400000000003</v>
      </c>
      <c r="CT183">
        <v>53.710250000000002</v>
      </c>
      <c r="CU183">
        <v>41.431100000000001</v>
      </c>
      <c r="CV183">
        <v>20.353359999999999</v>
      </c>
      <c r="CW183">
        <v>76.796229999999994</v>
      </c>
      <c r="CX183">
        <v>11.696109999999999</v>
      </c>
      <c r="CY183">
        <v>86.778559999999999</v>
      </c>
    </row>
    <row r="184" spans="1:103" x14ac:dyDescent="0.4">
      <c r="A184" t="s">
        <v>528</v>
      </c>
      <c r="B184" t="s">
        <v>260</v>
      </c>
      <c r="C184" t="s">
        <v>37</v>
      </c>
      <c r="D184">
        <v>0.50119999999999998</v>
      </c>
      <c r="E184">
        <v>53.885480000000001</v>
      </c>
      <c r="F184">
        <v>43.269930000000002</v>
      </c>
      <c r="G184">
        <v>78.130309999999994</v>
      </c>
      <c r="H184">
        <v>88.320520000000002</v>
      </c>
      <c r="I184">
        <v>43.269930000000002</v>
      </c>
      <c r="J184">
        <v>34.010930000000002</v>
      </c>
      <c r="K184">
        <v>19.252120000000001</v>
      </c>
      <c r="L184">
        <v>72.113849999999999</v>
      </c>
      <c r="M184">
        <v>11.54917</v>
      </c>
      <c r="N184">
        <v>85.622820000000004</v>
      </c>
      <c r="O184" t="s">
        <v>38</v>
      </c>
      <c r="P184">
        <v>0.47754000000000002</v>
      </c>
      <c r="Q184">
        <v>51.779220000000002</v>
      </c>
      <c r="R184">
        <v>40.441600000000001</v>
      </c>
      <c r="S184">
        <v>77.614220000000003</v>
      </c>
      <c r="T184">
        <v>88.940929999999994</v>
      </c>
      <c r="U184">
        <v>40.441600000000001</v>
      </c>
      <c r="V184">
        <v>30.75384</v>
      </c>
      <c r="W184">
        <v>19.432230000000001</v>
      </c>
      <c r="X184">
        <v>71.159120000000001</v>
      </c>
      <c r="Y184">
        <v>11.85624</v>
      </c>
      <c r="Z184">
        <v>86.148600000000002</v>
      </c>
      <c r="AW184">
        <v>0.66302000000000005</v>
      </c>
      <c r="AX184">
        <v>67.965990000000005</v>
      </c>
      <c r="AY184">
        <v>61.115299999999998</v>
      </c>
      <c r="AZ184">
        <v>79.351920000000007</v>
      </c>
      <c r="BA184">
        <v>82.215519999999998</v>
      </c>
      <c r="BB184">
        <v>61.115299999999998</v>
      </c>
      <c r="BC184">
        <v>56.524740000000001</v>
      </c>
      <c r="BD184">
        <v>17.392610000000001</v>
      </c>
      <c r="BE184">
        <v>77.794520000000006</v>
      </c>
      <c r="BF184">
        <v>9.0580300000000005</v>
      </c>
      <c r="BG184">
        <v>80.909319999999994</v>
      </c>
      <c r="CO184">
        <v>0.55911</v>
      </c>
      <c r="CP184">
        <v>59.805790000000002</v>
      </c>
      <c r="CQ184">
        <v>53.710250000000002</v>
      </c>
      <c r="CR184">
        <v>84.80565</v>
      </c>
      <c r="CS184">
        <v>91.166079999999994</v>
      </c>
      <c r="CT184">
        <v>53.710250000000002</v>
      </c>
      <c r="CU184">
        <v>41.431100000000001</v>
      </c>
      <c r="CV184">
        <v>20.282689999999999</v>
      </c>
      <c r="CW184">
        <v>76.442869999999999</v>
      </c>
      <c r="CX184">
        <v>11.71378</v>
      </c>
      <c r="CY184">
        <v>86.955240000000003</v>
      </c>
    </row>
    <row r="185" spans="1:103" x14ac:dyDescent="0.4">
      <c r="A185" t="s">
        <v>525</v>
      </c>
      <c r="B185" t="s">
        <v>126</v>
      </c>
      <c r="C185" t="s">
        <v>37</v>
      </c>
      <c r="D185">
        <v>0.50117</v>
      </c>
      <c r="E185">
        <v>53.882959999999997</v>
      </c>
      <c r="F185">
        <v>43.269930000000002</v>
      </c>
      <c r="G185">
        <v>78.130309999999994</v>
      </c>
      <c r="H185">
        <v>88.304329999999993</v>
      </c>
      <c r="I185">
        <v>43.269930000000002</v>
      </c>
      <c r="J185">
        <v>34.010930000000002</v>
      </c>
      <c r="K185">
        <v>19.252120000000001</v>
      </c>
      <c r="L185">
        <v>72.113849999999999</v>
      </c>
      <c r="M185">
        <v>11.547549999999999</v>
      </c>
      <c r="N185">
        <v>85.606639999999999</v>
      </c>
      <c r="O185" t="s">
        <v>38</v>
      </c>
      <c r="P185">
        <v>0.47754999999999997</v>
      </c>
      <c r="Q185">
        <v>51.779499999999999</v>
      </c>
      <c r="R185">
        <v>40.441600000000001</v>
      </c>
      <c r="S185">
        <v>77.614220000000003</v>
      </c>
      <c r="T185">
        <v>88.940929999999994</v>
      </c>
      <c r="U185">
        <v>40.441600000000001</v>
      </c>
      <c r="V185">
        <v>30.75384</v>
      </c>
      <c r="W185">
        <v>19.432230000000001</v>
      </c>
      <c r="X185">
        <v>71.159120000000001</v>
      </c>
      <c r="Y185">
        <v>11.85624</v>
      </c>
      <c r="Z185">
        <v>86.148600000000002</v>
      </c>
      <c r="AW185">
        <v>0.66303000000000001</v>
      </c>
      <c r="AX185">
        <v>67.970060000000004</v>
      </c>
      <c r="AY185">
        <v>61.115299999999998</v>
      </c>
      <c r="AZ185">
        <v>79.351920000000007</v>
      </c>
      <c r="BA185">
        <v>82.215519999999998</v>
      </c>
      <c r="BB185">
        <v>61.115299999999998</v>
      </c>
      <c r="BC185">
        <v>56.524740000000001</v>
      </c>
      <c r="BD185">
        <v>17.392610000000001</v>
      </c>
      <c r="BE185">
        <v>77.794520000000006</v>
      </c>
      <c r="BF185">
        <v>9.0580300000000005</v>
      </c>
      <c r="BG185">
        <v>80.909319999999994</v>
      </c>
      <c r="CO185">
        <v>0.55840000000000001</v>
      </c>
      <c r="CP185">
        <v>59.736069999999998</v>
      </c>
      <c r="CQ185">
        <v>53.710250000000002</v>
      </c>
      <c r="CR185">
        <v>84.80565</v>
      </c>
      <c r="CS185">
        <v>90.812719999999999</v>
      </c>
      <c r="CT185">
        <v>53.710250000000002</v>
      </c>
      <c r="CU185">
        <v>41.431100000000001</v>
      </c>
      <c r="CV185">
        <v>20.282689999999999</v>
      </c>
      <c r="CW185">
        <v>76.442869999999999</v>
      </c>
      <c r="CX185">
        <v>11.67845</v>
      </c>
      <c r="CY185">
        <v>86.601879999999994</v>
      </c>
    </row>
    <row r="186" spans="1:103" x14ac:dyDescent="0.4">
      <c r="A186" t="s">
        <v>575</v>
      </c>
      <c r="B186" t="s">
        <v>59</v>
      </c>
      <c r="C186" t="s">
        <v>37</v>
      </c>
      <c r="D186">
        <v>0.50117</v>
      </c>
      <c r="E186">
        <v>53.88212</v>
      </c>
      <c r="F186">
        <v>43.269930000000002</v>
      </c>
      <c r="G186">
        <v>78.130309999999994</v>
      </c>
      <c r="H186">
        <v>88.296239999999997</v>
      </c>
      <c r="I186">
        <v>43.269930000000002</v>
      </c>
      <c r="J186">
        <v>34.010930000000002</v>
      </c>
      <c r="K186">
        <v>19.252120000000001</v>
      </c>
      <c r="L186">
        <v>72.113849999999999</v>
      </c>
      <c r="M186">
        <v>11.54674</v>
      </c>
      <c r="N186">
        <v>85.59854</v>
      </c>
      <c r="O186" t="s">
        <v>38</v>
      </c>
      <c r="P186">
        <v>0.47754000000000002</v>
      </c>
      <c r="Q186">
        <v>51.779000000000003</v>
      </c>
      <c r="R186">
        <v>40.441600000000001</v>
      </c>
      <c r="S186">
        <v>77.614220000000003</v>
      </c>
      <c r="T186">
        <v>88.940929999999994</v>
      </c>
      <c r="U186">
        <v>40.441600000000001</v>
      </c>
      <c r="V186">
        <v>30.75384</v>
      </c>
      <c r="W186">
        <v>19.432230000000001</v>
      </c>
      <c r="X186">
        <v>71.159120000000001</v>
      </c>
      <c r="Y186">
        <v>11.85624</v>
      </c>
      <c r="Z186">
        <v>86.148600000000002</v>
      </c>
      <c r="AW186">
        <v>0.66302000000000005</v>
      </c>
      <c r="AX186">
        <v>67.967439999999996</v>
      </c>
      <c r="AY186">
        <v>61.115299999999998</v>
      </c>
      <c r="AZ186">
        <v>79.351920000000007</v>
      </c>
      <c r="BA186">
        <v>82.215519999999998</v>
      </c>
      <c r="BB186">
        <v>61.115299999999998</v>
      </c>
      <c r="BC186">
        <v>56.524740000000001</v>
      </c>
      <c r="BD186">
        <v>17.392610000000001</v>
      </c>
      <c r="BE186">
        <v>77.794520000000006</v>
      </c>
      <c r="BF186">
        <v>9.0580300000000005</v>
      </c>
      <c r="BG186">
        <v>80.909319999999994</v>
      </c>
      <c r="CO186">
        <v>0.55837999999999999</v>
      </c>
      <c r="CP186">
        <v>59.733069999999998</v>
      </c>
      <c r="CQ186">
        <v>53.710250000000002</v>
      </c>
      <c r="CR186">
        <v>84.80565</v>
      </c>
      <c r="CS186">
        <v>90.636039999999994</v>
      </c>
      <c r="CT186">
        <v>53.710250000000002</v>
      </c>
      <c r="CU186">
        <v>41.431100000000001</v>
      </c>
      <c r="CV186">
        <v>20.282689999999999</v>
      </c>
      <c r="CW186">
        <v>76.442869999999999</v>
      </c>
      <c r="CX186">
        <v>11.660780000000001</v>
      </c>
      <c r="CY186">
        <v>86.425210000000007</v>
      </c>
    </row>
    <row r="187" spans="1:103" x14ac:dyDescent="0.4">
      <c r="A187" t="s">
        <v>450</v>
      </c>
      <c r="B187" t="s">
        <v>332</v>
      </c>
      <c r="C187" t="s">
        <v>37</v>
      </c>
      <c r="D187">
        <v>0.50116000000000005</v>
      </c>
      <c r="E187">
        <v>53.880949999999999</v>
      </c>
      <c r="F187">
        <v>43.269930000000002</v>
      </c>
      <c r="G187">
        <v>78.130309999999994</v>
      </c>
      <c r="H187">
        <v>88.296239999999997</v>
      </c>
      <c r="I187">
        <v>43.269930000000002</v>
      </c>
      <c r="J187">
        <v>34.010930000000002</v>
      </c>
      <c r="K187">
        <v>19.252120000000001</v>
      </c>
      <c r="L187">
        <v>72.113849999999999</v>
      </c>
      <c r="M187">
        <v>11.54674</v>
      </c>
      <c r="N187">
        <v>85.59854</v>
      </c>
      <c r="O187" t="s">
        <v>38</v>
      </c>
      <c r="P187">
        <v>0.47754000000000002</v>
      </c>
      <c r="Q187">
        <v>51.779170000000001</v>
      </c>
      <c r="R187">
        <v>40.441600000000001</v>
      </c>
      <c r="S187">
        <v>77.614220000000003</v>
      </c>
      <c r="T187">
        <v>88.940929999999994</v>
      </c>
      <c r="U187">
        <v>40.441600000000001</v>
      </c>
      <c r="V187">
        <v>30.75384</v>
      </c>
      <c r="W187">
        <v>19.432230000000001</v>
      </c>
      <c r="X187">
        <v>71.159120000000001</v>
      </c>
      <c r="Y187">
        <v>11.85624</v>
      </c>
      <c r="Z187">
        <v>86.148600000000002</v>
      </c>
      <c r="AW187">
        <v>0.66300999999999999</v>
      </c>
      <c r="AX187">
        <v>67.964240000000004</v>
      </c>
      <c r="AY187">
        <v>61.115299999999998</v>
      </c>
      <c r="AZ187">
        <v>79.351920000000007</v>
      </c>
      <c r="BA187">
        <v>82.215519999999998</v>
      </c>
      <c r="BB187">
        <v>61.115299999999998</v>
      </c>
      <c r="BC187">
        <v>56.524740000000001</v>
      </c>
      <c r="BD187">
        <v>17.392610000000001</v>
      </c>
      <c r="BE187">
        <v>77.794520000000006</v>
      </c>
      <c r="BF187">
        <v>9.0580300000000005</v>
      </c>
      <c r="BG187">
        <v>80.909319999999994</v>
      </c>
      <c r="CO187">
        <v>0.55818000000000001</v>
      </c>
      <c r="CP187">
        <v>59.71181</v>
      </c>
      <c r="CQ187">
        <v>53.710250000000002</v>
      </c>
      <c r="CR187">
        <v>84.80565</v>
      </c>
      <c r="CS187">
        <v>90.636039999999994</v>
      </c>
      <c r="CT187">
        <v>53.710250000000002</v>
      </c>
      <c r="CU187">
        <v>41.431100000000001</v>
      </c>
      <c r="CV187">
        <v>20.282689999999999</v>
      </c>
      <c r="CW187">
        <v>76.442869999999999</v>
      </c>
      <c r="CX187">
        <v>11.660780000000001</v>
      </c>
      <c r="CY187">
        <v>86.425210000000007</v>
      </c>
    </row>
    <row r="188" spans="1:103" x14ac:dyDescent="0.4">
      <c r="A188" t="s">
        <v>362</v>
      </c>
      <c r="B188" t="s">
        <v>179</v>
      </c>
      <c r="C188" t="s">
        <v>37</v>
      </c>
      <c r="D188">
        <v>0.37175000000000002</v>
      </c>
      <c r="E188">
        <v>40.054760000000002</v>
      </c>
      <c r="F188">
        <v>25.511939999999999</v>
      </c>
      <c r="G188">
        <v>65.520030000000006</v>
      </c>
      <c r="H188">
        <v>81.222179999999994</v>
      </c>
      <c r="I188">
        <v>25.511939999999999</v>
      </c>
      <c r="J188">
        <v>19.7928</v>
      </c>
      <c r="K188">
        <v>15.830030000000001</v>
      </c>
      <c r="L188">
        <v>59.090519999999998</v>
      </c>
      <c r="M188">
        <v>10.533390000000001</v>
      </c>
      <c r="N188">
        <v>77.612570000000005</v>
      </c>
      <c r="O188" t="s">
        <v>38</v>
      </c>
      <c r="P188">
        <v>0.33878000000000003</v>
      </c>
      <c r="Q188">
        <v>36.923949999999998</v>
      </c>
      <c r="R188">
        <v>21.707129999999999</v>
      </c>
      <c r="S188">
        <v>63.161920000000002</v>
      </c>
      <c r="T188">
        <v>80.768500000000003</v>
      </c>
      <c r="U188">
        <v>21.707129999999999</v>
      </c>
      <c r="V188">
        <v>15.920949999999999</v>
      </c>
      <c r="W188">
        <v>15.503729999999999</v>
      </c>
      <c r="X188">
        <v>56.2684</v>
      </c>
      <c r="Y188">
        <v>10.663349999999999</v>
      </c>
      <c r="Z188">
        <v>76.833939999999998</v>
      </c>
      <c r="AW188">
        <v>0.59092</v>
      </c>
      <c r="AX188">
        <v>60.311140000000002</v>
      </c>
      <c r="AY188">
        <v>50.715899999999998</v>
      </c>
      <c r="AZ188">
        <v>77.844759999999994</v>
      </c>
      <c r="BA188">
        <v>81.612660000000005</v>
      </c>
      <c r="BB188">
        <v>50.715899999999998</v>
      </c>
      <c r="BC188">
        <v>46.778449999999999</v>
      </c>
      <c r="BD188">
        <v>16.744540000000001</v>
      </c>
      <c r="BE188">
        <v>75.558899999999994</v>
      </c>
      <c r="BF188">
        <v>9.0655599999999996</v>
      </c>
      <c r="BG188">
        <v>80.570210000000003</v>
      </c>
      <c r="CO188">
        <v>0.46733999999999998</v>
      </c>
      <c r="CP188">
        <v>50.433489999999999</v>
      </c>
      <c r="CQ188">
        <v>36.749119999999998</v>
      </c>
      <c r="CR188">
        <v>80.212010000000006</v>
      </c>
      <c r="CS188">
        <v>88.692580000000007</v>
      </c>
      <c r="CT188">
        <v>36.749119999999998</v>
      </c>
      <c r="CU188">
        <v>28.09187</v>
      </c>
      <c r="CV188">
        <v>19.717310000000001</v>
      </c>
      <c r="CW188">
        <v>72.644289999999998</v>
      </c>
      <c r="CX188">
        <v>11.57244</v>
      </c>
      <c r="CY188">
        <v>85.070670000000007</v>
      </c>
    </row>
    <row r="189" spans="1:103" x14ac:dyDescent="0.4">
      <c r="A189" t="s">
        <v>401</v>
      </c>
      <c r="B189" t="s">
        <v>164</v>
      </c>
      <c r="C189" t="s">
        <v>37</v>
      </c>
      <c r="D189">
        <v>0.37171999999999999</v>
      </c>
      <c r="E189">
        <v>40.054200000000002</v>
      </c>
      <c r="F189">
        <v>25.520029999999998</v>
      </c>
      <c r="G189">
        <v>65.479560000000006</v>
      </c>
      <c r="H189">
        <v>81.20599</v>
      </c>
      <c r="I189">
        <v>25.520029999999998</v>
      </c>
      <c r="J189">
        <v>19.800889999999999</v>
      </c>
      <c r="K189">
        <v>15.82193</v>
      </c>
      <c r="L189">
        <v>59.058140000000002</v>
      </c>
      <c r="M189">
        <v>10.532579999999999</v>
      </c>
      <c r="N189">
        <v>77.604479999999995</v>
      </c>
      <c r="O189" t="s">
        <v>38</v>
      </c>
      <c r="P189">
        <v>0.33882000000000001</v>
      </c>
      <c r="Q189">
        <v>36.930349999999997</v>
      </c>
      <c r="R189">
        <v>21.707129999999999</v>
      </c>
      <c r="S189">
        <v>63.181040000000003</v>
      </c>
      <c r="T189">
        <v>80.778049999999993</v>
      </c>
      <c r="U189">
        <v>21.707129999999999</v>
      </c>
      <c r="V189">
        <v>15.920949999999999</v>
      </c>
      <c r="W189">
        <v>15.509460000000001</v>
      </c>
      <c r="X189">
        <v>56.292299999999997</v>
      </c>
      <c r="Y189">
        <v>10.66526</v>
      </c>
      <c r="Z189">
        <v>76.848280000000003</v>
      </c>
      <c r="AW189">
        <v>0.59089999999999998</v>
      </c>
      <c r="AX189">
        <v>60.31391</v>
      </c>
      <c r="AY189">
        <v>50.715899999999998</v>
      </c>
      <c r="AZ189">
        <v>77.844759999999994</v>
      </c>
      <c r="BA189">
        <v>81.537300000000002</v>
      </c>
      <c r="BB189">
        <v>50.715899999999998</v>
      </c>
      <c r="BC189">
        <v>46.778449999999999</v>
      </c>
      <c r="BD189">
        <v>16.744540000000001</v>
      </c>
      <c r="BE189">
        <v>75.558899999999994</v>
      </c>
      <c r="BF189">
        <v>9.0655599999999996</v>
      </c>
      <c r="BG189">
        <v>80.532529999999994</v>
      </c>
      <c r="CO189">
        <v>0.46593000000000001</v>
      </c>
      <c r="CP189">
        <v>50.296419999999998</v>
      </c>
      <c r="CQ189">
        <v>36.925800000000002</v>
      </c>
      <c r="CR189">
        <v>78.975269999999995</v>
      </c>
      <c r="CS189">
        <v>88.339219999999997</v>
      </c>
      <c r="CT189">
        <v>36.925800000000002</v>
      </c>
      <c r="CU189">
        <v>28.268550000000001</v>
      </c>
      <c r="CV189">
        <v>19.434629999999999</v>
      </c>
      <c r="CW189">
        <v>71.49588</v>
      </c>
      <c r="CX189">
        <v>11.51943</v>
      </c>
      <c r="CY189">
        <v>84.717309999999998</v>
      </c>
    </row>
    <row r="190" spans="1:103" x14ac:dyDescent="0.4">
      <c r="A190" t="s">
        <v>428</v>
      </c>
      <c r="B190" t="s">
        <v>164</v>
      </c>
      <c r="C190" t="s">
        <v>37</v>
      </c>
      <c r="D190">
        <v>0.37164999999999998</v>
      </c>
      <c r="E190">
        <v>40.04524</v>
      </c>
      <c r="F190">
        <v>25.511939999999999</v>
      </c>
      <c r="G190">
        <v>65.487660000000005</v>
      </c>
      <c r="H190">
        <v>81.173609999999996</v>
      </c>
      <c r="I190">
        <v>25.511939999999999</v>
      </c>
      <c r="J190">
        <v>19.78875</v>
      </c>
      <c r="K190">
        <v>15.823549999999999</v>
      </c>
      <c r="L190">
        <v>59.058140000000002</v>
      </c>
      <c r="M190">
        <v>10.52853</v>
      </c>
      <c r="N190">
        <v>77.564009999999996</v>
      </c>
      <c r="O190" t="s">
        <v>38</v>
      </c>
      <c r="P190">
        <v>0.33881</v>
      </c>
      <c r="Q190">
        <v>36.92747</v>
      </c>
      <c r="R190">
        <v>21.707129999999999</v>
      </c>
      <c r="S190">
        <v>63.171480000000003</v>
      </c>
      <c r="T190">
        <v>80.768500000000003</v>
      </c>
      <c r="U190">
        <v>21.707129999999999</v>
      </c>
      <c r="V190">
        <v>15.920949999999999</v>
      </c>
      <c r="W190">
        <v>15.50564</v>
      </c>
      <c r="X190">
        <v>56.27796</v>
      </c>
      <c r="Y190">
        <v>10.663349999999999</v>
      </c>
      <c r="Z190">
        <v>76.833939999999998</v>
      </c>
      <c r="AW190">
        <v>0.59089000000000003</v>
      </c>
      <c r="AX190">
        <v>60.308770000000003</v>
      </c>
      <c r="AY190">
        <v>50.715899999999998</v>
      </c>
      <c r="AZ190">
        <v>77.844759999999994</v>
      </c>
      <c r="BA190">
        <v>81.537300000000002</v>
      </c>
      <c r="BB190">
        <v>50.715899999999998</v>
      </c>
      <c r="BC190">
        <v>46.778449999999999</v>
      </c>
      <c r="BD190">
        <v>16.744540000000001</v>
      </c>
      <c r="BE190">
        <v>75.558899999999994</v>
      </c>
      <c r="BF190">
        <v>9.0580300000000005</v>
      </c>
      <c r="BG190">
        <v>80.49485</v>
      </c>
      <c r="CO190">
        <v>0.46454000000000001</v>
      </c>
      <c r="CP190">
        <v>50.166069999999998</v>
      </c>
      <c r="CQ190">
        <v>36.749119999999998</v>
      </c>
      <c r="CR190">
        <v>79.328620000000001</v>
      </c>
      <c r="CS190">
        <v>87.809190000000001</v>
      </c>
      <c r="CT190">
        <v>36.749119999999998</v>
      </c>
      <c r="CU190">
        <v>28.003530000000001</v>
      </c>
      <c r="CV190">
        <v>19.54064</v>
      </c>
      <c r="CW190">
        <v>71.760900000000007</v>
      </c>
      <c r="CX190">
        <v>11.4841</v>
      </c>
      <c r="CY190">
        <v>84.187280000000001</v>
      </c>
    </row>
    <row r="191" spans="1:103" x14ac:dyDescent="0.4">
      <c r="A191" t="s">
        <v>437</v>
      </c>
      <c r="B191" t="s">
        <v>121</v>
      </c>
      <c r="C191" t="s">
        <v>37</v>
      </c>
      <c r="D191">
        <v>0.37164000000000003</v>
      </c>
      <c r="E191">
        <v>40.041820000000001</v>
      </c>
      <c r="F191">
        <v>25.520029999999998</v>
      </c>
      <c r="G191">
        <v>65.511939999999996</v>
      </c>
      <c r="H191">
        <v>81.165520000000001</v>
      </c>
      <c r="I191">
        <v>25.520029999999998</v>
      </c>
      <c r="J191">
        <v>19.7928</v>
      </c>
      <c r="K191">
        <v>15.82517</v>
      </c>
      <c r="L191">
        <v>59.070279999999997</v>
      </c>
      <c r="M191">
        <v>10.52529</v>
      </c>
      <c r="N191">
        <v>77.543769999999995</v>
      </c>
      <c r="O191" t="s">
        <v>38</v>
      </c>
      <c r="P191">
        <v>0.33876000000000001</v>
      </c>
      <c r="Q191">
        <v>36.922150000000002</v>
      </c>
      <c r="R191">
        <v>21.707129999999999</v>
      </c>
      <c r="S191">
        <v>63.171480000000003</v>
      </c>
      <c r="T191">
        <v>80.758939999999996</v>
      </c>
      <c r="U191">
        <v>21.707129999999999</v>
      </c>
      <c r="V191">
        <v>15.920949999999999</v>
      </c>
      <c r="W191">
        <v>15.50564</v>
      </c>
      <c r="X191">
        <v>56.27796</v>
      </c>
      <c r="Y191">
        <v>10.6624</v>
      </c>
      <c r="Z191">
        <v>76.824380000000005</v>
      </c>
      <c r="AW191">
        <v>0.59158999999999995</v>
      </c>
      <c r="AX191">
        <v>60.379489999999997</v>
      </c>
      <c r="AY191">
        <v>50.791260000000001</v>
      </c>
      <c r="AZ191">
        <v>77.920119999999997</v>
      </c>
      <c r="BA191">
        <v>81.612660000000005</v>
      </c>
      <c r="BB191">
        <v>50.791260000000001</v>
      </c>
      <c r="BC191">
        <v>46.853810000000003</v>
      </c>
      <c r="BD191">
        <v>16.759609999999999</v>
      </c>
      <c r="BE191">
        <v>75.634259999999998</v>
      </c>
      <c r="BF191">
        <v>9.0655599999999996</v>
      </c>
      <c r="BG191">
        <v>80.570210000000003</v>
      </c>
      <c r="CO191">
        <v>0.46372000000000002</v>
      </c>
      <c r="CP191">
        <v>50.023850000000003</v>
      </c>
      <c r="CQ191">
        <v>36.749119999999998</v>
      </c>
      <c r="CR191">
        <v>79.681979999999996</v>
      </c>
      <c r="CS191">
        <v>87.632509999999996</v>
      </c>
      <c r="CT191">
        <v>36.749119999999998</v>
      </c>
      <c r="CU191">
        <v>27.915189999999999</v>
      </c>
      <c r="CV191">
        <v>19.54064</v>
      </c>
      <c r="CW191">
        <v>71.849230000000006</v>
      </c>
      <c r="CX191">
        <v>11.41343</v>
      </c>
      <c r="CY191">
        <v>83.745580000000004</v>
      </c>
    </row>
    <row r="192" spans="1:103" x14ac:dyDescent="0.4">
      <c r="A192" t="s">
        <v>327</v>
      </c>
      <c r="B192" t="s">
        <v>328</v>
      </c>
      <c r="C192" t="s">
        <v>37</v>
      </c>
      <c r="D192">
        <v>0.37161</v>
      </c>
      <c r="E192">
        <v>40.040140000000001</v>
      </c>
      <c r="F192">
        <v>25.520029999999998</v>
      </c>
      <c r="G192">
        <v>65.495750000000001</v>
      </c>
      <c r="H192">
        <v>81.165520000000001</v>
      </c>
      <c r="I192">
        <v>25.520029999999998</v>
      </c>
      <c r="J192">
        <v>19.7928</v>
      </c>
      <c r="K192">
        <v>15.82193</v>
      </c>
      <c r="L192">
        <v>59.058140000000002</v>
      </c>
      <c r="M192">
        <v>10.526910000000001</v>
      </c>
      <c r="N192">
        <v>77.547820000000002</v>
      </c>
      <c r="O192" t="s">
        <v>38</v>
      </c>
      <c r="P192">
        <v>0.33872999999999998</v>
      </c>
      <c r="Q192">
        <v>36.918959999999998</v>
      </c>
      <c r="R192">
        <v>21.707129999999999</v>
      </c>
      <c r="S192">
        <v>63.152360000000002</v>
      </c>
      <c r="T192">
        <v>80.749380000000002</v>
      </c>
      <c r="U192">
        <v>21.707129999999999</v>
      </c>
      <c r="V192">
        <v>15.920949999999999</v>
      </c>
      <c r="W192">
        <v>15.50182</v>
      </c>
      <c r="X192">
        <v>56.258839999999999</v>
      </c>
      <c r="Y192">
        <v>10.661440000000001</v>
      </c>
      <c r="Z192">
        <v>76.814819999999997</v>
      </c>
      <c r="AW192">
        <v>0.59092999999999996</v>
      </c>
      <c r="AX192">
        <v>60.313800000000001</v>
      </c>
      <c r="AY192">
        <v>50.715899999999998</v>
      </c>
      <c r="AZ192">
        <v>77.844759999999994</v>
      </c>
      <c r="BA192">
        <v>81.537300000000002</v>
      </c>
      <c r="BB192">
        <v>50.715899999999998</v>
      </c>
      <c r="BC192">
        <v>46.778449999999999</v>
      </c>
      <c r="BD192">
        <v>16.744540000000001</v>
      </c>
      <c r="BE192">
        <v>75.558899999999994</v>
      </c>
      <c r="BF192">
        <v>9.0580300000000005</v>
      </c>
      <c r="BG192">
        <v>80.49485</v>
      </c>
      <c r="CO192">
        <v>0.46518999999999999</v>
      </c>
      <c r="CP192">
        <v>50.200360000000003</v>
      </c>
      <c r="CQ192">
        <v>36.925800000000002</v>
      </c>
      <c r="CR192">
        <v>79.85866</v>
      </c>
      <c r="CS192">
        <v>87.985870000000006</v>
      </c>
      <c r="CT192">
        <v>36.925800000000002</v>
      </c>
      <c r="CU192">
        <v>28.09187</v>
      </c>
      <c r="CV192">
        <v>19.575970000000002</v>
      </c>
      <c r="CW192">
        <v>72.114249999999998</v>
      </c>
      <c r="CX192">
        <v>11.4841</v>
      </c>
      <c r="CY192">
        <v>84.187280000000001</v>
      </c>
    </row>
    <row r="193" spans="1:103" x14ac:dyDescent="0.4">
      <c r="A193" t="s">
        <v>404</v>
      </c>
      <c r="B193" t="s">
        <v>162</v>
      </c>
      <c r="C193" t="s">
        <v>37</v>
      </c>
      <c r="D193">
        <v>0.3715</v>
      </c>
      <c r="E193">
        <v>40.031219999999998</v>
      </c>
      <c r="F193">
        <v>25.487660000000002</v>
      </c>
      <c r="G193">
        <v>65.503839999999997</v>
      </c>
      <c r="H193">
        <v>81.20599</v>
      </c>
      <c r="I193">
        <v>25.487660000000002</v>
      </c>
      <c r="J193">
        <v>19.768509999999999</v>
      </c>
      <c r="K193">
        <v>15.82517</v>
      </c>
      <c r="L193">
        <v>59.074330000000003</v>
      </c>
      <c r="M193">
        <v>10.53096</v>
      </c>
      <c r="N193">
        <v>77.588290000000001</v>
      </c>
      <c r="O193" t="s">
        <v>38</v>
      </c>
      <c r="P193">
        <v>0.33875</v>
      </c>
      <c r="Q193">
        <v>36.921370000000003</v>
      </c>
      <c r="R193">
        <v>21.707129999999999</v>
      </c>
      <c r="S193">
        <v>63.171480000000003</v>
      </c>
      <c r="T193">
        <v>80.758939999999996</v>
      </c>
      <c r="U193">
        <v>21.707129999999999</v>
      </c>
      <c r="V193">
        <v>15.920949999999999</v>
      </c>
      <c r="W193">
        <v>15.50564</v>
      </c>
      <c r="X193">
        <v>56.27796</v>
      </c>
      <c r="Y193">
        <v>10.6624</v>
      </c>
      <c r="Z193">
        <v>76.824380000000005</v>
      </c>
      <c r="AW193">
        <v>0.59082999999999997</v>
      </c>
      <c r="AX193">
        <v>60.303060000000002</v>
      </c>
      <c r="AY193">
        <v>50.715899999999998</v>
      </c>
      <c r="AZ193">
        <v>77.844759999999994</v>
      </c>
      <c r="BA193">
        <v>81.537300000000002</v>
      </c>
      <c r="BB193">
        <v>50.715899999999998</v>
      </c>
      <c r="BC193">
        <v>46.778449999999999</v>
      </c>
      <c r="BD193">
        <v>16.744540000000001</v>
      </c>
      <c r="BE193">
        <v>75.558899999999994</v>
      </c>
      <c r="BF193">
        <v>9.0580300000000005</v>
      </c>
      <c r="BG193">
        <v>80.49485</v>
      </c>
      <c r="CO193">
        <v>0.46261999999999998</v>
      </c>
      <c r="CP193">
        <v>49.986060000000002</v>
      </c>
      <c r="CQ193">
        <v>36.219079999999998</v>
      </c>
      <c r="CR193">
        <v>79.681979999999996</v>
      </c>
      <c r="CS193">
        <v>88.692580000000007</v>
      </c>
      <c r="CT193">
        <v>36.219079999999998</v>
      </c>
      <c r="CU193">
        <v>27.56184</v>
      </c>
      <c r="CV193">
        <v>19.575970000000002</v>
      </c>
      <c r="CW193">
        <v>72.114249999999998</v>
      </c>
      <c r="CX193">
        <v>11.55477</v>
      </c>
      <c r="CY193">
        <v>84.893990000000002</v>
      </c>
    </row>
    <row r="194" spans="1:103" x14ac:dyDescent="0.4">
      <c r="A194" t="s">
        <v>440</v>
      </c>
      <c r="B194" t="s">
        <v>145</v>
      </c>
      <c r="C194" t="s">
        <v>37</v>
      </c>
      <c r="D194">
        <v>0.37152000000000002</v>
      </c>
      <c r="E194">
        <v>40.030110000000001</v>
      </c>
      <c r="F194">
        <v>25.520029999999998</v>
      </c>
      <c r="G194">
        <v>65.471469999999997</v>
      </c>
      <c r="H194">
        <v>81.149330000000006</v>
      </c>
      <c r="I194">
        <v>25.520029999999998</v>
      </c>
      <c r="J194">
        <v>19.79684</v>
      </c>
      <c r="K194">
        <v>15.8187</v>
      </c>
      <c r="L194">
        <v>59.037909999999997</v>
      </c>
      <c r="M194">
        <v>10.524480000000001</v>
      </c>
      <c r="N194">
        <v>77.531630000000007</v>
      </c>
      <c r="O194" t="s">
        <v>38</v>
      </c>
      <c r="P194">
        <v>0.33872000000000002</v>
      </c>
      <c r="Q194">
        <v>36.917430000000003</v>
      </c>
      <c r="R194">
        <v>21.707129999999999</v>
      </c>
      <c r="S194">
        <v>63.152360000000002</v>
      </c>
      <c r="T194">
        <v>80.749380000000002</v>
      </c>
      <c r="U194">
        <v>21.707129999999999</v>
      </c>
      <c r="V194">
        <v>15.920949999999999</v>
      </c>
      <c r="W194">
        <v>15.50182</v>
      </c>
      <c r="X194">
        <v>56.258839999999999</v>
      </c>
      <c r="Y194">
        <v>10.661440000000001</v>
      </c>
      <c r="Z194">
        <v>76.814819999999997</v>
      </c>
      <c r="AW194">
        <v>0.59082999999999997</v>
      </c>
      <c r="AX194">
        <v>60.300080000000001</v>
      </c>
      <c r="AY194">
        <v>50.715899999999998</v>
      </c>
      <c r="AZ194">
        <v>77.844759999999994</v>
      </c>
      <c r="BA194">
        <v>81.537300000000002</v>
      </c>
      <c r="BB194">
        <v>50.715899999999998</v>
      </c>
      <c r="BC194">
        <v>46.778449999999999</v>
      </c>
      <c r="BD194">
        <v>16.744540000000001</v>
      </c>
      <c r="BE194">
        <v>75.558899999999994</v>
      </c>
      <c r="BF194">
        <v>9.0580300000000005</v>
      </c>
      <c r="BG194">
        <v>80.49485</v>
      </c>
      <c r="CO194">
        <v>0.46372999999999998</v>
      </c>
      <c r="CP194">
        <v>50.041890000000002</v>
      </c>
      <c r="CQ194">
        <v>36.925800000000002</v>
      </c>
      <c r="CR194">
        <v>79.328620000000001</v>
      </c>
      <c r="CS194">
        <v>87.632509999999996</v>
      </c>
      <c r="CT194">
        <v>36.925800000000002</v>
      </c>
      <c r="CU194">
        <v>28.180209999999999</v>
      </c>
      <c r="CV194">
        <v>19.505299999999998</v>
      </c>
      <c r="CW194">
        <v>71.672560000000004</v>
      </c>
      <c r="CX194">
        <v>11.431100000000001</v>
      </c>
      <c r="CY194">
        <v>83.833920000000006</v>
      </c>
    </row>
    <row r="195" spans="1:103" x14ac:dyDescent="0.4">
      <c r="A195" t="s">
        <v>392</v>
      </c>
      <c r="B195" t="s">
        <v>121</v>
      </c>
      <c r="C195" t="s">
        <v>37</v>
      </c>
      <c r="D195">
        <v>0.37145</v>
      </c>
      <c r="E195">
        <v>40.027790000000003</v>
      </c>
      <c r="F195">
        <v>25.495750000000001</v>
      </c>
      <c r="G195">
        <v>65.487660000000005</v>
      </c>
      <c r="H195">
        <v>81.181709999999995</v>
      </c>
      <c r="I195">
        <v>25.495750000000001</v>
      </c>
      <c r="J195">
        <v>19.772559999999999</v>
      </c>
      <c r="K195">
        <v>15.82193</v>
      </c>
      <c r="L195">
        <v>59.054090000000002</v>
      </c>
      <c r="M195">
        <v>10.53096</v>
      </c>
      <c r="N195">
        <v>77.576149999999998</v>
      </c>
      <c r="O195" t="s">
        <v>38</v>
      </c>
      <c r="P195">
        <v>0.33873999999999999</v>
      </c>
      <c r="Q195">
        <v>36.919600000000003</v>
      </c>
      <c r="R195">
        <v>21.707129999999999</v>
      </c>
      <c r="S195">
        <v>63.152360000000002</v>
      </c>
      <c r="T195">
        <v>80.749380000000002</v>
      </c>
      <c r="U195">
        <v>21.707129999999999</v>
      </c>
      <c r="V195">
        <v>15.920949999999999</v>
      </c>
      <c r="W195">
        <v>15.50182</v>
      </c>
      <c r="X195">
        <v>56.258839999999999</v>
      </c>
      <c r="Y195">
        <v>10.661440000000001</v>
      </c>
      <c r="Z195">
        <v>76.814819999999997</v>
      </c>
      <c r="AW195">
        <v>0.59086000000000005</v>
      </c>
      <c r="AX195">
        <v>60.306780000000003</v>
      </c>
      <c r="AY195">
        <v>50.715899999999998</v>
      </c>
      <c r="AZ195">
        <v>77.844759999999994</v>
      </c>
      <c r="BA195">
        <v>81.537300000000002</v>
      </c>
      <c r="BB195">
        <v>50.715899999999998</v>
      </c>
      <c r="BC195">
        <v>46.778449999999999</v>
      </c>
      <c r="BD195">
        <v>16.72946</v>
      </c>
      <c r="BE195">
        <v>75.521230000000003</v>
      </c>
      <c r="BF195">
        <v>9.0580300000000005</v>
      </c>
      <c r="BG195">
        <v>80.49485</v>
      </c>
      <c r="CO195">
        <v>0.46183000000000002</v>
      </c>
      <c r="CP195">
        <v>49.935290000000002</v>
      </c>
      <c r="CQ195">
        <v>36.395760000000003</v>
      </c>
      <c r="CR195">
        <v>79.681979999999996</v>
      </c>
      <c r="CS195">
        <v>88.339219999999997</v>
      </c>
      <c r="CT195">
        <v>36.395760000000003</v>
      </c>
      <c r="CU195">
        <v>27.650179999999999</v>
      </c>
      <c r="CV195">
        <v>19.61131</v>
      </c>
      <c r="CW195">
        <v>72.114249999999998</v>
      </c>
      <c r="CX195">
        <v>11.57244</v>
      </c>
      <c r="CY195">
        <v>84.80565</v>
      </c>
    </row>
    <row r="196" spans="1:103" x14ac:dyDescent="0.4">
      <c r="A196" t="s">
        <v>389</v>
      </c>
      <c r="B196" t="s">
        <v>52</v>
      </c>
      <c r="C196" t="s">
        <v>37</v>
      </c>
      <c r="D196">
        <v>0.37147999999999998</v>
      </c>
      <c r="E196">
        <v>40.0276</v>
      </c>
      <c r="F196">
        <v>25.495750000000001</v>
      </c>
      <c r="G196">
        <v>65.503839999999997</v>
      </c>
      <c r="H196">
        <v>81.189800000000005</v>
      </c>
      <c r="I196">
        <v>25.495750000000001</v>
      </c>
      <c r="J196">
        <v>19.772559999999999</v>
      </c>
      <c r="K196">
        <v>15.82517</v>
      </c>
      <c r="L196">
        <v>59.066229999999997</v>
      </c>
      <c r="M196">
        <v>10.530150000000001</v>
      </c>
      <c r="N196">
        <v>77.576149999999998</v>
      </c>
      <c r="O196" t="s">
        <v>38</v>
      </c>
      <c r="P196">
        <v>0.33875</v>
      </c>
      <c r="Q196">
        <v>36.920610000000003</v>
      </c>
      <c r="R196">
        <v>21.707129999999999</v>
      </c>
      <c r="S196">
        <v>63.161920000000002</v>
      </c>
      <c r="T196">
        <v>80.749380000000002</v>
      </c>
      <c r="U196">
        <v>21.707129999999999</v>
      </c>
      <c r="V196">
        <v>15.920949999999999</v>
      </c>
      <c r="W196">
        <v>15.503729999999999</v>
      </c>
      <c r="X196">
        <v>56.2684</v>
      </c>
      <c r="Y196">
        <v>10.661440000000001</v>
      </c>
      <c r="Z196">
        <v>76.814819999999997</v>
      </c>
      <c r="AW196">
        <v>0.59084999999999999</v>
      </c>
      <c r="AX196">
        <v>60.307989999999997</v>
      </c>
      <c r="AY196">
        <v>50.715899999999998</v>
      </c>
      <c r="AZ196">
        <v>77.844759999999994</v>
      </c>
      <c r="BA196">
        <v>81.537300000000002</v>
      </c>
      <c r="BB196">
        <v>50.715899999999998</v>
      </c>
      <c r="BC196">
        <v>46.778449999999999</v>
      </c>
      <c r="BD196">
        <v>16.744540000000001</v>
      </c>
      <c r="BE196">
        <v>75.558899999999994</v>
      </c>
      <c r="BF196">
        <v>9.0655599999999996</v>
      </c>
      <c r="BG196">
        <v>80.532529999999994</v>
      </c>
      <c r="CO196">
        <v>0.4622</v>
      </c>
      <c r="CP196">
        <v>49.90981</v>
      </c>
      <c r="CQ196">
        <v>36.395760000000003</v>
      </c>
      <c r="CR196">
        <v>79.85866</v>
      </c>
      <c r="CS196">
        <v>88.515900000000002</v>
      </c>
      <c r="CT196">
        <v>36.395760000000003</v>
      </c>
      <c r="CU196">
        <v>27.650179999999999</v>
      </c>
      <c r="CV196">
        <v>19.61131</v>
      </c>
      <c r="CW196">
        <v>72.114249999999998</v>
      </c>
      <c r="CX196">
        <v>11.537100000000001</v>
      </c>
      <c r="CY196">
        <v>84.717309999999998</v>
      </c>
    </row>
    <row r="197" spans="1:103" x14ac:dyDescent="0.4">
      <c r="A197" t="s">
        <v>318</v>
      </c>
      <c r="B197" t="s">
        <v>164</v>
      </c>
      <c r="C197" t="s">
        <v>37</v>
      </c>
      <c r="D197">
        <v>0.37147999999999998</v>
      </c>
      <c r="E197">
        <v>40.027160000000002</v>
      </c>
      <c r="F197">
        <v>25.495750000000001</v>
      </c>
      <c r="G197">
        <v>65.495750000000001</v>
      </c>
      <c r="H197">
        <v>81.181709999999995</v>
      </c>
      <c r="I197">
        <v>25.495750000000001</v>
      </c>
      <c r="J197">
        <v>19.776610000000002</v>
      </c>
      <c r="K197">
        <v>15.82193</v>
      </c>
      <c r="L197">
        <v>59.066229999999997</v>
      </c>
      <c r="M197">
        <v>10.52853</v>
      </c>
      <c r="N197">
        <v>77.568060000000003</v>
      </c>
      <c r="O197" t="s">
        <v>38</v>
      </c>
      <c r="P197">
        <v>0.33872999999999998</v>
      </c>
      <c r="Q197">
        <v>36.919589999999999</v>
      </c>
      <c r="R197">
        <v>21.707129999999999</v>
      </c>
      <c r="S197">
        <v>63.171480000000003</v>
      </c>
      <c r="T197">
        <v>80.749380000000002</v>
      </c>
      <c r="U197">
        <v>21.707129999999999</v>
      </c>
      <c r="V197">
        <v>15.920949999999999</v>
      </c>
      <c r="W197">
        <v>15.50564</v>
      </c>
      <c r="X197">
        <v>56.27796</v>
      </c>
      <c r="Y197">
        <v>10.661440000000001</v>
      </c>
      <c r="Z197">
        <v>76.814819999999997</v>
      </c>
      <c r="AW197">
        <v>0.59089000000000003</v>
      </c>
      <c r="AX197">
        <v>60.30744</v>
      </c>
      <c r="AY197">
        <v>50.715899999999998</v>
      </c>
      <c r="AZ197">
        <v>77.844759999999994</v>
      </c>
      <c r="BA197">
        <v>81.537300000000002</v>
      </c>
      <c r="BB197">
        <v>50.715899999999998</v>
      </c>
      <c r="BC197">
        <v>46.778449999999999</v>
      </c>
      <c r="BD197">
        <v>16.72946</v>
      </c>
      <c r="BE197">
        <v>75.521230000000003</v>
      </c>
      <c r="BF197">
        <v>9.0580300000000005</v>
      </c>
      <c r="BG197">
        <v>80.49485</v>
      </c>
      <c r="CO197">
        <v>0.46233999999999997</v>
      </c>
      <c r="CP197">
        <v>49.92022</v>
      </c>
      <c r="CQ197">
        <v>36.395760000000003</v>
      </c>
      <c r="CR197">
        <v>79.505300000000005</v>
      </c>
      <c r="CS197">
        <v>88.339219999999997</v>
      </c>
      <c r="CT197">
        <v>36.395760000000003</v>
      </c>
      <c r="CU197">
        <v>27.738520000000001</v>
      </c>
      <c r="CV197">
        <v>19.54064</v>
      </c>
      <c r="CW197">
        <v>72.025909999999996</v>
      </c>
      <c r="CX197">
        <v>11.51943</v>
      </c>
      <c r="CY197">
        <v>84.628979999999999</v>
      </c>
    </row>
    <row r="198" spans="1:103" x14ac:dyDescent="0.4">
      <c r="A198" t="s">
        <v>359</v>
      </c>
      <c r="B198" t="s">
        <v>145</v>
      </c>
      <c r="C198" t="s">
        <v>37</v>
      </c>
      <c r="D198">
        <v>0.37147000000000002</v>
      </c>
      <c r="E198">
        <v>40.025480000000002</v>
      </c>
      <c r="F198">
        <v>25.487660000000002</v>
      </c>
      <c r="G198">
        <v>65.495750000000001</v>
      </c>
      <c r="H198">
        <v>81.189800000000005</v>
      </c>
      <c r="I198">
        <v>25.487660000000002</v>
      </c>
      <c r="J198">
        <v>19.768509999999999</v>
      </c>
      <c r="K198">
        <v>15.82517</v>
      </c>
      <c r="L198">
        <v>59.070279999999997</v>
      </c>
      <c r="M198">
        <v>10.530150000000001</v>
      </c>
      <c r="N198">
        <v>77.588290000000001</v>
      </c>
      <c r="O198" t="s">
        <v>38</v>
      </c>
      <c r="P198">
        <v>0.33875</v>
      </c>
      <c r="Q198">
        <v>36.920769999999997</v>
      </c>
      <c r="R198">
        <v>21.707129999999999</v>
      </c>
      <c r="S198">
        <v>63.171480000000003</v>
      </c>
      <c r="T198">
        <v>80.758939999999996</v>
      </c>
      <c r="U198">
        <v>21.707129999999999</v>
      </c>
      <c r="V198">
        <v>15.920949999999999</v>
      </c>
      <c r="W198">
        <v>15.50564</v>
      </c>
      <c r="X198">
        <v>56.27796</v>
      </c>
      <c r="Y198">
        <v>10.6624</v>
      </c>
      <c r="Z198">
        <v>76.824380000000005</v>
      </c>
      <c r="AW198">
        <v>0.59111999999999998</v>
      </c>
      <c r="AX198">
        <v>60.330880000000001</v>
      </c>
      <c r="AY198">
        <v>50.715899999999998</v>
      </c>
      <c r="AZ198">
        <v>77.920119999999997</v>
      </c>
      <c r="BA198">
        <v>81.688019999999995</v>
      </c>
      <c r="BB198">
        <v>50.715899999999998</v>
      </c>
      <c r="BC198">
        <v>46.778449999999999</v>
      </c>
      <c r="BD198">
        <v>16.759609999999999</v>
      </c>
      <c r="BE198">
        <v>75.634259999999998</v>
      </c>
      <c r="BF198">
        <v>9.0731000000000002</v>
      </c>
      <c r="BG198">
        <v>80.645570000000006</v>
      </c>
      <c r="CO198">
        <v>0.46126</v>
      </c>
      <c r="CP198">
        <v>49.806600000000003</v>
      </c>
      <c r="CQ198">
        <v>36.219079999999998</v>
      </c>
      <c r="CR198">
        <v>79.328620000000001</v>
      </c>
      <c r="CS198">
        <v>87.985870000000006</v>
      </c>
      <c r="CT198">
        <v>36.219079999999998</v>
      </c>
      <c r="CU198">
        <v>27.56184</v>
      </c>
      <c r="CV198">
        <v>19.54064</v>
      </c>
      <c r="CW198">
        <v>71.849230000000006</v>
      </c>
      <c r="CX198">
        <v>11.50177</v>
      </c>
      <c r="CY198">
        <v>84.540639999999996</v>
      </c>
    </row>
    <row r="199" spans="1:103" x14ac:dyDescent="0.4">
      <c r="A199" t="s">
        <v>350</v>
      </c>
      <c r="B199" t="s">
        <v>225</v>
      </c>
      <c r="C199" t="s">
        <v>37</v>
      </c>
      <c r="D199">
        <v>0.37145</v>
      </c>
      <c r="E199">
        <v>40.022379999999998</v>
      </c>
      <c r="F199">
        <v>25.495750000000001</v>
      </c>
      <c r="G199">
        <v>65.471469999999997</v>
      </c>
      <c r="H199">
        <v>81.165520000000001</v>
      </c>
      <c r="I199">
        <v>25.495750000000001</v>
      </c>
      <c r="J199">
        <v>19.776610000000002</v>
      </c>
      <c r="K199">
        <v>15.81546</v>
      </c>
      <c r="L199">
        <v>59.033859999999997</v>
      </c>
      <c r="M199">
        <v>10.52772</v>
      </c>
      <c r="N199">
        <v>77.564009999999996</v>
      </c>
      <c r="O199" t="s">
        <v>38</v>
      </c>
      <c r="P199">
        <v>0.33876000000000001</v>
      </c>
      <c r="Q199">
        <v>36.921770000000002</v>
      </c>
      <c r="R199">
        <v>21.707129999999999</v>
      </c>
      <c r="S199">
        <v>63.161920000000002</v>
      </c>
      <c r="T199">
        <v>80.758939999999996</v>
      </c>
      <c r="U199">
        <v>21.707129999999999</v>
      </c>
      <c r="V199">
        <v>15.920949999999999</v>
      </c>
      <c r="W199">
        <v>15.503729999999999</v>
      </c>
      <c r="X199">
        <v>56.2684</v>
      </c>
      <c r="Y199">
        <v>10.6624</v>
      </c>
      <c r="Z199">
        <v>76.824380000000005</v>
      </c>
      <c r="AW199">
        <v>0.59084999999999999</v>
      </c>
      <c r="AX199">
        <v>60.30395</v>
      </c>
      <c r="AY199">
        <v>50.715899999999998</v>
      </c>
      <c r="AZ199">
        <v>77.844759999999994</v>
      </c>
      <c r="BA199">
        <v>81.537300000000002</v>
      </c>
      <c r="BB199">
        <v>50.715899999999998</v>
      </c>
      <c r="BC199">
        <v>46.778449999999999</v>
      </c>
      <c r="BD199">
        <v>16.72946</v>
      </c>
      <c r="BE199">
        <v>75.521230000000003</v>
      </c>
      <c r="BF199">
        <v>9.0580300000000005</v>
      </c>
      <c r="BG199">
        <v>80.49485</v>
      </c>
      <c r="CO199">
        <v>0.46129999999999999</v>
      </c>
      <c r="CP199">
        <v>49.783729999999998</v>
      </c>
      <c r="CQ199">
        <v>36.395760000000003</v>
      </c>
      <c r="CR199">
        <v>79.151939999999996</v>
      </c>
      <c r="CS199">
        <v>87.809190000000001</v>
      </c>
      <c r="CT199">
        <v>36.395760000000003</v>
      </c>
      <c r="CU199">
        <v>27.738520000000001</v>
      </c>
      <c r="CV199">
        <v>19.434629999999999</v>
      </c>
      <c r="CW199">
        <v>71.49588</v>
      </c>
      <c r="CX199">
        <v>11.4841</v>
      </c>
      <c r="CY199">
        <v>84.363960000000006</v>
      </c>
    </row>
    <row r="200" spans="1:103" x14ac:dyDescent="0.4">
      <c r="A200" t="s">
        <v>331</v>
      </c>
      <c r="B200" t="s">
        <v>332</v>
      </c>
      <c r="C200" t="s">
        <v>37</v>
      </c>
      <c r="D200">
        <v>0.37142999999999998</v>
      </c>
      <c r="E200">
        <v>40.020890000000001</v>
      </c>
      <c r="F200">
        <v>25.495750000000001</v>
      </c>
      <c r="G200">
        <v>65.471469999999997</v>
      </c>
      <c r="H200">
        <v>81.165520000000001</v>
      </c>
      <c r="I200">
        <v>25.495750000000001</v>
      </c>
      <c r="J200">
        <v>19.772559999999999</v>
      </c>
      <c r="K200">
        <v>15.81546</v>
      </c>
      <c r="L200">
        <v>59.029809999999998</v>
      </c>
      <c r="M200">
        <v>10.5261</v>
      </c>
      <c r="N200">
        <v>77.551869999999994</v>
      </c>
      <c r="O200" t="s">
        <v>38</v>
      </c>
      <c r="P200">
        <v>0.33872999999999998</v>
      </c>
      <c r="Q200">
        <v>36.9193</v>
      </c>
      <c r="R200">
        <v>21.707129999999999</v>
      </c>
      <c r="S200">
        <v>63.152360000000002</v>
      </c>
      <c r="T200">
        <v>80.758939999999996</v>
      </c>
      <c r="U200">
        <v>21.707129999999999</v>
      </c>
      <c r="V200">
        <v>15.920949999999999</v>
      </c>
      <c r="W200">
        <v>15.50182</v>
      </c>
      <c r="X200">
        <v>56.258839999999999</v>
      </c>
      <c r="Y200">
        <v>10.6624</v>
      </c>
      <c r="Z200">
        <v>76.824380000000005</v>
      </c>
      <c r="AW200">
        <v>0.59092999999999996</v>
      </c>
      <c r="AX200">
        <v>60.313310000000001</v>
      </c>
      <c r="AY200">
        <v>50.715899999999998</v>
      </c>
      <c r="AZ200">
        <v>77.844759999999994</v>
      </c>
      <c r="BA200">
        <v>81.537300000000002</v>
      </c>
      <c r="BB200">
        <v>50.715899999999998</v>
      </c>
      <c r="BC200">
        <v>46.778449999999999</v>
      </c>
      <c r="BD200">
        <v>16.72946</v>
      </c>
      <c r="BE200">
        <v>75.521230000000003</v>
      </c>
      <c r="BF200">
        <v>9.0580300000000005</v>
      </c>
      <c r="BG200">
        <v>80.49485</v>
      </c>
      <c r="CO200">
        <v>0.46112999999999998</v>
      </c>
      <c r="CP200">
        <v>49.774850000000001</v>
      </c>
      <c r="CQ200">
        <v>36.395760000000003</v>
      </c>
      <c r="CR200">
        <v>79.328620000000001</v>
      </c>
      <c r="CS200">
        <v>87.809190000000001</v>
      </c>
      <c r="CT200">
        <v>36.395760000000003</v>
      </c>
      <c r="CU200">
        <v>27.650179999999999</v>
      </c>
      <c r="CV200">
        <v>19.46996</v>
      </c>
      <c r="CW200">
        <v>71.584220000000002</v>
      </c>
      <c r="CX200">
        <v>11.44876</v>
      </c>
      <c r="CY200">
        <v>84.098939999999999</v>
      </c>
    </row>
    <row r="201" spans="1:103" x14ac:dyDescent="0.4">
      <c r="A201" t="s">
        <v>434</v>
      </c>
      <c r="B201" t="s">
        <v>162</v>
      </c>
      <c r="C201" t="s">
        <v>37</v>
      </c>
      <c r="D201">
        <v>0.37075999999999998</v>
      </c>
      <c r="E201">
        <v>39.946300000000001</v>
      </c>
      <c r="F201">
        <v>25.479559999999999</v>
      </c>
      <c r="G201">
        <v>65.366249999999994</v>
      </c>
      <c r="H201">
        <v>80.963170000000005</v>
      </c>
      <c r="I201">
        <v>25.479559999999999</v>
      </c>
      <c r="J201">
        <v>19.76042</v>
      </c>
      <c r="K201">
        <v>15.794420000000001</v>
      </c>
      <c r="L201">
        <v>58.93403</v>
      </c>
      <c r="M201">
        <v>10.497769999999999</v>
      </c>
      <c r="N201">
        <v>77.314449999999994</v>
      </c>
      <c r="O201" t="s">
        <v>38</v>
      </c>
      <c r="P201">
        <v>0.33860000000000001</v>
      </c>
      <c r="Q201">
        <v>36.905149999999999</v>
      </c>
      <c r="R201">
        <v>21.707129999999999</v>
      </c>
      <c r="S201">
        <v>63.133240000000001</v>
      </c>
      <c r="T201">
        <v>80.701589999999996</v>
      </c>
      <c r="U201">
        <v>21.707129999999999</v>
      </c>
      <c r="V201">
        <v>15.920949999999999</v>
      </c>
      <c r="W201">
        <v>15.49799</v>
      </c>
      <c r="X201">
        <v>56.239719999999998</v>
      </c>
      <c r="Y201">
        <v>10.65666</v>
      </c>
      <c r="Z201">
        <v>76.767030000000005</v>
      </c>
      <c r="AW201">
        <v>0.58940999999999999</v>
      </c>
      <c r="AX201">
        <v>60.102699999999999</v>
      </c>
      <c r="AY201">
        <v>50.640540000000001</v>
      </c>
      <c r="AZ201">
        <v>77.769400000000005</v>
      </c>
      <c r="BA201">
        <v>81.461939999999998</v>
      </c>
      <c r="BB201">
        <v>50.640540000000001</v>
      </c>
      <c r="BC201">
        <v>46.703090000000003</v>
      </c>
      <c r="BD201">
        <v>16.69932</v>
      </c>
      <c r="BE201">
        <v>75.420749999999998</v>
      </c>
      <c r="BF201">
        <v>8.9826700000000006</v>
      </c>
      <c r="BG201">
        <v>80.092939999999999</v>
      </c>
      <c r="CO201">
        <v>0.45245000000000002</v>
      </c>
      <c r="CP201">
        <v>48.902140000000003</v>
      </c>
      <c r="CQ201">
        <v>36.219079999999998</v>
      </c>
      <c r="CR201">
        <v>77.561840000000004</v>
      </c>
      <c r="CS201">
        <v>84.628979999999999</v>
      </c>
      <c r="CT201">
        <v>36.219079999999998</v>
      </c>
      <c r="CU201">
        <v>27.56184</v>
      </c>
      <c r="CV201">
        <v>19.15194</v>
      </c>
      <c r="CW201">
        <v>70.082449999999994</v>
      </c>
      <c r="CX201">
        <v>11.11307</v>
      </c>
      <c r="CY201">
        <v>80.918729999999996</v>
      </c>
    </row>
    <row r="202" spans="1:103" x14ac:dyDescent="0.4">
      <c r="A202" t="s">
        <v>383</v>
      </c>
      <c r="B202" t="s">
        <v>134</v>
      </c>
      <c r="C202" t="s">
        <v>37</v>
      </c>
      <c r="D202">
        <v>0.37071999999999999</v>
      </c>
      <c r="E202">
        <v>39.941040000000001</v>
      </c>
      <c r="F202">
        <v>25.487660000000002</v>
      </c>
      <c r="G202">
        <v>65.341970000000003</v>
      </c>
      <c r="H202">
        <v>80.914609999999996</v>
      </c>
      <c r="I202">
        <v>25.487660000000002</v>
      </c>
      <c r="J202">
        <v>19.764469999999999</v>
      </c>
      <c r="K202">
        <v>15.787940000000001</v>
      </c>
      <c r="L202">
        <v>58.90166</v>
      </c>
      <c r="M202">
        <v>10.49211</v>
      </c>
      <c r="N202">
        <v>77.25779</v>
      </c>
      <c r="O202" t="s">
        <v>38</v>
      </c>
      <c r="P202">
        <v>0.33856999999999998</v>
      </c>
      <c r="Q202">
        <v>36.901269999999997</v>
      </c>
      <c r="R202">
        <v>21.707129999999999</v>
      </c>
      <c r="S202">
        <v>63.123690000000003</v>
      </c>
      <c r="T202">
        <v>80.682469999999995</v>
      </c>
      <c r="U202">
        <v>21.707129999999999</v>
      </c>
      <c r="V202">
        <v>15.920949999999999</v>
      </c>
      <c r="W202">
        <v>15.496079999999999</v>
      </c>
      <c r="X202">
        <v>56.230170000000001</v>
      </c>
      <c r="Y202">
        <v>10.65475</v>
      </c>
      <c r="Z202">
        <v>76.747910000000005</v>
      </c>
      <c r="AW202">
        <v>0.58950999999999998</v>
      </c>
      <c r="AX202">
        <v>60.113759999999999</v>
      </c>
      <c r="AY202">
        <v>50.640540000000001</v>
      </c>
      <c r="AZ202">
        <v>77.769400000000005</v>
      </c>
      <c r="BA202">
        <v>81.461939999999998</v>
      </c>
      <c r="BB202">
        <v>50.640540000000001</v>
      </c>
      <c r="BC202">
        <v>46.703090000000003</v>
      </c>
      <c r="BD202">
        <v>16.69932</v>
      </c>
      <c r="BE202">
        <v>75.420749999999998</v>
      </c>
      <c r="BF202">
        <v>8.9826700000000006</v>
      </c>
      <c r="BG202">
        <v>80.092939999999999</v>
      </c>
      <c r="CO202">
        <v>0.45212999999999998</v>
      </c>
      <c r="CP202">
        <v>48.832900000000002</v>
      </c>
      <c r="CQ202">
        <v>36.395760000000003</v>
      </c>
      <c r="CR202">
        <v>77.208479999999994</v>
      </c>
      <c r="CS202">
        <v>83.922259999999994</v>
      </c>
      <c r="CT202">
        <v>36.395760000000003</v>
      </c>
      <c r="CU202">
        <v>27.650179999999999</v>
      </c>
      <c r="CV202">
        <v>19.045940000000002</v>
      </c>
      <c r="CW202">
        <v>69.552409999999995</v>
      </c>
      <c r="CX202">
        <v>11.02473</v>
      </c>
      <c r="CY202">
        <v>80.035340000000005</v>
      </c>
    </row>
    <row r="203" spans="1:103" x14ac:dyDescent="0.4">
      <c r="A203" t="s">
        <v>356</v>
      </c>
      <c r="B203" t="s">
        <v>212</v>
      </c>
      <c r="C203" t="s">
        <v>37</v>
      </c>
      <c r="D203">
        <v>0.37071999999999999</v>
      </c>
      <c r="E203">
        <v>39.940950000000001</v>
      </c>
      <c r="F203">
        <v>25.479559999999999</v>
      </c>
      <c r="G203">
        <v>65.341970000000003</v>
      </c>
      <c r="H203">
        <v>80.94699</v>
      </c>
      <c r="I203">
        <v>25.479559999999999</v>
      </c>
      <c r="J203">
        <v>19.76042</v>
      </c>
      <c r="K203">
        <v>15.787940000000001</v>
      </c>
      <c r="L203">
        <v>58.90166</v>
      </c>
      <c r="M203">
        <v>10.49616</v>
      </c>
      <c r="N203">
        <v>77.294210000000007</v>
      </c>
      <c r="O203" t="s">
        <v>38</v>
      </c>
      <c r="P203">
        <v>0.33856999999999998</v>
      </c>
      <c r="Q203">
        <v>36.901319999999998</v>
      </c>
      <c r="R203">
        <v>21.707129999999999</v>
      </c>
      <c r="S203">
        <v>63.123690000000003</v>
      </c>
      <c r="T203">
        <v>80.682469999999995</v>
      </c>
      <c r="U203">
        <v>21.707129999999999</v>
      </c>
      <c r="V203">
        <v>15.920949999999999</v>
      </c>
      <c r="W203">
        <v>15.496079999999999</v>
      </c>
      <c r="X203">
        <v>56.230170000000001</v>
      </c>
      <c r="Y203">
        <v>10.65475</v>
      </c>
      <c r="Z203">
        <v>76.747910000000005</v>
      </c>
      <c r="AW203">
        <v>0.58948999999999996</v>
      </c>
      <c r="AX203">
        <v>60.112189999999998</v>
      </c>
      <c r="AY203">
        <v>50.640540000000001</v>
      </c>
      <c r="AZ203">
        <v>77.769400000000005</v>
      </c>
      <c r="BA203">
        <v>81.461939999999998</v>
      </c>
      <c r="BB203">
        <v>50.640540000000001</v>
      </c>
      <c r="BC203">
        <v>46.703090000000003</v>
      </c>
      <c r="BD203">
        <v>16.69932</v>
      </c>
      <c r="BE203">
        <v>75.420749999999998</v>
      </c>
      <c r="BF203">
        <v>8.9826700000000006</v>
      </c>
      <c r="BG203">
        <v>80.092939999999999</v>
      </c>
      <c r="CO203">
        <v>0.45201000000000002</v>
      </c>
      <c r="CP203">
        <v>48.833799999999997</v>
      </c>
      <c r="CQ203">
        <v>36.219079999999998</v>
      </c>
      <c r="CR203">
        <v>77.208479999999994</v>
      </c>
      <c r="CS203">
        <v>84.628979999999999</v>
      </c>
      <c r="CT203">
        <v>36.219079999999998</v>
      </c>
      <c r="CU203">
        <v>27.56184</v>
      </c>
      <c r="CV203">
        <v>19.045940000000002</v>
      </c>
      <c r="CW203">
        <v>69.552409999999995</v>
      </c>
      <c r="CX203">
        <v>11.11307</v>
      </c>
      <c r="CY203">
        <v>80.830389999999994</v>
      </c>
    </row>
    <row r="204" spans="1:103" x14ac:dyDescent="0.4">
      <c r="A204" t="s">
        <v>431</v>
      </c>
      <c r="B204" t="s">
        <v>138</v>
      </c>
      <c r="C204" t="s">
        <v>37</v>
      </c>
      <c r="D204">
        <v>0.37069000000000002</v>
      </c>
      <c r="E204">
        <v>39.940660000000001</v>
      </c>
      <c r="F204">
        <v>25.479559999999999</v>
      </c>
      <c r="G204">
        <v>65.333870000000005</v>
      </c>
      <c r="H204">
        <v>80.94699</v>
      </c>
      <c r="I204">
        <v>25.479559999999999</v>
      </c>
      <c r="J204">
        <v>19.76042</v>
      </c>
      <c r="K204">
        <v>15.78956</v>
      </c>
      <c r="L204">
        <v>58.90166</v>
      </c>
      <c r="M204">
        <v>10.49696</v>
      </c>
      <c r="N204">
        <v>77.294210000000007</v>
      </c>
      <c r="O204" t="s">
        <v>38</v>
      </c>
      <c r="P204">
        <v>0.33856999999999998</v>
      </c>
      <c r="Q204">
        <v>36.901829999999997</v>
      </c>
      <c r="R204">
        <v>21.707129999999999</v>
      </c>
      <c r="S204">
        <v>63.123690000000003</v>
      </c>
      <c r="T204">
        <v>80.682469999999995</v>
      </c>
      <c r="U204">
        <v>21.707129999999999</v>
      </c>
      <c r="V204">
        <v>15.920949999999999</v>
      </c>
      <c r="W204">
        <v>15.496079999999999</v>
      </c>
      <c r="X204">
        <v>56.230170000000001</v>
      </c>
      <c r="Y204">
        <v>10.65475</v>
      </c>
      <c r="Z204">
        <v>76.747910000000005</v>
      </c>
      <c r="AW204">
        <v>0.58950000000000002</v>
      </c>
      <c r="AX204">
        <v>60.115139999999997</v>
      </c>
      <c r="AY204">
        <v>50.640540000000001</v>
      </c>
      <c r="AZ204">
        <v>77.769400000000005</v>
      </c>
      <c r="BA204">
        <v>81.461939999999998</v>
      </c>
      <c r="BB204">
        <v>50.640540000000001</v>
      </c>
      <c r="BC204">
        <v>46.703090000000003</v>
      </c>
      <c r="BD204">
        <v>16.69932</v>
      </c>
      <c r="BE204">
        <v>75.420749999999998</v>
      </c>
      <c r="BF204">
        <v>8.9826700000000006</v>
      </c>
      <c r="BG204">
        <v>80.092939999999999</v>
      </c>
      <c r="CO204">
        <v>0.45129999999999998</v>
      </c>
      <c r="CP204">
        <v>48.811210000000003</v>
      </c>
      <c r="CQ204">
        <v>36.219079999999998</v>
      </c>
      <c r="CR204">
        <v>77.031800000000004</v>
      </c>
      <c r="CS204">
        <v>84.628979999999999</v>
      </c>
      <c r="CT204">
        <v>36.219079999999998</v>
      </c>
      <c r="CU204">
        <v>27.56184</v>
      </c>
      <c r="CV204">
        <v>19.08127</v>
      </c>
      <c r="CW204">
        <v>69.552409999999995</v>
      </c>
      <c r="CX204">
        <v>11.130739999999999</v>
      </c>
      <c r="CY204">
        <v>80.830389999999994</v>
      </c>
    </row>
    <row r="205" spans="1:103" x14ac:dyDescent="0.4">
      <c r="A205" t="s">
        <v>321</v>
      </c>
      <c r="B205" t="s">
        <v>40</v>
      </c>
      <c r="C205" t="s">
        <v>37</v>
      </c>
      <c r="D205">
        <v>0.37069000000000002</v>
      </c>
      <c r="E205">
        <v>39.939309999999999</v>
      </c>
      <c r="F205">
        <v>25.479559999999999</v>
      </c>
      <c r="G205">
        <v>65.333870000000005</v>
      </c>
      <c r="H205">
        <v>80.922700000000006</v>
      </c>
      <c r="I205">
        <v>25.479559999999999</v>
      </c>
      <c r="J205">
        <v>19.76042</v>
      </c>
      <c r="K205">
        <v>15.787940000000001</v>
      </c>
      <c r="L205">
        <v>58.90166</v>
      </c>
      <c r="M205">
        <v>10.49535</v>
      </c>
      <c r="N205">
        <v>77.286119999999997</v>
      </c>
      <c r="O205" t="s">
        <v>38</v>
      </c>
      <c r="P205">
        <v>0.33856999999999998</v>
      </c>
      <c r="Q205">
        <v>36.901350000000001</v>
      </c>
      <c r="R205">
        <v>21.707129999999999</v>
      </c>
      <c r="S205">
        <v>63.123690000000003</v>
      </c>
      <c r="T205">
        <v>80.682469999999995</v>
      </c>
      <c r="U205">
        <v>21.707129999999999</v>
      </c>
      <c r="V205">
        <v>15.920949999999999</v>
      </c>
      <c r="W205">
        <v>15.496079999999999</v>
      </c>
      <c r="X205">
        <v>56.230170000000001</v>
      </c>
      <c r="Y205">
        <v>10.65475</v>
      </c>
      <c r="Z205">
        <v>76.747910000000005</v>
      </c>
      <c r="AW205">
        <v>0.58957999999999999</v>
      </c>
      <c r="AX205">
        <v>60.12124</v>
      </c>
      <c r="AY205">
        <v>50.640540000000001</v>
      </c>
      <c r="AZ205">
        <v>77.769400000000005</v>
      </c>
      <c r="BA205">
        <v>81.612660000000005</v>
      </c>
      <c r="BB205">
        <v>50.640540000000001</v>
      </c>
      <c r="BC205">
        <v>46.703090000000003</v>
      </c>
      <c r="BD205">
        <v>16.69932</v>
      </c>
      <c r="BE205">
        <v>75.420749999999998</v>
      </c>
      <c r="BF205">
        <v>8.9977400000000003</v>
      </c>
      <c r="BG205">
        <v>80.243660000000006</v>
      </c>
      <c r="CO205">
        <v>0.45128000000000001</v>
      </c>
      <c r="CP205">
        <v>48.776299999999999</v>
      </c>
      <c r="CQ205">
        <v>36.219079999999998</v>
      </c>
      <c r="CR205">
        <v>77.031800000000004</v>
      </c>
      <c r="CS205">
        <v>83.745580000000004</v>
      </c>
      <c r="CT205">
        <v>36.219079999999998</v>
      </c>
      <c r="CU205">
        <v>27.56184</v>
      </c>
      <c r="CV205">
        <v>19.045940000000002</v>
      </c>
      <c r="CW205">
        <v>69.552409999999995</v>
      </c>
      <c r="CX205">
        <v>11.06007</v>
      </c>
      <c r="CY205">
        <v>80.300349999999995</v>
      </c>
    </row>
    <row r="206" spans="1:103" x14ac:dyDescent="0.4">
      <c r="A206" t="s">
        <v>395</v>
      </c>
      <c r="B206" t="s">
        <v>40</v>
      </c>
      <c r="C206" t="s">
        <v>37</v>
      </c>
      <c r="D206">
        <v>0.37069000000000002</v>
      </c>
      <c r="E206">
        <v>39.939250000000001</v>
      </c>
      <c r="F206">
        <v>25.479559999999999</v>
      </c>
      <c r="G206">
        <v>65.350059999999999</v>
      </c>
      <c r="H206">
        <v>80.922700000000006</v>
      </c>
      <c r="I206">
        <v>25.479559999999999</v>
      </c>
      <c r="J206">
        <v>19.76042</v>
      </c>
      <c r="K206">
        <v>15.791180000000001</v>
      </c>
      <c r="L206">
        <v>58.913800000000002</v>
      </c>
      <c r="M206">
        <v>10.49535</v>
      </c>
      <c r="N206">
        <v>77.282070000000004</v>
      </c>
      <c r="O206" t="s">
        <v>38</v>
      </c>
      <c r="P206">
        <v>0.33856000000000003</v>
      </c>
      <c r="Q206">
        <v>36.900869999999998</v>
      </c>
      <c r="R206">
        <v>21.707129999999999</v>
      </c>
      <c r="S206">
        <v>63.123690000000003</v>
      </c>
      <c r="T206">
        <v>80.682469999999995</v>
      </c>
      <c r="U206">
        <v>21.707129999999999</v>
      </c>
      <c r="V206">
        <v>15.920949999999999</v>
      </c>
      <c r="W206">
        <v>15.496079999999999</v>
      </c>
      <c r="X206">
        <v>56.230170000000001</v>
      </c>
      <c r="Y206">
        <v>10.65475</v>
      </c>
      <c r="Z206">
        <v>76.747910000000005</v>
      </c>
      <c r="AW206">
        <v>0.58950000000000002</v>
      </c>
      <c r="AX206">
        <v>60.111750000000001</v>
      </c>
      <c r="AY206">
        <v>50.640540000000001</v>
      </c>
      <c r="AZ206">
        <v>77.769400000000005</v>
      </c>
      <c r="BA206">
        <v>81.461939999999998</v>
      </c>
      <c r="BB206">
        <v>50.640540000000001</v>
      </c>
      <c r="BC206">
        <v>46.703090000000003</v>
      </c>
      <c r="BD206">
        <v>16.69932</v>
      </c>
      <c r="BE206">
        <v>75.420749999999998</v>
      </c>
      <c r="BF206">
        <v>8.9826700000000006</v>
      </c>
      <c r="BG206">
        <v>80.092939999999999</v>
      </c>
      <c r="CO206">
        <v>0.45147999999999999</v>
      </c>
      <c r="CP206">
        <v>48.806060000000002</v>
      </c>
      <c r="CQ206">
        <v>36.219079999999998</v>
      </c>
      <c r="CR206">
        <v>77.385159999999999</v>
      </c>
      <c r="CS206">
        <v>84.098939999999999</v>
      </c>
      <c r="CT206">
        <v>36.219079999999998</v>
      </c>
      <c r="CU206">
        <v>27.56184</v>
      </c>
      <c r="CV206">
        <v>19.116610000000001</v>
      </c>
      <c r="CW206">
        <v>69.817430000000002</v>
      </c>
      <c r="CX206">
        <v>11.095409999999999</v>
      </c>
      <c r="CY206">
        <v>80.565370000000001</v>
      </c>
    </row>
    <row r="207" spans="1:103" x14ac:dyDescent="0.4">
      <c r="A207" t="s">
        <v>315</v>
      </c>
      <c r="B207" t="s">
        <v>114</v>
      </c>
      <c r="C207" t="s">
        <v>37</v>
      </c>
      <c r="D207">
        <v>0.37069000000000002</v>
      </c>
      <c r="E207">
        <v>39.938249999999996</v>
      </c>
      <c r="F207">
        <v>25.479559999999999</v>
      </c>
      <c r="G207">
        <v>65.341970000000003</v>
      </c>
      <c r="H207">
        <v>80.914609999999996</v>
      </c>
      <c r="I207">
        <v>25.479559999999999</v>
      </c>
      <c r="J207">
        <v>19.76042</v>
      </c>
      <c r="K207">
        <v>15.787940000000001</v>
      </c>
      <c r="L207">
        <v>58.905709999999999</v>
      </c>
      <c r="M207">
        <v>10.49292</v>
      </c>
      <c r="N207">
        <v>77.269930000000002</v>
      </c>
      <c r="O207" t="s">
        <v>38</v>
      </c>
      <c r="P207">
        <v>0.33856999999999998</v>
      </c>
      <c r="Q207">
        <v>36.901899999999998</v>
      </c>
      <c r="R207">
        <v>21.707129999999999</v>
      </c>
      <c r="S207">
        <v>63.123690000000003</v>
      </c>
      <c r="T207">
        <v>80.682469999999995</v>
      </c>
      <c r="U207">
        <v>21.707129999999999</v>
      </c>
      <c r="V207">
        <v>15.920949999999999</v>
      </c>
      <c r="W207">
        <v>15.496079999999999</v>
      </c>
      <c r="X207">
        <v>56.230170000000001</v>
      </c>
      <c r="Y207">
        <v>10.65475</v>
      </c>
      <c r="Z207">
        <v>76.747910000000005</v>
      </c>
      <c r="AW207">
        <v>0.58945999999999998</v>
      </c>
      <c r="AX207">
        <v>60.11007</v>
      </c>
      <c r="AY207">
        <v>50.640540000000001</v>
      </c>
      <c r="AZ207">
        <v>77.769400000000005</v>
      </c>
      <c r="BA207">
        <v>81.461939999999998</v>
      </c>
      <c r="BB207">
        <v>50.640540000000001</v>
      </c>
      <c r="BC207">
        <v>46.703090000000003</v>
      </c>
      <c r="BD207">
        <v>16.69932</v>
      </c>
      <c r="BE207">
        <v>75.420749999999998</v>
      </c>
      <c r="BF207">
        <v>8.9826700000000006</v>
      </c>
      <c r="BG207">
        <v>80.092939999999999</v>
      </c>
      <c r="CO207">
        <v>0.45155000000000001</v>
      </c>
      <c r="CP207">
        <v>48.769030000000001</v>
      </c>
      <c r="CQ207">
        <v>36.219079999999998</v>
      </c>
      <c r="CR207">
        <v>77.208479999999994</v>
      </c>
      <c r="CS207">
        <v>83.922259999999994</v>
      </c>
      <c r="CT207">
        <v>36.219079999999998</v>
      </c>
      <c r="CU207">
        <v>27.56184</v>
      </c>
      <c r="CV207">
        <v>19.045940000000002</v>
      </c>
      <c r="CW207">
        <v>69.640749999999997</v>
      </c>
      <c r="CX207">
        <v>11.042400000000001</v>
      </c>
      <c r="CY207">
        <v>80.300349999999995</v>
      </c>
    </row>
    <row r="208" spans="1:103" x14ac:dyDescent="0.4">
      <c r="A208" t="s">
        <v>347</v>
      </c>
      <c r="B208" t="s">
        <v>164</v>
      </c>
      <c r="C208" t="s">
        <v>37</v>
      </c>
      <c r="D208">
        <v>0.37067</v>
      </c>
      <c r="E208">
        <v>39.938000000000002</v>
      </c>
      <c r="F208">
        <v>25.47147</v>
      </c>
      <c r="G208">
        <v>65.333870000000005</v>
      </c>
      <c r="H208">
        <v>80.938890000000001</v>
      </c>
      <c r="I208">
        <v>25.47147</v>
      </c>
      <c r="J208">
        <v>19.752330000000001</v>
      </c>
      <c r="K208">
        <v>15.787940000000001</v>
      </c>
      <c r="L208">
        <v>58.90166</v>
      </c>
      <c r="M208">
        <v>10.49616</v>
      </c>
      <c r="N208">
        <v>77.290170000000003</v>
      </c>
      <c r="O208" t="s">
        <v>38</v>
      </c>
      <c r="P208">
        <v>0.33859</v>
      </c>
      <c r="Q208">
        <v>36.903379999999999</v>
      </c>
      <c r="R208">
        <v>21.707129999999999</v>
      </c>
      <c r="S208">
        <v>63.123690000000003</v>
      </c>
      <c r="T208">
        <v>80.682469999999995</v>
      </c>
      <c r="U208">
        <v>21.707129999999999</v>
      </c>
      <c r="V208">
        <v>15.920949999999999</v>
      </c>
      <c r="W208">
        <v>15.496079999999999</v>
      </c>
      <c r="X208">
        <v>56.230170000000001</v>
      </c>
      <c r="Y208">
        <v>10.65475</v>
      </c>
      <c r="Z208">
        <v>76.747910000000005</v>
      </c>
      <c r="AW208">
        <v>0.58948</v>
      </c>
      <c r="AX208">
        <v>60.111449999999998</v>
      </c>
      <c r="AY208">
        <v>50.640540000000001</v>
      </c>
      <c r="AZ208">
        <v>77.769400000000005</v>
      </c>
      <c r="BA208">
        <v>81.461939999999998</v>
      </c>
      <c r="BB208">
        <v>50.640540000000001</v>
      </c>
      <c r="BC208">
        <v>46.703090000000003</v>
      </c>
      <c r="BD208">
        <v>16.69932</v>
      </c>
      <c r="BE208">
        <v>75.420749999999998</v>
      </c>
      <c r="BF208">
        <v>8.9826700000000006</v>
      </c>
      <c r="BG208">
        <v>80.092939999999999</v>
      </c>
      <c r="CO208">
        <v>0.45078000000000001</v>
      </c>
      <c r="CP208">
        <v>48.733060000000002</v>
      </c>
      <c r="CQ208">
        <v>36.042400000000001</v>
      </c>
      <c r="CR208">
        <v>77.031800000000004</v>
      </c>
      <c r="CS208">
        <v>84.452299999999994</v>
      </c>
      <c r="CT208">
        <v>36.042400000000001</v>
      </c>
      <c r="CU208">
        <v>27.385159999999999</v>
      </c>
      <c r="CV208">
        <v>19.045940000000002</v>
      </c>
      <c r="CW208">
        <v>69.552409999999995</v>
      </c>
      <c r="CX208">
        <v>11.11307</v>
      </c>
      <c r="CY208">
        <v>80.742050000000006</v>
      </c>
    </row>
    <row r="209" spans="1:103" x14ac:dyDescent="0.4">
      <c r="A209" t="s">
        <v>353</v>
      </c>
      <c r="B209" t="s">
        <v>55</v>
      </c>
      <c r="C209" t="s">
        <v>37</v>
      </c>
      <c r="D209">
        <v>0.37065999999999999</v>
      </c>
      <c r="E209">
        <v>39.935870000000001</v>
      </c>
      <c r="F209">
        <v>25.47147</v>
      </c>
      <c r="G209">
        <v>65.341970000000003</v>
      </c>
      <c r="H209">
        <v>80.914609999999996</v>
      </c>
      <c r="I209">
        <v>25.47147</v>
      </c>
      <c r="J209">
        <v>19.752330000000001</v>
      </c>
      <c r="K209">
        <v>15.787940000000001</v>
      </c>
      <c r="L209">
        <v>58.89761</v>
      </c>
      <c r="M209">
        <v>10.49211</v>
      </c>
      <c r="N209">
        <v>77.253739999999993</v>
      </c>
      <c r="O209" t="s">
        <v>38</v>
      </c>
      <c r="P209">
        <v>0.33859</v>
      </c>
      <c r="Q209">
        <v>36.904069999999997</v>
      </c>
      <c r="R209">
        <v>21.707129999999999</v>
      </c>
      <c r="S209">
        <v>63.123690000000003</v>
      </c>
      <c r="T209">
        <v>80.682469999999995</v>
      </c>
      <c r="U209">
        <v>21.707129999999999</v>
      </c>
      <c r="V209">
        <v>15.920949999999999</v>
      </c>
      <c r="W209">
        <v>15.496079999999999</v>
      </c>
      <c r="X209">
        <v>56.230170000000001</v>
      </c>
      <c r="Y209">
        <v>10.65475</v>
      </c>
      <c r="Z209">
        <v>76.747910000000005</v>
      </c>
      <c r="AW209">
        <v>0.58958999999999995</v>
      </c>
      <c r="AX209">
        <v>60.122509999999998</v>
      </c>
      <c r="AY209">
        <v>50.640540000000001</v>
      </c>
      <c r="AZ209">
        <v>77.769400000000005</v>
      </c>
      <c r="BA209">
        <v>81.461939999999998</v>
      </c>
      <c r="BB209">
        <v>50.640540000000001</v>
      </c>
      <c r="BC209">
        <v>46.703090000000003</v>
      </c>
      <c r="BD209">
        <v>16.69932</v>
      </c>
      <c r="BE209">
        <v>75.420749999999998</v>
      </c>
      <c r="BF209">
        <v>8.9826700000000006</v>
      </c>
      <c r="BG209">
        <v>80.092939999999999</v>
      </c>
      <c r="CO209">
        <v>0.45014999999999999</v>
      </c>
      <c r="CP209">
        <v>48.647910000000003</v>
      </c>
      <c r="CQ209">
        <v>36.042400000000001</v>
      </c>
      <c r="CR209">
        <v>77.208479999999994</v>
      </c>
      <c r="CS209">
        <v>83.922259999999994</v>
      </c>
      <c r="CT209">
        <v>36.042400000000001</v>
      </c>
      <c r="CU209">
        <v>27.385159999999999</v>
      </c>
      <c r="CV209">
        <v>19.045940000000002</v>
      </c>
      <c r="CW209">
        <v>69.464079999999996</v>
      </c>
      <c r="CX209">
        <v>11.02473</v>
      </c>
      <c r="CY209">
        <v>79.947000000000003</v>
      </c>
    </row>
    <row r="210" spans="1:103" x14ac:dyDescent="0.4">
      <c r="A210" t="s">
        <v>398</v>
      </c>
      <c r="B210" t="s">
        <v>212</v>
      </c>
      <c r="C210" t="s">
        <v>37</v>
      </c>
      <c r="D210">
        <v>0.37064999999999998</v>
      </c>
      <c r="E210">
        <v>39.9345</v>
      </c>
      <c r="F210">
        <v>25.47147</v>
      </c>
      <c r="G210">
        <v>65.333870000000005</v>
      </c>
      <c r="H210">
        <v>80.914609999999996</v>
      </c>
      <c r="I210">
        <v>25.47147</v>
      </c>
      <c r="J210">
        <v>19.752330000000001</v>
      </c>
      <c r="K210">
        <v>15.787940000000001</v>
      </c>
      <c r="L210">
        <v>58.89761</v>
      </c>
      <c r="M210">
        <v>10.494540000000001</v>
      </c>
      <c r="N210">
        <v>77.273979999999995</v>
      </c>
      <c r="O210" t="s">
        <v>38</v>
      </c>
      <c r="P210">
        <v>0.33856999999999998</v>
      </c>
      <c r="Q210">
        <v>36.901310000000002</v>
      </c>
      <c r="R210">
        <v>21.707129999999999</v>
      </c>
      <c r="S210">
        <v>63.123690000000003</v>
      </c>
      <c r="T210">
        <v>80.682469999999995</v>
      </c>
      <c r="U210">
        <v>21.707129999999999</v>
      </c>
      <c r="V210">
        <v>15.920949999999999</v>
      </c>
      <c r="W210">
        <v>15.496079999999999</v>
      </c>
      <c r="X210">
        <v>56.230170000000001</v>
      </c>
      <c r="Y210">
        <v>10.65475</v>
      </c>
      <c r="Z210">
        <v>76.747910000000005</v>
      </c>
      <c r="AW210">
        <v>0.58947000000000005</v>
      </c>
      <c r="AX210">
        <v>60.110460000000003</v>
      </c>
      <c r="AY210">
        <v>50.640540000000001</v>
      </c>
      <c r="AZ210">
        <v>77.769400000000005</v>
      </c>
      <c r="BA210">
        <v>81.461939999999998</v>
      </c>
      <c r="BB210">
        <v>50.640540000000001</v>
      </c>
      <c r="BC210">
        <v>46.703090000000003</v>
      </c>
      <c r="BD210">
        <v>16.69932</v>
      </c>
      <c r="BE210">
        <v>75.420749999999998</v>
      </c>
      <c r="BF210">
        <v>8.9826700000000006</v>
      </c>
      <c r="BG210">
        <v>80.092939999999999</v>
      </c>
      <c r="CO210">
        <v>0.45057000000000003</v>
      </c>
      <c r="CP210">
        <v>48.69735</v>
      </c>
      <c r="CQ210">
        <v>36.042400000000001</v>
      </c>
      <c r="CR210">
        <v>77.031800000000004</v>
      </c>
      <c r="CS210">
        <v>83.922259999999994</v>
      </c>
      <c r="CT210">
        <v>36.042400000000001</v>
      </c>
      <c r="CU210">
        <v>27.385159999999999</v>
      </c>
      <c r="CV210">
        <v>19.045940000000002</v>
      </c>
      <c r="CW210">
        <v>69.464079999999996</v>
      </c>
      <c r="CX210">
        <v>11.07774</v>
      </c>
      <c r="CY210">
        <v>80.388689999999997</v>
      </c>
    </row>
    <row r="211" spans="1:103" x14ac:dyDescent="0.4">
      <c r="A211" t="s">
        <v>425</v>
      </c>
      <c r="B211" t="s">
        <v>134</v>
      </c>
      <c r="C211" t="s">
        <v>37</v>
      </c>
      <c r="D211">
        <v>0.37064999999999998</v>
      </c>
      <c r="E211">
        <v>39.933489999999999</v>
      </c>
      <c r="F211">
        <v>25.47147</v>
      </c>
      <c r="G211">
        <v>65.341970000000003</v>
      </c>
      <c r="H211">
        <v>80.930800000000005</v>
      </c>
      <c r="I211">
        <v>25.47147</v>
      </c>
      <c r="J211">
        <v>19.752330000000001</v>
      </c>
      <c r="K211">
        <v>15.787940000000001</v>
      </c>
      <c r="L211">
        <v>58.905709999999999</v>
      </c>
      <c r="M211">
        <v>10.493729999999999</v>
      </c>
      <c r="N211">
        <v>77.278030000000001</v>
      </c>
      <c r="O211" t="s">
        <v>38</v>
      </c>
      <c r="P211">
        <v>0.33856999999999998</v>
      </c>
      <c r="Q211">
        <v>36.901809999999998</v>
      </c>
      <c r="R211">
        <v>21.707129999999999</v>
      </c>
      <c r="S211">
        <v>63.123690000000003</v>
      </c>
      <c r="T211">
        <v>80.692030000000003</v>
      </c>
      <c r="U211">
        <v>21.707129999999999</v>
      </c>
      <c r="V211">
        <v>15.920949999999999</v>
      </c>
      <c r="W211">
        <v>15.496079999999999</v>
      </c>
      <c r="X211">
        <v>56.230170000000001</v>
      </c>
      <c r="Y211">
        <v>10.655709999999999</v>
      </c>
      <c r="Z211">
        <v>76.757469999999998</v>
      </c>
      <c r="AW211">
        <v>0.58945999999999998</v>
      </c>
      <c r="AX211">
        <v>60.112079999999999</v>
      </c>
      <c r="AY211">
        <v>50.640540000000001</v>
      </c>
      <c r="AZ211">
        <v>77.769400000000005</v>
      </c>
      <c r="BA211">
        <v>81.461939999999998</v>
      </c>
      <c r="BB211">
        <v>50.640540000000001</v>
      </c>
      <c r="BC211">
        <v>46.703090000000003</v>
      </c>
      <c r="BD211">
        <v>16.69932</v>
      </c>
      <c r="BE211">
        <v>75.420749999999998</v>
      </c>
      <c r="BF211">
        <v>8.9826700000000006</v>
      </c>
      <c r="BG211">
        <v>80.092939999999999</v>
      </c>
      <c r="CO211">
        <v>0.45052999999999999</v>
      </c>
      <c r="CP211">
        <v>48.662260000000003</v>
      </c>
      <c r="CQ211">
        <v>36.042400000000001</v>
      </c>
      <c r="CR211">
        <v>77.208479999999994</v>
      </c>
      <c r="CS211">
        <v>84.098939999999999</v>
      </c>
      <c r="CT211">
        <v>36.042400000000001</v>
      </c>
      <c r="CU211">
        <v>27.385159999999999</v>
      </c>
      <c r="CV211">
        <v>19.045940000000002</v>
      </c>
      <c r="CW211">
        <v>69.640749999999997</v>
      </c>
      <c r="CX211">
        <v>11.042400000000001</v>
      </c>
      <c r="CY211">
        <v>80.300349999999995</v>
      </c>
    </row>
    <row r="212" spans="1:103" x14ac:dyDescent="0.4">
      <c r="A212" t="s">
        <v>324</v>
      </c>
      <c r="B212" t="s">
        <v>124</v>
      </c>
      <c r="C212" t="s">
        <v>37</v>
      </c>
      <c r="D212">
        <v>0.37060999999999999</v>
      </c>
      <c r="E212">
        <v>39.930720000000001</v>
      </c>
      <c r="F212">
        <v>25.47147</v>
      </c>
      <c r="G212">
        <v>65.333870000000005</v>
      </c>
      <c r="H212">
        <v>80.914609999999996</v>
      </c>
      <c r="I212">
        <v>25.47147</v>
      </c>
      <c r="J212">
        <v>19.752330000000001</v>
      </c>
      <c r="K212">
        <v>15.787940000000001</v>
      </c>
      <c r="L212">
        <v>58.89761</v>
      </c>
      <c r="M212">
        <v>10.493729999999999</v>
      </c>
      <c r="N212">
        <v>77.265879999999996</v>
      </c>
      <c r="O212" t="s">
        <v>38</v>
      </c>
      <c r="P212">
        <v>0.33856999999999998</v>
      </c>
      <c r="Q212">
        <v>36.901739999999997</v>
      </c>
      <c r="R212">
        <v>21.707129999999999</v>
      </c>
      <c r="S212">
        <v>63.123690000000003</v>
      </c>
      <c r="T212">
        <v>80.682469999999995</v>
      </c>
      <c r="U212">
        <v>21.707129999999999</v>
      </c>
      <c r="V212">
        <v>15.920949999999999</v>
      </c>
      <c r="W212">
        <v>15.496079999999999</v>
      </c>
      <c r="X212">
        <v>56.230170000000001</v>
      </c>
      <c r="Y212">
        <v>10.65475</v>
      </c>
      <c r="Z212">
        <v>76.747910000000005</v>
      </c>
      <c r="AW212">
        <v>0.58948</v>
      </c>
      <c r="AX212">
        <v>60.110610000000001</v>
      </c>
      <c r="AY212">
        <v>50.640540000000001</v>
      </c>
      <c r="AZ212">
        <v>77.769400000000005</v>
      </c>
      <c r="BA212">
        <v>81.461939999999998</v>
      </c>
      <c r="BB212">
        <v>50.640540000000001</v>
      </c>
      <c r="BC212">
        <v>46.703090000000003</v>
      </c>
      <c r="BD212">
        <v>16.69932</v>
      </c>
      <c r="BE212">
        <v>75.420749999999998</v>
      </c>
      <c r="BF212">
        <v>8.9826700000000006</v>
      </c>
      <c r="BG212">
        <v>80.092939999999999</v>
      </c>
      <c r="CO212">
        <v>0.44955000000000001</v>
      </c>
      <c r="CP212">
        <v>48.606589999999997</v>
      </c>
      <c r="CQ212">
        <v>36.042400000000001</v>
      </c>
      <c r="CR212">
        <v>77.031800000000004</v>
      </c>
      <c r="CS212">
        <v>83.922259999999994</v>
      </c>
      <c r="CT212">
        <v>36.042400000000001</v>
      </c>
      <c r="CU212">
        <v>27.385159999999999</v>
      </c>
      <c r="CV212">
        <v>19.045940000000002</v>
      </c>
      <c r="CW212">
        <v>69.464079999999996</v>
      </c>
      <c r="CX212">
        <v>11.06007</v>
      </c>
      <c r="CY212">
        <v>80.212010000000006</v>
      </c>
    </row>
    <row r="213" spans="1:103" x14ac:dyDescent="0.4">
      <c r="A213" t="s">
        <v>386</v>
      </c>
      <c r="B213" t="s">
        <v>40</v>
      </c>
      <c r="C213" t="s">
        <v>37</v>
      </c>
      <c r="D213">
        <v>0.37062</v>
      </c>
      <c r="E213">
        <v>39.930190000000003</v>
      </c>
      <c r="F213">
        <v>25.47147</v>
      </c>
      <c r="G213">
        <v>65.341970000000003</v>
      </c>
      <c r="H213">
        <v>80.914609999999996</v>
      </c>
      <c r="I213">
        <v>25.47147</v>
      </c>
      <c r="J213">
        <v>19.752330000000001</v>
      </c>
      <c r="K213">
        <v>15.787940000000001</v>
      </c>
      <c r="L213">
        <v>58.905709999999999</v>
      </c>
      <c r="M213">
        <v>10.49211</v>
      </c>
      <c r="N213">
        <v>77.265879999999996</v>
      </c>
      <c r="O213" t="s">
        <v>38</v>
      </c>
      <c r="P213">
        <v>0.33856999999999998</v>
      </c>
      <c r="Q213">
        <v>36.901409999999998</v>
      </c>
      <c r="R213">
        <v>21.707129999999999</v>
      </c>
      <c r="S213">
        <v>63.123690000000003</v>
      </c>
      <c r="T213">
        <v>80.682469999999995</v>
      </c>
      <c r="U213">
        <v>21.707129999999999</v>
      </c>
      <c r="V213">
        <v>15.920949999999999</v>
      </c>
      <c r="W213">
        <v>15.496079999999999</v>
      </c>
      <c r="X213">
        <v>56.230170000000001</v>
      </c>
      <c r="Y213">
        <v>10.65475</v>
      </c>
      <c r="Z213">
        <v>76.747910000000005</v>
      </c>
      <c r="AW213">
        <v>0.58950000000000002</v>
      </c>
      <c r="AX213">
        <v>60.116379999999999</v>
      </c>
      <c r="AY213">
        <v>50.640540000000001</v>
      </c>
      <c r="AZ213">
        <v>77.769400000000005</v>
      </c>
      <c r="BA213">
        <v>81.461939999999998</v>
      </c>
      <c r="BB213">
        <v>50.640540000000001</v>
      </c>
      <c r="BC213">
        <v>46.703090000000003</v>
      </c>
      <c r="BD213">
        <v>16.69932</v>
      </c>
      <c r="BE213">
        <v>75.420749999999998</v>
      </c>
      <c r="BF213">
        <v>8.9826700000000006</v>
      </c>
      <c r="BG213">
        <v>80.092939999999999</v>
      </c>
      <c r="CO213">
        <v>0.44984000000000002</v>
      </c>
      <c r="CP213">
        <v>48.587350000000001</v>
      </c>
      <c r="CQ213">
        <v>36.042400000000001</v>
      </c>
      <c r="CR213">
        <v>77.208479999999994</v>
      </c>
      <c r="CS213">
        <v>83.922259999999994</v>
      </c>
      <c r="CT213">
        <v>36.042400000000001</v>
      </c>
      <c r="CU213">
        <v>27.385159999999999</v>
      </c>
      <c r="CV213">
        <v>19.045940000000002</v>
      </c>
      <c r="CW213">
        <v>69.640749999999997</v>
      </c>
      <c r="CX213">
        <v>11.02473</v>
      </c>
      <c r="CY213">
        <v>80.212010000000006</v>
      </c>
    </row>
    <row r="214" spans="1:103" x14ac:dyDescent="0.4">
      <c r="A214" t="s">
        <v>262</v>
      </c>
      <c r="B214" t="s">
        <v>162</v>
      </c>
      <c r="C214" t="s">
        <v>37</v>
      </c>
      <c r="D214">
        <v>0.37036000000000002</v>
      </c>
      <c r="E214">
        <v>39.899239999999999</v>
      </c>
      <c r="F214">
        <v>25.27722</v>
      </c>
      <c r="G214">
        <v>65.390529999999998</v>
      </c>
      <c r="H214">
        <v>81.133139999999997</v>
      </c>
      <c r="I214">
        <v>25.27722</v>
      </c>
      <c r="J214">
        <v>19.619450000000001</v>
      </c>
      <c r="K214">
        <v>15.7928</v>
      </c>
      <c r="L214">
        <v>58.94388</v>
      </c>
      <c r="M214">
        <v>10.51234</v>
      </c>
      <c r="N214">
        <v>77.475650000000002</v>
      </c>
      <c r="O214" t="s">
        <v>38</v>
      </c>
      <c r="P214">
        <v>0.33717000000000003</v>
      </c>
      <c r="Q214">
        <v>36.741340000000001</v>
      </c>
      <c r="R214">
        <v>21.44905</v>
      </c>
      <c r="S214">
        <v>63.047220000000003</v>
      </c>
      <c r="T214">
        <v>80.672910000000002</v>
      </c>
      <c r="U214">
        <v>21.44905</v>
      </c>
      <c r="V214">
        <v>15.73058</v>
      </c>
      <c r="W214">
        <v>15.467409999999999</v>
      </c>
      <c r="X214">
        <v>56.138249999999999</v>
      </c>
      <c r="Y214">
        <v>10.640409999999999</v>
      </c>
      <c r="Z214">
        <v>76.691360000000003</v>
      </c>
      <c r="AW214">
        <v>0.59125000000000005</v>
      </c>
      <c r="AX214">
        <v>60.369900000000001</v>
      </c>
      <c r="AY214">
        <v>50.715899999999998</v>
      </c>
      <c r="AZ214">
        <v>77.769400000000005</v>
      </c>
      <c r="BA214">
        <v>81.461939999999998</v>
      </c>
      <c r="BB214">
        <v>50.715899999999998</v>
      </c>
      <c r="BC214">
        <v>46.778449999999999</v>
      </c>
      <c r="BD214">
        <v>16.714390000000002</v>
      </c>
      <c r="BE214">
        <v>75.408190000000005</v>
      </c>
      <c r="BF214">
        <v>9.0504899999999999</v>
      </c>
      <c r="BG214">
        <v>80.419489999999996</v>
      </c>
      <c r="CO214">
        <v>0.46583999999999998</v>
      </c>
      <c r="CP214">
        <v>50.276260000000001</v>
      </c>
      <c r="CQ214">
        <v>36.395760000000003</v>
      </c>
      <c r="CR214">
        <v>79.681979999999996</v>
      </c>
      <c r="CS214">
        <v>88.869259999999997</v>
      </c>
      <c r="CT214">
        <v>36.395760000000003</v>
      </c>
      <c r="CU214">
        <v>27.82686</v>
      </c>
      <c r="CV214">
        <v>19.646640000000001</v>
      </c>
      <c r="CW214">
        <v>72.202590000000001</v>
      </c>
      <c r="CX214">
        <v>11.57244</v>
      </c>
      <c r="CY214">
        <v>85.070670000000007</v>
      </c>
    </row>
    <row r="215" spans="1:103" x14ac:dyDescent="0.4">
      <c r="A215" t="s">
        <v>246</v>
      </c>
      <c r="B215" t="s">
        <v>164</v>
      </c>
      <c r="C215" t="s">
        <v>37</v>
      </c>
      <c r="D215">
        <v>0.37032999999999999</v>
      </c>
      <c r="E215">
        <v>39.896279999999997</v>
      </c>
      <c r="F215">
        <v>25.285309999999999</v>
      </c>
      <c r="G215">
        <v>65.398619999999994</v>
      </c>
      <c r="H215">
        <v>81.116960000000006</v>
      </c>
      <c r="I215">
        <v>25.285309999999999</v>
      </c>
      <c r="J215">
        <v>19.619450000000001</v>
      </c>
      <c r="K215">
        <v>15.794420000000001</v>
      </c>
      <c r="L215">
        <v>58.947929999999999</v>
      </c>
      <c r="M215">
        <v>10.51153</v>
      </c>
      <c r="N215">
        <v>77.467560000000006</v>
      </c>
      <c r="O215" t="s">
        <v>38</v>
      </c>
      <c r="P215">
        <v>0.33721000000000001</v>
      </c>
      <c r="Q215">
        <v>36.746110000000002</v>
      </c>
      <c r="R215">
        <v>21.44905</v>
      </c>
      <c r="S215">
        <v>63.056780000000003</v>
      </c>
      <c r="T215">
        <v>80.672910000000002</v>
      </c>
      <c r="U215">
        <v>21.44905</v>
      </c>
      <c r="V215">
        <v>15.73058</v>
      </c>
      <c r="W215">
        <v>15.46932</v>
      </c>
      <c r="X215">
        <v>56.147799999999997</v>
      </c>
      <c r="Y215">
        <v>10.640409999999999</v>
      </c>
      <c r="Z215">
        <v>76.691360000000003</v>
      </c>
      <c r="AW215">
        <v>0.59140999999999999</v>
      </c>
      <c r="AX215">
        <v>60.381259999999997</v>
      </c>
      <c r="AY215">
        <v>50.715899999999998</v>
      </c>
      <c r="AZ215">
        <v>77.844759999999994</v>
      </c>
      <c r="BA215">
        <v>81.537300000000002</v>
      </c>
      <c r="BB215">
        <v>50.715899999999998</v>
      </c>
      <c r="BC215">
        <v>46.778449999999999</v>
      </c>
      <c r="BD215">
        <v>16.72946</v>
      </c>
      <c r="BE215">
        <v>75.483549999999994</v>
      </c>
      <c r="BF215">
        <v>9.0580300000000005</v>
      </c>
      <c r="BG215">
        <v>80.49485</v>
      </c>
      <c r="CO215">
        <v>0.46406999999999998</v>
      </c>
      <c r="CP215">
        <v>50.096739999999997</v>
      </c>
      <c r="CQ215">
        <v>36.57244</v>
      </c>
      <c r="CR215">
        <v>79.505300000000005</v>
      </c>
      <c r="CS215">
        <v>88.339219999999997</v>
      </c>
      <c r="CT215">
        <v>36.57244</v>
      </c>
      <c r="CU215">
        <v>27.82686</v>
      </c>
      <c r="CV215">
        <v>19.61131</v>
      </c>
      <c r="CW215">
        <v>71.937569999999994</v>
      </c>
      <c r="CX215">
        <v>11.537100000000001</v>
      </c>
      <c r="CY215">
        <v>84.717309999999998</v>
      </c>
    </row>
    <row r="216" spans="1:103" x14ac:dyDescent="0.4">
      <c r="A216" t="s">
        <v>249</v>
      </c>
      <c r="B216" t="s">
        <v>179</v>
      </c>
      <c r="C216" t="s">
        <v>37</v>
      </c>
      <c r="D216">
        <v>0.37032999999999999</v>
      </c>
      <c r="E216">
        <v>39.896259999999998</v>
      </c>
      <c r="F216">
        <v>25.293399999999998</v>
      </c>
      <c r="G216">
        <v>65.358149999999995</v>
      </c>
      <c r="H216">
        <v>81.108860000000007</v>
      </c>
      <c r="I216">
        <v>25.293399999999998</v>
      </c>
      <c r="J216">
        <v>19.627549999999999</v>
      </c>
      <c r="K216">
        <v>15.784700000000001</v>
      </c>
      <c r="L216">
        <v>58.90746</v>
      </c>
      <c r="M216">
        <v>10.509919999999999</v>
      </c>
      <c r="N216">
        <v>77.451369999999997</v>
      </c>
      <c r="O216" t="s">
        <v>38</v>
      </c>
      <c r="P216">
        <v>0.33728999999999998</v>
      </c>
      <c r="Q216">
        <v>36.752499999999998</v>
      </c>
      <c r="R216">
        <v>21.45861</v>
      </c>
      <c r="S216">
        <v>63.047220000000003</v>
      </c>
      <c r="T216">
        <v>80.692030000000003</v>
      </c>
      <c r="U216">
        <v>21.45861</v>
      </c>
      <c r="V216">
        <v>15.74014</v>
      </c>
      <c r="W216">
        <v>15.467409999999999</v>
      </c>
      <c r="X216">
        <v>56.138249999999999</v>
      </c>
      <c r="Y216">
        <v>10.64232</v>
      </c>
      <c r="Z216">
        <v>76.710480000000004</v>
      </c>
      <c r="AW216">
        <v>0.59118000000000004</v>
      </c>
      <c r="AX216">
        <v>60.358629999999998</v>
      </c>
      <c r="AY216">
        <v>50.715899999999998</v>
      </c>
      <c r="AZ216">
        <v>77.769400000000005</v>
      </c>
      <c r="BA216">
        <v>81.461939999999998</v>
      </c>
      <c r="BB216">
        <v>50.715899999999998</v>
      </c>
      <c r="BC216">
        <v>46.778449999999999</v>
      </c>
      <c r="BD216">
        <v>16.714390000000002</v>
      </c>
      <c r="BE216">
        <v>75.408190000000005</v>
      </c>
      <c r="BF216">
        <v>9.0504899999999999</v>
      </c>
      <c r="BG216">
        <v>80.419489999999996</v>
      </c>
      <c r="CO216">
        <v>0.46339999999999998</v>
      </c>
      <c r="CP216">
        <v>50.03145</v>
      </c>
      <c r="CQ216">
        <v>36.57244</v>
      </c>
      <c r="CR216">
        <v>78.975269999999995</v>
      </c>
      <c r="CS216">
        <v>87.985870000000006</v>
      </c>
      <c r="CT216">
        <v>36.57244</v>
      </c>
      <c r="CU216">
        <v>27.82686</v>
      </c>
      <c r="CV216">
        <v>19.46996</v>
      </c>
      <c r="CW216">
        <v>71.407539999999997</v>
      </c>
      <c r="CX216">
        <v>11.4841</v>
      </c>
      <c r="CY216">
        <v>84.187280000000001</v>
      </c>
    </row>
    <row r="217" spans="1:103" x14ac:dyDescent="0.4">
      <c r="A217" t="s">
        <v>215</v>
      </c>
      <c r="B217" t="s">
        <v>145</v>
      </c>
      <c r="C217" t="s">
        <v>37</v>
      </c>
      <c r="D217">
        <v>0.37031999999999998</v>
      </c>
      <c r="E217">
        <v>39.89423</v>
      </c>
      <c r="F217">
        <v>25.293399999999998</v>
      </c>
      <c r="G217">
        <v>65.382440000000003</v>
      </c>
      <c r="H217">
        <v>81.108860000000007</v>
      </c>
      <c r="I217">
        <v>25.293399999999998</v>
      </c>
      <c r="J217">
        <v>19.631589999999999</v>
      </c>
      <c r="K217">
        <v>15.78956</v>
      </c>
      <c r="L217">
        <v>58.927689999999998</v>
      </c>
      <c r="M217">
        <v>10.50911</v>
      </c>
      <c r="N217">
        <v>77.451369999999997</v>
      </c>
      <c r="O217" t="s">
        <v>38</v>
      </c>
      <c r="P217">
        <v>0.33723999999999998</v>
      </c>
      <c r="Q217">
        <v>36.747779999999999</v>
      </c>
      <c r="R217">
        <v>21.44905</v>
      </c>
      <c r="S217">
        <v>63.056780000000003</v>
      </c>
      <c r="T217">
        <v>80.682469999999995</v>
      </c>
      <c r="U217">
        <v>21.44905</v>
      </c>
      <c r="V217">
        <v>15.73058</v>
      </c>
      <c r="W217">
        <v>15.46932</v>
      </c>
      <c r="X217">
        <v>56.147799999999997</v>
      </c>
      <c r="Y217">
        <v>10.64137</v>
      </c>
      <c r="Z217">
        <v>76.700919999999996</v>
      </c>
      <c r="AW217">
        <v>0.59121999999999997</v>
      </c>
      <c r="AX217">
        <v>60.367089999999997</v>
      </c>
      <c r="AY217">
        <v>50.715899999999998</v>
      </c>
      <c r="AZ217">
        <v>77.769400000000005</v>
      </c>
      <c r="BA217">
        <v>81.461939999999998</v>
      </c>
      <c r="BB217">
        <v>50.715899999999998</v>
      </c>
      <c r="BC217">
        <v>46.778449999999999</v>
      </c>
      <c r="BD217">
        <v>16.714390000000002</v>
      </c>
      <c r="BE217">
        <v>75.408190000000005</v>
      </c>
      <c r="BF217">
        <v>9.0504899999999999</v>
      </c>
      <c r="BG217">
        <v>80.419489999999996</v>
      </c>
      <c r="CO217">
        <v>0.46382000000000001</v>
      </c>
      <c r="CP217">
        <v>50.054389999999998</v>
      </c>
      <c r="CQ217">
        <v>36.749119999999998</v>
      </c>
      <c r="CR217">
        <v>79.328620000000001</v>
      </c>
      <c r="CS217">
        <v>88.162540000000007</v>
      </c>
      <c r="CT217">
        <v>36.749119999999998</v>
      </c>
      <c r="CU217">
        <v>28.09187</v>
      </c>
      <c r="CV217">
        <v>19.54064</v>
      </c>
      <c r="CW217">
        <v>71.672560000000004</v>
      </c>
      <c r="CX217">
        <v>11.4841</v>
      </c>
      <c r="CY217">
        <v>84.363960000000006</v>
      </c>
    </row>
    <row r="218" spans="1:103" x14ac:dyDescent="0.4">
      <c r="A218" t="s">
        <v>204</v>
      </c>
      <c r="B218" t="s">
        <v>52</v>
      </c>
      <c r="C218" t="s">
        <v>37</v>
      </c>
      <c r="D218">
        <v>0.37025000000000002</v>
      </c>
      <c r="E218">
        <v>39.88926</v>
      </c>
      <c r="F218">
        <v>25.285309999999999</v>
      </c>
      <c r="G218">
        <v>65.366249999999994</v>
      </c>
      <c r="H218">
        <v>81.076490000000007</v>
      </c>
      <c r="I218">
        <v>25.285309999999999</v>
      </c>
      <c r="J218">
        <v>19.627549999999999</v>
      </c>
      <c r="K218">
        <v>15.791180000000001</v>
      </c>
      <c r="L218">
        <v>58.931739999999998</v>
      </c>
      <c r="M218">
        <v>10.506679999999999</v>
      </c>
      <c r="N218">
        <v>77.431129999999996</v>
      </c>
      <c r="O218" t="s">
        <v>38</v>
      </c>
      <c r="P218">
        <v>0.33716000000000002</v>
      </c>
      <c r="Q218">
        <v>36.740319999999997</v>
      </c>
      <c r="R218">
        <v>21.44905</v>
      </c>
      <c r="S218">
        <v>63.037660000000002</v>
      </c>
      <c r="T218">
        <v>80.663349999999994</v>
      </c>
      <c r="U218">
        <v>21.44905</v>
      </c>
      <c r="V218">
        <v>15.73058</v>
      </c>
      <c r="W218">
        <v>15.465490000000001</v>
      </c>
      <c r="X218">
        <v>56.128689999999999</v>
      </c>
      <c r="Y218">
        <v>10.640409999999999</v>
      </c>
      <c r="Z218">
        <v>76.686580000000006</v>
      </c>
      <c r="AW218">
        <v>0.59128000000000003</v>
      </c>
      <c r="AX218">
        <v>60.371609999999997</v>
      </c>
      <c r="AY218">
        <v>50.715899999999998</v>
      </c>
      <c r="AZ218">
        <v>77.769400000000005</v>
      </c>
      <c r="BA218">
        <v>81.461939999999998</v>
      </c>
      <c r="BB218">
        <v>50.715899999999998</v>
      </c>
      <c r="BC218">
        <v>46.778449999999999</v>
      </c>
      <c r="BD218">
        <v>16.72946</v>
      </c>
      <c r="BE218">
        <v>75.445869999999999</v>
      </c>
      <c r="BF218">
        <v>9.0504899999999999</v>
      </c>
      <c r="BG218">
        <v>80.419489999999996</v>
      </c>
      <c r="CO218">
        <v>0.46382000000000001</v>
      </c>
      <c r="CP218">
        <v>50.073219999999999</v>
      </c>
      <c r="CQ218">
        <v>36.57244</v>
      </c>
      <c r="CR218">
        <v>79.328620000000001</v>
      </c>
      <c r="CS218">
        <v>87.809190000000001</v>
      </c>
      <c r="CT218">
        <v>36.57244</v>
      </c>
      <c r="CU218">
        <v>28.003530000000001</v>
      </c>
      <c r="CV218">
        <v>19.61131</v>
      </c>
      <c r="CW218">
        <v>72.025909999999996</v>
      </c>
      <c r="CX218">
        <v>11.44876</v>
      </c>
      <c r="CY218">
        <v>84.187280000000001</v>
      </c>
    </row>
    <row r="219" spans="1:103" x14ac:dyDescent="0.4">
      <c r="A219" t="s">
        <v>184</v>
      </c>
      <c r="B219" t="s">
        <v>145</v>
      </c>
      <c r="C219" t="s">
        <v>37</v>
      </c>
      <c r="D219">
        <v>0.37025000000000002</v>
      </c>
      <c r="E219">
        <v>39.889099999999999</v>
      </c>
      <c r="F219">
        <v>25.285309999999999</v>
      </c>
      <c r="G219">
        <v>65.358149999999995</v>
      </c>
      <c r="H219">
        <v>81.108860000000007</v>
      </c>
      <c r="I219">
        <v>25.285309999999999</v>
      </c>
      <c r="J219">
        <v>19.6235</v>
      </c>
      <c r="K219">
        <v>15.78632</v>
      </c>
      <c r="L219">
        <v>58.90746</v>
      </c>
      <c r="M219">
        <v>10.509919999999999</v>
      </c>
      <c r="N219">
        <v>77.455420000000004</v>
      </c>
      <c r="O219" t="s">
        <v>38</v>
      </c>
      <c r="P219">
        <v>0.33717999999999998</v>
      </c>
      <c r="Q219">
        <v>36.74165</v>
      </c>
      <c r="R219">
        <v>21.44905</v>
      </c>
      <c r="S219">
        <v>63.037660000000002</v>
      </c>
      <c r="T219">
        <v>80.663349999999994</v>
      </c>
      <c r="U219">
        <v>21.44905</v>
      </c>
      <c r="V219">
        <v>15.73058</v>
      </c>
      <c r="W219">
        <v>15.465490000000001</v>
      </c>
      <c r="X219">
        <v>56.128689999999999</v>
      </c>
      <c r="Y219">
        <v>10.63946</v>
      </c>
      <c r="Z219">
        <v>76.681799999999996</v>
      </c>
      <c r="AW219">
        <v>0.59123999999999999</v>
      </c>
      <c r="AX219">
        <v>60.366729999999997</v>
      </c>
      <c r="AY219">
        <v>50.715899999999998</v>
      </c>
      <c r="AZ219">
        <v>77.769400000000005</v>
      </c>
      <c r="BA219">
        <v>81.461939999999998</v>
      </c>
      <c r="BB219">
        <v>50.715899999999998</v>
      </c>
      <c r="BC219">
        <v>46.778449999999999</v>
      </c>
      <c r="BD219">
        <v>16.72946</v>
      </c>
      <c r="BE219">
        <v>75.445869999999999</v>
      </c>
      <c r="BF219">
        <v>9.0504899999999999</v>
      </c>
      <c r="BG219">
        <v>80.419489999999996</v>
      </c>
      <c r="CO219">
        <v>0.46357999999999999</v>
      </c>
      <c r="CP219">
        <v>50.056510000000003</v>
      </c>
      <c r="CQ219">
        <v>36.57244</v>
      </c>
      <c r="CR219">
        <v>79.151939999999996</v>
      </c>
      <c r="CS219">
        <v>88.515900000000002</v>
      </c>
      <c r="CT219">
        <v>36.57244</v>
      </c>
      <c r="CU219">
        <v>27.915189999999999</v>
      </c>
      <c r="CV219">
        <v>19.505299999999998</v>
      </c>
      <c r="CW219">
        <v>71.49588</v>
      </c>
      <c r="CX219">
        <v>11.537100000000001</v>
      </c>
      <c r="CY219">
        <v>84.80565</v>
      </c>
    </row>
    <row r="220" spans="1:103" x14ac:dyDescent="0.4">
      <c r="A220" t="s">
        <v>297</v>
      </c>
      <c r="B220" t="s">
        <v>179</v>
      </c>
      <c r="C220" t="s">
        <v>37</v>
      </c>
      <c r="D220">
        <v>0.37025000000000002</v>
      </c>
      <c r="E220">
        <v>39.8874</v>
      </c>
      <c r="F220">
        <v>25.293399999999998</v>
      </c>
      <c r="G220">
        <v>65.350059999999999</v>
      </c>
      <c r="H220">
        <v>81.108860000000007</v>
      </c>
      <c r="I220">
        <v>25.293399999999998</v>
      </c>
      <c r="J220">
        <v>19.627549999999999</v>
      </c>
      <c r="K220">
        <v>15.784700000000001</v>
      </c>
      <c r="L220">
        <v>58.903410000000001</v>
      </c>
      <c r="M220">
        <v>10.507490000000001</v>
      </c>
      <c r="N220">
        <v>77.439229999999995</v>
      </c>
      <c r="O220" t="s">
        <v>38</v>
      </c>
      <c r="P220">
        <v>0.33714</v>
      </c>
      <c r="Q220">
        <v>36.738289999999999</v>
      </c>
      <c r="R220">
        <v>21.44905</v>
      </c>
      <c r="S220">
        <v>63.028100000000002</v>
      </c>
      <c r="T220">
        <v>80.663349999999994</v>
      </c>
      <c r="U220">
        <v>21.44905</v>
      </c>
      <c r="V220">
        <v>15.73058</v>
      </c>
      <c r="W220">
        <v>15.46358</v>
      </c>
      <c r="X220">
        <v>56.119129999999998</v>
      </c>
      <c r="Y220">
        <v>10.63946</v>
      </c>
      <c r="Z220">
        <v>76.681799999999996</v>
      </c>
      <c r="AW220">
        <v>0.59123000000000003</v>
      </c>
      <c r="AX220">
        <v>60.367750000000001</v>
      </c>
      <c r="AY220">
        <v>50.715899999999998</v>
      </c>
      <c r="AZ220">
        <v>77.769400000000005</v>
      </c>
      <c r="BA220">
        <v>81.461939999999998</v>
      </c>
      <c r="BB220">
        <v>50.715899999999998</v>
      </c>
      <c r="BC220">
        <v>46.778449999999999</v>
      </c>
      <c r="BD220">
        <v>16.72946</v>
      </c>
      <c r="BE220">
        <v>75.445869999999999</v>
      </c>
      <c r="BF220">
        <v>9.0504899999999999</v>
      </c>
      <c r="BG220">
        <v>80.419489999999996</v>
      </c>
      <c r="CO220">
        <v>0.46412999999999999</v>
      </c>
      <c r="CP220">
        <v>50.079169999999998</v>
      </c>
      <c r="CQ220">
        <v>36.749119999999998</v>
      </c>
      <c r="CR220">
        <v>79.151939999999996</v>
      </c>
      <c r="CS220">
        <v>88.515900000000002</v>
      </c>
      <c r="CT220">
        <v>36.749119999999998</v>
      </c>
      <c r="CU220">
        <v>28.003530000000001</v>
      </c>
      <c r="CV220">
        <v>19.505299999999998</v>
      </c>
      <c r="CW220">
        <v>71.584220000000002</v>
      </c>
      <c r="CX220">
        <v>11.4841</v>
      </c>
      <c r="CY220">
        <v>84.452299999999994</v>
      </c>
    </row>
    <row r="221" spans="1:103" x14ac:dyDescent="0.4">
      <c r="A221" t="s">
        <v>288</v>
      </c>
      <c r="B221" t="s">
        <v>192</v>
      </c>
      <c r="C221" t="s">
        <v>37</v>
      </c>
      <c r="D221">
        <v>0.37019999999999997</v>
      </c>
      <c r="E221">
        <v>39.884439999999998</v>
      </c>
      <c r="F221">
        <v>25.269120000000001</v>
      </c>
      <c r="G221">
        <v>65.366249999999994</v>
      </c>
      <c r="H221">
        <v>81.116960000000006</v>
      </c>
      <c r="I221">
        <v>25.269120000000001</v>
      </c>
      <c r="J221">
        <v>19.611360000000001</v>
      </c>
      <c r="K221">
        <v>15.78956</v>
      </c>
      <c r="L221">
        <v>58.923650000000002</v>
      </c>
      <c r="M221">
        <v>10.509919999999999</v>
      </c>
      <c r="N221">
        <v>77.451369999999997</v>
      </c>
      <c r="O221" t="s">
        <v>38</v>
      </c>
      <c r="P221">
        <v>0.33717000000000003</v>
      </c>
      <c r="Q221">
        <v>36.741</v>
      </c>
      <c r="R221">
        <v>21.44905</v>
      </c>
      <c r="S221">
        <v>63.028100000000002</v>
      </c>
      <c r="T221">
        <v>80.672910000000002</v>
      </c>
      <c r="U221">
        <v>21.44905</v>
      </c>
      <c r="V221">
        <v>15.73058</v>
      </c>
      <c r="W221">
        <v>15.46358</v>
      </c>
      <c r="X221">
        <v>56.119129999999998</v>
      </c>
      <c r="Y221">
        <v>10.640409999999999</v>
      </c>
      <c r="Z221">
        <v>76.691360000000003</v>
      </c>
      <c r="AW221">
        <v>0.59128000000000003</v>
      </c>
      <c r="AX221">
        <v>60.374929999999999</v>
      </c>
      <c r="AY221">
        <v>50.715899999999998</v>
      </c>
      <c r="AZ221">
        <v>77.769400000000005</v>
      </c>
      <c r="BA221">
        <v>81.537300000000002</v>
      </c>
      <c r="BB221">
        <v>50.715899999999998</v>
      </c>
      <c r="BC221">
        <v>46.778449999999999</v>
      </c>
      <c r="BD221">
        <v>16.72946</v>
      </c>
      <c r="BE221">
        <v>75.445869999999999</v>
      </c>
      <c r="BF221">
        <v>9.0580300000000005</v>
      </c>
      <c r="BG221">
        <v>80.49485</v>
      </c>
      <c r="CO221">
        <v>0.46235999999999999</v>
      </c>
      <c r="CP221">
        <v>49.947710000000001</v>
      </c>
      <c r="CQ221">
        <v>36.219079999999998</v>
      </c>
      <c r="CR221">
        <v>79.505300000000005</v>
      </c>
      <c r="CS221">
        <v>88.339219999999997</v>
      </c>
      <c r="CT221">
        <v>36.219079999999998</v>
      </c>
      <c r="CU221">
        <v>27.650179999999999</v>
      </c>
      <c r="CV221">
        <v>19.61131</v>
      </c>
      <c r="CW221">
        <v>72.025909999999996</v>
      </c>
      <c r="CX221">
        <v>11.50177</v>
      </c>
      <c r="CY221">
        <v>84.363960000000006</v>
      </c>
    </row>
    <row r="222" spans="1:103" x14ac:dyDescent="0.4">
      <c r="A222" t="s">
        <v>300</v>
      </c>
      <c r="B222" t="s">
        <v>145</v>
      </c>
      <c r="C222" t="s">
        <v>37</v>
      </c>
      <c r="D222">
        <v>0.37021999999999999</v>
      </c>
      <c r="E222">
        <v>39.884250000000002</v>
      </c>
      <c r="F222">
        <v>25.27722</v>
      </c>
      <c r="G222">
        <v>65.382440000000003</v>
      </c>
      <c r="H222">
        <v>81.141239999999996</v>
      </c>
      <c r="I222">
        <v>25.27722</v>
      </c>
      <c r="J222">
        <v>19.619450000000001</v>
      </c>
      <c r="K222">
        <v>15.791180000000001</v>
      </c>
      <c r="L222">
        <v>58.939839999999997</v>
      </c>
      <c r="M222">
        <v>10.51315</v>
      </c>
      <c r="N222">
        <v>77.491839999999996</v>
      </c>
      <c r="O222" t="s">
        <v>38</v>
      </c>
      <c r="P222">
        <v>0.33722000000000002</v>
      </c>
      <c r="Q222">
        <v>36.746079999999999</v>
      </c>
      <c r="R222">
        <v>21.44905</v>
      </c>
      <c r="S222">
        <v>63.066339999999997</v>
      </c>
      <c r="T222">
        <v>80.692030000000003</v>
      </c>
      <c r="U222">
        <v>21.44905</v>
      </c>
      <c r="V222">
        <v>15.73058</v>
      </c>
      <c r="W222">
        <v>15.47123</v>
      </c>
      <c r="X222">
        <v>56.157359999999997</v>
      </c>
      <c r="Y222">
        <v>10.643280000000001</v>
      </c>
      <c r="Z222">
        <v>76.715260000000001</v>
      </c>
      <c r="AW222">
        <v>0.59119999999999995</v>
      </c>
      <c r="AX222">
        <v>60.36307</v>
      </c>
      <c r="AY222">
        <v>50.715899999999998</v>
      </c>
      <c r="AZ222">
        <v>77.769400000000005</v>
      </c>
      <c r="BA222">
        <v>81.461939999999998</v>
      </c>
      <c r="BB222">
        <v>50.715899999999998</v>
      </c>
      <c r="BC222">
        <v>46.778449999999999</v>
      </c>
      <c r="BD222">
        <v>16.72946</v>
      </c>
      <c r="BE222">
        <v>75.445869999999999</v>
      </c>
      <c r="BF222">
        <v>9.0504899999999999</v>
      </c>
      <c r="BG222">
        <v>80.419489999999996</v>
      </c>
      <c r="CO222">
        <v>0.46212999999999999</v>
      </c>
      <c r="CP222">
        <v>49.877510000000001</v>
      </c>
      <c r="CQ222">
        <v>36.395760000000003</v>
      </c>
      <c r="CR222">
        <v>79.151939999999996</v>
      </c>
      <c r="CS222">
        <v>88.692580000000007</v>
      </c>
      <c r="CT222">
        <v>36.395760000000003</v>
      </c>
      <c r="CU222">
        <v>27.82686</v>
      </c>
      <c r="CV222">
        <v>19.505299999999998</v>
      </c>
      <c r="CW222">
        <v>71.672560000000004</v>
      </c>
      <c r="CX222">
        <v>11.537100000000001</v>
      </c>
      <c r="CY222">
        <v>84.982330000000005</v>
      </c>
    </row>
    <row r="223" spans="1:103" x14ac:dyDescent="0.4">
      <c r="A223" t="s">
        <v>258</v>
      </c>
      <c r="B223" t="s">
        <v>192</v>
      </c>
      <c r="C223" t="s">
        <v>37</v>
      </c>
      <c r="D223">
        <v>0.37018000000000001</v>
      </c>
      <c r="E223">
        <v>39.88091</v>
      </c>
      <c r="F223">
        <v>25.27722</v>
      </c>
      <c r="G223">
        <v>65.333870000000005</v>
      </c>
      <c r="H223">
        <v>81.116960000000006</v>
      </c>
      <c r="I223">
        <v>25.27722</v>
      </c>
      <c r="J223">
        <v>19.619450000000001</v>
      </c>
      <c r="K223">
        <v>15.781459999999999</v>
      </c>
      <c r="L223">
        <v>58.887230000000002</v>
      </c>
      <c r="M223">
        <v>10.50911</v>
      </c>
      <c r="N223">
        <v>77.451369999999997</v>
      </c>
      <c r="O223" t="s">
        <v>38</v>
      </c>
      <c r="P223">
        <v>0.33715000000000001</v>
      </c>
      <c r="Q223">
        <v>36.739699999999999</v>
      </c>
      <c r="R223">
        <v>21.44905</v>
      </c>
      <c r="S223">
        <v>63.028100000000002</v>
      </c>
      <c r="T223">
        <v>80.672910000000002</v>
      </c>
      <c r="U223">
        <v>21.44905</v>
      </c>
      <c r="V223">
        <v>15.73058</v>
      </c>
      <c r="W223">
        <v>15.46358</v>
      </c>
      <c r="X223">
        <v>56.119129999999998</v>
      </c>
      <c r="Y223">
        <v>10.640409999999999</v>
      </c>
      <c r="Z223">
        <v>76.691360000000003</v>
      </c>
      <c r="AW223">
        <v>0.59133000000000002</v>
      </c>
      <c r="AX223">
        <v>60.37688</v>
      </c>
      <c r="AY223">
        <v>50.715899999999998</v>
      </c>
      <c r="AZ223">
        <v>77.769400000000005</v>
      </c>
      <c r="BA223">
        <v>81.461939999999998</v>
      </c>
      <c r="BB223">
        <v>50.715899999999998</v>
      </c>
      <c r="BC223">
        <v>46.778449999999999</v>
      </c>
      <c r="BD223">
        <v>16.714390000000002</v>
      </c>
      <c r="BE223">
        <v>75.408190000000005</v>
      </c>
      <c r="BF223">
        <v>9.0504899999999999</v>
      </c>
      <c r="BG223">
        <v>80.419489999999996</v>
      </c>
      <c r="CO223">
        <v>0.46203</v>
      </c>
      <c r="CP223">
        <v>49.890079999999998</v>
      </c>
      <c r="CQ223">
        <v>36.395760000000003</v>
      </c>
      <c r="CR223">
        <v>78.798590000000004</v>
      </c>
      <c r="CS223">
        <v>88.515900000000002</v>
      </c>
      <c r="CT223">
        <v>36.395760000000003</v>
      </c>
      <c r="CU223">
        <v>27.82686</v>
      </c>
      <c r="CV223">
        <v>19.46996</v>
      </c>
      <c r="CW223">
        <v>71.319199999999995</v>
      </c>
      <c r="CX223">
        <v>11.50177</v>
      </c>
      <c r="CY223">
        <v>84.540639999999996</v>
      </c>
    </row>
    <row r="224" spans="1:103" x14ac:dyDescent="0.4">
      <c r="A224" t="s">
        <v>181</v>
      </c>
      <c r="B224" t="s">
        <v>179</v>
      </c>
      <c r="C224" t="s">
        <v>37</v>
      </c>
      <c r="D224">
        <v>0.37013000000000001</v>
      </c>
      <c r="E224">
        <v>39.878329999999998</v>
      </c>
      <c r="F224">
        <v>25.269120000000001</v>
      </c>
      <c r="G224">
        <v>65.341970000000003</v>
      </c>
      <c r="H224">
        <v>81.076490000000007</v>
      </c>
      <c r="I224">
        <v>25.269120000000001</v>
      </c>
      <c r="J224">
        <v>19.611360000000001</v>
      </c>
      <c r="K224">
        <v>15.78308</v>
      </c>
      <c r="L224">
        <v>58.899369999999998</v>
      </c>
      <c r="M224">
        <v>10.50911</v>
      </c>
      <c r="N224">
        <v>77.439229999999995</v>
      </c>
      <c r="O224" t="s">
        <v>38</v>
      </c>
      <c r="P224">
        <v>0.3372</v>
      </c>
      <c r="Q224">
        <v>36.743749999999999</v>
      </c>
      <c r="R224">
        <v>21.44905</v>
      </c>
      <c r="S224">
        <v>63.047220000000003</v>
      </c>
      <c r="T224">
        <v>80.672910000000002</v>
      </c>
      <c r="U224">
        <v>21.44905</v>
      </c>
      <c r="V224">
        <v>15.73058</v>
      </c>
      <c r="W224">
        <v>15.467409999999999</v>
      </c>
      <c r="X224">
        <v>56.138249999999999</v>
      </c>
      <c r="Y224">
        <v>10.640409999999999</v>
      </c>
      <c r="Z224">
        <v>76.691360000000003</v>
      </c>
      <c r="AW224">
        <v>0.59116999999999997</v>
      </c>
      <c r="AX224">
        <v>60.363840000000003</v>
      </c>
      <c r="AY224">
        <v>50.715899999999998</v>
      </c>
      <c r="AZ224">
        <v>77.769400000000005</v>
      </c>
      <c r="BA224">
        <v>81.461939999999998</v>
      </c>
      <c r="BB224">
        <v>50.715899999999998</v>
      </c>
      <c r="BC224">
        <v>46.778449999999999</v>
      </c>
      <c r="BD224">
        <v>16.714390000000002</v>
      </c>
      <c r="BE224">
        <v>75.408190000000005</v>
      </c>
      <c r="BF224">
        <v>9.0580300000000005</v>
      </c>
      <c r="BG224">
        <v>80.457170000000005</v>
      </c>
      <c r="CO224">
        <v>0.46061000000000002</v>
      </c>
      <c r="CP224">
        <v>49.789560000000002</v>
      </c>
      <c r="CQ224">
        <v>36.219079999999998</v>
      </c>
      <c r="CR224">
        <v>78.62191</v>
      </c>
      <c r="CS224">
        <v>87.632509999999996</v>
      </c>
      <c r="CT224">
        <v>36.219079999999998</v>
      </c>
      <c r="CU224">
        <v>27.650179999999999</v>
      </c>
      <c r="CV224">
        <v>19.434629999999999</v>
      </c>
      <c r="CW224">
        <v>71.230860000000007</v>
      </c>
      <c r="CX224">
        <v>11.4841</v>
      </c>
      <c r="CY224">
        <v>84.187280000000001</v>
      </c>
    </row>
    <row r="225" spans="1:103" x14ac:dyDescent="0.4">
      <c r="A225" t="s">
        <v>218</v>
      </c>
      <c r="B225" t="s">
        <v>162</v>
      </c>
      <c r="C225" t="s">
        <v>37</v>
      </c>
      <c r="D225">
        <v>0.37014000000000002</v>
      </c>
      <c r="E225">
        <v>39.87567</v>
      </c>
      <c r="F225">
        <v>25.269120000000001</v>
      </c>
      <c r="G225">
        <v>65.341970000000003</v>
      </c>
      <c r="H225">
        <v>81.076490000000007</v>
      </c>
      <c r="I225">
        <v>25.269120000000001</v>
      </c>
      <c r="J225">
        <v>19.607309999999998</v>
      </c>
      <c r="K225">
        <v>15.781459999999999</v>
      </c>
      <c r="L225">
        <v>58.895319999999998</v>
      </c>
      <c r="M225">
        <v>10.507490000000001</v>
      </c>
      <c r="N225">
        <v>77.435180000000003</v>
      </c>
      <c r="O225" t="s">
        <v>38</v>
      </c>
      <c r="P225">
        <v>0.33716000000000002</v>
      </c>
      <c r="Q225">
        <v>36.739840000000001</v>
      </c>
      <c r="R225">
        <v>21.44905</v>
      </c>
      <c r="S225">
        <v>63.028100000000002</v>
      </c>
      <c r="T225">
        <v>80.663349999999994</v>
      </c>
      <c r="U225">
        <v>21.44905</v>
      </c>
      <c r="V225">
        <v>15.73058</v>
      </c>
      <c r="W225">
        <v>15.46358</v>
      </c>
      <c r="X225">
        <v>56.119129999999998</v>
      </c>
      <c r="Y225">
        <v>10.63946</v>
      </c>
      <c r="Z225">
        <v>76.681799999999996</v>
      </c>
      <c r="AW225">
        <v>0.59128999999999998</v>
      </c>
      <c r="AX225">
        <v>60.369549999999997</v>
      </c>
      <c r="AY225">
        <v>50.715899999999998</v>
      </c>
      <c r="AZ225">
        <v>77.844759999999994</v>
      </c>
      <c r="BA225">
        <v>81.537300000000002</v>
      </c>
      <c r="BB225">
        <v>50.715899999999998</v>
      </c>
      <c r="BC225">
        <v>46.778449999999999</v>
      </c>
      <c r="BD225">
        <v>16.72946</v>
      </c>
      <c r="BE225">
        <v>75.483549999999994</v>
      </c>
      <c r="BF225">
        <v>9.0580300000000005</v>
      </c>
      <c r="BG225">
        <v>80.49485</v>
      </c>
      <c r="CO225">
        <v>0.46126</v>
      </c>
      <c r="CP225">
        <v>49.79025</v>
      </c>
      <c r="CQ225">
        <v>36.219079999999998</v>
      </c>
      <c r="CR225">
        <v>78.798590000000004</v>
      </c>
      <c r="CS225">
        <v>87.632509999999996</v>
      </c>
      <c r="CT225">
        <v>36.219079999999998</v>
      </c>
      <c r="CU225">
        <v>27.56184</v>
      </c>
      <c r="CV225">
        <v>19.434629999999999</v>
      </c>
      <c r="CW225">
        <v>71.319199999999995</v>
      </c>
      <c r="CX225">
        <v>11.466430000000001</v>
      </c>
      <c r="CY225">
        <v>84.187280000000001</v>
      </c>
    </row>
    <row r="226" spans="1:103" x14ac:dyDescent="0.4">
      <c r="A226" t="s">
        <v>171</v>
      </c>
      <c r="B226" t="s">
        <v>132</v>
      </c>
      <c r="C226" t="s">
        <v>37</v>
      </c>
      <c r="D226">
        <v>0.37013000000000001</v>
      </c>
      <c r="E226">
        <v>39.875529999999998</v>
      </c>
      <c r="F226">
        <v>25.269120000000001</v>
      </c>
      <c r="G226">
        <v>65.317689999999999</v>
      </c>
      <c r="H226">
        <v>81.100769999999997</v>
      </c>
      <c r="I226">
        <v>25.269120000000001</v>
      </c>
      <c r="J226">
        <v>19.611360000000001</v>
      </c>
      <c r="K226">
        <v>15.77661</v>
      </c>
      <c r="L226">
        <v>58.875079999999997</v>
      </c>
      <c r="M226">
        <v>10.5083</v>
      </c>
      <c r="N226">
        <v>77.443280000000001</v>
      </c>
      <c r="O226" t="s">
        <v>38</v>
      </c>
      <c r="P226">
        <v>0.33717999999999998</v>
      </c>
      <c r="Q226">
        <v>36.742280000000001</v>
      </c>
      <c r="R226">
        <v>21.44905</v>
      </c>
      <c r="S226">
        <v>63.037660000000002</v>
      </c>
      <c r="T226">
        <v>80.663349999999994</v>
      </c>
      <c r="U226">
        <v>21.44905</v>
      </c>
      <c r="V226">
        <v>15.73058</v>
      </c>
      <c r="W226">
        <v>15.465490000000001</v>
      </c>
      <c r="X226">
        <v>56.128689999999999</v>
      </c>
      <c r="Y226">
        <v>10.63946</v>
      </c>
      <c r="Z226">
        <v>76.681799999999996</v>
      </c>
      <c r="AW226">
        <v>0.59119999999999995</v>
      </c>
      <c r="AX226">
        <v>60.360680000000002</v>
      </c>
      <c r="AY226">
        <v>50.715899999999998</v>
      </c>
      <c r="AZ226">
        <v>77.769400000000005</v>
      </c>
      <c r="BA226">
        <v>81.461939999999998</v>
      </c>
      <c r="BB226">
        <v>50.715899999999998</v>
      </c>
      <c r="BC226">
        <v>46.778449999999999</v>
      </c>
      <c r="BD226">
        <v>16.714390000000002</v>
      </c>
      <c r="BE226">
        <v>75.408190000000005</v>
      </c>
      <c r="BF226">
        <v>9.0504899999999999</v>
      </c>
      <c r="BG226">
        <v>80.419489999999996</v>
      </c>
      <c r="CO226">
        <v>0.46092</v>
      </c>
      <c r="CP226">
        <v>49.762979999999999</v>
      </c>
      <c r="CQ226">
        <v>36.219079999999998</v>
      </c>
      <c r="CR226">
        <v>78.268550000000005</v>
      </c>
      <c r="CS226">
        <v>88.339219999999997</v>
      </c>
      <c r="CT226">
        <v>36.219079999999998</v>
      </c>
      <c r="CU226">
        <v>27.650179999999999</v>
      </c>
      <c r="CV226">
        <v>19.328620000000001</v>
      </c>
      <c r="CW226">
        <v>70.877499999999998</v>
      </c>
      <c r="CX226">
        <v>11.50177</v>
      </c>
      <c r="CY226">
        <v>84.540639999999996</v>
      </c>
    </row>
    <row r="227" spans="1:103" x14ac:dyDescent="0.4">
      <c r="A227" t="s">
        <v>243</v>
      </c>
      <c r="B227" t="s">
        <v>102</v>
      </c>
      <c r="C227" t="s">
        <v>37</v>
      </c>
      <c r="D227">
        <v>0.36945</v>
      </c>
      <c r="E227">
        <v>39.798490000000001</v>
      </c>
      <c r="F227">
        <v>25.252929999999999</v>
      </c>
      <c r="G227">
        <v>65.212459999999993</v>
      </c>
      <c r="H227">
        <v>80.898420000000002</v>
      </c>
      <c r="I227">
        <v>25.252929999999999</v>
      </c>
      <c r="J227">
        <v>19.59517</v>
      </c>
      <c r="K227">
        <v>15.75395</v>
      </c>
      <c r="L227">
        <v>58.76717</v>
      </c>
      <c r="M227">
        <v>10.47916</v>
      </c>
      <c r="N227">
        <v>77.205849999999998</v>
      </c>
      <c r="O227" t="s">
        <v>38</v>
      </c>
      <c r="P227">
        <v>0.33700000000000002</v>
      </c>
      <c r="Q227">
        <v>36.723030000000001</v>
      </c>
      <c r="R227">
        <v>21.44905</v>
      </c>
      <c r="S227">
        <v>62.999429999999997</v>
      </c>
      <c r="T227">
        <v>80.596440000000001</v>
      </c>
      <c r="U227">
        <v>21.44905</v>
      </c>
      <c r="V227">
        <v>15.73058</v>
      </c>
      <c r="W227">
        <v>15.457850000000001</v>
      </c>
      <c r="X227">
        <v>56.090449999999997</v>
      </c>
      <c r="Y227">
        <v>10.632770000000001</v>
      </c>
      <c r="Z227">
        <v>76.614890000000003</v>
      </c>
      <c r="AW227">
        <v>0.58992</v>
      </c>
      <c r="AX227">
        <v>60.178800000000003</v>
      </c>
      <c r="AY227">
        <v>50.640540000000001</v>
      </c>
      <c r="AZ227">
        <v>77.694050000000004</v>
      </c>
      <c r="BA227">
        <v>81.386589999999998</v>
      </c>
      <c r="BB227">
        <v>50.640540000000001</v>
      </c>
      <c r="BC227">
        <v>46.703090000000003</v>
      </c>
      <c r="BD227">
        <v>16.684249999999999</v>
      </c>
      <c r="BE227">
        <v>75.30771</v>
      </c>
      <c r="BF227">
        <v>8.9751300000000001</v>
      </c>
      <c r="BG227">
        <v>80.017579999999995</v>
      </c>
      <c r="CO227">
        <v>0.45245000000000002</v>
      </c>
      <c r="CP227">
        <v>48.863520000000001</v>
      </c>
      <c r="CQ227">
        <v>36.042400000000001</v>
      </c>
      <c r="CR227">
        <v>76.855119999999999</v>
      </c>
      <c r="CS227">
        <v>85.33569</v>
      </c>
      <c r="CT227">
        <v>36.042400000000001</v>
      </c>
      <c r="CU227">
        <v>27.473500000000001</v>
      </c>
      <c r="CV227">
        <v>19.045940000000002</v>
      </c>
      <c r="CW227">
        <v>69.464079999999996</v>
      </c>
      <c r="CX227">
        <v>11.166079999999999</v>
      </c>
      <c r="CY227">
        <v>81.537099999999995</v>
      </c>
    </row>
    <row r="228" spans="1:103" x14ac:dyDescent="0.4">
      <c r="A228" t="s">
        <v>285</v>
      </c>
      <c r="B228" t="s">
        <v>121</v>
      </c>
      <c r="C228" t="s">
        <v>37</v>
      </c>
      <c r="D228">
        <v>0.36942000000000003</v>
      </c>
      <c r="E228">
        <v>39.79645</v>
      </c>
      <c r="F228">
        <v>25.24484</v>
      </c>
      <c r="G228">
        <v>65.236750000000001</v>
      </c>
      <c r="H228">
        <v>80.898420000000002</v>
      </c>
      <c r="I228">
        <v>25.24484</v>
      </c>
      <c r="J228">
        <v>19.58708</v>
      </c>
      <c r="K228">
        <v>15.76042</v>
      </c>
      <c r="L228">
        <v>58.791449999999998</v>
      </c>
      <c r="M228">
        <v>10.481590000000001</v>
      </c>
      <c r="N228">
        <v>77.218000000000004</v>
      </c>
      <c r="O228" t="s">
        <v>38</v>
      </c>
      <c r="P228">
        <v>0.33700000000000002</v>
      </c>
      <c r="Q228">
        <v>36.722969999999997</v>
      </c>
      <c r="R228">
        <v>21.44905</v>
      </c>
      <c r="S228">
        <v>62.999429999999997</v>
      </c>
      <c r="T228">
        <v>80.596440000000001</v>
      </c>
      <c r="U228">
        <v>21.44905</v>
      </c>
      <c r="V228">
        <v>15.73058</v>
      </c>
      <c r="W228">
        <v>15.457850000000001</v>
      </c>
      <c r="X228">
        <v>56.090449999999997</v>
      </c>
      <c r="Y228">
        <v>10.632770000000001</v>
      </c>
      <c r="Z228">
        <v>76.614890000000003</v>
      </c>
      <c r="AW228">
        <v>0.58984999999999999</v>
      </c>
      <c r="AX228">
        <v>60.170520000000003</v>
      </c>
      <c r="AY228">
        <v>50.640540000000001</v>
      </c>
      <c r="AZ228">
        <v>77.694050000000004</v>
      </c>
      <c r="BA228">
        <v>81.386589999999998</v>
      </c>
      <c r="BB228">
        <v>50.640540000000001</v>
      </c>
      <c r="BC228">
        <v>46.703090000000003</v>
      </c>
      <c r="BD228">
        <v>16.684249999999999</v>
      </c>
      <c r="BE228">
        <v>75.30771</v>
      </c>
      <c r="BF228">
        <v>8.9751300000000001</v>
      </c>
      <c r="BG228">
        <v>80.017579999999995</v>
      </c>
      <c r="CO228">
        <v>0.45184000000000002</v>
      </c>
      <c r="CP228">
        <v>48.83961</v>
      </c>
      <c r="CQ228">
        <v>35.865720000000003</v>
      </c>
      <c r="CR228">
        <v>77.385159999999999</v>
      </c>
      <c r="CS228">
        <v>85.33569</v>
      </c>
      <c r="CT228">
        <v>35.865720000000003</v>
      </c>
      <c r="CU228">
        <v>27.29682</v>
      </c>
      <c r="CV228">
        <v>19.187280000000001</v>
      </c>
      <c r="CW228">
        <v>69.994110000000006</v>
      </c>
      <c r="CX228">
        <v>11.21908</v>
      </c>
      <c r="CY228">
        <v>81.802120000000002</v>
      </c>
    </row>
    <row r="229" spans="1:103" x14ac:dyDescent="0.4">
      <c r="A229" t="s">
        <v>255</v>
      </c>
      <c r="B229" t="s">
        <v>55</v>
      </c>
      <c r="C229" t="s">
        <v>37</v>
      </c>
      <c r="D229">
        <v>0.36936999999999998</v>
      </c>
      <c r="E229">
        <v>39.791170000000001</v>
      </c>
      <c r="F229">
        <v>25.252929999999999</v>
      </c>
      <c r="G229">
        <v>65.228650000000002</v>
      </c>
      <c r="H229">
        <v>80.857950000000002</v>
      </c>
      <c r="I229">
        <v>25.252929999999999</v>
      </c>
      <c r="J229">
        <v>19.59112</v>
      </c>
      <c r="K229">
        <v>15.75718</v>
      </c>
      <c r="L229">
        <v>58.779310000000002</v>
      </c>
      <c r="M229">
        <v>10.47592</v>
      </c>
      <c r="N229">
        <v>77.169430000000006</v>
      </c>
      <c r="O229" t="s">
        <v>38</v>
      </c>
      <c r="P229">
        <v>0.33700000000000002</v>
      </c>
      <c r="Q229">
        <v>36.723289999999999</v>
      </c>
      <c r="R229">
        <v>21.44905</v>
      </c>
      <c r="S229">
        <v>62.999429999999997</v>
      </c>
      <c r="T229">
        <v>80.596440000000001</v>
      </c>
      <c r="U229">
        <v>21.44905</v>
      </c>
      <c r="V229">
        <v>15.73058</v>
      </c>
      <c r="W229">
        <v>15.457850000000001</v>
      </c>
      <c r="X229">
        <v>56.090449999999997</v>
      </c>
      <c r="Y229">
        <v>10.632770000000001</v>
      </c>
      <c r="Z229">
        <v>76.614890000000003</v>
      </c>
      <c r="AW229">
        <v>0.58984999999999999</v>
      </c>
      <c r="AX229">
        <v>60.171469999999999</v>
      </c>
      <c r="AY229">
        <v>50.640540000000001</v>
      </c>
      <c r="AZ229">
        <v>77.694050000000004</v>
      </c>
      <c r="BA229">
        <v>81.386589999999998</v>
      </c>
      <c r="BB229">
        <v>50.640540000000001</v>
      </c>
      <c r="BC229">
        <v>46.703090000000003</v>
      </c>
      <c r="BD229">
        <v>16.684249999999999</v>
      </c>
      <c r="BE229">
        <v>75.30771</v>
      </c>
      <c r="BF229">
        <v>8.9751300000000001</v>
      </c>
      <c r="BG229">
        <v>80.017579999999995</v>
      </c>
      <c r="CO229">
        <v>0.45079000000000002</v>
      </c>
      <c r="CP229">
        <v>48.716009999999997</v>
      </c>
      <c r="CQ229">
        <v>36.042400000000001</v>
      </c>
      <c r="CR229">
        <v>77.208479999999994</v>
      </c>
      <c r="CS229">
        <v>84.452299999999994</v>
      </c>
      <c r="CT229">
        <v>36.042400000000001</v>
      </c>
      <c r="CU229">
        <v>27.385159999999999</v>
      </c>
      <c r="CV229">
        <v>19.116610000000001</v>
      </c>
      <c r="CW229">
        <v>69.729089999999999</v>
      </c>
      <c r="CX229">
        <v>11.095409999999999</v>
      </c>
      <c r="CY229">
        <v>80.742050000000006</v>
      </c>
    </row>
    <row r="230" spans="1:103" x14ac:dyDescent="0.4">
      <c r="A230" t="s">
        <v>240</v>
      </c>
      <c r="B230" t="s">
        <v>52</v>
      </c>
      <c r="C230" t="s">
        <v>37</v>
      </c>
      <c r="D230">
        <v>0.36936999999999998</v>
      </c>
      <c r="E230">
        <v>39.790379999999999</v>
      </c>
      <c r="F230">
        <v>25.252929999999999</v>
      </c>
      <c r="G230">
        <v>65.212459999999993</v>
      </c>
      <c r="H230">
        <v>80.857950000000002</v>
      </c>
      <c r="I230">
        <v>25.252929999999999</v>
      </c>
      <c r="J230">
        <v>19.59112</v>
      </c>
      <c r="K230">
        <v>15.75395</v>
      </c>
      <c r="L230">
        <v>58.763120000000001</v>
      </c>
      <c r="M230">
        <v>10.47592</v>
      </c>
      <c r="N230">
        <v>77.169430000000006</v>
      </c>
      <c r="O230" t="s">
        <v>38</v>
      </c>
      <c r="P230">
        <v>0.33700000000000002</v>
      </c>
      <c r="Q230">
        <v>36.722920000000002</v>
      </c>
      <c r="R230">
        <v>21.44905</v>
      </c>
      <c r="S230">
        <v>62.999429999999997</v>
      </c>
      <c r="T230">
        <v>80.596440000000001</v>
      </c>
      <c r="U230">
        <v>21.44905</v>
      </c>
      <c r="V230">
        <v>15.73058</v>
      </c>
      <c r="W230">
        <v>15.457850000000001</v>
      </c>
      <c r="X230">
        <v>56.090449999999997</v>
      </c>
      <c r="Y230">
        <v>10.632770000000001</v>
      </c>
      <c r="Z230">
        <v>76.614890000000003</v>
      </c>
      <c r="AW230">
        <v>0.58987000000000001</v>
      </c>
      <c r="AX230">
        <v>60.17212</v>
      </c>
      <c r="AY230">
        <v>50.640540000000001</v>
      </c>
      <c r="AZ230">
        <v>77.694050000000004</v>
      </c>
      <c r="BA230">
        <v>81.386589999999998</v>
      </c>
      <c r="BB230">
        <v>50.640540000000001</v>
      </c>
      <c r="BC230">
        <v>46.703090000000003</v>
      </c>
      <c r="BD230">
        <v>16.684249999999999</v>
      </c>
      <c r="BE230">
        <v>75.30771</v>
      </c>
      <c r="BF230">
        <v>8.9751300000000001</v>
      </c>
      <c r="BG230">
        <v>80.017579999999995</v>
      </c>
      <c r="CO230">
        <v>0.45066000000000001</v>
      </c>
      <c r="CP230">
        <v>48.704169999999998</v>
      </c>
      <c r="CQ230">
        <v>36.042400000000001</v>
      </c>
      <c r="CR230">
        <v>76.855119999999999</v>
      </c>
      <c r="CS230">
        <v>84.452299999999994</v>
      </c>
      <c r="CT230">
        <v>36.042400000000001</v>
      </c>
      <c r="CU230">
        <v>27.385159999999999</v>
      </c>
      <c r="CV230">
        <v>19.045940000000002</v>
      </c>
      <c r="CW230">
        <v>69.375739999999993</v>
      </c>
      <c r="CX230">
        <v>11.095409999999999</v>
      </c>
      <c r="CY230">
        <v>80.742050000000006</v>
      </c>
    </row>
    <row r="231" spans="1:103" x14ac:dyDescent="0.4">
      <c r="A231" t="s">
        <v>252</v>
      </c>
      <c r="B231" t="s">
        <v>164</v>
      </c>
      <c r="C231" t="s">
        <v>37</v>
      </c>
      <c r="D231">
        <v>0.36934</v>
      </c>
      <c r="E231">
        <v>39.788719999999998</v>
      </c>
      <c r="F231">
        <v>25.24484</v>
      </c>
      <c r="G231">
        <v>65.196280000000002</v>
      </c>
      <c r="H231">
        <v>80.866050000000001</v>
      </c>
      <c r="I231">
        <v>25.24484</v>
      </c>
      <c r="J231">
        <v>19.58708</v>
      </c>
      <c r="K231">
        <v>15.752330000000001</v>
      </c>
      <c r="L231">
        <v>58.750979999999998</v>
      </c>
      <c r="M231">
        <v>10.477539999999999</v>
      </c>
      <c r="N231">
        <v>77.177530000000004</v>
      </c>
      <c r="O231" t="s">
        <v>38</v>
      </c>
      <c r="P231">
        <v>0.33699000000000001</v>
      </c>
      <c r="Q231">
        <v>36.722200000000001</v>
      </c>
      <c r="R231">
        <v>21.44905</v>
      </c>
      <c r="S231">
        <v>62.999429999999997</v>
      </c>
      <c r="T231">
        <v>80.596440000000001</v>
      </c>
      <c r="U231">
        <v>21.44905</v>
      </c>
      <c r="V231">
        <v>15.73058</v>
      </c>
      <c r="W231">
        <v>15.457850000000001</v>
      </c>
      <c r="X231">
        <v>56.090449999999997</v>
      </c>
      <c r="Y231">
        <v>10.632770000000001</v>
      </c>
      <c r="Z231">
        <v>76.614890000000003</v>
      </c>
      <c r="AW231">
        <v>0.59004000000000001</v>
      </c>
      <c r="AX231">
        <v>60.191749999999999</v>
      </c>
      <c r="AY231">
        <v>50.640540000000001</v>
      </c>
      <c r="AZ231">
        <v>77.694050000000004</v>
      </c>
      <c r="BA231">
        <v>81.386589999999998</v>
      </c>
      <c r="BB231">
        <v>50.640540000000001</v>
      </c>
      <c r="BC231">
        <v>46.703090000000003</v>
      </c>
      <c r="BD231">
        <v>16.684249999999999</v>
      </c>
      <c r="BE231">
        <v>75.30771</v>
      </c>
      <c r="BF231">
        <v>8.9751300000000001</v>
      </c>
      <c r="BG231">
        <v>80.017579999999995</v>
      </c>
      <c r="CO231">
        <v>0.44988</v>
      </c>
      <c r="CP231">
        <v>48.635179999999998</v>
      </c>
      <c r="CQ231">
        <v>35.865720000000003</v>
      </c>
      <c r="CR231">
        <v>76.501769999999993</v>
      </c>
      <c r="CS231">
        <v>84.628979999999999</v>
      </c>
      <c r="CT231">
        <v>35.865720000000003</v>
      </c>
      <c r="CU231">
        <v>27.29682</v>
      </c>
      <c r="CV231">
        <v>19.0106</v>
      </c>
      <c r="CW231">
        <v>69.110720000000001</v>
      </c>
      <c r="CX231">
        <v>11.130739999999999</v>
      </c>
      <c r="CY231">
        <v>80.918729999999996</v>
      </c>
    </row>
    <row r="232" spans="1:103" x14ac:dyDescent="0.4">
      <c r="A232" t="s">
        <v>210</v>
      </c>
      <c r="B232" t="s">
        <v>102</v>
      </c>
      <c r="C232" t="s">
        <v>37</v>
      </c>
      <c r="D232">
        <v>0.36934</v>
      </c>
      <c r="E232">
        <v>39.7879</v>
      </c>
      <c r="F232">
        <v>25.252929999999999</v>
      </c>
      <c r="G232">
        <v>65.204369999999997</v>
      </c>
      <c r="H232">
        <v>80.849860000000007</v>
      </c>
      <c r="I232">
        <v>25.252929999999999</v>
      </c>
      <c r="J232">
        <v>19.59517</v>
      </c>
      <c r="K232">
        <v>15.752330000000001</v>
      </c>
      <c r="L232">
        <v>58.750979999999998</v>
      </c>
      <c r="M232">
        <v>10.475110000000001</v>
      </c>
      <c r="N232">
        <v>77.157290000000003</v>
      </c>
      <c r="O232" t="s">
        <v>38</v>
      </c>
      <c r="P232">
        <v>0.33700000000000002</v>
      </c>
      <c r="Q232">
        <v>36.722490000000001</v>
      </c>
      <c r="R232">
        <v>21.44905</v>
      </c>
      <c r="S232">
        <v>62.999429999999997</v>
      </c>
      <c r="T232">
        <v>80.605999999999995</v>
      </c>
      <c r="U232">
        <v>21.44905</v>
      </c>
      <c r="V232">
        <v>15.73058</v>
      </c>
      <c r="W232">
        <v>15.457850000000001</v>
      </c>
      <c r="X232">
        <v>56.090449999999997</v>
      </c>
      <c r="Y232">
        <v>10.63372</v>
      </c>
      <c r="Z232">
        <v>76.624449999999996</v>
      </c>
      <c r="AW232">
        <v>0.58987999999999996</v>
      </c>
      <c r="AX232">
        <v>60.18083</v>
      </c>
      <c r="AY232">
        <v>50.640540000000001</v>
      </c>
      <c r="AZ232">
        <v>77.694050000000004</v>
      </c>
      <c r="BA232">
        <v>81.386589999999998</v>
      </c>
      <c r="BB232">
        <v>50.640540000000001</v>
      </c>
      <c r="BC232">
        <v>46.703090000000003</v>
      </c>
      <c r="BD232">
        <v>16.684249999999999</v>
      </c>
      <c r="BE232">
        <v>75.30771</v>
      </c>
      <c r="BF232">
        <v>8.9751300000000001</v>
      </c>
      <c r="BG232">
        <v>80.017579999999995</v>
      </c>
      <c r="CO232">
        <v>0.45007000000000003</v>
      </c>
      <c r="CP232">
        <v>48.63749</v>
      </c>
      <c r="CQ232">
        <v>36.042400000000001</v>
      </c>
      <c r="CR232">
        <v>76.678449999999998</v>
      </c>
      <c r="CS232">
        <v>84.098939999999999</v>
      </c>
      <c r="CT232">
        <v>36.042400000000001</v>
      </c>
      <c r="CU232">
        <v>27.473500000000001</v>
      </c>
      <c r="CV232">
        <v>19.0106</v>
      </c>
      <c r="CW232">
        <v>69.110720000000001</v>
      </c>
      <c r="CX232">
        <v>11.06007</v>
      </c>
      <c r="CY232">
        <v>80.300349999999995</v>
      </c>
    </row>
    <row r="233" spans="1:103" x14ac:dyDescent="0.4">
      <c r="A233" t="s">
        <v>291</v>
      </c>
      <c r="B233" t="s">
        <v>162</v>
      </c>
      <c r="C233" t="s">
        <v>37</v>
      </c>
      <c r="D233">
        <v>0.36932999999999999</v>
      </c>
      <c r="E233">
        <v>39.787260000000003</v>
      </c>
      <c r="F233">
        <v>25.252929999999999</v>
      </c>
      <c r="G233">
        <v>65.196280000000002</v>
      </c>
      <c r="H233">
        <v>80.841759999999994</v>
      </c>
      <c r="I233">
        <v>25.252929999999999</v>
      </c>
      <c r="J233">
        <v>19.59517</v>
      </c>
      <c r="K233">
        <v>15.75071</v>
      </c>
      <c r="L233">
        <v>58.746929999999999</v>
      </c>
      <c r="M233">
        <v>10.474299999999999</v>
      </c>
      <c r="N233">
        <v>77.149199999999993</v>
      </c>
      <c r="O233" t="s">
        <v>38</v>
      </c>
      <c r="P233">
        <v>0.33700000000000002</v>
      </c>
      <c r="Q233">
        <v>36.722299999999997</v>
      </c>
      <c r="R233">
        <v>21.44905</v>
      </c>
      <c r="S233">
        <v>62.999429999999997</v>
      </c>
      <c r="T233">
        <v>80.596440000000001</v>
      </c>
      <c r="U233">
        <v>21.44905</v>
      </c>
      <c r="V233">
        <v>15.73058</v>
      </c>
      <c r="W233">
        <v>15.457850000000001</v>
      </c>
      <c r="X233">
        <v>56.090449999999997</v>
      </c>
      <c r="Y233">
        <v>10.632770000000001</v>
      </c>
      <c r="Z233">
        <v>76.614890000000003</v>
      </c>
      <c r="AW233">
        <v>0.58982000000000001</v>
      </c>
      <c r="AX233">
        <v>60.173520000000003</v>
      </c>
      <c r="AY233">
        <v>50.640540000000001</v>
      </c>
      <c r="AZ233">
        <v>77.694050000000004</v>
      </c>
      <c r="BA233">
        <v>81.386589999999998</v>
      </c>
      <c r="BB233">
        <v>50.640540000000001</v>
      </c>
      <c r="BC233">
        <v>46.703090000000003</v>
      </c>
      <c r="BD233">
        <v>16.684249999999999</v>
      </c>
      <c r="BE233">
        <v>75.30771</v>
      </c>
      <c r="BF233">
        <v>8.9751300000000001</v>
      </c>
      <c r="BG233">
        <v>80.017579999999995</v>
      </c>
      <c r="CO233">
        <v>0.45</v>
      </c>
      <c r="CP233">
        <v>48.644039999999997</v>
      </c>
      <c r="CQ233">
        <v>36.042400000000001</v>
      </c>
      <c r="CR233">
        <v>76.501769999999993</v>
      </c>
      <c r="CS233">
        <v>84.098939999999999</v>
      </c>
      <c r="CT233">
        <v>36.042400000000001</v>
      </c>
      <c r="CU233">
        <v>27.473500000000001</v>
      </c>
      <c r="CV233">
        <v>18.975269999999998</v>
      </c>
      <c r="CW233">
        <v>69.022379999999998</v>
      </c>
      <c r="CX233">
        <v>11.06007</v>
      </c>
      <c r="CY233">
        <v>80.300349999999995</v>
      </c>
    </row>
    <row r="234" spans="1:103" x14ac:dyDescent="0.4">
      <c r="A234" t="s">
        <v>177</v>
      </c>
      <c r="B234" t="s">
        <v>138</v>
      </c>
      <c r="C234" t="s">
        <v>37</v>
      </c>
      <c r="D234">
        <v>0.36932999999999999</v>
      </c>
      <c r="E234">
        <v>39.786830000000002</v>
      </c>
      <c r="F234">
        <v>25.24484</v>
      </c>
      <c r="G234">
        <v>65.212459999999993</v>
      </c>
      <c r="H234">
        <v>80.882230000000007</v>
      </c>
      <c r="I234">
        <v>25.24484</v>
      </c>
      <c r="J234">
        <v>19.58708</v>
      </c>
      <c r="K234">
        <v>15.75395</v>
      </c>
      <c r="L234">
        <v>58.759070000000001</v>
      </c>
      <c r="M234">
        <v>10.477539999999999</v>
      </c>
      <c r="N234">
        <v>77.177530000000004</v>
      </c>
      <c r="O234" t="s">
        <v>38</v>
      </c>
      <c r="P234">
        <v>0.33698</v>
      </c>
      <c r="Q234">
        <v>36.720979999999997</v>
      </c>
      <c r="R234">
        <v>21.44905</v>
      </c>
      <c r="S234">
        <v>62.999429999999997</v>
      </c>
      <c r="T234">
        <v>80.596440000000001</v>
      </c>
      <c r="U234">
        <v>21.44905</v>
      </c>
      <c r="V234">
        <v>15.73058</v>
      </c>
      <c r="W234">
        <v>15.457850000000001</v>
      </c>
      <c r="X234">
        <v>56.090449999999997</v>
      </c>
      <c r="Y234">
        <v>10.632770000000001</v>
      </c>
      <c r="Z234">
        <v>76.614890000000003</v>
      </c>
      <c r="AW234">
        <v>0.58987000000000001</v>
      </c>
      <c r="AX234">
        <v>60.176360000000003</v>
      </c>
      <c r="AY234">
        <v>50.640540000000001</v>
      </c>
      <c r="AZ234">
        <v>77.694050000000004</v>
      </c>
      <c r="BA234">
        <v>81.386589999999998</v>
      </c>
      <c r="BB234">
        <v>50.640540000000001</v>
      </c>
      <c r="BC234">
        <v>46.703090000000003</v>
      </c>
      <c r="BD234">
        <v>16.684249999999999</v>
      </c>
      <c r="BE234">
        <v>75.30771</v>
      </c>
      <c r="BF234">
        <v>8.9751300000000001</v>
      </c>
      <c r="BG234">
        <v>80.017579999999995</v>
      </c>
      <c r="CO234">
        <v>0.45018000000000002</v>
      </c>
      <c r="CP234">
        <v>48.652749999999997</v>
      </c>
      <c r="CQ234">
        <v>35.865720000000003</v>
      </c>
      <c r="CR234">
        <v>76.855119999999999</v>
      </c>
      <c r="CS234">
        <v>84.982330000000005</v>
      </c>
      <c r="CT234">
        <v>35.865720000000003</v>
      </c>
      <c r="CU234">
        <v>27.29682</v>
      </c>
      <c r="CV234">
        <v>19.045940000000002</v>
      </c>
      <c r="CW234">
        <v>69.287400000000005</v>
      </c>
      <c r="CX234">
        <v>11.130739999999999</v>
      </c>
      <c r="CY234">
        <v>80.918729999999996</v>
      </c>
    </row>
    <row r="235" spans="1:103" x14ac:dyDescent="0.4">
      <c r="A235" t="s">
        <v>207</v>
      </c>
      <c r="B235" t="s">
        <v>121</v>
      </c>
      <c r="C235" t="s">
        <v>37</v>
      </c>
      <c r="D235">
        <v>0.36932999999999999</v>
      </c>
      <c r="E235">
        <v>39.786549999999998</v>
      </c>
      <c r="F235">
        <v>25.24484</v>
      </c>
      <c r="G235">
        <v>65.196280000000002</v>
      </c>
      <c r="H235">
        <v>80.874139999999997</v>
      </c>
      <c r="I235">
        <v>25.24484</v>
      </c>
      <c r="J235">
        <v>19.58708</v>
      </c>
      <c r="K235">
        <v>15.75071</v>
      </c>
      <c r="L235">
        <v>58.750979999999998</v>
      </c>
      <c r="M235">
        <v>10.477539999999999</v>
      </c>
      <c r="N235">
        <v>77.189670000000007</v>
      </c>
      <c r="O235" t="s">
        <v>38</v>
      </c>
      <c r="P235">
        <v>0.33700000000000002</v>
      </c>
      <c r="Q235">
        <v>36.722819999999999</v>
      </c>
      <c r="R235">
        <v>21.44905</v>
      </c>
      <c r="S235">
        <v>62.999429999999997</v>
      </c>
      <c r="T235">
        <v>80.596440000000001</v>
      </c>
      <c r="U235">
        <v>21.44905</v>
      </c>
      <c r="V235">
        <v>15.73058</v>
      </c>
      <c r="W235">
        <v>15.457850000000001</v>
      </c>
      <c r="X235">
        <v>56.090449999999997</v>
      </c>
      <c r="Y235">
        <v>10.632770000000001</v>
      </c>
      <c r="Z235">
        <v>76.614890000000003</v>
      </c>
      <c r="AW235">
        <v>0.58987000000000001</v>
      </c>
      <c r="AX235">
        <v>60.176319999999997</v>
      </c>
      <c r="AY235">
        <v>50.640540000000001</v>
      </c>
      <c r="AZ235">
        <v>77.694050000000004</v>
      </c>
      <c r="BA235">
        <v>81.386589999999998</v>
      </c>
      <c r="BB235">
        <v>50.640540000000001</v>
      </c>
      <c r="BC235">
        <v>46.703090000000003</v>
      </c>
      <c r="BD235">
        <v>16.684249999999999</v>
      </c>
      <c r="BE235">
        <v>75.30771</v>
      </c>
      <c r="BF235">
        <v>8.9751300000000001</v>
      </c>
      <c r="BG235">
        <v>80.017579999999995</v>
      </c>
      <c r="CO235">
        <v>0.44985999999999998</v>
      </c>
      <c r="CP235">
        <v>48.612729999999999</v>
      </c>
      <c r="CQ235">
        <v>35.865720000000003</v>
      </c>
      <c r="CR235">
        <v>76.501769999999993</v>
      </c>
      <c r="CS235">
        <v>84.80565</v>
      </c>
      <c r="CT235">
        <v>35.865720000000003</v>
      </c>
      <c r="CU235">
        <v>27.29682</v>
      </c>
      <c r="CV235">
        <v>18.975269999999998</v>
      </c>
      <c r="CW235">
        <v>69.110720000000001</v>
      </c>
      <c r="CX235">
        <v>11.130739999999999</v>
      </c>
      <c r="CY235">
        <v>81.183750000000003</v>
      </c>
    </row>
    <row r="236" spans="1:103" x14ac:dyDescent="0.4">
      <c r="A236" t="s">
        <v>294</v>
      </c>
      <c r="B236" t="s">
        <v>52</v>
      </c>
      <c r="C236" t="s">
        <v>37</v>
      </c>
      <c r="D236">
        <v>0.36931999999999998</v>
      </c>
      <c r="E236">
        <v>39.786270000000002</v>
      </c>
      <c r="F236">
        <v>25.24484</v>
      </c>
      <c r="G236">
        <v>65.212459999999993</v>
      </c>
      <c r="H236">
        <v>80.857950000000002</v>
      </c>
      <c r="I236">
        <v>25.24484</v>
      </c>
      <c r="J236">
        <v>19.58708</v>
      </c>
      <c r="K236">
        <v>15.75395</v>
      </c>
      <c r="L236">
        <v>58.763120000000001</v>
      </c>
      <c r="M236">
        <v>10.475110000000001</v>
      </c>
      <c r="N236">
        <v>77.161339999999996</v>
      </c>
      <c r="O236" t="s">
        <v>38</v>
      </c>
      <c r="P236">
        <v>0.33700999999999998</v>
      </c>
      <c r="Q236">
        <v>36.724609999999998</v>
      </c>
      <c r="R236">
        <v>21.44905</v>
      </c>
      <c r="S236">
        <v>63.008980000000001</v>
      </c>
      <c r="T236">
        <v>80.605999999999995</v>
      </c>
      <c r="U236">
        <v>21.44905</v>
      </c>
      <c r="V236">
        <v>15.73058</v>
      </c>
      <c r="W236">
        <v>15.459759999999999</v>
      </c>
      <c r="X236">
        <v>56.100009999999997</v>
      </c>
      <c r="Y236">
        <v>10.63372</v>
      </c>
      <c r="Z236">
        <v>76.624449999999996</v>
      </c>
      <c r="AW236">
        <v>0.58979000000000004</v>
      </c>
      <c r="AX236">
        <v>60.164859999999997</v>
      </c>
      <c r="AY236">
        <v>50.640540000000001</v>
      </c>
      <c r="AZ236">
        <v>77.694050000000004</v>
      </c>
      <c r="BA236">
        <v>81.386589999999998</v>
      </c>
      <c r="BB236">
        <v>50.640540000000001</v>
      </c>
      <c r="BC236">
        <v>46.703090000000003</v>
      </c>
      <c r="BD236">
        <v>16.684249999999999</v>
      </c>
      <c r="BE236">
        <v>75.30771</v>
      </c>
      <c r="BF236">
        <v>8.9751300000000001</v>
      </c>
      <c r="BG236">
        <v>80.017579999999995</v>
      </c>
      <c r="CO236">
        <v>0.44963999999999998</v>
      </c>
      <c r="CP236">
        <v>48.600239999999999</v>
      </c>
      <c r="CQ236">
        <v>35.865720000000003</v>
      </c>
      <c r="CR236">
        <v>76.678449999999998</v>
      </c>
      <c r="CS236">
        <v>84.275620000000004</v>
      </c>
      <c r="CT236">
        <v>35.865720000000003</v>
      </c>
      <c r="CU236">
        <v>27.29682</v>
      </c>
      <c r="CV236">
        <v>19.0106</v>
      </c>
      <c r="CW236">
        <v>69.199060000000003</v>
      </c>
      <c r="CX236">
        <v>11.06007</v>
      </c>
      <c r="CY236">
        <v>80.388689999999997</v>
      </c>
    </row>
    <row r="237" spans="1:103" x14ac:dyDescent="0.4">
      <c r="A237" t="s">
        <v>201</v>
      </c>
      <c r="B237" t="s">
        <v>134</v>
      </c>
      <c r="C237" t="s">
        <v>37</v>
      </c>
      <c r="D237">
        <v>0.36931000000000003</v>
      </c>
      <c r="E237">
        <v>39.783850000000001</v>
      </c>
      <c r="F237">
        <v>25.24484</v>
      </c>
      <c r="G237">
        <v>65.188180000000003</v>
      </c>
      <c r="H237">
        <v>80.866050000000001</v>
      </c>
      <c r="I237">
        <v>25.24484</v>
      </c>
      <c r="J237">
        <v>19.58708</v>
      </c>
      <c r="K237">
        <v>15.749090000000001</v>
      </c>
      <c r="L237">
        <v>58.74288</v>
      </c>
      <c r="M237">
        <v>10.47592</v>
      </c>
      <c r="N237">
        <v>77.177530000000004</v>
      </c>
      <c r="O237" t="s">
        <v>38</v>
      </c>
      <c r="P237">
        <v>0.33700999999999998</v>
      </c>
      <c r="Q237">
        <v>36.723329999999997</v>
      </c>
      <c r="R237">
        <v>21.44905</v>
      </c>
      <c r="S237">
        <v>62.999429999999997</v>
      </c>
      <c r="T237">
        <v>80.596440000000001</v>
      </c>
      <c r="U237">
        <v>21.44905</v>
      </c>
      <c r="V237">
        <v>15.73058</v>
      </c>
      <c r="W237">
        <v>15.457850000000001</v>
      </c>
      <c r="X237">
        <v>56.090449999999997</v>
      </c>
      <c r="Y237">
        <v>10.632770000000001</v>
      </c>
      <c r="Z237">
        <v>76.614890000000003</v>
      </c>
      <c r="AW237">
        <v>0.58977999999999997</v>
      </c>
      <c r="AX237">
        <v>60.164639999999999</v>
      </c>
      <c r="AY237">
        <v>50.640540000000001</v>
      </c>
      <c r="AZ237">
        <v>77.694050000000004</v>
      </c>
      <c r="BA237">
        <v>81.386589999999998</v>
      </c>
      <c r="BB237">
        <v>50.640540000000001</v>
      </c>
      <c r="BC237">
        <v>46.703090000000003</v>
      </c>
      <c r="BD237">
        <v>16.684249999999999</v>
      </c>
      <c r="BE237">
        <v>75.30771</v>
      </c>
      <c r="BF237">
        <v>8.9751300000000001</v>
      </c>
      <c r="BG237">
        <v>80.017579999999995</v>
      </c>
      <c r="CO237">
        <v>0.44954</v>
      </c>
      <c r="CP237">
        <v>48.571510000000004</v>
      </c>
      <c r="CQ237">
        <v>35.865720000000003</v>
      </c>
      <c r="CR237">
        <v>76.325090000000003</v>
      </c>
      <c r="CS237">
        <v>84.628979999999999</v>
      </c>
      <c r="CT237">
        <v>35.865720000000003</v>
      </c>
      <c r="CU237">
        <v>27.29682</v>
      </c>
      <c r="CV237">
        <v>18.93993</v>
      </c>
      <c r="CW237">
        <v>68.934039999999996</v>
      </c>
      <c r="CX237">
        <v>11.095409999999999</v>
      </c>
      <c r="CY237">
        <v>80.918729999999996</v>
      </c>
    </row>
    <row r="238" spans="1:103" x14ac:dyDescent="0.4">
      <c r="A238" t="s">
        <v>168</v>
      </c>
      <c r="B238" t="s">
        <v>164</v>
      </c>
      <c r="C238" t="s">
        <v>37</v>
      </c>
      <c r="D238">
        <v>0.36928</v>
      </c>
      <c r="E238">
        <v>39.782139999999998</v>
      </c>
      <c r="F238">
        <v>25.24484</v>
      </c>
      <c r="G238">
        <v>65.196280000000002</v>
      </c>
      <c r="H238">
        <v>80.833669999999998</v>
      </c>
      <c r="I238">
        <v>25.24484</v>
      </c>
      <c r="J238">
        <v>19.58708</v>
      </c>
      <c r="K238">
        <v>15.75071</v>
      </c>
      <c r="L238">
        <v>58.750979999999998</v>
      </c>
      <c r="M238">
        <v>10.47268</v>
      </c>
      <c r="N238">
        <v>77.145150000000001</v>
      </c>
      <c r="O238" t="s">
        <v>38</v>
      </c>
      <c r="P238">
        <v>0.33700000000000002</v>
      </c>
      <c r="Q238">
        <v>36.723610000000001</v>
      </c>
      <c r="R238">
        <v>21.44905</v>
      </c>
      <c r="S238">
        <v>62.999429999999997</v>
      </c>
      <c r="T238">
        <v>80.596440000000001</v>
      </c>
      <c r="U238">
        <v>21.44905</v>
      </c>
      <c r="V238">
        <v>15.73058</v>
      </c>
      <c r="W238">
        <v>15.457850000000001</v>
      </c>
      <c r="X238">
        <v>56.090449999999997</v>
      </c>
      <c r="Y238">
        <v>10.632770000000001</v>
      </c>
      <c r="Z238">
        <v>76.614890000000003</v>
      </c>
      <c r="AW238">
        <v>0.58979000000000004</v>
      </c>
      <c r="AX238">
        <v>60.165149999999997</v>
      </c>
      <c r="AY238">
        <v>50.640540000000001</v>
      </c>
      <c r="AZ238">
        <v>77.694050000000004</v>
      </c>
      <c r="BA238">
        <v>81.386589999999998</v>
      </c>
      <c r="BB238">
        <v>50.640540000000001</v>
      </c>
      <c r="BC238">
        <v>46.703090000000003</v>
      </c>
      <c r="BD238">
        <v>16.684249999999999</v>
      </c>
      <c r="BE238">
        <v>75.30771</v>
      </c>
      <c r="BF238">
        <v>8.9751300000000001</v>
      </c>
      <c r="BG238">
        <v>80.017579999999995</v>
      </c>
      <c r="CO238">
        <v>0.44896999999999998</v>
      </c>
      <c r="CP238">
        <v>48.527839999999998</v>
      </c>
      <c r="CQ238">
        <v>35.865720000000003</v>
      </c>
      <c r="CR238">
        <v>76.501769999999993</v>
      </c>
      <c r="CS238">
        <v>83.922259999999994</v>
      </c>
      <c r="CT238">
        <v>35.865720000000003</v>
      </c>
      <c r="CU238">
        <v>27.29682</v>
      </c>
      <c r="CV238">
        <v>18.975269999999998</v>
      </c>
      <c r="CW238">
        <v>69.110720000000001</v>
      </c>
      <c r="CX238">
        <v>11.02473</v>
      </c>
      <c r="CY238">
        <v>80.212010000000006</v>
      </c>
    </row>
    <row r="239" spans="1:103" x14ac:dyDescent="0.4">
      <c r="A239" t="s">
        <v>174</v>
      </c>
      <c r="B239" t="s">
        <v>164</v>
      </c>
      <c r="C239" t="s">
        <v>37</v>
      </c>
      <c r="D239">
        <v>0.36926999999999999</v>
      </c>
      <c r="E239">
        <v>39.781480000000002</v>
      </c>
      <c r="F239">
        <v>25.24484</v>
      </c>
      <c r="G239">
        <v>65.196280000000002</v>
      </c>
      <c r="H239">
        <v>80.841759999999994</v>
      </c>
      <c r="I239">
        <v>25.24484</v>
      </c>
      <c r="J239">
        <v>19.58708</v>
      </c>
      <c r="K239">
        <v>15.75071</v>
      </c>
      <c r="L239">
        <v>58.750979999999998</v>
      </c>
      <c r="M239">
        <v>10.475110000000001</v>
      </c>
      <c r="N239">
        <v>77.161339999999996</v>
      </c>
      <c r="O239" t="s">
        <v>38</v>
      </c>
      <c r="P239">
        <v>0.33700000000000002</v>
      </c>
      <c r="Q239">
        <v>36.722110000000001</v>
      </c>
      <c r="R239">
        <v>21.44905</v>
      </c>
      <c r="S239">
        <v>62.999429999999997</v>
      </c>
      <c r="T239">
        <v>80.596440000000001</v>
      </c>
      <c r="U239">
        <v>21.44905</v>
      </c>
      <c r="V239">
        <v>15.73058</v>
      </c>
      <c r="W239">
        <v>15.457850000000001</v>
      </c>
      <c r="X239">
        <v>56.090449999999997</v>
      </c>
      <c r="Y239">
        <v>10.632770000000001</v>
      </c>
      <c r="Z239">
        <v>76.614890000000003</v>
      </c>
      <c r="AW239">
        <v>0.58987000000000001</v>
      </c>
      <c r="AX239">
        <v>60.178759999999997</v>
      </c>
      <c r="AY239">
        <v>50.640540000000001</v>
      </c>
      <c r="AZ239">
        <v>77.694050000000004</v>
      </c>
      <c r="BA239">
        <v>81.386589999999998</v>
      </c>
      <c r="BB239">
        <v>50.640540000000001</v>
      </c>
      <c r="BC239">
        <v>46.703090000000003</v>
      </c>
      <c r="BD239">
        <v>16.684249999999999</v>
      </c>
      <c r="BE239">
        <v>75.30771</v>
      </c>
      <c r="BF239">
        <v>8.9826700000000006</v>
      </c>
      <c r="BG239">
        <v>80.055260000000004</v>
      </c>
      <c r="CO239">
        <v>0.44864999999999999</v>
      </c>
      <c r="CP239">
        <v>48.509390000000003</v>
      </c>
      <c r="CQ239">
        <v>35.865720000000003</v>
      </c>
      <c r="CR239">
        <v>76.501769999999993</v>
      </c>
      <c r="CS239">
        <v>84.098939999999999</v>
      </c>
      <c r="CT239">
        <v>35.865720000000003</v>
      </c>
      <c r="CU239">
        <v>27.29682</v>
      </c>
      <c r="CV239">
        <v>18.975269999999998</v>
      </c>
      <c r="CW239">
        <v>69.110720000000001</v>
      </c>
      <c r="CX239">
        <v>11.06007</v>
      </c>
      <c r="CY239">
        <v>80.477029999999999</v>
      </c>
    </row>
    <row r="240" spans="1:103" x14ac:dyDescent="0.4">
      <c r="A240" t="s">
        <v>368</v>
      </c>
      <c r="B240" t="s">
        <v>214</v>
      </c>
      <c r="C240" t="s">
        <v>37</v>
      </c>
      <c r="D240">
        <v>0.36879000000000001</v>
      </c>
      <c r="E240">
        <v>39.751849999999997</v>
      </c>
      <c r="F240">
        <v>25.08296</v>
      </c>
      <c r="G240">
        <v>65.406720000000007</v>
      </c>
      <c r="H240">
        <v>81.157430000000005</v>
      </c>
      <c r="I240">
        <v>25.08296</v>
      </c>
      <c r="J240">
        <v>19.44314</v>
      </c>
      <c r="K240">
        <v>15.807370000000001</v>
      </c>
      <c r="L240">
        <v>58.947519999999997</v>
      </c>
      <c r="M240">
        <v>10.51477</v>
      </c>
      <c r="N240">
        <v>77.478480000000005</v>
      </c>
      <c r="O240" t="s">
        <v>38</v>
      </c>
      <c r="P240">
        <v>0.33545999999999998</v>
      </c>
      <c r="Q240">
        <v>36.575249999999997</v>
      </c>
      <c r="R240">
        <v>21.277000000000001</v>
      </c>
      <c r="S240">
        <v>63.047220000000003</v>
      </c>
      <c r="T240">
        <v>80.672910000000002</v>
      </c>
      <c r="U240">
        <v>21.277000000000001</v>
      </c>
      <c r="V240">
        <v>15.562189999999999</v>
      </c>
      <c r="W240">
        <v>15.473140000000001</v>
      </c>
      <c r="X240">
        <v>56.109090000000002</v>
      </c>
      <c r="Y240">
        <v>10.638500000000001</v>
      </c>
      <c r="Z240">
        <v>76.646910000000005</v>
      </c>
      <c r="AW240">
        <v>0.59167000000000003</v>
      </c>
      <c r="AX240">
        <v>60.450560000000003</v>
      </c>
      <c r="AY240">
        <v>50.715899999999998</v>
      </c>
      <c r="AZ240">
        <v>77.920119999999997</v>
      </c>
      <c r="BA240">
        <v>81.612660000000005</v>
      </c>
      <c r="BB240">
        <v>50.715899999999998</v>
      </c>
      <c r="BC240">
        <v>46.778449999999999</v>
      </c>
      <c r="BD240">
        <v>16.834969999999998</v>
      </c>
      <c r="BE240">
        <v>75.747299999999996</v>
      </c>
      <c r="BF240">
        <v>9.0806299999999993</v>
      </c>
      <c r="BG240">
        <v>80.645570000000006</v>
      </c>
      <c r="CO240">
        <v>0.46233999999999997</v>
      </c>
      <c r="CP240">
        <v>49.939889999999998</v>
      </c>
      <c r="CQ240">
        <v>35.33569</v>
      </c>
      <c r="CR240">
        <v>79.681979999999996</v>
      </c>
      <c r="CS240">
        <v>89.045940000000002</v>
      </c>
      <c r="CT240">
        <v>35.33569</v>
      </c>
      <c r="CU240">
        <v>27.090689999999999</v>
      </c>
      <c r="CV240">
        <v>19.575970000000002</v>
      </c>
      <c r="CW240">
        <v>72.025909999999996</v>
      </c>
      <c r="CX240">
        <v>11.590109999999999</v>
      </c>
      <c r="CY240">
        <v>85.424030000000002</v>
      </c>
    </row>
    <row r="241" spans="1:103" x14ac:dyDescent="0.4">
      <c r="A241" t="s">
        <v>446</v>
      </c>
      <c r="B241" t="s">
        <v>55</v>
      </c>
      <c r="C241" t="s">
        <v>37</v>
      </c>
      <c r="D241">
        <v>0.36874000000000001</v>
      </c>
      <c r="E241">
        <v>39.751730000000002</v>
      </c>
      <c r="F241">
        <v>25.074870000000001</v>
      </c>
      <c r="G241">
        <v>65.414810000000003</v>
      </c>
      <c r="H241">
        <v>81.125050000000002</v>
      </c>
      <c r="I241">
        <v>25.074870000000001</v>
      </c>
      <c r="J241">
        <v>19.43505</v>
      </c>
      <c r="K241">
        <v>15.81546</v>
      </c>
      <c r="L241">
        <v>58.963709999999999</v>
      </c>
      <c r="M241">
        <v>10.51234</v>
      </c>
      <c r="N241">
        <v>77.442059999999998</v>
      </c>
      <c r="O241" t="s">
        <v>38</v>
      </c>
      <c r="P241">
        <v>0.33550000000000002</v>
      </c>
      <c r="Q241">
        <v>36.581479999999999</v>
      </c>
      <c r="R241">
        <v>21.277000000000001</v>
      </c>
      <c r="S241">
        <v>63.037660000000002</v>
      </c>
      <c r="T241">
        <v>80.672910000000002</v>
      </c>
      <c r="U241">
        <v>21.277000000000001</v>
      </c>
      <c r="V241">
        <v>15.562189999999999</v>
      </c>
      <c r="W241">
        <v>15.473140000000001</v>
      </c>
      <c r="X241">
        <v>56.104309999999998</v>
      </c>
      <c r="Y241">
        <v>10.63946</v>
      </c>
      <c r="Z241">
        <v>76.651690000000002</v>
      </c>
      <c r="AW241">
        <v>0.59136999999999995</v>
      </c>
      <c r="AX241">
        <v>60.418930000000003</v>
      </c>
      <c r="AY241">
        <v>50.715899999999998</v>
      </c>
      <c r="AZ241">
        <v>77.844759999999994</v>
      </c>
      <c r="BA241">
        <v>81.386589999999998</v>
      </c>
      <c r="BB241">
        <v>50.715899999999998</v>
      </c>
      <c r="BC241">
        <v>46.778449999999999</v>
      </c>
      <c r="BD241">
        <v>16.819890000000001</v>
      </c>
      <c r="BE241">
        <v>75.671940000000006</v>
      </c>
      <c r="BF241">
        <v>9.0580300000000005</v>
      </c>
      <c r="BG241">
        <v>80.419489999999996</v>
      </c>
      <c r="CO241">
        <v>0.46128000000000002</v>
      </c>
      <c r="CP241">
        <v>49.896099999999997</v>
      </c>
      <c r="CQ241">
        <v>35.159010000000002</v>
      </c>
      <c r="CR241">
        <v>80.212010000000006</v>
      </c>
      <c r="CS241">
        <v>88.869259999999997</v>
      </c>
      <c r="CT241">
        <v>35.159010000000002</v>
      </c>
      <c r="CU241">
        <v>26.914020000000001</v>
      </c>
      <c r="CV241">
        <v>19.787990000000001</v>
      </c>
      <c r="CW241">
        <v>72.644289999999998</v>
      </c>
      <c r="CX241">
        <v>11.57244</v>
      </c>
      <c r="CY241">
        <v>85.070670000000007</v>
      </c>
    </row>
    <row r="242" spans="1:103" x14ac:dyDescent="0.4">
      <c r="A242" t="s">
        <v>416</v>
      </c>
      <c r="B242" t="s">
        <v>132</v>
      </c>
      <c r="C242" t="s">
        <v>37</v>
      </c>
      <c r="D242">
        <v>0.36878</v>
      </c>
      <c r="E242">
        <v>39.750839999999997</v>
      </c>
      <c r="F242">
        <v>25.08296</v>
      </c>
      <c r="G242">
        <v>65.422910000000002</v>
      </c>
      <c r="H242">
        <v>81.125050000000002</v>
      </c>
      <c r="I242">
        <v>25.08296</v>
      </c>
      <c r="J242">
        <v>19.447189999999999</v>
      </c>
      <c r="K242">
        <v>15.810600000000001</v>
      </c>
      <c r="L242">
        <v>58.963709999999999</v>
      </c>
      <c r="M242">
        <v>10.509919999999999</v>
      </c>
      <c r="N242">
        <v>77.438010000000006</v>
      </c>
      <c r="O242" t="s">
        <v>38</v>
      </c>
      <c r="P242">
        <v>0.33540999999999999</v>
      </c>
      <c r="Q242">
        <v>36.570099999999996</v>
      </c>
      <c r="R242">
        <v>21.277000000000001</v>
      </c>
      <c r="S242">
        <v>63.037660000000002</v>
      </c>
      <c r="T242">
        <v>80.663349999999994</v>
      </c>
      <c r="U242">
        <v>21.277000000000001</v>
      </c>
      <c r="V242">
        <v>15.562189999999999</v>
      </c>
      <c r="W242">
        <v>15.47123</v>
      </c>
      <c r="X242">
        <v>56.099530000000001</v>
      </c>
      <c r="Y242">
        <v>10.637549999999999</v>
      </c>
      <c r="Z242">
        <v>76.637349999999998</v>
      </c>
      <c r="AW242">
        <v>0.59143000000000001</v>
      </c>
      <c r="AX242">
        <v>60.424520000000001</v>
      </c>
      <c r="AY242">
        <v>50.715899999999998</v>
      </c>
      <c r="AZ242">
        <v>77.920119999999997</v>
      </c>
      <c r="BA242">
        <v>81.461939999999998</v>
      </c>
      <c r="BB242">
        <v>50.715899999999998</v>
      </c>
      <c r="BC242">
        <v>46.778449999999999</v>
      </c>
      <c r="BD242">
        <v>16.819890000000001</v>
      </c>
      <c r="BE242">
        <v>75.709620000000001</v>
      </c>
      <c r="BF242">
        <v>9.0655599999999996</v>
      </c>
      <c r="BG242">
        <v>80.49485</v>
      </c>
      <c r="CO242">
        <v>0.46356999999999998</v>
      </c>
      <c r="CP242">
        <v>50.073889999999999</v>
      </c>
      <c r="CQ242">
        <v>35.33569</v>
      </c>
      <c r="CR242">
        <v>80.212010000000006</v>
      </c>
      <c r="CS242">
        <v>88.869259999999997</v>
      </c>
      <c r="CT242">
        <v>35.33569</v>
      </c>
      <c r="CU242">
        <v>27.179030000000001</v>
      </c>
      <c r="CV242">
        <v>19.717310000000001</v>
      </c>
      <c r="CW242">
        <v>72.644289999999998</v>
      </c>
      <c r="CX242">
        <v>11.537100000000001</v>
      </c>
      <c r="CY242">
        <v>85.070670000000007</v>
      </c>
    </row>
    <row r="243" spans="1:103" x14ac:dyDescent="0.4">
      <c r="A243" t="s">
        <v>338</v>
      </c>
      <c r="B243" t="s">
        <v>267</v>
      </c>
      <c r="C243" t="s">
        <v>37</v>
      </c>
      <c r="D243">
        <v>0.36864000000000002</v>
      </c>
      <c r="E243">
        <v>39.739199999999997</v>
      </c>
      <c r="F243">
        <v>25.074870000000001</v>
      </c>
      <c r="G243">
        <v>65.398619999999994</v>
      </c>
      <c r="H243">
        <v>81.108860000000007</v>
      </c>
      <c r="I243">
        <v>25.074870000000001</v>
      </c>
      <c r="J243">
        <v>19.43909</v>
      </c>
      <c r="K243">
        <v>15.807370000000001</v>
      </c>
      <c r="L243">
        <v>58.943480000000001</v>
      </c>
      <c r="M243">
        <v>10.51153</v>
      </c>
      <c r="N243">
        <v>77.433970000000002</v>
      </c>
      <c r="O243" t="s">
        <v>38</v>
      </c>
      <c r="P243">
        <v>0.33543000000000001</v>
      </c>
      <c r="Q243">
        <v>36.572040000000001</v>
      </c>
      <c r="R243">
        <v>21.277000000000001</v>
      </c>
      <c r="S243">
        <v>63.037660000000002</v>
      </c>
      <c r="T243">
        <v>80.663349999999994</v>
      </c>
      <c r="U243">
        <v>21.277000000000001</v>
      </c>
      <c r="V243">
        <v>15.562189999999999</v>
      </c>
      <c r="W243">
        <v>15.47123</v>
      </c>
      <c r="X243">
        <v>56.099530000000001</v>
      </c>
      <c r="Y243">
        <v>10.637549999999999</v>
      </c>
      <c r="Z243">
        <v>76.637349999999998</v>
      </c>
      <c r="AW243">
        <v>0.59140000000000004</v>
      </c>
      <c r="AX243">
        <v>60.433839999999996</v>
      </c>
      <c r="AY243">
        <v>50.715899999999998</v>
      </c>
      <c r="AZ243">
        <v>77.844759999999994</v>
      </c>
      <c r="BA243">
        <v>81.386589999999998</v>
      </c>
      <c r="BB243">
        <v>50.715899999999998</v>
      </c>
      <c r="BC243">
        <v>46.778449999999999</v>
      </c>
      <c r="BD243">
        <v>16.819890000000001</v>
      </c>
      <c r="BE243">
        <v>75.671940000000006</v>
      </c>
      <c r="BF243">
        <v>9.0655599999999996</v>
      </c>
      <c r="BG243">
        <v>80.457170000000005</v>
      </c>
      <c r="CO243">
        <v>0.46034000000000003</v>
      </c>
      <c r="CP243">
        <v>49.762309999999999</v>
      </c>
      <c r="CQ243">
        <v>35.159010000000002</v>
      </c>
      <c r="CR243">
        <v>79.85866</v>
      </c>
      <c r="CS243">
        <v>88.692580000000007</v>
      </c>
      <c r="CT243">
        <v>35.159010000000002</v>
      </c>
      <c r="CU243">
        <v>27.002359999999999</v>
      </c>
      <c r="CV243">
        <v>19.646640000000001</v>
      </c>
      <c r="CW243">
        <v>72.290930000000003</v>
      </c>
      <c r="CX243">
        <v>11.57244</v>
      </c>
      <c r="CY243">
        <v>85.070670000000007</v>
      </c>
    </row>
    <row r="244" spans="1:103" x14ac:dyDescent="0.4">
      <c r="A244" t="s">
        <v>413</v>
      </c>
      <c r="B244" t="s">
        <v>267</v>
      </c>
      <c r="C244" t="s">
        <v>37</v>
      </c>
      <c r="D244">
        <v>0.36858000000000002</v>
      </c>
      <c r="E244">
        <v>39.731879999999997</v>
      </c>
      <c r="F244">
        <v>25.074870000000001</v>
      </c>
      <c r="G244">
        <v>65.374340000000004</v>
      </c>
      <c r="H244">
        <v>81.092680000000001</v>
      </c>
      <c r="I244">
        <v>25.074870000000001</v>
      </c>
      <c r="J244">
        <v>19.43909</v>
      </c>
      <c r="K244">
        <v>15.79927</v>
      </c>
      <c r="L244">
        <v>58.911099999999998</v>
      </c>
      <c r="M244">
        <v>10.507490000000001</v>
      </c>
      <c r="N244">
        <v>77.405640000000005</v>
      </c>
      <c r="O244" t="s">
        <v>38</v>
      </c>
      <c r="P244">
        <v>0.33543000000000001</v>
      </c>
      <c r="Q244">
        <v>36.572249999999997</v>
      </c>
      <c r="R244">
        <v>21.277000000000001</v>
      </c>
      <c r="S244">
        <v>63.037660000000002</v>
      </c>
      <c r="T244">
        <v>80.672910000000002</v>
      </c>
      <c r="U244">
        <v>21.277000000000001</v>
      </c>
      <c r="V244">
        <v>15.562189999999999</v>
      </c>
      <c r="W244">
        <v>15.47123</v>
      </c>
      <c r="X244">
        <v>56.099530000000001</v>
      </c>
      <c r="Y244">
        <v>10.638500000000001</v>
      </c>
      <c r="Z244">
        <v>76.646910000000005</v>
      </c>
      <c r="AW244">
        <v>0.59143000000000001</v>
      </c>
      <c r="AX244">
        <v>60.425899999999999</v>
      </c>
      <c r="AY244">
        <v>50.715899999999998</v>
      </c>
      <c r="AZ244">
        <v>77.844759999999994</v>
      </c>
      <c r="BA244">
        <v>81.386589999999998</v>
      </c>
      <c r="BB244">
        <v>50.715899999999998</v>
      </c>
      <c r="BC244">
        <v>46.778449999999999</v>
      </c>
      <c r="BD244">
        <v>16.804819999999999</v>
      </c>
      <c r="BE244">
        <v>75.634259999999998</v>
      </c>
      <c r="BF244">
        <v>9.0580300000000005</v>
      </c>
      <c r="BG244">
        <v>80.419489999999996</v>
      </c>
      <c r="CO244">
        <v>0.45896999999999999</v>
      </c>
      <c r="CP244">
        <v>49.617319999999999</v>
      </c>
      <c r="CQ244">
        <v>35.159010000000002</v>
      </c>
      <c r="CR244">
        <v>79.328620000000001</v>
      </c>
      <c r="CS244">
        <v>88.162540000000007</v>
      </c>
      <c r="CT244">
        <v>35.159010000000002</v>
      </c>
      <c r="CU244">
        <v>27.002359999999999</v>
      </c>
      <c r="CV244">
        <v>19.505299999999998</v>
      </c>
      <c r="CW244">
        <v>71.672560000000004</v>
      </c>
      <c r="CX244">
        <v>11.4841</v>
      </c>
      <c r="CY244">
        <v>84.363960000000006</v>
      </c>
    </row>
    <row r="245" spans="1:103" x14ac:dyDescent="0.4">
      <c r="A245" t="s">
        <v>443</v>
      </c>
      <c r="B245" t="s">
        <v>121</v>
      </c>
      <c r="C245" t="s">
        <v>37</v>
      </c>
      <c r="D245">
        <v>0.36793999999999999</v>
      </c>
      <c r="E245">
        <v>39.658589999999997</v>
      </c>
      <c r="F245">
        <v>25.05059</v>
      </c>
      <c r="G245">
        <v>65.269120000000001</v>
      </c>
      <c r="H245">
        <v>80.898420000000002</v>
      </c>
      <c r="I245">
        <v>25.05059</v>
      </c>
      <c r="J245">
        <v>19.414809999999999</v>
      </c>
      <c r="K245">
        <v>15.77661</v>
      </c>
      <c r="L245">
        <v>58.807229999999997</v>
      </c>
      <c r="M245">
        <v>10.47916</v>
      </c>
      <c r="N245">
        <v>77.176310000000001</v>
      </c>
      <c r="O245" t="s">
        <v>38</v>
      </c>
      <c r="P245">
        <v>0.33529999999999999</v>
      </c>
      <c r="Q245">
        <v>36.55829</v>
      </c>
      <c r="R245">
        <v>21.277000000000001</v>
      </c>
      <c r="S245">
        <v>63.008980000000001</v>
      </c>
      <c r="T245">
        <v>80.596440000000001</v>
      </c>
      <c r="U245">
        <v>21.277000000000001</v>
      </c>
      <c r="V245">
        <v>15.562189999999999</v>
      </c>
      <c r="W245">
        <v>15.465490000000001</v>
      </c>
      <c r="X245">
        <v>56.070860000000003</v>
      </c>
      <c r="Y245">
        <v>10.630850000000001</v>
      </c>
      <c r="Z245">
        <v>76.570449999999994</v>
      </c>
      <c r="AW245">
        <v>0.59004999999999996</v>
      </c>
      <c r="AX245">
        <v>60.231589999999997</v>
      </c>
      <c r="AY245">
        <v>50.640540000000001</v>
      </c>
      <c r="AZ245">
        <v>77.769400000000005</v>
      </c>
      <c r="BA245">
        <v>81.311229999999995</v>
      </c>
      <c r="BB245">
        <v>50.640540000000001</v>
      </c>
      <c r="BC245">
        <v>46.703090000000003</v>
      </c>
      <c r="BD245">
        <v>16.77468</v>
      </c>
      <c r="BE245">
        <v>75.533789999999996</v>
      </c>
      <c r="BF245">
        <v>8.9826700000000006</v>
      </c>
      <c r="BG245">
        <v>80.017579999999995</v>
      </c>
      <c r="CO245">
        <v>0.45057999999999998</v>
      </c>
      <c r="CP245">
        <v>48.731009999999998</v>
      </c>
      <c r="CQ245">
        <v>34.80565</v>
      </c>
      <c r="CR245">
        <v>77.738519999999994</v>
      </c>
      <c r="CS245">
        <v>85.512370000000004</v>
      </c>
      <c r="CT245">
        <v>34.80565</v>
      </c>
      <c r="CU245">
        <v>26.649000000000001</v>
      </c>
      <c r="CV245">
        <v>19.187280000000001</v>
      </c>
      <c r="CW245">
        <v>70.170789999999997</v>
      </c>
      <c r="CX245">
        <v>11.18375</v>
      </c>
      <c r="CY245">
        <v>81.71378</v>
      </c>
    </row>
    <row r="246" spans="1:103" x14ac:dyDescent="0.4">
      <c r="A246" t="s">
        <v>407</v>
      </c>
      <c r="B246" t="s">
        <v>121</v>
      </c>
      <c r="C246" t="s">
        <v>37</v>
      </c>
      <c r="D246">
        <v>0.36785000000000001</v>
      </c>
      <c r="E246">
        <v>39.648809999999997</v>
      </c>
      <c r="F246">
        <v>25.05059</v>
      </c>
      <c r="G246">
        <v>65.261030000000005</v>
      </c>
      <c r="H246">
        <v>80.866050000000001</v>
      </c>
      <c r="I246">
        <v>25.05059</v>
      </c>
      <c r="J246">
        <v>19.414809999999999</v>
      </c>
      <c r="K246">
        <v>15.774990000000001</v>
      </c>
      <c r="L246">
        <v>58.795090000000002</v>
      </c>
      <c r="M246">
        <v>10.47592</v>
      </c>
      <c r="N246">
        <v>77.143940000000001</v>
      </c>
      <c r="O246" t="s">
        <v>38</v>
      </c>
      <c r="P246">
        <v>0.33523999999999998</v>
      </c>
      <c r="Q246">
        <v>36.552660000000003</v>
      </c>
      <c r="R246">
        <v>21.277000000000001</v>
      </c>
      <c r="S246">
        <v>62.999429999999997</v>
      </c>
      <c r="T246">
        <v>80.586889999999997</v>
      </c>
      <c r="U246">
        <v>21.277000000000001</v>
      </c>
      <c r="V246">
        <v>15.562189999999999</v>
      </c>
      <c r="W246">
        <v>15.46358</v>
      </c>
      <c r="X246">
        <v>56.061300000000003</v>
      </c>
      <c r="Y246">
        <v>10.629899999999999</v>
      </c>
      <c r="Z246">
        <v>76.560890000000001</v>
      </c>
      <c r="AW246">
        <v>0.58994999999999997</v>
      </c>
      <c r="AX246">
        <v>60.222110000000001</v>
      </c>
      <c r="AY246">
        <v>50.640540000000001</v>
      </c>
      <c r="AZ246">
        <v>77.769400000000005</v>
      </c>
      <c r="BA246">
        <v>81.311229999999995</v>
      </c>
      <c r="BB246">
        <v>50.640540000000001</v>
      </c>
      <c r="BC246">
        <v>46.703090000000003</v>
      </c>
      <c r="BD246">
        <v>16.77468</v>
      </c>
      <c r="BE246">
        <v>75.533789999999996</v>
      </c>
      <c r="BF246">
        <v>8.9826700000000006</v>
      </c>
      <c r="BG246">
        <v>80.017579999999995</v>
      </c>
      <c r="CO246">
        <v>0.44973000000000002</v>
      </c>
      <c r="CP246">
        <v>48.64385</v>
      </c>
      <c r="CQ246">
        <v>34.80565</v>
      </c>
      <c r="CR246">
        <v>77.738519999999994</v>
      </c>
      <c r="CS246">
        <v>84.982330000000005</v>
      </c>
      <c r="CT246">
        <v>34.80565</v>
      </c>
      <c r="CU246">
        <v>26.649000000000001</v>
      </c>
      <c r="CV246">
        <v>19.187280000000001</v>
      </c>
      <c r="CW246">
        <v>70.082449999999994</v>
      </c>
      <c r="CX246">
        <v>11.130739999999999</v>
      </c>
      <c r="CY246">
        <v>81.183750000000003</v>
      </c>
    </row>
    <row r="247" spans="1:103" x14ac:dyDescent="0.4">
      <c r="A247" t="s">
        <v>377</v>
      </c>
      <c r="B247" t="s">
        <v>164</v>
      </c>
      <c r="C247" t="s">
        <v>37</v>
      </c>
      <c r="D247">
        <v>0.36781000000000003</v>
      </c>
      <c r="E247">
        <v>39.644939999999998</v>
      </c>
      <c r="F247">
        <v>24.937270000000002</v>
      </c>
      <c r="G247">
        <v>65.382440000000003</v>
      </c>
      <c r="H247">
        <v>81.060299999999998</v>
      </c>
      <c r="I247">
        <v>24.937270000000002</v>
      </c>
      <c r="J247">
        <v>19.33792</v>
      </c>
      <c r="K247">
        <v>15.80251</v>
      </c>
      <c r="L247">
        <v>58.904089999999997</v>
      </c>
      <c r="M247">
        <v>10.49858</v>
      </c>
      <c r="N247">
        <v>77.380679999999998</v>
      </c>
      <c r="O247" t="s">
        <v>38</v>
      </c>
      <c r="P247">
        <v>0.33435999999999999</v>
      </c>
      <c r="Q247">
        <v>36.453609999999998</v>
      </c>
      <c r="R247">
        <v>21.13363</v>
      </c>
      <c r="S247">
        <v>62.989870000000003</v>
      </c>
      <c r="T247">
        <v>80.596440000000001</v>
      </c>
      <c r="U247">
        <v>21.13363</v>
      </c>
      <c r="V247">
        <v>15.44749</v>
      </c>
      <c r="W247">
        <v>15.46167</v>
      </c>
      <c r="X247">
        <v>56.035490000000003</v>
      </c>
      <c r="Y247">
        <v>10.620340000000001</v>
      </c>
      <c r="Z247">
        <v>76.553719999999998</v>
      </c>
      <c r="AW247">
        <v>0.59182000000000001</v>
      </c>
      <c r="AX247">
        <v>60.47974</v>
      </c>
      <c r="AY247">
        <v>50.715899999999998</v>
      </c>
      <c r="AZ247">
        <v>77.694050000000004</v>
      </c>
      <c r="BA247">
        <v>81.386589999999998</v>
      </c>
      <c r="BB247">
        <v>50.715899999999998</v>
      </c>
      <c r="BC247">
        <v>46.778449999999999</v>
      </c>
      <c r="BD247">
        <v>16.804819999999999</v>
      </c>
      <c r="BE247">
        <v>75.546350000000004</v>
      </c>
      <c r="BF247">
        <v>9.0806299999999993</v>
      </c>
      <c r="BG247">
        <v>80.532529999999994</v>
      </c>
      <c r="CO247">
        <v>0.46096999999999999</v>
      </c>
      <c r="CP247">
        <v>49.786119999999997</v>
      </c>
      <c r="CQ247">
        <v>34.80565</v>
      </c>
      <c r="CR247">
        <v>80.742050000000006</v>
      </c>
      <c r="CS247">
        <v>88.869259999999997</v>
      </c>
      <c r="CT247">
        <v>34.80565</v>
      </c>
      <c r="CU247">
        <v>26.914020000000001</v>
      </c>
      <c r="CV247">
        <v>19.752649999999999</v>
      </c>
      <c r="CW247">
        <v>72.909310000000005</v>
      </c>
      <c r="CX247">
        <v>11.57244</v>
      </c>
      <c r="CY247">
        <v>85.276799999999994</v>
      </c>
    </row>
    <row r="248" spans="1:103" x14ac:dyDescent="0.4">
      <c r="A248" t="s">
        <v>410</v>
      </c>
      <c r="B248" t="s">
        <v>40</v>
      </c>
      <c r="C248" t="s">
        <v>37</v>
      </c>
      <c r="D248">
        <v>0.36779000000000001</v>
      </c>
      <c r="E248">
        <v>39.64425</v>
      </c>
      <c r="F248">
        <v>25.05059</v>
      </c>
      <c r="G248">
        <v>65.236750000000001</v>
      </c>
      <c r="H248">
        <v>80.841759999999994</v>
      </c>
      <c r="I248">
        <v>25.05059</v>
      </c>
      <c r="J248">
        <v>19.414809999999999</v>
      </c>
      <c r="K248">
        <v>15.77013</v>
      </c>
      <c r="L248">
        <v>58.770809999999997</v>
      </c>
      <c r="M248">
        <v>10.474299999999999</v>
      </c>
      <c r="N248">
        <v>77.119649999999993</v>
      </c>
      <c r="O248" t="s">
        <v>38</v>
      </c>
      <c r="P248">
        <v>0.33527000000000001</v>
      </c>
      <c r="Q248">
        <v>36.55545</v>
      </c>
      <c r="R248">
        <v>21.277000000000001</v>
      </c>
      <c r="S248">
        <v>62.999429999999997</v>
      </c>
      <c r="T248">
        <v>80.605999999999995</v>
      </c>
      <c r="U248">
        <v>21.277000000000001</v>
      </c>
      <c r="V248">
        <v>15.562189999999999</v>
      </c>
      <c r="W248">
        <v>15.46358</v>
      </c>
      <c r="X248">
        <v>56.061300000000003</v>
      </c>
      <c r="Y248">
        <v>10.63181</v>
      </c>
      <c r="Z248">
        <v>76.58</v>
      </c>
      <c r="AW248">
        <v>0.58996000000000004</v>
      </c>
      <c r="AX248">
        <v>60.222439999999999</v>
      </c>
      <c r="AY248">
        <v>50.640540000000001</v>
      </c>
      <c r="AZ248">
        <v>77.769400000000005</v>
      </c>
      <c r="BA248">
        <v>81.311229999999995</v>
      </c>
      <c r="BB248">
        <v>50.640540000000001</v>
      </c>
      <c r="BC248">
        <v>46.703090000000003</v>
      </c>
      <c r="BD248">
        <v>16.77468</v>
      </c>
      <c r="BE248">
        <v>75.533789999999996</v>
      </c>
      <c r="BF248">
        <v>8.9826700000000006</v>
      </c>
      <c r="BG248">
        <v>80.017579999999995</v>
      </c>
      <c r="CO248">
        <v>0.4481</v>
      </c>
      <c r="CP248">
        <v>48.491819999999997</v>
      </c>
      <c r="CQ248">
        <v>34.80565</v>
      </c>
      <c r="CR248">
        <v>77.208479999999994</v>
      </c>
      <c r="CS248">
        <v>84.098939999999999</v>
      </c>
      <c r="CT248">
        <v>34.80565</v>
      </c>
      <c r="CU248">
        <v>26.649000000000001</v>
      </c>
      <c r="CV248">
        <v>19.08127</v>
      </c>
      <c r="CW248">
        <v>69.552409999999995</v>
      </c>
      <c r="CX248">
        <v>11.06007</v>
      </c>
      <c r="CY248">
        <v>80.300349999999995</v>
      </c>
    </row>
    <row r="249" spans="1:103" x14ac:dyDescent="0.4">
      <c r="A249" t="s">
        <v>224</v>
      </c>
      <c r="B249" t="s">
        <v>225</v>
      </c>
      <c r="C249" t="s">
        <v>37</v>
      </c>
      <c r="D249">
        <v>0.36792000000000002</v>
      </c>
      <c r="E249">
        <v>39.642919999999997</v>
      </c>
      <c r="F249">
        <v>24.94537</v>
      </c>
      <c r="G249">
        <v>65.285309999999996</v>
      </c>
      <c r="H249">
        <v>81.011740000000003</v>
      </c>
      <c r="I249">
        <v>24.94537</v>
      </c>
      <c r="J249">
        <v>19.342639999999999</v>
      </c>
      <c r="K249">
        <v>15.76042</v>
      </c>
      <c r="L249">
        <v>58.809249999999999</v>
      </c>
      <c r="M249">
        <v>10.48725</v>
      </c>
      <c r="N249">
        <v>77.308920000000001</v>
      </c>
      <c r="O249" t="s">
        <v>38</v>
      </c>
      <c r="P249">
        <v>0.33444000000000002</v>
      </c>
      <c r="Q249">
        <v>36.44706</v>
      </c>
      <c r="R249">
        <v>21.104949999999999</v>
      </c>
      <c r="S249">
        <v>62.903840000000002</v>
      </c>
      <c r="T249">
        <v>80.539090000000002</v>
      </c>
      <c r="U249">
        <v>21.104949999999999</v>
      </c>
      <c r="V249">
        <v>15.433949999999999</v>
      </c>
      <c r="W249">
        <v>15.413880000000001</v>
      </c>
      <c r="X249">
        <v>55.947400000000002</v>
      </c>
      <c r="Y249">
        <v>10.61078</v>
      </c>
      <c r="Z249">
        <v>76.49924</v>
      </c>
      <c r="AW249">
        <v>0.59150000000000003</v>
      </c>
      <c r="AX249">
        <v>60.441490000000002</v>
      </c>
      <c r="AY249">
        <v>50.715899999999998</v>
      </c>
      <c r="AZ249">
        <v>77.769400000000005</v>
      </c>
      <c r="BA249">
        <v>81.461939999999998</v>
      </c>
      <c r="BB249">
        <v>50.715899999999998</v>
      </c>
      <c r="BC249">
        <v>46.778449999999999</v>
      </c>
      <c r="BD249">
        <v>16.834969999999998</v>
      </c>
      <c r="BE249">
        <v>75.659379999999999</v>
      </c>
      <c r="BF249">
        <v>9.0806299999999993</v>
      </c>
      <c r="BG249">
        <v>80.570210000000003</v>
      </c>
      <c r="CO249">
        <v>0.46261000000000002</v>
      </c>
      <c r="CP249">
        <v>49.95279</v>
      </c>
      <c r="CQ249">
        <v>35.512369999999997</v>
      </c>
      <c r="CR249">
        <v>80.035340000000005</v>
      </c>
      <c r="CS249">
        <v>88.692580000000007</v>
      </c>
      <c r="CT249">
        <v>35.512369999999997</v>
      </c>
      <c r="CU249">
        <v>27.26737</v>
      </c>
      <c r="CV249">
        <v>19.646640000000001</v>
      </c>
      <c r="CW249">
        <v>72.202590000000001</v>
      </c>
      <c r="CX249">
        <v>11.50177</v>
      </c>
      <c r="CY249">
        <v>84.628979999999999</v>
      </c>
    </row>
    <row r="250" spans="1:103" x14ac:dyDescent="0.4">
      <c r="A250" t="s">
        <v>344</v>
      </c>
      <c r="B250" t="s">
        <v>189</v>
      </c>
      <c r="C250" t="s">
        <v>37</v>
      </c>
      <c r="D250">
        <v>0.36775999999999998</v>
      </c>
      <c r="E250">
        <v>39.641680000000001</v>
      </c>
      <c r="F250">
        <v>24.937270000000002</v>
      </c>
      <c r="G250">
        <v>65.317689999999999</v>
      </c>
      <c r="H250">
        <v>81.060299999999998</v>
      </c>
      <c r="I250">
        <v>24.937270000000002</v>
      </c>
      <c r="J250">
        <v>19.33792</v>
      </c>
      <c r="K250">
        <v>15.7928</v>
      </c>
      <c r="L250">
        <v>58.851480000000002</v>
      </c>
      <c r="M250">
        <v>10.497769999999999</v>
      </c>
      <c r="N250">
        <v>77.372590000000002</v>
      </c>
      <c r="O250" t="s">
        <v>38</v>
      </c>
      <c r="P250">
        <v>0.33438000000000001</v>
      </c>
      <c r="Q250">
        <v>36.458019999999998</v>
      </c>
      <c r="R250">
        <v>21.13363</v>
      </c>
      <c r="S250">
        <v>62.970750000000002</v>
      </c>
      <c r="T250">
        <v>80.596440000000001</v>
      </c>
      <c r="U250">
        <v>21.13363</v>
      </c>
      <c r="V250">
        <v>15.44749</v>
      </c>
      <c r="W250">
        <v>15.459759999999999</v>
      </c>
      <c r="X250">
        <v>56.021160000000002</v>
      </c>
      <c r="Y250">
        <v>10.6213</v>
      </c>
      <c r="Z250">
        <v>76.558499999999995</v>
      </c>
      <c r="AW250">
        <v>0.59184999999999999</v>
      </c>
      <c r="AX250">
        <v>60.482779999999998</v>
      </c>
      <c r="AY250">
        <v>50.715899999999998</v>
      </c>
      <c r="AZ250">
        <v>77.694050000000004</v>
      </c>
      <c r="BA250">
        <v>81.386589999999998</v>
      </c>
      <c r="BB250">
        <v>50.715899999999998</v>
      </c>
      <c r="BC250">
        <v>46.778449999999999</v>
      </c>
      <c r="BD250">
        <v>16.819890000000001</v>
      </c>
      <c r="BE250">
        <v>75.584019999999995</v>
      </c>
      <c r="BF250">
        <v>9.0806299999999993</v>
      </c>
      <c r="BG250">
        <v>80.532529999999994</v>
      </c>
      <c r="CO250">
        <v>0.45939000000000002</v>
      </c>
      <c r="CP250">
        <v>49.62621</v>
      </c>
      <c r="CQ250">
        <v>34.80565</v>
      </c>
      <c r="CR250">
        <v>79.681979999999996</v>
      </c>
      <c r="CS250">
        <v>88.869259999999997</v>
      </c>
      <c r="CT250">
        <v>34.80565</v>
      </c>
      <c r="CU250">
        <v>26.914020000000001</v>
      </c>
      <c r="CV250">
        <v>19.54064</v>
      </c>
      <c r="CW250">
        <v>71.937569999999994</v>
      </c>
      <c r="CX250">
        <v>11.537100000000001</v>
      </c>
      <c r="CY250">
        <v>85.011780000000002</v>
      </c>
    </row>
    <row r="251" spans="1:103" x14ac:dyDescent="0.4">
      <c r="A251" t="s">
        <v>335</v>
      </c>
      <c r="B251" t="s">
        <v>225</v>
      </c>
      <c r="C251" t="s">
        <v>37</v>
      </c>
      <c r="D251">
        <v>0.36775999999999998</v>
      </c>
      <c r="E251">
        <v>39.641590000000001</v>
      </c>
      <c r="F251">
        <v>25.042490000000001</v>
      </c>
      <c r="G251">
        <v>65.236750000000001</v>
      </c>
      <c r="H251">
        <v>80.841759999999994</v>
      </c>
      <c r="I251">
        <v>25.042490000000001</v>
      </c>
      <c r="J251">
        <v>19.40672</v>
      </c>
      <c r="K251">
        <v>15.771750000000001</v>
      </c>
      <c r="L251">
        <v>58.769460000000002</v>
      </c>
      <c r="M251">
        <v>10.474299999999999</v>
      </c>
      <c r="N251">
        <v>77.118309999999994</v>
      </c>
      <c r="O251" t="s">
        <v>38</v>
      </c>
      <c r="P251">
        <v>0.33524999999999999</v>
      </c>
      <c r="Q251">
        <v>36.553330000000003</v>
      </c>
      <c r="R251">
        <v>21.277000000000001</v>
      </c>
      <c r="S251">
        <v>62.999429999999997</v>
      </c>
      <c r="T251">
        <v>80.586889999999997</v>
      </c>
      <c r="U251">
        <v>21.277000000000001</v>
      </c>
      <c r="V251">
        <v>15.562189999999999</v>
      </c>
      <c r="W251">
        <v>15.46358</v>
      </c>
      <c r="X251">
        <v>56.061300000000003</v>
      </c>
      <c r="Y251">
        <v>10.629899999999999</v>
      </c>
      <c r="Z251">
        <v>76.560890000000001</v>
      </c>
      <c r="AW251">
        <v>0.59004999999999996</v>
      </c>
      <c r="AX251">
        <v>60.244410000000002</v>
      </c>
      <c r="AY251">
        <v>50.640540000000001</v>
      </c>
      <c r="AZ251">
        <v>77.769400000000005</v>
      </c>
      <c r="BA251">
        <v>81.311229999999995</v>
      </c>
      <c r="BB251">
        <v>50.640540000000001</v>
      </c>
      <c r="BC251">
        <v>46.703090000000003</v>
      </c>
      <c r="BD251">
        <v>16.789750000000002</v>
      </c>
      <c r="BE251">
        <v>75.558899999999994</v>
      </c>
      <c r="BF251">
        <v>8.9901999999999997</v>
      </c>
      <c r="BG251">
        <v>80.042699999999996</v>
      </c>
      <c r="CO251">
        <v>0.44740999999999997</v>
      </c>
      <c r="CP251">
        <v>48.42145</v>
      </c>
      <c r="CQ251">
        <v>34.628979999999999</v>
      </c>
      <c r="CR251">
        <v>77.208479999999994</v>
      </c>
      <c r="CS251">
        <v>84.452299999999994</v>
      </c>
      <c r="CT251">
        <v>34.628979999999999</v>
      </c>
      <c r="CU251">
        <v>26.47232</v>
      </c>
      <c r="CV251">
        <v>19.08127</v>
      </c>
      <c r="CW251">
        <v>69.464079999999996</v>
      </c>
      <c r="CX251">
        <v>11.07774</v>
      </c>
      <c r="CY251">
        <v>80.565370000000001</v>
      </c>
    </row>
    <row r="252" spans="1:103" x14ac:dyDescent="0.4">
      <c r="A252" t="s">
        <v>365</v>
      </c>
      <c r="B252" t="s">
        <v>150</v>
      </c>
      <c r="C252" t="s">
        <v>37</v>
      </c>
      <c r="D252">
        <v>0.36776999999999999</v>
      </c>
      <c r="E252">
        <v>39.641260000000003</v>
      </c>
      <c r="F252">
        <v>25.042490000000001</v>
      </c>
      <c r="G252">
        <v>65.236750000000001</v>
      </c>
      <c r="H252">
        <v>80.874139999999997</v>
      </c>
      <c r="I252">
        <v>25.042490000000001</v>
      </c>
      <c r="J252">
        <v>19.40672</v>
      </c>
      <c r="K252">
        <v>15.77013</v>
      </c>
      <c r="L252">
        <v>58.774850000000001</v>
      </c>
      <c r="M252">
        <v>10.47592</v>
      </c>
      <c r="N252">
        <v>77.143940000000001</v>
      </c>
      <c r="O252" t="s">
        <v>38</v>
      </c>
      <c r="P252">
        <v>0.33523999999999998</v>
      </c>
      <c r="Q252">
        <v>36.551960000000001</v>
      </c>
      <c r="R252">
        <v>21.277000000000001</v>
      </c>
      <c r="S252">
        <v>62.999429999999997</v>
      </c>
      <c r="T252">
        <v>80.586889999999997</v>
      </c>
      <c r="U252">
        <v>21.277000000000001</v>
      </c>
      <c r="V252">
        <v>15.562189999999999</v>
      </c>
      <c r="W252">
        <v>15.46358</v>
      </c>
      <c r="X252">
        <v>56.061300000000003</v>
      </c>
      <c r="Y252">
        <v>10.629899999999999</v>
      </c>
      <c r="Z252">
        <v>76.560890000000001</v>
      </c>
      <c r="AW252">
        <v>0.59013000000000004</v>
      </c>
      <c r="AX252">
        <v>60.238799999999998</v>
      </c>
      <c r="AY252">
        <v>50.640540000000001</v>
      </c>
      <c r="AZ252">
        <v>77.769400000000005</v>
      </c>
      <c r="BA252">
        <v>81.386589999999998</v>
      </c>
      <c r="BB252">
        <v>50.640540000000001</v>
      </c>
      <c r="BC252">
        <v>46.703090000000003</v>
      </c>
      <c r="BD252">
        <v>16.77468</v>
      </c>
      <c r="BE252">
        <v>75.533789999999996</v>
      </c>
      <c r="BF252">
        <v>8.9901999999999997</v>
      </c>
      <c r="BG252">
        <v>80.092939999999999</v>
      </c>
      <c r="CO252">
        <v>0.44780999999999999</v>
      </c>
      <c r="CP252">
        <v>48.452669999999998</v>
      </c>
      <c r="CQ252">
        <v>34.628979999999999</v>
      </c>
      <c r="CR252">
        <v>77.208479999999994</v>
      </c>
      <c r="CS252">
        <v>84.982330000000005</v>
      </c>
      <c r="CT252">
        <v>34.628979999999999</v>
      </c>
      <c r="CU252">
        <v>26.47232</v>
      </c>
      <c r="CV252">
        <v>19.08127</v>
      </c>
      <c r="CW252">
        <v>69.640749999999997</v>
      </c>
      <c r="CX252">
        <v>11.11307</v>
      </c>
      <c r="CY252">
        <v>81.007069999999999</v>
      </c>
    </row>
    <row r="253" spans="1:103" x14ac:dyDescent="0.4">
      <c r="A253" t="s">
        <v>275</v>
      </c>
      <c r="B253" t="s">
        <v>150</v>
      </c>
      <c r="C253" t="s">
        <v>37</v>
      </c>
      <c r="D253">
        <v>0.36786999999999997</v>
      </c>
      <c r="E253">
        <v>39.641089999999998</v>
      </c>
      <c r="F253">
        <v>24.92108</v>
      </c>
      <c r="G253">
        <v>65.27722</v>
      </c>
      <c r="H253">
        <v>80.995549999999994</v>
      </c>
      <c r="I253">
        <v>24.92108</v>
      </c>
      <c r="J253">
        <v>19.322410000000001</v>
      </c>
      <c r="K253">
        <v>15.76042</v>
      </c>
      <c r="L253">
        <v>58.813299999999998</v>
      </c>
      <c r="M253">
        <v>10.48968</v>
      </c>
      <c r="N253">
        <v>77.312960000000004</v>
      </c>
      <c r="O253" t="s">
        <v>38</v>
      </c>
      <c r="P253">
        <v>0.33439000000000002</v>
      </c>
      <c r="Q253">
        <v>36.442880000000002</v>
      </c>
      <c r="R253">
        <v>21.095389999999998</v>
      </c>
      <c r="S253">
        <v>62.903840000000002</v>
      </c>
      <c r="T253">
        <v>80.529539999999997</v>
      </c>
      <c r="U253">
        <v>21.095389999999998</v>
      </c>
      <c r="V253">
        <v>15.424390000000001</v>
      </c>
      <c r="W253">
        <v>15.413880000000001</v>
      </c>
      <c r="X253">
        <v>55.947400000000002</v>
      </c>
      <c r="Y253">
        <v>10.609830000000001</v>
      </c>
      <c r="Z253">
        <v>76.489680000000007</v>
      </c>
      <c r="AW253">
        <v>0.59160999999999997</v>
      </c>
      <c r="AX253">
        <v>60.45196</v>
      </c>
      <c r="AY253">
        <v>50.715899999999998</v>
      </c>
      <c r="AZ253">
        <v>77.769400000000005</v>
      </c>
      <c r="BA253">
        <v>81.461939999999998</v>
      </c>
      <c r="BB253">
        <v>50.715899999999998</v>
      </c>
      <c r="BC253">
        <v>46.778449999999999</v>
      </c>
      <c r="BD253">
        <v>16.834969999999998</v>
      </c>
      <c r="BE253">
        <v>75.659379999999999</v>
      </c>
      <c r="BF253">
        <v>9.0806299999999993</v>
      </c>
      <c r="BG253">
        <v>80.570210000000003</v>
      </c>
      <c r="CO253">
        <v>0.46212999999999999</v>
      </c>
      <c r="CP253">
        <v>49.965589999999999</v>
      </c>
      <c r="CQ253">
        <v>35.159010000000002</v>
      </c>
      <c r="CR253">
        <v>79.85866</v>
      </c>
      <c r="CS253">
        <v>88.515900000000002</v>
      </c>
      <c r="CT253">
        <v>35.159010000000002</v>
      </c>
      <c r="CU253">
        <v>27.002359999999999</v>
      </c>
      <c r="CV253">
        <v>19.646640000000001</v>
      </c>
      <c r="CW253">
        <v>72.290930000000003</v>
      </c>
      <c r="CX253">
        <v>11.57244</v>
      </c>
      <c r="CY253">
        <v>84.893990000000002</v>
      </c>
    </row>
    <row r="254" spans="1:103" s="1" customFormat="1" x14ac:dyDescent="0.4">
      <c r="A254" s="1" t="s">
        <v>312</v>
      </c>
      <c r="B254" s="1" t="s">
        <v>132</v>
      </c>
      <c r="C254" s="1" t="s">
        <v>37</v>
      </c>
      <c r="D254" s="1">
        <v>0.36771999999999999</v>
      </c>
      <c r="E254" s="1">
        <v>39.636000000000003</v>
      </c>
      <c r="F254" s="1">
        <v>24.94537</v>
      </c>
      <c r="G254" s="1">
        <v>65.325779999999995</v>
      </c>
      <c r="H254" s="1">
        <v>81.036019999999994</v>
      </c>
      <c r="I254" s="1">
        <v>24.94537</v>
      </c>
      <c r="J254" s="1">
        <v>19.34601</v>
      </c>
      <c r="K254" s="1">
        <v>15.791180000000001</v>
      </c>
      <c r="L254" s="1">
        <v>58.847430000000003</v>
      </c>
      <c r="M254" s="1">
        <v>10.49535</v>
      </c>
      <c r="N254" s="1">
        <v>77.348309999999998</v>
      </c>
      <c r="O254" s="1" t="s">
        <v>38</v>
      </c>
      <c r="P254" s="1">
        <v>0.33437</v>
      </c>
      <c r="Q254" s="1">
        <v>36.455179999999999</v>
      </c>
      <c r="R254" s="1">
        <v>21.13363</v>
      </c>
      <c r="S254" s="1">
        <v>62.980310000000003</v>
      </c>
      <c r="T254" s="1">
        <v>80.605999999999995</v>
      </c>
      <c r="U254" s="1">
        <v>21.13363</v>
      </c>
      <c r="V254" s="1">
        <v>15.44749</v>
      </c>
      <c r="W254" s="1">
        <v>15.459759999999999</v>
      </c>
      <c r="X254" s="1">
        <v>56.025939999999999</v>
      </c>
      <c r="Y254" s="1">
        <v>10.6213</v>
      </c>
      <c r="Z254" s="1">
        <v>76.563280000000006</v>
      </c>
      <c r="AW254" s="1">
        <v>0.59189000000000003</v>
      </c>
      <c r="AX254" s="1">
        <v>60.486330000000002</v>
      </c>
      <c r="AY254" s="1">
        <v>50.715899999999998</v>
      </c>
      <c r="AZ254" s="1">
        <v>77.694050000000004</v>
      </c>
      <c r="BA254" s="1">
        <v>81.386589999999998</v>
      </c>
      <c r="BB254" s="1">
        <v>50.715899999999998</v>
      </c>
      <c r="BC254" s="1">
        <v>46.778449999999999</v>
      </c>
      <c r="BD254" s="1">
        <v>16.804819999999999</v>
      </c>
      <c r="BE254" s="1">
        <v>75.546350000000004</v>
      </c>
      <c r="BF254" s="1">
        <v>9.0806299999999993</v>
      </c>
      <c r="BG254" s="1">
        <v>80.532529999999994</v>
      </c>
      <c r="CO254" s="1">
        <v>0.45854</v>
      </c>
      <c r="CP254" s="1">
        <v>49.546399999999998</v>
      </c>
      <c r="CQ254" s="1">
        <v>34.982329999999997</v>
      </c>
      <c r="CR254" s="1">
        <v>79.681979999999996</v>
      </c>
      <c r="CS254" s="1">
        <v>88.162540000000007</v>
      </c>
      <c r="CT254" s="1">
        <v>34.982329999999997</v>
      </c>
      <c r="CU254" s="1">
        <v>27.090689999999999</v>
      </c>
      <c r="CV254" s="1">
        <v>19.54064</v>
      </c>
      <c r="CW254" s="1">
        <v>71.849230000000006</v>
      </c>
      <c r="CX254" s="1">
        <v>11.4841</v>
      </c>
      <c r="CY254" s="1">
        <v>84.3934</v>
      </c>
    </row>
    <row r="255" spans="1:103" x14ac:dyDescent="0.4">
      <c r="A255" t="s">
        <v>380</v>
      </c>
      <c r="B255" t="s">
        <v>52</v>
      </c>
      <c r="C255" t="s">
        <v>37</v>
      </c>
      <c r="D255">
        <v>0.36770999999999998</v>
      </c>
      <c r="E255">
        <v>39.63523</v>
      </c>
      <c r="F255">
        <v>24.937270000000002</v>
      </c>
      <c r="G255">
        <v>65.325779999999995</v>
      </c>
      <c r="H255">
        <v>81.068389999999994</v>
      </c>
      <c r="I255">
        <v>24.937270000000002</v>
      </c>
      <c r="J255">
        <v>19.33792</v>
      </c>
      <c r="K255">
        <v>15.7928</v>
      </c>
      <c r="L255">
        <v>58.855519999999999</v>
      </c>
      <c r="M255">
        <v>10.49939</v>
      </c>
      <c r="N255">
        <v>77.384730000000005</v>
      </c>
      <c r="O255" t="s">
        <v>38</v>
      </c>
      <c r="P255">
        <v>0.33437</v>
      </c>
      <c r="Q255">
        <v>36.455410000000001</v>
      </c>
      <c r="R255">
        <v>21.13363</v>
      </c>
      <c r="S255">
        <v>62.989870000000003</v>
      </c>
      <c r="T255">
        <v>80.596440000000001</v>
      </c>
      <c r="U255">
        <v>21.13363</v>
      </c>
      <c r="V255">
        <v>15.44749</v>
      </c>
      <c r="W255">
        <v>15.46167</v>
      </c>
      <c r="X255">
        <v>56.035490000000003</v>
      </c>
      <c r="Y255">
        <v>10.620340000000001</v>
      </c>
      <c r="Z255">
        <v>76.553719999999998</v>
      </c>
      <c r="AW255">
        <v>0.59186000000000005</v>
      </c>
      <c r="AX255">
        <v>60.482390000000002</v>
      </c>
      <c r="AY255">
        <v>50.715899999999998</v>
      </c>
      <c r="AZ255">
        <v>77.694050000000004</v>
      </c>
      <c r="BA255">
        <v>81.386589999999998</v>
      </c>
      <c r="BB255">
        <v>50.715899999999998</v>
      </c>
      <c r="BC255">
        <v>46.778449999999999</v>
      </c>
      <c r="BD255">
        <v>16.819890000000001</v>
      </c>
      <c r="BE255">
        <v>75.584019999999995</v>
      </c>
      <c r="BF255">
        <v>9.0806299999999993</v>
      </c>
      <c r="BG255">
        <v>80.532529999999994</v>
      </c>
      <c r="CO255">
        <v>0.45840999999999998</v>
      </c>
      <c r="CP255">
        <v>49.534660000000002</v>
      </c>
      <c r="CQ255">
        <v>34.80565</v>
      </c>
      <c r="CR255">
        <v>79.505300000000005</v>
      </c>
      <c r="CS255">
        <v>89.045940000000002</v>
      </c>
      <c r="CT255">
        <v>34.80565</v>
      </c>
      <c r="CU255">
        <v>26.914020000000001</v>
      </c>
      <c r="CV255">
        <v>19.505299999999998</v>
      </c>
      <c r="CW255">
        <v>71.760900000000007</v>
      </c>
      <c r="CX255">
        <v>11.590109999999999</v>
      </c>
      <c r="CY255">
        <v>85.365139999999997</v>
      </c>
    </row>
    <row r="256" spans="1:103" x14ac:dyDescent="0.4">
      <c r="A256" t="s">
        <v>422</v>
      </c>
      <c r="B256" t="s">
        <v>102</v>
      </c>
      <c r="C256" t="s">
        <v>37</v>
      </c>
      <c r="D256">
        <v>0.36770000000000003</v>
      </c>
      <c r="E256">
        <v>39.634799999999998</v>
      </c>
      <c r="F256">
        <v>24.937270000000002</v>
      </c>
      <c r="G256">
        <v>65.317689999999999</v>
      </c>
      <c r="H256">
        <v>81.044110000000003</v>
      </c>
      <c r="I256">
        <v>24.937270000000002</v>
      </c>
      <c r="J256">
        <v>19.33792</v>
      </c>
      <c r="K256">
        <v>15.791180000000001</v>
      </c>
      <c r="L256">
        <v>58.843380000000003</v>
      </c>
      <c r="M256">
        <v>10.49535</v>
      </c>
      <c r="N256">
        <v>77.356399999999994</v>
      </c>
      <c r="O256" t="s">
        <v>38</v>
      </c>
      <c r="P256">
        <v>0.33435999999999999</v>
      </c>
      <c r="Q256">
        <v>36.455159999999999</v>
      </c>
      <c r="R256">
        <v>21.13363</v>
      </c>
      <c r="S256">
        <v>62.980310000000003</v>
      </c>
      <c r="T256">
        <v>80.605999999999995</v>
      </c>
      <c r="U256">
        <v>21.13363</v>
      </c>
      <c r="V256">
        <v>15.44749</v>
      </c>
      <c r="W256">
        <v>15.459759999999999</v>
      </c>
      <c r="X256">
        <v>56.025939999999999</v>
      </c>
      <c r="Y256">
        <v>10.6213</v>
      </c>
      <c r="Z256">
        <v>76.563280000000006</v>
      </c>
      <c r="AW256">
        <v>0.59184000000000003</v>
      </c>
      <c r="AX256">
        <v>60.480200000000004</v>
      </c>
      <c r="AY256">
        <v>50.715899999999998</v>
      </c>
      <c r="AZ256">
        <v>77.694050000000004</v>
      </c>
      <c r="BA256">
        <v>81.386589999999998</v>
      </c>
      <c r="BB256">
        <v>50.715899999999998</v>
      </c>
      <c r="BC256">
        <v>46.778449999999999</v>
      </c>
      <c r="BD256">
        <v>16.819890000000001</v>
      </c>
      <c r="BE256">
        <v>75.584019999999995</v>
      </c>
      <c r="BF256">
        <v>9.0806299999999993</v>
      </c>
      <c r="BG256">
        <v>80.532529999999994</v>
      </c>
      <c r="CO256">
        <v>0.45854</v>
      </c>
      <c r="CP256">
        <v>49.535060000000001</v>
      </c>
      <c r="CQ256">
        <v>34.80565</v>
      </c>
      <c r="CR256">
        <v>79.505300000000005</v>
      </c>
      <c r="CS256">
        <v>88.339219999999997</v>
      </c>
      <c r="CT256">
        <v>34.80565</v>
      </c>
      <c r="CU256">
        <v>26.914020000000001</v>
      </c>
      <c r="CV256">
        <v>19.505299999999998</v>
      </c>
      <c r="CW256">
        <v>71.672560000000004</v>
      </c>
      <c r="CX256">
        <v>11.4841</v>
      </c>
      <c r="CY256">
        <v>84.570080000000004</v>
      </c>
    </row>
    <row r="257" spans="1:103" x14ac:dyDescent="0.4">
      <c r="A257" t="s">
        <v>272</v>
      </c>
      <c r="B257" t="s">
        <v>192</v>
      </c>
      <c r="C257" t="s">
        <v>37</v>
      </c>
      <c r="D257">
        <v>0.36775000000000002</v>
      </c>
      <c r="E257">
        <v>39.627389999999998</v>
      </c>
      <c r="F257">
        <v>24.92108</v>
      </c>
      <c r="G257">
        <v>65.228650000000002</v>
      </c>
      <c r="H257">
        <v>80.987449999999995</v>
      </c>
      <c r="I257">
        <v>24.92108</v>
      </c>
      <c r="J257">
        <v>19.326450000000001</v>
      </c>
      <c r="K257">
        <v>15.749090000000001</v>
      </c>
      <c r="L257">
        <v>58.764740000000003</v>
      </c>
      <c r="M257">
        <v>10.48644</v>
      </c>
      <c r="N257">
        <v>77.300820000000002</v>
      </c>
      <c r="O257" t="s">
        <v>38</v>
      </c>
      <c r="P257">
        <v>0.33428999999999998</v>
      </c>
      <c r="Q257">
        <v>36.43282</v>
      </c>
      <c r="R257">
        <v>21.095389999999998</v>
      </c>
      <c r="S257">
        <v>62.875169999999997</v>
      </c>
      <c r="T257">
        <v>80.510419999999996</v>
      </c>
      <c r="U257">
        <v>21.095389999999998</v>
      </c>
      <c r="V257">
        <v>15.424390000000001</v>
      </c>
      <c r="W257">
        <v>15.40814</v>
      </c>
      <c r="X257">
        <v>55.91872</v>
      </c>
      <c r="Y257">
        <v>10.60791</v>
      </c>
      <c r="Z257">
        <v>76.470560000000006</v>
      </c>
      <c r="AW257">
        <v>0.59158999999999995</v>
      </c>
      <c r="AX257">
        <v>60.45111</v>
      </c>
      <c r="AY257">
        <v>50.715899999999998</v>
      </c>
      <c r="AZ257">
        <v>77.769400000000005</v>
      </c>
      <c r="BA257">
        <v>81.461939999999998</v>
      </c>
      <c r="BB257">
        <v>50.715899999999998</v>
      </c>
      <c r="BC257">
        <v>46.778449999999999</v>
      </c>
      <c r="BD257">
        <v>16.819890000000001</v>
      </c>
      <c r="BE257">
        <v>75.621700000000004</v>
      </c>
      <c r="BF257">
        <v>9.0806299999999993</v>
      </c>
      <c r="BG257">
        <v>80.570210000000003</v>
      </c>
      <c r="CO257">
        <v>0.46144000000000002</v>
      </c>
      <c r="CP257">
        <v>49.854320000000001</v>
      </c>
      <c r="CQ257">
        <v>35.159010000000002</v>
      </c>
      <c r="CR257">
        <v>79.328620000000001</v>
      </c>
      <c r="CS257">
        <v>88.692580000000007</v>
      </c>
      <c r="CT257">
        <v>35.159010000000002</v>
      </c>
      <c r="CU257">
        <v>27.090689999999999</v>
      </c>
      <c r="CV257">
        <v>19.54064</v>
      </c>
      <c r="CW257">
        <v>71.849230000000006</v>
      </c>
      <c r="CX257">
        <v>11.537100000000001</v>
      </c>
      <c r="CY257">
        <v>84.982330000000005</v>
      </c>
    </row>
    <row r="258" spans="1:103" x14ac:dyDescent="0.4">
      <c r="A258" t="s">
        <v>191</v>
      </c>
      <c r="B258" t="s">
        <v>192</v>
      </c>
      <c r="C258" t="s">
        <v>37</v>
      </c>
      <c r="D258">
        <v>0.36775000000000002</v>
      </c>
      <c r="E258">
        <v>39.626100000000001</v>
      </c>
      <c r="F258">
        <v>24.92108</v>
      </c>
      <c r="G258">
        <v>65.244839999999996</v>
      </c>
      <c r="H258">
        <v>80.987449999999995</v>
      </c>
      <c r="I258">
        <v>24.92108</v>
      </c>
      <c r="J258">
        <v>19.322410000000001</v>
      </c>
      <c r="K258">
        <v>15.75071</v>
      </c>
      <c r="L258">
        <v>58.772829999999999</v>
      </c>
      <c r="M258">
        <v>10.48644</v>
      </c>
      <c r="N258">
        <v>77.296779999999998</v>
      </c>
      <c r="O258" t="s">
        <v>38</v>
      </c>
      <c r="P258">
        <v>0.33431</v>
      </c>
      <c r="Q258">
        <v>36.435169999999999</v>
      </c>
      <c r="R258">
        <v>21.095389999999998</v>
      </c>
      <c r="S258">
        <v>62.875169999999997</v>
      </c>
      <c r="T258">
        <v>80.519980000000004</v>
      </c>
      <c r="U258">
        <v>21.095389999999998</v>
      </c>
      <c r="V258">
        <v>15.424390000000001</v>
      </c>
      <c r="W258">
        <v>15.40814</v>
      </c>
      <c r="X258">
        <v>55.91872</v>
      </c>
      <c r="Y258">
        <v>10.60887</v>
      </c>
      <c r="Z258">
        <v>76.480119999999999</v>
      </c>
      <c r="AW258">
        <v>0.59165999999999996</v>
      </c>
      <c r="AX258">
        <v>60.456150000000001</v>
      </c>
      <c r="AY258">
        <v>50.715899999999998</v>
      </c>
      <c r="AZ258">
        <v>77.769400000000005</v>
      </c>
      <c r="BA258">
        <v>81.461939999999998</v>
      </c>
      <c r="BB258">
        <v>50.715899999999998</v>
      </c>
      <c r="BC258">
        <v>46.778449999999999</v>
      </c>
      <c r="BD258">
        <v>16.819890000000001</v>
      </c>
      <c r="BE258">
        <v>75.621700000000004</v>
      </c>
      <c r="BF258">
        <v>9.0806299999999993</v>
      </c>
      <c r="BG258">
        <v>80.570210000000003</v>
      </c>
      <c r="CO258">
        <v>0.46072999999999997</v>
      </c>
      <c r="CP258">
        <v>49.771120000000003</v>
      </c>
      <c r="CQ258">
        <v>35.159010000000002</v>
      </c>
      <c r="CR258">
        <v>79.681979999999996</v>
      </c>
      <c r="CS258">
        <v>88.515900000000002</v>
      </c>
      <c r="CT258">
        <v>35.159010000000002</v>
      </c>
      <c r="CU258">
        <v>27.002359999999999</v>
      </c>
      <c r="CV258">
        <v>19.575970000000002</v>
      </c>
      <c r="CW258">
        <v>72.025909999999996</v>
      </c>
      <c r="CX258">
        <v>11.51943</v>
      </c>
      <c r="CY258">
        <v>84.717309999999998</v>
      </c>
    </row>
    <row r="259" spans="1:103" x14ac:dyDescent="0.4">
      <c r="A259" t="s">
        <v>306</v>
      </c>
      <c r="B259" t="s">
        <v>267</v>
      </c>
      <c r="C259" t="s">
        <v>37</v>
      </c>
      <c r="D259">
        <v>0.36767</v>
      </c>
      <c r="E259">
        <v>39.61891</v>
      </c>
      <c r="F259">
        <v>24.912990000000001</v>
      </c>
      <c r="G259">
        <v>65.261030000000005</v>
      </c>
      <c r="H259">
        <v>80.97936</v>
      </c>
      <c r="I259">
        <v>24.912990000000001</v>
      </c>
      <c r="J259">
        <v>19.318359999999998</v>
      </c>
      <c r="K259">
        <v>15.75718</v>
      </c>
      <c r="L259">
        <v>58.797110000000004</v>
      </c>
      <c r="M259">
        <v>10.48644</v>
      </c>
      <c r="N259">
        <v>77.288679999999999</v>
      </c>
      <c r="O259" t="s">
        <v>38</v>
      </c>
      <c r="P259">
        <v>0.33429999999999999</v>
      </c>
      <c r="Q259">
        <v>36.434150000000002</v>
      </c>
      <c r="R259">
        <v>21.095389999999998</v>
      </c>
      <c r="S259">
        <v>62.884729999999998</v>
      </c>
      <c r="T259">
        <v>80.519980000000004</v>
      </c>
      <c r="U259">
        <v>21.095389999999998</v>
      </c>
      <c r="V259">
        <v>15.424390000000001</v>
      </c>
      <c r="W259">
        <v>15.41006</v>
      </c>
      <c r="X259">
        <v>55.928280000000001</v>
      </c>
      <c r="Y259">
        <v>10.60887</v>
      </c>
      <c r="Z259">
        <v>76.480119999999999</v>
      </c>
      <c r="AW259">
        <v>0.59157000000000004</v>
      </c>
      <c r="AX259">
        <v>60.447180000000003</v>
      </c>
      <c r="AY259">
        <v>50.715899999999998</v>
      </c>
      <c r="AZ259">
        <v>77.769400000000005</v>
      </c>
      <c r="BA259">
        <v>81.537300000000002</v>
      </c>
      <c r="BB259">
        <v>50.715899999999998</v>
      </c>
      <c r="BC259">
        <v>46.778449999999999</v>
      </c>
      <c r="BD259">
        <v>16.834969999999998</v>
      </c>
      <c r="BE259">
        <v>75.659379999999999</v>
      </c>
      <c r="BF259">
        <v>9.0881699999999999</v>
      </c>
      <c r="BG259">
        <v>80.645570000000006</v>
      </c>
      <c r="CO259">
        <v>0.45939000000000002</v>
      </c>
      <c r="CP259">
        <v>49.654119999999999</v>
      </c>
      <c r="CQ259">
        <v>34.982329999999997</v>
      </c>
      <c r="CR259">
        <v>79.85866</v>
      </c>
      <c r="CS259">
        <v>88.162540000000007</v>
      </c>
      <c r="CT259">
        <v>34.982329999999997</v>
      </c>
      <c r="CU259">
        <v>26.914020000000001</v>
      </c>
      <c r="CV259">
        <v>19.646640000000001</v>
      </c>
      <c r="CW259">
        <v>72.290930000000003</v>
      </c>
      <c r="CX259">
        <v>11.50177</v>
      </c>
      <c r="CY259">
        <v>84.363960000000006</v>
      </c>
    </row>
    <row r="260" spans="1:103" x14ac:dyDescent="0.4">
      <c r="A260" t="s">
        <v>419</v>
      </c>
      <c r="B260" t="s">
        <v>132</v>
      </c>
      <c r="C260" t="s">
        <v>37</v>
      </c>
      <c r="D260">
        <v>0.36697000000000002</v>
      </c>
      <c r="E260">
        <v>39.554130000000001</v>
      </c>
      <c r="F260">
        <v>24.912990000000001</v>
      </c>
      <c r="G260">
        <v>65.196280000000002</v>
      </c>
      <c r="H260">
        <v>80.825580000000002</v>
      </c>
      <c r="I260">
        <v>24.912990000000001</v>
      </c>
      <c r="J260">
        <v>19.313639999999999</v>
      </c>
      <c r="K260">
        <v>15.7669</v>
      </c>
      <c r="L260">
        <v>58.73142</v>
      </c>
      <c r="M260">
        <v>10.467829999999999</v>
      </c>
      <c r="N260">
        <v>77.110889999999998</v>
      </c>
      <c r="O260" t="s">
        <v>38</v>
      </c>
      <c r="P260">
        <v>0.3342</v>
      </c>
      <c r="Q260">
        <v>36.437260000000002</v>
      </c>
      <c r="R260">
        <v>21.13363</v>
      </c>
      <c r="S260">
        <v>62.942079999999997</v>
      </c>
      <c r="T260">
        <v>80.529539999999997</v>
      </c>
      <c r="U260">
        <v>21.13363</v>
      </c>
      <c r="V260">
        <v>15.44749</v>
      </c>
      <c r="W260">
        <v>15.452109999999999</v>
      </c>
      <c r="X260">
        <v>55.987699999999997</v>
      </c>
      <c r="Y260">
        <v>10.61365</v>
      </c>
      <c r="Z260">
        <v>76.486810000000006</v>
      </c>
      <c r="AW260">
        <v>0.59053999999999995</v>
      </c>
      <c r="AX260">
        <v>60.292569999999998</v>
      </c>
      <c r="AY260">
        <v>50.640540000000001</v>
      </c>
      <c r="AZ260">
        <v>77.618690000000001</v>
      </c>
      <c r="BA260">
        <v>81.311229999999995</v>
      </c>
      <c r="BB260">
        <v>50.640540000000001</v>
      </c>
      <c r="BC260">
        <v>46.703090000000003</v>
      </c>
      <c r="BD260">
        <v>16.77468</v>
      </c>
      <c r="BE260">
        <v>75.445869999999999</v>
      </c>
      <c r="BF260">
        <v>9.0052800000000008</v>
      </c>
      <c r="BG260">
        <v>80.130619999999993</v>
      </c>
      <c r="CO260">
        <v>0.44846000000000003</v>
      </c>
      <c r="CP260">
        <v>48.544840000000001</v>
      </c>
      <c r="CQ260">
        <v>34.452300000000001</v>
      </c>
      <c r="CR260">
        <v>77.738519999999994</v>
      </c>
      <c r="CS260">
        <v>85.159009999999995</v>
      </c>
      <c r="CT260">
        <v>34.452300000000001</v>
      </c>
      <c r="CU260">
        <v>26.560659999999999</v>
      </c>
      <c r="CV260">
        <v>19.22261</v>
      </c>
      <c r="CW260">
        <v>70.259129999999999</v>
      </c>
      <c r="CX260">
        <v>11.201409999999999</v>
      </c>
      <c r="CY260">
        <v>81.566550000000007</v>
      </c>
    </row>
    <row r="261" spans="1:103" x14ac:dyDescent="0.4">
      <c r="A261" t="s">
        <v>309</v>
      </c>
      <c r="B261" t="s">
        <v>40</v>
      </c>
      <c r="C261" t="s">
        <v>37</v>
      </c>
      <c r="D261">
        <v>0.36691000000000001</v>
      </c>
      <c r="E261">
        <v>39.546199999999999</v>
      </c>
      <c r="F261">
        <v>24.912990000000001</v>
      </c>
      <c r="G261">
        <v>65.180090000000007</v>
      </c>
      <c r="H261">
        <v>80.809389999999993</v>
      </c>
      <c r="I261">
        <v>24.912990000000001</v>
      </c>
      <c r="J261">
        <v>19.313639999999999</v>
      </c>
      <c r="K261">
        <v>15.762040000000001</v>
      </c>
      <c r="L261">
        <v>58.711179999999999</v>
      </c>
      <c r="M261">
        <v>10.46378</v>
      </c>
      <c r="N261">
        <v>77.090649999999997</v>
      </c>
      <c r="O261" t="s">
        <v>38</v>
      </c>
      <c r="P261">
        <v>0.33418999999999999</v>
      </c>
      <c r="Q261">
        <v>36.436790000000002</v>
      </c>
      <c r="R261">
        <v>21.13363</v>
      </c>
      <c r="S261">
        <v>62.942079999999997</v>
      </c>
      <c r="T261">
        <v>80.529539999999997</v>
      </c>
      <c r="U261">
        <v>21.13363</v>
      </c>
      <c r="V261">
        <v>15.44749</v>
      </c>
      <c r="W261">
        <v>15.452109999999999</v>
      </c>
      <c r="X261">
        <v>55.987699999999997</v>
      </c>
      <c r="Y261">
        <v>10.61365</v>
      </c>
      <c r="Z261">
        <v>76.486810000000006</v>
      </c>
      <c r="AW261">
        <v>0.59060000000000001</v>
      </c>
      <c r="AX261">
        <v>60.299190000000003</v>
      </c>
      <c r="AY261">
        <v>50.640540000000001</v>
      </c>
      <c r="AZ261">
        <v>77.618690000000001</v>
      </c>
      <c r="BA261">
        <v>81.311229999999995</v>
      </c>
      <c r="BB261">
        <v>50.640540000000001</v>
      </c>
      <c r="BC261">
        <v>46.703090000000003</v>
      </c>
      <c r="BD261">
        <v>16.77468</v>
      </c>
      <c r="BE261">
        <v>75.445869999999999</v>
      </c>
      <c r="BF261">
        <v>9.0052800000000008</v>
      </c>
      <c r="BG261">
        <v>80.130619999999993</v>
      </c>
      <c r="CO261">
        <v>0.44718000000000002</v>
      </c>
      <c r="CP261">
        <v>48.364849999999997</v>
      </c>
      <c r="CQ261">
        <v>34.452300000000001</v>
      </c>
      <c r="CR261">
        <v>77.385159999999999</v>
      </c>
      <c r="CS261">
        <v>84.80565</v>
      </c>
      <c r="CT261">
        <v>34.452300000000001</v>
      </c>
      <c r="CU261">
        <v>26.560659999999999</v>
      </c>
      <c r="CV261">
        <v>19.116610000000001</v>
      </c>
      <c r="CW261">
        <v>69.817430000000002</v>
      </c>
      <c r="CX261">
        <v>11.11307</v>
      </c>
      <c r="CY261">
        <v>81.124849999999995</v>
      </c>
    </row>
    <row r="262" spans="1:103" x14ac:dyDescent="0.4">
      <c r="A262" t="s">
        <v>341</v>
      </c>
      <c r="B262" t="s">
        <v>138</v>
      </c>
      <c r="C262" t="s">
        <v>37</v>
      </c>
      <c r="D262">
        <v>0.36688999999999999</v>
      </c>
      <c r="E262">
        <v>39.545389999999998</v>
      </c>
      <c r="F262">
        <v>24.912990000000001</v>
      </c>
      <c r="G262">
        <v>65.188180000000003</v>
      </c>
      <c r="H262">
        <v>80.801299999999998</v>
      </c>
      <c r="I262">
        <v>24.912990000000001</v>
      </c>
      <c r="J262">
        <v>19.313639999999999</v>
      </c>
      <c r="K262">
        <v>15.76366</v>
      </c>
      <c r="L262">
        <v>58.711179999999999</v>
      </c>
      <c r="M262">
        <v>10.46297</v>
      </c>
      <c r="N262">
        <v>77.074460000000002</v>
      </c>
      <c r="O262" t="s">
        <v>38</v>
      </c>
      <c r="P262">
        <v>0.33418999999999999</v>
      </c>
      <c r="Q262">
        <v>36.435569999999998</v>
      </c>
      <c r="R262">
        <v>21.13363</v>
      </c>
      <c r="S262">
        <v>62.942079999999997</v>
      </c>
      <c r="T262">
        <v>80.529539999999997</v>
      </c>
      <c r="U262">
        <v>21.13363</v>
      </c>
      <c r="V262">
        <v>15.44749</v>
      </c>
      <c r="W262">
        <v>15.452109999999999</v>
      </c>
      <c r="X262">
        <v>55.987699999999997</v>
      </c>
      <c r="Y262">
        <v>10.61365</v>
      </c>
      <c r="Z262">
        <v>76.486810000000006</v>
      </c>
      <c r="AW262">
        <v>0.59053999999999995</v>
      </c>
      <c r="AX262">
        <v>60.296199999999999</v>
      </c>
      <c r="AY262">
        <v>50.640540000000001</v>
      </c>
      <c r="AZ262">
        <v>77.618690000000001</v>
      </c>
      <c r="BA262">
        <v>81.311229999999995</v>
      </c>
      <c r="BB262">
        <v>50.640540000000001</v>
      </c>
      <c r="BC262">
        <v>46.703090000000003</v>
      </c>
      <c r="BD262">
        <v>16.77468</v>
      </c>
      <c r="BE262">
        <v>75.445869999999999</v>
      </c>
      <c r="BF262">
        <v>9.0052800000000008</v>
      </c>
      <c r="BG262">
        <v>80.130619999999993</v>
      </c>
      <c r="CO262">
        <v>0.44713999999999998</v>
      </c>
      <c r="CP262">
        <v>48.376809999999999</v>
      </c>
      <c r="CQ262">
        <v>34.452300000000001</v>
      </c>
      <c r="CR262">
        <v>77.561840000000004</v>
      </c>
      <c r="CS262">
        <v>84.628979999999999</v>
      </c>
      <c r="CT262">
        <v>34.452300000000001</v>
      </c>
      <c r="CU262">
        <v>26.560659999999999</v>
      </c>
      <c r="CV262">
        <v>19.15194</v>
      </c>
      <c r="CW262">
        <v>69.817430000000002</v>
      </c>
      <c r="CX262">
        <v>11.095409999999999</v>
      </c>
      <c r="CY262">
        <v>80.771500000000003</v>
      </c>
    </row>
    <row r="263" spans="1:103" x14ac:dyDescent="0.4">
      <c r="A263" t="s">
        <v>374</v>
      </c>
      <c r="B263" t="s">
        <v>134</v>
      </c>
      <c r="C263" t="s">
        <v>37</v>
      </c>
      <c r="D263">
        <v>0.36686999999999997</v>
      </c>
      <c r="E263">
        <v>39.541359999999997</v>
      </c>
      <c r="F263">
        <v>24.912990000000001</v>
      </c>
      <c r="G263">
        <v>65.180090000000007</v>
      </c>
      <c r="H263">
        <v>80.809389999999993</v>
      </c>
      <c r="I263">
        <v>24.912990000000001</v>
      </c>
      <c r="J263">
        <v>19.313639999999999</v>
      </c>
      <c r="K263">
        <v>15.76042</v>
      </c>
      <c r="L263">
        <v>58.707140000000003</v>
      </c>
      <c r="M263">
        <v>10.46378</v>
      </c>
      <c r="N263">
        <v>77.086600000000004</v>
      </c>
      <c r="O263" t="s">
        <v>38</v>
      </c>
      <c r="P263">
        <v>0.3342</v>
      </c>
      <c r="Q263">
        <v>36.437100000000001</v>
      </c>
      <c r="R263">
        <v>21.13363</v>
      </c>
      <c r="S263">
        <v>62.942079999999997</v>
      </c>
      <c r="T263">
        <v>80.529539999999997</v>
      </c>
      <c r="U263">
        <v>21.13363</v>
      </c>
      <c r="V263">
        <v>15.44749</v>
      </c>
      <c r="W263">
        <v>15.452109999999999</v>
      </c>
      <c r="X263">
        <v>55.987699999999997</v>
      </c>
      <c r="Y263">
        <v>10.61365</v>
      </c>
      <c r="Z263">
        <v>76.486810000000006</v>
      </c>
      <c r="AW263">
        <v>0.59045000000000003</v>
      </c>
      <c r="AX263">
        <v>60.286160000000002</v>
      </c>
      <c r="AY263">
        <v>50.640540000000001</v>
      </c>
      <c r="AZ263">
        <v>77.618690000000001</v>
      </c>
      <c r="BA263">
        <v>81.311229999999995</v>
      </c>
      <c r="BB263">
        <v>50.640540000000001</v>
      </c>
      <c r="BC263">
        <v>46.703090000000003</v>
      </c>
      <c r="BD263">
        <v>16.77468</v>
      </c>
      <c r="BE263">
        <v>75.445869999999999</v>
      </c>
      <c r="BF263">
        <v>9.0052800000000008</v>
      </c>
      <c r="BG263">
        <v>80.130619999999993</v>
      </c>
      <c r="CO263">
        <v>0.44655</v>
      </c>
      <c r="CP263">
        <v>48.284100000000002</v>
      </c>
      <c r="CQ263">
        <v>34.452300000000001</v>
      </c>
      <c r="CR263">
        <v>77.385159999999999</v>
      </c>
      <c r="CS263">
        <v>84.80565</v>
      </c>
      <c r="CT263">
        <v>34.452300000000001</v>
      </c>
      <c r="CU263">
        <v>26.560659999999999</v>
      </c>
      <c r="CV263">
        <v>19.08127</v>
      </c>
      <c r="CW263">
        <v>69.729089999999999</v>
      </c>
      <c r="CX263">
        <v>11.11307</v>
      </c>
      <c r="CY263">
        <v>81.036510000000007</v>
      </c>
    </row>
    <row r="264" spans="1:103" x14ac:dyDescent="0.4">
      <c r="A264" t="s">
        <v>371</v>
      </c>
      <c r="B264" t="s">
        <v>134</v>
      </c>
      <c r="C264" t="s">
        <v>37</v>
      </c>
      <c r="D264">
        <v>0.36685000000000001</v>
      </c>
      <c r="E264">
        <v>39.540190000000003</v>
      </c>
      <c r="F264">
        <v>24.912990000000001</v>
      </c>
      <c r="G264">
        <v>65.163899999999998</v>
      </c>
      <c r="H264">
        <v>80.817480000000003</v>
      </c>
      <c r="I264">
        <v>24.912990000000001</v>
      </c>
      <c r="J264">
        <v>19.313639999999999</v>
      </c>
      <c r="K264">
        <v>15.75718</v>
      </c>
      <c r="L264">
        <v>58.690950000000001</v>
      </c>
      <c r="M264">
        <v>10.46378</v>
      </c>
      <c r="N264">
        <v>77.086600000000004</v>
      </c>
      <c r="O264" t="s">
        <v>38</v>
      </c>
      <c r="P264">
        <v>0.33421000000000001</v>
      </c>
      <c r="Q264">
        <v>36.437719999999999</v>
      </c>
      <c r="R264">
        <v>21.13363</v>
      </c>
      <c r="S264">
        <v>62.942079999999997</v>
      </c>
      <c r="T264">
        <v>80.529539999999997</v>
      </c>
      <c r="U264">
        <v>21.13363</v>
      </c>
      <c r="V264">
        <v>15.44749</v>
      </c>
      <c r="W264">
        <v>15.452109999999999</v>
      </c>
      <c r="X264">
        <v>55.987699999999997</v>
      </c>
      <c r="Y264">
        <v>10.61365</v>
      </c>
      <c r="Z264">
        <v>76.486810000000006</v>
      </c>
      <c r="AW264">
        <v>0.59052000000000004</v>
      </c>
      <c r="AX264">
        <v>60.294670000000004</v>
      </c>
      <c r="AY264">
        <v>50.640540000000001</v>
      </c>
      <c r="AZ264">
        <v>77.618690000000001</v>
      </c>
      <c r="BA264">
        <v>81.311229999999995</v>
      </c>
      <c r="BB264">
        <v>50.640540000000001</v>
      </c>
      <c r="BC264">
        <v>46.703090000000003</v>
      </c>
      <c r="BD264">
        <v>16.77468</v>
      </c>
      <c r="BE264">
        <v>75.445869999999999</v>
      </c>
      <c r="BF264">
        <v>9.0052800000000008</v>
      </c>
      <c r="BG264">
        <v>80.130619999999993</v>
      </c>
      <c r="CO264">
        <v>0.44574999999999998</v>
      </c>
      <c r="CP264">
        <v>48.227359999999997</v>
      </c>
      <c r="CQ264">
        <v>34.452300000000001</v>
      </c>
      <c r="CR264">
        <v>77.031800000000004</v>
      </c>
      <c r="CS264">
        <v>84.982330000000005</v>
      </c>
      <c r="CT264">
        <v>34.452300000000001</v>
      </c>
      <c r="CU264">
        <v>26.560659999999999</v>
      </c>
      <c r="CV264">
        <v>19.0106</v>
      </c>
      <c r="CW264">
        <v>69.375739999999993</v>
      </c>
      <c r="CX264">
        <v>11.11307</v>
      </c>
      <c r="CY264">
        <v>81.036510000000007</v>
      </c>
    </row>
    <row r="265" spans="1:103" x14ac:dyDescent="0.4">
      <c r="A265" t="s">
        <v>269</v>
      </c>
      <c r="B265" t="s">
        <v>225</v>
      </c>
      <c r="C265" t="s">
        <v>37</v>
      </c>
      <c r="D265">
        <v>0.36692000000000002</v>
      </c>
      <c r="E265">
        <v>39.532649999999997</v>
      </c>
      <c r="F265">
        <v>24.896799999999999</v>
      </c>
      <c r="G265">
        <v>65.123429999999999</v>
      </c>
      <c r="H265">
        <v>80.760829999999999</v>
      </c>
      <c r="I265">
        <v>24.896799999999999</v>
      </c>
      <c r="J265">
        <v>19.30217</v>
      </c>
      <c r="K265">
        <v>15.723190000000001</v>
      </c>
      <c r="L265">
        <v>58.644680000000001</v>
      </c>
      <c r="M265">
        <v>10.45407</v>
      </c>
      <c r="N265">
        <v>77.026979999999995</v>
      </c>
      <c r="O265" t="s">
        <v>38</v>
      </c>
      <c r="P265">
        <v>0.33426</v>
      </c>
      <c r="Q265">
        <v>36.428550000000001</v>
      </c>
      <c r="R265">
        <v>21.104949999999999</v>
      </c>
      <c r="S265">
        <v>62.865609999999997</v>
      </c>
      <c r="T265">
        <v>80.462630000000004</v>
      </c>
      <c r="U265">
        <v>21.104949999999999</v>
      </c>
      <c r="V265">
        <v>15.433949999999999</v>
      </c>
      <c r="W265">
        <v>15.406230000000001</v>
      </c>
      <c r="X265">
        <v>55.90916</v>
      </c>
      <c r="Y265">
        <v>10.60314</v>
      </c>
      <c r="Z265">
        <v>76.42277</v>
      </c>
      <c r="AW265">
        <v>0.59019999999999995</v>
      </c>
      <c r="AX265">
        <v>60.255560000000003</v>
      </c>
      <c r="AY265">
        <v>50.640540000000001</v>
      </c>
      <c r="AZ265">
        <v>77.694050000000004</v>
      </c>
      <c r="BA265">
        <v>81.386589999999998</v>
      </c>
      <c r="BB265">
        <v>50.640540000000001</v>
      </c>
      <c r="BC265">
        <v>46.703090000000003</v>
      </c>
      <c r="BD265">
        <v>16.789750000000002</v>
      </c>
      <c r="BE265">
        <v>75.521230000000003</v>
      </c>
      <c r="BF265">
        <v>9.0052800000000008</v>
      </c>
      <c r="BG265">
        <v>80.168300000000002</v>
      </c>
      <c r="CO265">
        <v>0.44696999999999998</v>
      </c>
      <c r="CP265">
        <v>48.323740000000001</v>
      </c>
      <c r="CQ265">
        <v>34.628979999999999</v>
      </c>
      <c r="CR265">
        <v>77.385159999999999</v>
      </c>
      <c r="CS265">
        <v>84.80565</v>
      </c>
      <c r="CT265">
        <v>34.628979999999999</v>
      </c>
      <c r="CU265">
        <v>26.560659999999999</v>
      </c>
      <c r="CV265">
        <v>19.08127</v>
      </c>
      <c r="CW265">
        <v>69.640749999999997</v>
      </c>
      <c r="CX265">
        <v>11.095409999999999</v>
      </c>
      <c r="CY265">
        <v>80.830389999999994</v>
      </c>
    </row>
    <row r="266" spans="1:103" x14ac:dyDescent="0.4">
      <c r="A266" t="s">
        <v>221</v>
      </c>
      <c r="B266" t="s">
        <v>189</v>
      </c>
      <c r="C266" t="s">
        <v>37</v>
      </c>
      <c r="D266">
        <v>0.36688999999999999</v>
      </c>
      <c r="E266">
        <v>39.530610000000003</v>
      </c>
      <c r="F266">
        <v>24.88871</v>
      </c>
      <c r="G266">
        <v>65.123429999999999</v>
      </c>
      <c r="H266">
        <v>80.777010000000004</v>
      </c>
      <c r="I266">
        <v>24.88871</v>
      </c>
      <c r="J266">
        <v>19.294080000000001</v>
      </c>
      <c r="K266">
        <v>15.723190000000001</v>
      </c>
      <c r="L266">
        <v>58.64873</v>
      </c>
      <c r="M266">
        <v>10.455690000000001</v>
      </c>
      <c r="N266">
        <v>77.043170000000003</v>
      </c>
      <c r="O266" t="s">
        <v>38</v>
      </c>
      <c r="P266">
        <v>0.33417000000000002</v>
      </c>
      <c r="Q266">
        <v>36.419449999999998</v>
      </c>
      <c r="R266">
        <v>21.095389999999998</v>
      </c>
      <c r="S266">
        <v>62.856050000000003</v>
      </c>
      <c r="T266">
        <v>80.462630000000004</v>
      </c>
      <c r="U266">
        <v>21.095389999999998</v>
      </c>
      <c r="V266">
        <v>15.424390000000001</v>
      </c>
      <c r="W266">
        <v>15.40432</v>
      </c>
      <c r="X266">
        <v>55.8996</v>
      </c>
      <c r="Y266">
        <v>10.60314</v>
      </c>
      <c r="Z266">
        <v>76.42277</v>
      </c>
      <c r="AW266">
        <v>0.59028999999999998</v>
      </c>
      <c r="AX266">
        <v>60.26323</v>
      </c>
      <c r="AY266">
        <v>50.640540000000001</v>
      </c>
      <c r="AZ266">
        <v>77.694050000000004</v>
      </c>
      <c r="BA266">
        <v>81.461939999999998</v>
      </c>
      <c r="BB266">
        <v>50.640540000000001</v>
      </c>
      <c r="BC266">
        <v>46.703090000000003</v>
      </c>
      <c r="BD266">
        <v>16.789750000000002</v>
      </c>
      <c r="BE266">
        <v>75.521230000000003</v>
      </c>
      <c r="BF266">
        <v>9.01281</v>
      </c>
      <c r="BG266">
        <v>80.243660000000006</v>
      </c>
      <c r="CO266">
        <v>0.44801999999999997</v>
      </c>
      <c r="CP266">
        <v>48.429569999999998</v>
      </c>
      <c r="CQ266">
        <v>34.628979999999999</v>
      </c>
      <c r="CR266">
        <v>77.561840000000004</v>
      </c>
      <c r="CS266">
        <v>84.982330000000005</v>
      </c>
      <c r="CT266">
        <v>34.628979999999999</v>
      </c>
      <c r="CU266">
        <v>26.560659999999999</v>
      </c>
      <c r="CV266">
        <v>19.116610000000001</v>
      </c>
      <c r="CW266">
        <v>69.905770000000004</v>
      </c>
      <c r="CX266">
        <v>11.11307</v>
      </c>
      <c r="CY266">
        <v>81.007069999999999</v>
      </c>
    </row>
    <row r="267" spans="1:103" x14ac:dyDescent="0.4">
      <c r="A267" t="s">
        <v>265</v>
      </c>
      <c r="B267" t="s">
        <v>132</v>
      </c>
      <c r="C267" t="s">
        <v>37</v>
      </c>
      <c r="D267">
        <v>0.36687999999999998</v>
      </c>
      <c r="E267">
        <v>39.530079999999998</v>
      </c>
      <c r="F267">
        <v>24.88871</v>
      </c>
      <c r="G267">
        <v>65.131529999999998</v>
      </c>
      <c r="H267">
        <v>80.760829999999999</v>
      </c>
      <c r="I267">
        <v>24.88871</v>
      </c>
      <c r="J267">
        <v>19.294080000000001</v>
      </c>
      <c r="K267">
        <v>15.72481</v>
      </c>
      <c r="L267">
        <v>58.656820000000003</v>
      </c>
      <c r="M267">
        <v>10.454879999999999</v>
      </c>
      <c r="N267">
        <v>77.035070000000005</v>
      </c>
      <c r="O267" t="s">
        <v>38</v>
      </c>
      <c r="P267">
        <v>0.33413999999999999</v>
      </c>
      <c r="Q267">
        <v>36.416370000000001</v>
      </c>
      <c r="R267">
        <v>21.095389999999998</v>
      </c>
      <c r="S267">
        <v>62.846490000000003</v>
      </c>
      <c r="T267">
        <v>80.443510000000003</v>
      </c>
      <c r="U267">
        <v>21.095389999999998</v>
      </c>
      <c r="V267">
        <v>15.424390000000001</v>
      </c>
      <c r="W267">
        <v>15.40241</v>
      </c>
      <c r="X267">
        <v>55.890050000000002</v>
      </c>
      <c r="Y267">
        <v>10.60122</v>
      </c>
      <c r="Z267">
        <v>76.403649999999999</v>
      </c>
      <c r="AW267">
        <v>0.59026999999999996</v>
      </c>
      <c r="AX267">
        <v>60.261490000000002</v>
      </c>
      <c r="AY267">
        <v>50.640540000000001</v>
      </c>
      <c r="AZ267">
        <v>77.694050000000004</v>
      </c>
      <c r="BA267">
        <v>81.386589999999998</v>
      </c>
      <c r="BB267">
        <v>50.640540000000001</v>
      </c>
      <c r="BC267">
        <v>46.703090000000003</v>
      </c>
      <c r="BD267">
        <v>16.789750000000002</v>
      </c>
      <c r="BE267">
        <v>75.521230000000003</v>
      </c>
      <c r="BF267">
        <v>9.0052800000000008</v>
      </c>
      <c r="BG267">
        <v>80.168300000000002</v>
      </c>
      <c r="CO267">
        <v>0.44838</v>
      </c>
      <c r="CP267">
        <v>48.478839999999998</v>
      </c>
      <c r="CQ267">
        <v>34.628979999999999</v>
      </c>
      <c r="CR267">
        <v>77.915189999999996</v>
      </c>
      <c r="CS267">
        <v>85.159009999999995</v>
      </c>
      <c r="CT267">
        <v>34.628979999999999</v>
      </c>
      <c r="CU267">
        <v>26.560659999999999</v>
      </c>
      <c r="CV267">
        <v>19.187280000000001</v>
      </c>
      <c r="CW267">
        <v>70.259129999999999</v>
      </c>
      <c r="CX267">
        <v>11.14841</v>
      </c>
      <c r="CY267">
        <v>81.360420000000005</v>
      </c>
    </row>
    <row r="268" spans="1:103" x14ac:dyDescent="0.4">
      <c r="A268" t="s">
        <v>187</v>
      </c>
      <c r="B268" t="s">
        <v>179</v>
      </c>
      <c r="C268" t="s">
        <v>37</v>
      </c>
      <c r="D268">
        <v>0.36688999999999999</v>
      </c>
      <c r="E268">
        <v>39.530059999999999</v>
      </c>
      <c r="F268">
        <v>24.88871</v>
      </c>
      <c r="G268">
        <v>65.123429999999999</v>
      </c>
      <c r="H268">
        <v>80.785110000000003</v>
      </c>
      <c r="I268">
        <v>24.88871</v>
      </c>
      <c r="J268">
        <v>19.294080000000001</v>
      </c>
      <c r="K268">
        <v>15.723190000000001</v>
      </c>
      <c r="L268">
        <v>58.640630000000002</v>
      </c>
      <c r="M268">
        <v>10.4573</v>
      </c>
      <c r="N268">
        <v>77.051259999999999</v>
      </c>
      <c r="O268" t="s">
        <v>38</v>
      </c>
      <c r="P268">
        <v>0.33415</v>
      </c>
      <c r="Q268">
        <v>36.416759999999996</v>
      </c>
      <c r="R268">
        <v>21.095389999999998</v>
      </c>
      <c r="S268">
        <v>62.846490000000003</v>
      </c>
      <c r="T268">
        <v>80.453069999999997</v>
      </c>
      <c r="U268">
        <v>21.095389999999998</v>
      </c>
      <c r="V268">
        <v>15.424390000000001</v>
      </c>
      <c r="W268">
        <v>15.40241</v>
      </c>
      <c r="X268">
        <v>55.890050000000002</v>
      </c>
      <c r="Y268">
        <v>10.602180000000001</v>
      </c>
      <c r="Z268">
        <v>76.413210000000007</v>
      </c>
      <c r="AW268">
        <v>0.59018000000000004</v>
      </c>
      <c r="AX268">
        <v>60.252490000000002</v>
      </c>
      <c r="AY268">
        <v>50.640540000000001</v>
      </c>
      <c r="AZ268">
        <v>77.694050000000004</v>
      </c>
      <c r="BA268">
        <v>81.386589999999998</v>
      </c>
      <c r="BB268">
        <v>50.640540000000001</v>
      </c>
      <c r="BC268">
        <v>46.703090000000003</v>
      </c>
      <c r="BD268">
        <v>16.789750000000002</v>
      </c>
      <c r="BE268">
        <v>75.521230000000003</v>
      </c>
      <c r="BF268">
        <v>9.0052800000000008</v>
      </c>
      <c r="BG268">
        <v>80.168300000000002</v>
      </c>
      <c r="CO268">
        <v>0.44857000000000002</v>
      </c>
      <c r="CP268">
        <v>48.492429999999999</v>
      </c>
      <c r="CQ268">
        <v>34.628979999999999</v>
      </c>
      <c r="CR268">
        <v>77.738519999999994</v>
      </c>
      <c r="CS268">
        <v>85.512370000000004</v>
      </c>
      <c r="CT268">
        <v>34.628979999999999</v>
      </c>
      <c r="CU268">
        <v>26.560659999999999</v>
      </c>
      <c r="CV268">
        <v>19.15194</v>
      </c>
      <c r="CW268">
        <v>69.905770000000004</v>
      </c>
      <c r="CX268">
        <v>11.18375</v>
      </c>
      <c r="CY268">
        <v>81.537099999999995</v>
      </c>
    </row>
    <row r="269" spans="1:103" x14ac:dyDescent="0.4">
      <c r="A269" t="s">
        <v>303</v>
      </c>
      <c r="B269" t="s">
        <v>189</v>
      </c>
      <c r="C269" t="s">
        <v>37</v>
      </c>
      <c r="D269">
        <v>0.36681999999999998</v>
      </c>
      <c r="E269">
        <v>39.523809999999997</v>
      </c>
      <c r="F269">
        <v>24.896799999999999</v>
      </c>
      <c r="G269">
        <v>65.099149999999995</v>
      </c>
      <c r="H269">
        <v>80.744640000000004</v>
      </c>
      <c r="I269">
        <v>24.896799999999999</v>
      </c>
      <c r="J269">
        <v>19.298120000000001</v>
      </c>
      <c r="K269">
        <v>15.71833</v>
      </c>
      <c r="L269">
        <v>58.616349999999997</v>
      </c>
      <c r="M269">
        <v>10.452450000000001</v>
      </c>
      <c r="N269">
        <v>77.002700000000004</v>
      </c>
      <c r="O269" t="s">
        <v>38</v>
      </c>
      <c r="P269">
        <v>0.33415</v>
      </c>
      <c r="Q269">
        <v>36.417610000000003</v>
      </c>
      <c r="R269">
        <v>21.095389999999998</v>
      </c>
      <c r="S269">
        <v>62.846490000000003</v>
      </c>
      <c r="T269">
        <v>80.443510000000003</v>
      </c>
      <c r="U269">
        <v>21.095389999999998</v>
      </c>
      <c r="V269">
        <v>15.424390000000001</v>
      </c>
      <c r="W269">
        <v>15.40241</v>
      </c>
      <c r="X269">
        <v>55.890050000000002</v>
      </c>
      <c r="Y269">
        <v>10.60122</v>
      </c>
      <c r="Z269">
        <v>76.403649999999999</v>
      </c>
      <c r="AW269">
        <v>0.59019999999999995</v>
      </c>
      <c r="AX269">
        <v>60.255130000000001</v>
      </c>
      <c r="AY269">
        <v>50.640540000000001</v>
      </c>
      <c r="AZ269">
        <v>77.694050000000004</v>
      </c>
      <c r="BA269">
        <v>81.386589999999998</v>
      </c>
      <c r="BB269">
        <v>50.640540000000001</v>
      </c>
      <c r="BC269">
        <v>46.703090000000003</v>
      </c>
      <c r="BD269">
        <v>16.789750000000002</v>
      </c>
      <c r="BE269">
        <v>75.521230000000003</v>
      </c>
      <c r="BF269">
        <v>9.0052800000000008</v>
      </c>
      <c r="BG269">
        <v>80.168300000000002</v>
      </c>
      <c r="CO269">
        <v>0.44694</v>
      </c>
      <c r="CP269">
        <v>48.33399</v>
      </c>
      <c r="CQ269">
        <v>34.80565</v>
      </c>
      <c r="CR269">
        <v>77.208479999999994</v>
      </c>
      <c r="CS269">
        <v>84.80565</v>
      </c>
      <c r="CT269">
        <v>34.80565</v>
      </c>
      <c r="CU269">
        <v>26.649000000000001</v>
      </c>
      <c r="CV269">
        <v>19.045940000000002</v>
      </c>
      <c r="CW269">
        <v>69.375739999999993</v>
      </c>
      <c r="CX269">
        <v>11.095409999999999</v>
      </c>
      <c r="CY269">
        <v>80.653710000000004</v>
      </c>
    </row>
    <row r="270" spans="1:103" x14ac:dyDescent="0.4">
      <c r="A270" t="s">
        <v>234</v>
      </c>
      <c r="B270" t="s">
        <v>55</v>
      </c>
      <c r="C270" t="s">
        <v>37</v>
      </c>
      <c r="D270">
        <v>0.36656</v>
      </c>
      <c r="E270">
        <v>39.50414</v>
      </c>
      <c r="F270">
        <v>24.775390000000002</v>
      </c>
      <c r="G270">
        <v>65.204369999999997</v>
      </c>
      <c r="H270">
        <v>80.890330000000006</v>
      </c>
      <c r="I270">
        <v>24.775390000000002</v>
      </c>
      <c r="J270">
        <v>19.169969999999999</v>
      </c>
      <c r="K270">
        <v>15.742610000000001</v>
      </c>
      <c r="L270">
        <v>58.698369999999997</v>
      </c>
      <c r="M270">
        <v>10.47349</v>
      </c>
      <c r="N270">
        <v>77.211119999999994</v>
      </c>
      <c r="O270" t="s">
        <v>38</v>
      </c>
      <c r="P270">
        <v>0.33293</v>
      </c>
      <c r="Q270">
        <v>36.285890000000002</v>
      </c>
      <c r="R270">
        <v>20.9329</v>
      </c>
      <c r="S270">
        <v>62.846490000000003</v>
      </c>
      <c r="T270">
        <v>80.424390000000002</v>
      </c>
      <c r="U270">
        <v>20.9329</v>
      </c>
      <c r="V270">
        <v>15.24438</v>
      </c>
      <c r="W270">
        <v>15.39667</v>
      </c>
      <c r="X270">
        <v>55.849899999999998</v>
      </c>
      <c r="Y270">
        <v>10.588800000000001</v>
      </c>
      <c r="Z270">
        <v>76.361440000000002</v>
      </c>
      <c r="AW270">
        <v>0.59169000000000005</v>
      </c>
      <c r="AX270">
        <v>60.469189999999998</v>
      </c>
      <c r="AY270">
        <v>50.715899999999998</v>
      </c>
      <c r="AZ270">
        <v>77.769400000000005</v>
      </c>
      <c r="BA270">
        <v>81.311229999999995</v>
      </c>
      <c r="BB270">
        <v>50.715899999999998</v>
      </c>
      <c r="BC270">
        <v>46.778449999999999</v>
      </c>
      <c r="BD270">
        <v>16.834969999999998</v>
      </c>
      <c r="BE270">
        <v>75.584019999999995</v>
      </c>
      <c r="BF270">
        <v>9.0731000000000002</v>
      </c>
      <c r="BG270">
        <v>80.457170000000005</v>
      </c>
      <c r="CO270">
        <v>0.46042</v>
      </c>
      <c r="CP270">
        <v>49.837510000000002</v>
      </c>
      <c r="CQ270">
        <v>34.982329999999997</v>
      </c>
      <c r="CR270">
        <v>79.328620000000001</v>
      </c>
      <c r="CS270">
        <v>88.515900000000002</v>
      </c>
      <c r="CT270">
        <v>34.982329999999997</v>
      </c>
      <c r="CU270">
        <v>27.002359999999999</v>
      </c>
      <c r="CV270">
        <v>19.575970000000002</v>
      </c>
      <c r="CW270">
        <v>71.760900000000007</v>
      </c>
      <c r="CX270">
        <v>11.625439999999999</v>
      </c>
      <c r="CY270">
        <v>85.306240000000003</v>
      </c>
    </row>
    <row r="271" spans="1:103" x14ac:dyDescent="0.4">
      <c r="A271" t="s">
        <v>163</v>
      </c>
      <c r="B271" t="s">
        <v>164</v>
      </c>
      <c r="C271" t="s">
        <v>37</v>
      </c>
      <c r="D271">
        <v>0.36653999999999998</v>
      </c>
      <c r="E271">
        <v>39.49823</v>
      </c>
      <c r="F271">
        <v>24.767299999999999</v>
      </c>
      <c r="G271">
        <v>65.228650000000002</v>
      </c>
      <c r="H271">
        <v>80.90652</v>
      </c>
      <c r="I271">
        <v>24.767299999999999</v>
      </c>
      <c r="J271">
        <v>19.16592</v>
      </c>
      <c r="K271">
        <v>15.742610000000001</v>
      </c>
      <c r="L271">
        <v>58.710509999999999</v>
      </c>
      <c r="M271">
        <v>10.471869999999999</v>
      </c>
      <c r="N271">
        <v>77.207070000000002</v>
      </c>
      <c r="O271" t="s">
        <v>38</v>
      </c>
      <c r="P271">
        <v>0.33291999999999999</v>
      </c>
      <c r="Q271">
        <v>36.284680000000002</v>
      </c>
      <c r="R271">
        <v>20.9329</v>
      </c>
      <c r="S271">
        <v>62.846490000000003</v>
      </c>
      <c r="T271">
        <v>80.424390000000002</v>
      </c>
      <c r="U271">
        <v>20.9329</v>
      </c>
      <c r="V271">
        <v>15.24438</v>
      </c>
      <c r="W271">
        <v>15.39667</v>
      </c>
      <c r="X271">
        <v>55.849899999999998</v>
      </c>
      <c r="Y271">
        <v>10.588800000000001</v>
      </c>
      <c r="Z271">
        <v>76.361440000000002</v>
      </c>
      <c r="AW271">
        <v>0.59160999999999997</v>
      </c>
      <c r="AX271">
        <v>60.457030000000003</v>
      </c>
      <c r="AY271">
        <v>50.715899999999998</v>
      </c>
      <c r="AZ271">
        <v>77.769400000000005</v>
      </c>
      <c r="BA271">
        <v>81.311229999999995</v>
      </c>
      <c r="BB271">
        <v>50.715899999999998</v>
      </c>
      <c r="BC271">
        <v>46.778449999999999</v>
      </c>
      <c r="BD271">
        <v>16.819890000000001</v>
      </c>
      <c r="BE271">
        <v>75.546350000000004</v>
      </c>
      <c r="BF271">
        <v>9.0731000000000002</v>
      </c>
      <c r="BG271">
        <v>80.457170000000005</v>
      </c>
      <c r="CO271">
        <v>0.46028999999999998</v>
      </c>
      <c r="CP271">
        <v>49.75956</v>
      </c>
      <c r="CQ271">
        <v>34.80565</v>
      </c>
      <c r="CR271">
        <v>79.85866</v>
      </c>
      <c r="CS271">
        <v>88.869259999999997</v>
      </c>
      <c r="CT271">
        <v>34.80565</v>
      </c>
      <c r="CU271">
        <v>26.914020000000001</v>
      </c>
      <c r="CV271">
        <v>19.61131</v>
      </c>
      <c r="CW271">
        <v>72.114249999999998</v>
      </c>
      <c r="CX271">
        <v>11.590109999999999</v>
      </c>
      <c r="CY271">
        <v>85.2179</v>
      </c>
    </row>
    <row r="272" spans="1:103" x14ac:dyDescent="0.4">
      <c r="A272" t="s">
        <v>198</v>
      </c>
      <c r="B272" t="s">
        <v>179</v>
      </c>
      <c r="C272" t="s">
        <v>37</v>
      </c>
      <c r="D272">
        <v>0.36645</v>
      </c>
      <c r="E272">
        <v>39.491149999999998</v>
      </c>
      <c r="F272">
        <v>24.759209999999999</v>
      </c>
      <c r="G272">
        <v>65.204369999999997</v>
      </c>
      <c r="H272">
        <v>80.882230000000007</v>
      </c>
      <c r="I272">
        <v>24.759209999999999</v>
      </c>
      <c r="J272">
        <v>19.157830000000001</v>
      </c>
      <c r="K272">
        <v>15.739380000000001</v>
      </c>
      <c r="L272">
        <v>58.694319999999998</v>
      </c>
      <c r="M272">
        <v>10.47025</v>
      </c>
      <c r="N272">
        <v>77.18683</v>
      </c>
      <c r="O272" t="s">
        <v>38</v>
      </c>
      <c r="P272">
        <v>0.33295999999999998</v>
      </c>
      <c r="Q272">
        <v>36.289630000000002</v>
      </c>
      <c r="R272">
        <v>20.9329</v>
      </c>
      <c r="S272">
        <v>62.865609999999997</v>
      </c>
      <c r="T272">
        <v>80.424390000000002</v>
      </c>
      <c r="U272">
        <v>20.9329</v>
      </c>
      <c r="V272">
        <v>15.24438</v>
      </c>
      <c r="W272">
        <v>15.400499999999999</v>
      </c>
      <c r="X272">
        <v>55.869019999999999</v>
      </c>
      <c r="Y272">
        <v>10.588800000000001</v>
      </c>
      <c r="Z272">
        <v>76.361440000000002</v>
      </c>
      <c r="AW272">
        <v>0.59167000000000003</v>
      </c>
      <c r="AX272">
        <v>60.467950000000002</v>
      </c>
      <c r="AY272">
        <v>50.715899999999998</v>
      </c>
      <c r="AZ272">
        <v>77.769400000000005</v>
      </c>
      <c r="BA272">
        <v>81.311229999999995</v>
      </c>
      <c r="BB272">
        <v>50.715899999999998</v>
      </c>
      <c r="BC272">
        <v>46.778449999999999</v>
      </c>
      <c r="BD272">
        <v>16.834969999999998</v>
      </c>
      <c r="BE272">
        <v>75.584019999999995</v>
      </c>
      <c r="BF272">
        <v>9.0806299999999993</v>
      </c>
      <c r="BG272">
        <v>80.49485</v>
      </c>
      <c r="CO272">
        <v>0.45745999999999998</v>
      </c>
      <c r="CP272">
        <v>49.487740000000002</v>
      </c>
      <c r="CQ272">
        <v>34.628979999999999</v>
      </c>
      <c r="CR272">
        <v>78.975269999999995</v>
      </c>
      <c r="CS272">
        <v>88.339219999999997</v>
      </c>
      <c r="CT272">
        <v>34.628979999999999</v>
      </c>
      <c r="CU272">
        <v>26.73734</v>
      </c>
      <c r="CV272">
        <v>19.434629999999999</v>
      </c>
      <c r="CW272">
        <v>71.319199999999995</v>
      </c>
      <c r="CX272">
        <v>11.537100000000001</v>
      </c>
      <c r="CY272">
        <v>84.687870000000004</v>
      </c>
    </row>
    <row r="273" spans="1:103" x14ac:dyDescent="0.4">
      <c r="A273" t="s">
        <v>282</v>
      </c>
      <c r="B273" t="s">
        <v>134</v>
      </c>
      <c r="C273" t="s">
        <v>37</v>
      </c>
      <c r="D273">
        <v>0.36647000000000002</v>
      </c>
      <c r="E273">
        <v>39.491140000000001</v>
      </c>
      <c r="F273">
        <v>24.759209999999999</v>
      </c>
      <c r="G273">
        <v>65.196280000000002</v>
      </c>
      <c r="H273">
        <v>80.874139999999997</v>
      </c>
      <c r="I273">
        <v>24.759209999999999</v>
      </c>
      <c r="J273">
        <v>19.157830000000001</v>
      </c>
      <c r="K273">
        <v>15.73452</v>
      </c>
      <c r="L273">
        <v>58.678130000000003</v>
      </c>
      <c r="M273">
        <v>10.46945</v>
      </c>
      <c r="N273">
        <v>77.18683</v>
      </c>
      <c r="O273" t="s">
        <v>38</v>
      </c>
      <c r="P273">
        <v>0.33291999999999999</v>
      </c>
      <c r="Q273">
        <v>36.285350000000001</v>
      </c>
      <c r="R273">
        <v>20.9329</v>
      </c>
      <c r="S273">
        <v>62.846490000000003</v>
      </c>
      <c r="T273">
        <v>80.424390000000002</v>
      </c>
      <c r="U273">
        <v>20.9329</v>
      </c>
      <c r="V273">
        <v>15.24438</v>
      </c>
      <c r="W273">
        <v>15.39667</v>
      </c>
      <c r="X273">
        <v>55.849899999999998</v>
      </c>
      <c r="Y273">
        <v>10.588800000000001</v>
      </c>
      <c r="Z273">
        <v>76.361440000000002</v>
      </c>
      <c r="AW273">
        <v>0.59158999999999995</v>
      </c>
      <c r="AX273">
        <v>60.454050000000002</v>
      </c>
      <c r="AY273">
        <v>50.715899999999998</v>
      </c>
      <c r="AZ273">
        <v>77.769400000000005</v>
      </c>
      <c r="BA273">
        <v>81.311229999999995</v>
      </c>
      <c r="BB273">
        <v>50.715899999999998</v>
      </c>
      <c r="BC273">
        <v>46.778449999999999</v>
      </c>
      <c r="BD273">
        <v>16.819890000000001</v>
      </c>
      <c r="BE273">
        <v>75.546350000000004</v>
      </c>
      <c r="BF273">
        <v>9.0731000000000002</v>
      </c>
      <c r="BG273">
        <v>80.457170000000005</v>
      </c>
      <c r="CO273">
        <v>0.45884999999999998</v>
      </c>
      <c r="CP273">
        <v>49.59919</v>
      </c>
      <c r="CQ273">
        <v>34.628979999999999</v>
      </c>
      <c r="CR273">
        <v>79.151939999999996</v>
      </c>
      <c r="CS273">
        <v>88.162540000000007</v>
      </c>
      <c r="CT273">
        <v>34.628979999999999</v>
      </c>
      <c r="CU273">
        <v>26.73734</v>
      </c>
      <c r="CV273">
        <v>19.434629999999999</v>
      </c>
      <c r="CW273">
        <v>71.407539999999997</v>
      </c>
      <c r="CX273">
        <v>11.537100000000001</v>
      </c>
      <c r="CY273">
        <v>84.776210000000006</v>
      </c>
    </row>
    <row r="274" spans="1:103" x14ac:dyDescent="0.4">
      <c r="A274" t="s">
        <v>237</v>
      </c>
      <c r="B274" t="s">
        <v>55</v>
      </c>
      <c r="C274" t="s">
        <v>37</v>
      </c>
      <c r="D274">
        <v>0.36632999999999999</v>
      </c>
      <c r="E274">
        <v>39.478119999999997</v>
      </c>
      <c r="F274">
        <v>24.751110000000001</v>
      </c>
      <c r="G274">
        <v>65.212459999999993</v>
      </c>
      <c r="H274">
        <v>80.890330000000006</v>
      </c>
      <c r="I274">
        <v>24.751110000000001</v>
      </c>
      <c r="J274">
        <v>19.149740000000001</v>
      </c>
      <c r="K274">
        <v>15.739380000000001</v>
      </c>
      <c r="L274">
        <v>58.694319999999998</v>
      </c>
      <c r="M274">
        <v>10.47025</v>
      </c>
      <c r="N274">
        <v>77.190880000000007</v>
      </c>
      <c r="O274" t="s">
        <v>38</v>
      </c>
      <c r="P274">
        <v>0.33293</v>
      </c>
      <c r="Q274">
        <v>36.288029999999999</v>
      </c>
      <c r="R274">
        <v>20.9329</v>
      </c>
      <c r="S274">
        <v>62.856050000000003</v>
      </c>
      <c r="T274">
        <v>80.424390000000002</v>
      </c>
      <c r="U274">
        <v>20.9329</v>
      </c>
      <c r="V274">
        <v>15.24438</v>
      </c>
      <c r="W274">
        <v>15.400499999999999</v>
      </c>
      <c r="X274">
        <v>55.864240000000002</v>
      </c>
      <c r="Y274">
        <v>10.58975</v>
      </c>
      <c r="Z274">
        <v>76.366209999999995</v>
      </c>
      <c r="AW274">
        <v>0.59157000000000004</v>
      </c>
      <c r="AX274">
        <v>60.453319999999998</v>
      </c>
      <c r="AY274">
        <v>50.715899999999998</v>
      </c>
      <c r="AZ274">
        <v>77.769400000000005</v>
      </c>
      <c r="BA274">
        <v>81.311229999999995</v>
      </c>
      <c r="BB274">
        <v>50.715899999999998</v>
      </c>
      <c r="BC274">
        <v>46.778449999999999</v>
      </c>
      <c r="BD274">
        <v>16.819890000000001</v>
      </c>
      <c r="BE274">
        <v>75.546350000000004</v>
      </c>
      <c r="BF274">
        <v>9.0731000000000002</v>
      </c>
      <c r="BG274">
        <v>80.457170000000005</v>
      </c>
      <c r="CO274">
        <v>0.45558999999999999</v>
      </c>
      <c r="CP274">
        <v>49.267229999999998</v>
      </c>
      <c r="CQ274">
        <v>34.452300000000001</v>
      </c>
      <c r="CR274">
        <v>79.328620000000001</v>
      </c>
      <c r="CS274">
        <v>88.515900000000002</v>
      </c>
      <c r="CT274">
        <v>34.452300000000001</v>
      </c>
      <c r="CU274">
        <v>26.560659999999999</v>
      </c>
      <c r="CV274">
        <v>19.46996</v>
      </c>
      <c r="CW274">
        <v>71.49588</v>
      </c>
      <c r="CX274">
        <v>11.537100000000001</v>
      </c>
      <c r="CY274">
        <v>84.776210000000006</v>
      </c>
    </row>
    <row r="275" spans="1:103" x14ac:dyDescent="0.4">
      <c r="A275" t="s">
        <v>195</v>
      </c>
      <c r="B275" t="s">
        <v>134</v>
      </c>
      <c r="C275" t="s">
        <v>37</v>
      </c>
      <c r="D275">
        <v>0.36570999999999998</v>
      </c>
      <c r="E275">
        <v>39.406019999999998</v>
      </c>
      <c r="F275">
        <v>24.734929999999999</v>
      </c>
      <c r="G275">
        <v>65.08296</v>
      </c>
      <c r="H275">
        <v>80.655609999999996</v>
      </c>
      <c r="I275">
        <v>24.734929999999999</v>
      </c>
      <c r="J275">
        <v>19.13355</v>
      </c>
      <c r="K275">
        <v>15.710240000000001</v>
      </c>
      <c r="L275">
        <v>58.56617</v>
      </c>
      <c r="M275">
        <v>10.43788</v>
      </c>
      <c r="N275">
        <v>76.925129999999996</v>
      </c>
      <c r="O275" t="s">
        <v>38</v>
      </c>
      <c r="P275">
        <v>0.33273999999999998</v>
      </c>
      <c r="Q275">
        <v>36.266419999999997</v>
      </c>
      <c r="R275">
        <v>20.9329</v>
      </c>
      <c r="S275">
        <v>62.808259999999997</v>
      </c>
      <c r="T275">
        <v>80.347930000000005</v>
      </c>
      <c r="U275">
        <v>20.9329</v>
      </c>
      <c r="V275">
        <v>15.24438</v>
      </c>
      <c r="W275">
        <v>15.38903</v>
      </c>
      <c r="X275">
        <v>55.811669999999999</v>
      </c>
      <c r="Y275">
        <v>10.581149999999999</v>
      </c>
      <c r="Z275">
        <v>76.284970000000001</v>
      </c>
      <c r="AW275">
        <v>0.59036999999999995</v>
      </c>
      <c r="AX275">
        <v>60.277200000000001</v>
      </c>
      <c r="AY275">
        <v>50.640540000000001</v>
      </c>
      <c r="AZ275">
        <v>77.694050000000004</v>
      </c>
      <c r="BA275">
        <v>81.235870000000006</v>
      </c>
      <c r="BB275">
        <v>50.640540000000001</v>
      </c>
      <c r="BC275">
        <v>46.703090000000003</v>
      </c>
      <c r="BD275">
        <v>16.789750000000002</v>
      </c>
      <c r="BE275">
        <v>75.445869999999999</v>
      </c>
      <c r="BF275">
        <v>8.9977400000000003</v>
      </c>
      <c r="BG275">
        <v>80.055260000000004</v>
      </c>
      <c r="CO275">
        <v>0.44840000000000002</v>
      </c>
      <c r="CP275">
        <v>48.505749999999999</v>
      </c>
      <c r="CQ275">
        <v>34.275620000000004</v>
      </c>
      <c r="CR275">
        <v>77.561840000000004</v>
      </c>
      <c r="CS275">
        <v>84.982330000000005</v>
      </c>
      <c r="CT275">
        <v>34.275620000000004</v>
      </c>
      <c r="CU275">
        <v>26.383980000000001</v>
      </c>
      <c r="CV275">
        <v>19.116610000000001</v>
      </c>
      <c r="CW275">
        <v>69.905770000000004</v>
      </c>
      <c r="CX275">
        <v>11.166079999999999</v>
      </c>
      <c r="CY275">
        <v>81.419319999999999</v>
      </c>
    </row>
    <row r="276" spans="1:103" x14ac:dyDescent="0.4">
      <c r="A276" t="s">
        <v>231</v>
      </c>
      <c r="B276" t="s">
        <v>134</v>
      </c>
      <c r="C276" t="s">
        <v>37</v>
      </c>
      <c r="D276">
        <v>0.36568000000000001</v>
      </c>
      <c r="E276">
        <v>39.403759999999998</v>
      </c>
      <c r="F276">
        <v>24.734929999999999</v>
      </c>
      <c r="G276">
        <v>65.08296</v>
      </c>
      <c r="H276">
        <v>80.631320000000002</v>
      </c>
      <c r="I276">
        <v>24.734929999999999</v>
      </c>
      <c r="J276">
        <v>19.13355</v>
      </c>
      <c r="K276">
        <v>15.71186</v>
      </c>
      <c r="L276">
        <v>58.570210000000003</v>
      </c>
      <c r="M276">
        <v>10.435449999999999</v>
      </c>
      <c r="N276">
        <v>76.900850000000005</v>
      </c>
      <c r="O276" t="s">
        <v>38</v>
      </c>
      <c r="P276">
        <v>0.33276</v>
      </c>
      <c r="Q276">
        <v>36.268340000000002</v>
      </c>
      <c r="R276">
        <v>20.9329</v>
      </c>
      <c r="S276">
        <v>62.808259999999997</v>
      </c>
      <c r="T276">
        <v>80.347930000000005</v>
      </c>
      <c r="U276">
        <v>20.9329</v>
      </c>
      <c r="V276">
        <v>15.24438</v>
      </c>
      <c r="W276">
        <v>15.38903</v>
      </c>
      <c r="X276">
        <v>55.811669999999999</v>
      </c>
      <c r="Y276">
        <v>10.581149999999999</v>
      </c>
      <c r="Z276">
        <v>76.284970000000001</v>
      </c>
      <c r="AW276">
        <v>0.59033000000000002</v>
      </c>
      <c r="AX276">
        <v>60.276879999999998</v>
      </c>
      <c r="AY276">
        <v>50.640540000000001</v>
      </c>
      <c r="AZ276">
        <v>77.694050000000004</v>
      </c>
      <c r="BA276">
        <v>81.235870000000006</v>
      </c>
      <c r="BB276">
        <v>50.640540000000001</v>
      </c>
      <c r="BC276">
        <v>46.703090000000003</v>
      </c>
      <c r="BD276">
        <v>16.789750000000002</v>
      </c>
      <c r="BE276">
        <v>75.445869999999999</v>
      </c>
      <c r="BF276">
        <v>8.9977400000000003</v>
      </c>
      <c r="BG276">
        <v>80.055260000000004</v>
      </c>
      <c r="CO276">
        <v>0.44745000000000001</v>
      </c>
      <c r="CP276">
        <v>48.421709999999997</v>
      </c>
      <c r="CQ276">
        <v>34.275620000000004</v>
      </c>
      <c r="CR276">
        <v>77.561840000000004</v>
      </c>
      <c r="CS276">
        <v>84.452299999999994</v>
      </c>
      <c r="CT276">
        <v>34.275620000000004</v>
      </c>
      <c r="CU276">
        <v>26.383980000000001</v>
      </c>
      <c r="CV276">
        <v>19.15194</v>
      </c>
      <c r="CW276">
        <v>69.994110000000006</v>
      </c>
      <c r="CX276">
        <v>11.11307</v>
      </c>
      <c r="CY276">
        <v>80.889279999999999</v>
      </c>
    </row>
    <row r="277" spans="1:103" x14ac:dyDescent="0.4">
      <c r="A277" t="s">
        <v>159</v>
      </c>
      <c r="B277" t="s">
        <v>55</v>
      </c>
      <c r="C277" t="s">
        <v>37</v>
      </c>
      <c r="D277">
        <v>0.36564000000000002</v>
      </c>
      <c r="E277">
        <v>39.400370000000002</v>
      </c>
      <c r="F277">
        <v>24.743020000000001</v>
      </c>
      <c r="G277">
        <v>65.058679999999995</v>
      </c>
      <c r="H277">
        <v>80.647509999999997</v>
      </c>
      <c r="I277">
        <v>24.743020000000001</v>
      </c>
      <c r="J277">
        <v>19.137599999999999</v>
      </c>
      <c r="K277">
        <v>15.707000000000001</v>
      </c>
      <c r="L277">
        <v>58.541890000000002</v>
      </c>
      <c r="M277">
        <v>10.43788</v>
      </c>
      <c r="N277">
        <v>76.91704</v>
      </c>
      <c r="O277" t="s">
        <v>38</v>
      </c>
      <c r="P277">
        <v>0.33276</v>
      </c>
      <c r="Q277">
        <v>36.268410000000003</v>
      </c>
      <c r="R277">
        <v>20.9329</v>
      </c>
      <c r="S277">
        <v>62.808259999999997</v>
      </c>
      <c r="T277">
        <v>80.347930000000005</v>
      </c>
      <c r="U277">
        <v>20.9329</v>
      </c>
      <c r="V277">
        <v>15.24438</v>
      </c>
      <c r="W277">
        <v>15.38903</v>
      </c>
      <c r="X277">
        <v>55.811669999999999</v>
      </c>
      <c r="Y277">
        <v>10.581149999999999</v>
      </c>
      <c r="Z277">
        <v>76.284970000000001</v>
      </c>
      <c r="AW277">
        <v>0.59021999999999997</v>
      </c>
      <c r="AX277">
        <v>60.262949999999996</v>
      </c>
      <c r="AY277">
        <v>50.640540000000001</v>
      </c>
      <c r="AZ277">
        <v>77.694050000000004</v>
      </c>
      <c r="BA277">
        <v>81.235870000000006</v>
      </c>
      <c r="BB277">
        <v>50.640540000000001</v>
      </c>
      <c r="BC277">
        <v>46.703090000000003</v>
      </c>
      <c r="BD277">
        <v>16.789750000000002</v>
      </c>
      <c r="BE277">
        <v>75.445869999999999</v>
      </c>
      <c r="BF277">
        <v>8.9977400000000003</v>
      </c>
      <c r="BG277">
        <v>80.055260000000004</v>
      </c>
      <c r="CO277">
        <v>0.44686999999999999</v>
      </c>
      <c r="CP277">
        <v>48.37903</v>
      </c>
      <c r="CQ277">
        <v>34.452300000000001</v>
      </c>
      <c r="CR277">
        <v>77.031800000000004</v>
      </c>
      <c r="CS277">
        <v>84.80565</v>
      </c>
      <c r="CT277">
        <v>34.452300000000001</v>
      </c>
      <c r="CU277">
        <v>26.47232</v>
      </c>
      <c r="CV277">
        <v>19.045940000000002</v>
      </c>
      <c r="CW277">
        <v>69.375739999999993</v>
      </c>
      <c r="CX277">
        <v>11.166079999999999</v>
      </c>
      <c r="CY277">
        <v>81.242639999999994</v>
      </c>
    </row>
    <row r="278" spans="1:103" x14ac:dyDescent="0.4">
      <c r="A278" t="s">
        <v>228</v>
      </c>
      <c r="B278" t="s">
        <v>134</v>
      </c>
      <c r="C278" t="s">
        <v>37</v>
      </c>
      <c r="D278">
        <v>0.36559999999999998</v>
      </c>
      <c r="E278">
        <v>39.396599999999999</v>
      </c>
      <c r="F278">
        <v>24.743020000000001</v>
      </c>
      <c r="G278">
        <v>65.05059</v>
      </c>
      <c r="H278">
        <v>80.615139999999997</v>
      </c>
      <c r="I278">
        <v>24.743020000000001</v>
      </c>
      <c r="J278">
        <v>19.137599999999999</v>
      </c>
      <c r="K278">
        <v>15.70538</v>
      </c>
      <c r="L278">
        <v>58.533790000000003</v>
      </c>
      <c r="M278">
        <v>10.43464</v>
      </c>
      <c r="N278">
        <v>76.884659999999997</v>
      </c>
      <c r="O278" t="s">
        <v>38</v>
      </c>
      <c r="P278">
        <v>0.33276</v>
      </c>
      <c r="Q278">
        <v>36.267760000000003</v>
      </c>
      <c r="R278">
        <v>20.9329</v>
      </c>
      <c r="S278">
        <v>62.808259999999997</v>
      </c>
      <c r="T278">
        <v>80.357479999999995</v>
      </c>
      <c r="U278">
        <v>20.9329</v>
      </c>
      <c r="V278">
        <v>15.24438</v>
      </c>
      <c r="W278">
        <v>15.38903</v>
      </c>
      <c r="X278">
        <v>55.811669999999999</v>
      </c>
      <c r="Y278">
        <v>10.58211</v>
      </c>
      <c r="Z278">
        <v>76.294529999999995</v>
      </c>
      <c r="AW278">
        <v>0.59018999999999999</v>
      </c>
      <c r="AX278">
        <v>60.258150000000001</v>
      </c>
      <c r="AY278">
        <v>50.640540000000001</v>
      </c>
      <c r="AZ278">
        <v>77.694050000000004</v>
      </c>
      <c r="BA278">
        <v>81.235870000000006</v>
      </c>
      <c r="BB278">
        <v>50.640540000000001</v>
      </c>
      <c r="BC278">
        <v>46.703090000000003</v>
      </c>
      <c r="BD278">
        <v>16.789750000000002</v>
      </c>
      <c r="BE278">
        <v>75.445869999999999</v>
      </c>
      <c r="BF278">
        <v>8.9977400000000003</v>
      </c>
      <c r="BG278">
        <v>80.055260000000004</v>
      </c>
      <c r="CO278">
        <v>0.44614999999999999</v>
      </c>
      <c r="CP278">
        <v>48.320120000000003</v>
      </c>
      <c r="CQ278">
        <v>34.452300000000001</v>
      </c>
      <c r="CR278">
        <v>76.855119999999999</v>
      </c>
      <c r="CS278">
        <v>83.922259999999994</v>
      </c>
      <c r="CT278">
        <v>34.452300000000001</v>
      </c>
      <c r="CU278">
        <v>26.47232</v>
      </c>
      <c r="CV278">
        <v>19.0106</v>
      </c>
      <c r="CW278">
        <v>69.199060000000003</v>
      </c>
      <c r="CX278">
        <v>11.07774</v>
      </c>
      <c r="CY278">
        <v>80.359250000000003</v>
      </c>
    </row>
    <row r="279" spans="1:103" x14ac:dyDescent="0.4">
      <c r="A279" t="s">
        <v>278</v>
      </c>
      <c r="B279" t="s">
        <v>279</v>
      </c>
      <c r="C279" t="s">
        <v>37</v>
      </c>
      <c r="D279">
        <v>0.36559000000000003</v>
      </c>
      <c r="E279">
        <v>39.393999999999998</v>
      </c>
      <c r="F279">
        <v>24.734929999999999</v>
      </c>
      <c r="G279">
        <v>65.05059</v>
      </c>
      <c r="H279">
        <v>80.655609999999996</v>
      </c>
      <c r="I279">
        <v>24.734929999999999</v>
      </c>
      <c r="J279">
        <v>19.13355</v>
      </c>
      <c r="K279">
        <v>15.703760000000001</v>
      </c>
      <c r="L279">
        <v>58.52975</v>
      </c>
      <c r="M279">
        <v>10.43707</v>
      </c>
      <c r="N279">
        <v>76.91704</v>
      </c>
      <c r="O279" t="s">
        <v>38</v>
      </c>
      <c r="P279">
        <v>0.33273999999999998</v>
      </c>
      <c r="Q279">
        <v>36.266179999999999</v>
      </c>
      <c r="R279">
        <v>20.9329</v>
      </c>
      <c r="S279">
        <v>62.808259999999997</v>
      </c>
      <c r="T279">
        <v>80.347930000000005</v>
      </c>
      <c r="U279">
        <v>20.9329</v>
      </c>
      <c r="V279">
        <v>15.24438</v>
      </c>
      <c r="W279">
        <v>15.38903</v>
      </c>
      <c r="X279">
        <v>55.811669999999999</v>
      </c>
      <c r="Y279">
        <v>10.581149999999999</v>
      </c>
      <c r="Z279">
        <v>76.284970000000001</v>
      </c>
      <c r="AW279">
        <v>0.59035000000000004</v>
      </c>
      <c r="AX279">
        <v>60.277030000000003</v>
      </c>
      <c r="AY279">
        <v>50.640540000000001</v>
      </c>
      <c r="AZ279">
        <v>77.694050000000004</v>
      </c>
      <c r="BA279">
        <v>81.235870000000006</v>
      </c>
      <c r="BB279">
        <v>50.640540000000001</v>
      </c>
      <c r="BC279">
        <v>46.703090000000003</v>
      </c>
      <c r="BD279">
        <v>16.789750000000002</v>
      </c>
      <c r="BE279">
        <v>75.445869999999999</v>
      </c>
      <c r="BF279">
        <v>8.9977400000000003</v>
      </c>
      <c r="BG279">
        <v>80.055260000000004</v>
      </c>
      <c r="CO279">
        <v>0.44590000000000002</v>
      </c>
      <c r="CP279">
        <v>48.248249999999999</v>
      </c>
      <c r="CQ279">
        <v>34.275620000000004</v>
      </c>
      <c r="CR279">
        <v>76.855119999999999</v>
      </c>
      <c r="CS279">
        <v>84.982330000000005</v>
      </c>
      <c r="CT279">
        <v>34.275620000000004</v>
      </c>
      <c r="CU279">
        <v>26.383980000000001</v>
      </c>
      <c r="CV279">
        <v>18.975269999999998</v>
      </c>
      <c r="CW279">
        <v>69.110720000000001</v>
      </c>
      <c r="CX279">
        <v>11.14841</v>
      </c>
      <c r="CY279">
        <v>81.242639999999994</v>
      </c>
    </row>
    <row r="280" spans="1:103" x14ac:dyDescent="0.4">
      <c r="A280" t="s">
        <v>622</v>
      </c>
      <c r="B280" t="s">
        <v>44</v>
      </c>
      <c r="C280" t="s">
        <v>37</v>
      </c>
      <c r="D280">
        <v>0.36548999999999998</v>
      </c>
      <c r="E280">
        <v>39.337940000000003</v>
      </c>
      <c r="F280">
        <v>24.443549999999998</v>
      </c>
      <c r="G280">
        <v>65.034400000000005</v>
      </c>
      <c r="H280">
        <v>81.076490000000007</v>
      </c>
      <c r="I280">
        <v>24.443549999999998</v>
      </c>
      <c r="J280">
        <v>19.098479999999999</v>
      </c>
      <c r="K280">
        <v>15.626060000000001</v>
      </c>
      <c r="L280">
        <v>58.419800000000002</v>
      </c>
      <c r="M280">
        <v>10.471869999999999</v>
      </c>
      <c r="N280">
        <v>77.356399999999994</v>
      </c>
      <c r="O280" t="s">
        <v>38</v>
      </c>
      <c r="P280">
        <v>0.33328999999999998</v>
      </c>
      <c r="Q280">
        <v>36.291339999999998</v>
      </c>
      <c r="R280">
        <v>20.894670000000001</v>
      </c>
      <c r="S280">
        <v>62.578859999999999</v>
      </c>
      <c r="T280">
        <v>80.481740000000002</v>
      </c>
      <c r="U280">
        <v>20.894670000000001</v>
      </c>
      <c r="V280">
        <v>15.37341</v>
      </c>
      <c r="W280">
        <v>15.30682</v>
      </c>
      <c r="X280">
        <v>55.576689999999999</v>
      </c>
      <c r="Y280">
        <v>10.581149999999999</v>
      </c>
      <c r="Z280">
        <v>76.427869999999999</v>
      </c>
      <c r="AW280">
        <v>0.58992999999999995</v>
      </c>
      <c r="AX280">
        <v>60.188679999999998</v>
      </c>
      <c r="AY280">
        <v>50.640540000000001</v>
      </c>
      <c r="AZ280">
        <v>77.618690000000001</v>
      </c>
      <c r="BA280">
        <v>81.537300000000002</v>
      </c>
      <c r="BB280">
        <v>50.640540000000001</v>
      </c>
      <c r="BC280">
        <v>46.740769999999998</v>
      </c>
      <c r="BD280">
        <v>16.654109999999999</v>
      </c>
      <c r="BE280">
        <v>75.219790000000003</v>
      </c>
      <c r="BF280">
        <v>9.0580300000000005</v>
      </c>
      <c r="BG280">
        <v>80.49485</v>
      </c>
      <c r="CO280">
        <v>0.43451000000000001</v>
      </c>
      <c r="CP280">
        <v>46.766629999999999</v>
      </c>
      <c r="CQ280">
        <v>28.62191</v>
      </c>
      <c r="CR280">
        <v>80.918729999999996</v>
      </c>
      <c r="CS280">
        <v>90.989400000000003</v>
      </c>
      <c r="CT280">
        <v>28.62191</v>
      </c>
      <c r="CU280">
        <v>23.144880000000001</v>
      </c>
      <c r="CV280">
        <v>19.116610000000001</v>
      </c>
      <c r="CW280">
        <v>71.584220000000002</v>
      </c>
      <c r="CX280">
        <v>11.766780000000001</v>
      </c>
      <c r="CY280">
        <v>87.161370000000005</v>
      </c>
    </row>
    <row r="281" spans="1:103" x14ac:dyDescent="0.4">
      <c r="A281" t="s">
        <v>724</v>
      </c>
      <c r="B281" t="s">
        <v>499</v>
      </c>
      <c r="C281" t="s">
        <v>37</v>
      </c>
      <c r="D281">
        <v>0.36546000000000001</v>
      </c>
      <c r="E281">
        <v>39.334820000000001</v>
      </c>
      <c r="F281">
        <v>24.435449999999999</v>
      </c>
      <c r="G281">
        <v>65.034400000000005</v>
      </c>
      <c r="H281">
        <v>81.084580000000003</v>
      </c>
      <c r="I281">
        <v>24.435449999999999</v>
      </c>
      <c r="J281">
        <v>19.09038</v>
      </c>
      <c r="K281">
        <v>15.626060000000001</v>
      </c>
      <c r="L281">
        <v>58.419800000000002</v>
      </c>
      <c r="M281">
        <v>10.47268</v>
      </c>
      <c r="N281">
        <v>77.364490000000004</v>
      </c>
      <c r="O281" t="s">
        <v>38</v>
      </c>
      <c r="P281">
        <v>0.33328999999999998</v>
      </c>
      <c r="Q281">
        <v>36.291620000000002</v>
      </c>
      <c r="R281">
        <v>20.894670000000001</v>
      </c>
      <c r="S281">
        <v>62.578859999999999</v>
      </c>
      <c r="T281">
        <v>80.481740000000002</v>
      </c>
      <c r="U281">
        <v>20.894670000000001</v>
      </c>
      <c r="V281">
        <v>15.37341</v>
      </c>
      <c r="W281">
        <v>15.30682</v>
      </c>
      <c r="X281">
        <v>55.576689999999999</v>
      </c>
      <c r="Y281">
        <v>10.581149999999999</v>
      </c>
      <c r="Z281">
        <v>76.427869999999999</v>
      </c>
      <c r="AW281">
        <v>0.59018999999999999</v>
      </c>
      <c r="AX281">
        <v>60.216850000000001</v>
      </c>
      <c r="AY281">
        <v>50.640540000000001</v>
      </c>
      <c r="AZ281">
        <v>77.694050000000004</v>
      </c>
      <c r="BA281">
        <v>81.612660000000005</v>
      </c>
      <c r="BB281">
        <v>50.640540000000001</v>
      </c>
      <c r="BC281">
        <v>46.740769999999998</v>
      </c>
      <c r="BD281">
        <v>16.669180000000001</v>
      </c>
      <c r="BE281">
        <v>75.295150000000007</v>
      </c>
      <c r="BF281">
        <v>9.0655599999999996</v>
      </c>
      <c r="BG281">
        <v>80.570210000000003</v>
      </c>
      <c r="CO281">
        <v>0.43310999999999999</v>
      </c>
      <c r="CP281">
        <v>46.627119999999998</v>
      </c>
      <c r="CQ281">
        <v>28.445229999999999</v>
      </c>
      <c r="CR281">
        <v>80.742050000000006</v>
      </c>
      <c r="CS281">
        <v>90.989400000000003</v>
      </c>
      <c r="CT281">
        <v>28.445229999999999</v>
      </c>
      <c r="CU281">
        <v>22.9682</v>
      </c>
      <c r="CV281">
        <v>19.08127</v>
      </c>
      <c r="CW281">
        <v>71.407539999999997</v>
      </c>
      <c r="CX281">
        <v>11.766780000000001</v>
      </c>
      <c r="CY281">
        <v>87.161370000000005</v>
      </c>
    </row>
    <row r="282" spans="1:103" x14ac:dyDescent="0.4">
      <c r="A282" t="s">
        <v>683</v>
      </c>
      <c r="B282" t="s">
        <v>158</v>
      </c>
      <c r="C282" t="s">
        <v>37</v>
      </c>
      <c r="D282">
        <v>0.36543999999999999</v>
      </c>
      <c r="E282">
        <v>39.333480000000002</v>
      </c>
      <c r="F282">
        <v>24.435449999999999</v>
      </c>
      <c r="G282">
        <v>65.034400000000005</v>
      </c>
      <c r="H282">
        <v>81.084580000000003</v>
      </c>
      <c r="I282">
        <v>24.435449999999999</v>
      </c>
      <c r="J282">
        <v>19.09038</v>
      </c>
      <c r="K282">
        <v>15.626060000000001</v>
      </c>
      <c r="L282">
        <v>58.419800000000002</v>
      </c>
      <c r="M282">
        <v>10.47268</v>
      </c>
      <c r="N282">
        <v>77.364490000000004</v>
      </c>
      <c r="O282" t="s">
        <v>38</v>
      </c>
      <c r="P282">
        <v>0.33331</v>
      </c>
      <c r="Q282">
        <v>36.292789999999997</v>
      </c>
      <c r="R282">
        <v>20.894670000000001</v>
      </c>
      <c r="S282">
        <v>62.588419999999999</v>
      </c>
      <c r="T282">
        <v>80.491299999999995</v>
      </c>
      <c r="U282">
        <v>20.894670000000001</v>
      </c>
      <c r="V282">
        <v>15.37341</v>
      </c>
      <c r="W282">
        <v>15.30874</v>
      </c>
      <c r="X282">
        <v>55.58625</v>
      </c>
      <c r="Y282">
        <v>10.58211</v>
      </c>
      <c r="Z282">
        <v>76.437420000000003</v>
      </c>
      <c r="AW282">
        <v>0.58999000000000001</v>
      </c>
      <c r="AX282">
        <v>60.196489999999997</v>
      </c>
      <c r="AY282">
        <v>50.640540000000001</v>
      </c>
      <c r="AZ282">
        <v>77.618690000000001</v>
      </c>
      <c r="BA282">
        <v>81.537300000000002</v>
      </c>
      <c r="BB282">
        <v>50.640540000000001</v>
      </c>
      <c r="BC282">
        <v>46.740769999999998</v>
      </c>
      <c r="BD282">
        <v>16.654109999999999</v>
      </c>
      <c r="BE282">
        <v>75.219790000000003</v>
      </c>
      <c r="BF282">
        <v>9.0580300000000005</v>
      </c>
      <c r="BG282">
        <v>80.49485</v>
      </c>
      <c r="CO282">
        <v>0.43304999999999999</v>
      </c>
      <c r="CP282">
        <v>46.623959999999997</v>
      </c>
      <c r="CQ282">
        <v>28.445229999999999</v>
      </c>
      <c r="CR282">
        <v>80.742050000000006</v>
      </c>
      <c r="CS282">
        <v>90.989400000000003</v>
      </c>
      <c r="CT282">
        <v>28.445229999999999</v>
      </c>
      <c r="CU282">
        <v>22.9682</v>
      </c>
      <c r="CV282">
        <v>19.08127</v>
      </c>
      <c r="CW282">
        <v>71.407539999999997</v>
      </c>
      <c r="CX282">
        <v>11.766780000000001</v>
      </c>
      <c r="CY282">
        <v>87.161370000000005</v>
      </c>
    </row>
    <row r="283" spans="1:103" x14ac:dyDescent="0.4">
      <c r="A283" t="s">
        <v>736</v>
      </c>
      <c r="B283" t="s">
        <v>571</v>
      </c>
      <c r="C283" t="s">
        <v>37</v>
      </c>
      <c r="D283">
        <v>0.36543999999999999</v>
      </c>
      <c r="E283">
        <v>39.33325</v>
      </c>
      <c r="F283">
        <v>24.435449999999999</v>
      </c>
      <c r="G283">
        <v>65.034400000000005</v>
      </c>
      <c r="H283">
        <v>81.068389999999994</v>
      </c>
      <c r="I283">
        <v>24.435449999999999</v>
      </c>
      <c r="J283">
        <v>19.09038</v>
      </c>
      <c r="K283">
        <v>15.626060000000001</v>
      </c>
      <c r="L283">
        <v>58.419800000000002</v>
      </c>
      <c r="M283">
        <v>10.47106</v>
      </c>
      <c r="N283">
        <v>77.348309999999998</v>
      </c>
      <c r="O283" t="s">
        <v>38</v>
      </c>
      <c r="P283">
        <v>0.33328000000000002</v>
      </c>
      <c r="Q283">
        <v>36.290179999999999</v>
      </c>
      <c r="R283">
        <v>20.894670000000001</v>
      </c>
      <c r="S283">
        <v>62.578859999999999</v>
      </c>
      <c r="T283">
        <v>80.481740000000002</v>
      </c>
      <c r="U283">
        <v>20.894670000000001</v>
      </c>
      <c r="V283">
        <v>15.37341</v>
      </c>
      <c r="W283">
        <v>15.30682</v>
      </c>
      <c r="X283">
        <v>55.576689999999999</v>
      </c>
      <c r="Y283">
        <v>10.581149999999999</v>
      </c>
      <c r="Z283">
        <v>76.427869999999999</v>
      </c>
      <c r="AW283">
        <v>0.59</v>
      </c>
      <c r="AX283">
        <v>60.195099999999996</v>
      </c>
      <c r="AY283">
        <v>50.640540000000001</v>
      </c>
      <c r="AZ283">
        <v>77.618690000000001</v>
      </c>
      <c r="BA283">
        <v>81.537300000000002</v>
      </c>
      <c r="BB283">
        <v>50.640540000000001</v>
      </c>
      <c r="BC283">
        <v>46.740769999999998</v>
      </c>
      <c r="BD283">
        <v>16.654109999999999</v>
      </c>
      <c r="BE283">
        <v>75.219790000000003</v>
      </c>
      <c r="BF283">
        <v>9.0580300000000005</v>
      </c>
      <c r="BG283">
        <v>80.49485</v>
      </c>
      <c r="CO283">
        <v>0.43352000000000002</v>
      </c>
      <c r="CP283">
        <v>46.670540000000003</v>
      </c>
      <c r="CQ283">
        <v>28.445229999999999</v>
      </c>
      <c r="CR283">
        <v>80.918729999999996</v>
      </c>
      <c r="CS283">
        <v>90.812719999999999</v>
      </c>
      <c r="CT283">
        <v>28.445229999999999</v>
      </c>
      <c r="CU283">
        <v>22.9682</v>
      </c>
      <c r="CV283">
        <v>19.116610000000001</v>
      </c>
      <c r="CW283">
        <v>71.584220000000002</v>
      </c>
      <c r="CX283">
        <v>11.74912</v>
      </c>
      <c r="CY283">
        <v>86.984690000000001</v>
      </c>
    </row>
    <row r="284" spans="1:103" x14ac:dyDescent="0.4">
      <c r="A284" t="s">
        <v>613</v>
      </c>
      <c r="B284" t="s">
        <v>571</v>
      </c>
      <c r="C284" t="s">
        <v>37</v>
      </c>
      <c r="D284">
        <v>0.36543999999999999</v>
      </c>
      <c r="E284">
        <v>39.333120000000001</v>
      </c>
      <c r="F284">
        <v>24.435449999999999</v>
      </c>
      <c r="G284">
        <v>65.034400000000005</v>
      </c>
      <c r="H284">
        <v>81.076490000000007</v>
      </c>
      <c r="I284">
        <v>24.435449999999999</v>
      </c>
      <c r="J284">
        <v>19.09038</v>
      </c>
      <c r="K284">
        <v>15.626060000000001</v>
      </c>
      <c r="L284">
        <v>58.419800000000002</v>
      </c>
      <c r="M284">
        <v>10.471869999999999</v>
      </c>
      <c r="N284">
        <v>77.356399999999994</v>
      </c>
      <c r="O284" t="s">
        <v>38</v>
      </c>
      <c r="P284">
        <v>0.33328000000000002</v>
      </c>
      <c r="Q284">
        <v>36.290640000000003</v>
      </c>
      <c r="R284">
        <v>20.894670000000001</v>
      </c>
      <c r="S284">
        <v>62.578859999999999</v>
      </c>
      <c r="T284">
        <v>80.481740000000002</v>
      </c>
      <c r="U284">
        <v>20.894670000000001</v>
      </c>
      <c r="V284">
        <v>15.37341</v>
      </c>
      <c r="W284">
        <v>15.30682</v>
      </c>
      <c r="X284">
        <v>55.576689999999999</v>
      </c>
      <c r="Y284">
        <v>10.581149999999999</v>
      </c>
      <c r="Z284">
        <v>76.427869999999999</v>
      </c>
      <c r="AW284">
        <v>0.58996999999999999</v>
      </c>
      <c r="AX284">
        <v>60.192540000000001</v>
      </c>
      <c r="AY284">
        <v>50.640540000000001</v>
      </c>
      <c r="AZ284">
        <v>77.618690000000001</v>
      </c>
      <c r="BA284">
        <v>81.537300000000002</v>
      </c>
      <c r="BB284">
        <v>50.640540000000001</v>
      </c>
      <c r="BC284">
        <v>46.740769999999998</v>
      </c>
      <c r="BD284">
        <v>16.654109999999999</v>
      </c>
      <c r="BE284">
        <v>75.219790000000003</v>
      </c>
      <c r="BF284">
        <v>9.0580300000000005</v>
      </c>
      <c r="BG284">
        <v>80.49485</v>
      </c>
      <c r="CO284">
        <v>0.43348999999999999</v>
      </c>
      <c r="CP284">
        <v>46.66534</v>
      </c>
      <c r="CQ284">
        <v>28.445229999999999</v>
      </c>
      <c r="CR284">
        <v>80.918729999999996</v>
      </c>
      <c r="CS284">
        <v>90.989400000000003</v>
      </c>
      <c r="CT284">
        <v>28.445229999999999</v>
      </c>
      <c r="CU284">
        <v>22.9682</v>
      </c>
      <c r="CV284">
        <v>19.116610000000001</v>
      </c>
      <c r="CW284">
        <v>71.584220000000002</v>
      </c>
      <c r="CX284">
        <v>11.766780000000001</v>
      </c>
      <c r="CY284">
        <v>87.161370000000005</v>
      </c>
    </row>
    <row r="285" spans="1:103" x14ac:dyDescent="0.4">
      <c r="A285" t="s">
        <v>698</v>
      </c>
      <c r="B285" t="s">
        <v>561</v>
      </c>
      <c r="C285" t="s">
        <v>37</v>
      </c>
      <c r="D285">
        <v>0.36543999999999999</v>
      </c>
      <c r="E285">
        <v>39.332549999999998</v>
      </c>
      <c r="F285">
        <v>24.435449999999999</v>
      </c>
      <c r="G285">
        <v>65.034400000000005</v>
      </c>
      <c r="H285">
        <v>81.068389999999994</v>
      </c>
      <c r="I285">
        <v>24.435449999999999</v>
      </c>
      <c r="J285">
        <v>19.09038</v>
      </c>
      <c r="K285">
        <v>15.626060000000001</v>
      </c>
      <c r="L285">
        <v>58.419800000000002</v>
      </c>
      <c r="M285">
        <v>10.47106</v>
      </c>
      <c r="N285">
        <v>77.348309999999998</v>
      </c>
      <c r="O285" t="s">
        <v>38</v>
      </c>
      <c r="P285">
        <v>0.33328999999999998</v>
      </c>
      <c r="Q285">
        <v>36.291460000000001</v>
      </c>
      <c r="R285">
        <v>20.894670000000001</v>
      </c>
      <c r="S285">
        <v>62.578859999999999</v>
      </c>
      <c r="T285">
        <v>80.481740000000002</v>
      </c>
      <c r="U285">
        <v>20.894670000000001</v>
      </c>
      <c r="V285">
        <v>15.37341</v>
      </c>
      <c r="W285">
        <v>15.30682</v>
      </c>
      <c r="X285">
        <v>55.576689999999999</v>
      </c>
      <c r="Y285">
        <v>10.581149999999999</v>
      </c>
      <c r="Z285">
        <v>76.427869999999999</v>
      </c>
      <c r="AW285">
        <v>0.58996999999999999</v>
      </c>
      <c r="AX285">
        <v>60.194209999999998</v>
      </c>
      <c r="AY285">
        <v>50.640540000000001</v>
      </c>
      <c r="AZ285">
        <v>77.618690000000001</v>
      </c>
      <c r="BA285">
        <v>81.537300000000002</v>
      </c>
      <c r="BB285">
        <v>50.640540000000001</v>
      </c>
      <c r="BC285">
        <v>46.740769999999998</v>
      </c>
      <c r="BD285">
        <v>16.654109999999999</v>
      </c>
      <c r="BE285">
        <v>75.219790000000003</v>
      </c>
      <c r="BF285">
        <v>9.0580300000000005</v>
      </c>
      <c r="BG285">
        <v>80.49485</v>
      </c>
      <c r="CO285">
        <v>0.43317</v>
      </c>
      <c r="CP285">
        <v>46.633690000000001</v>
      </c>
      <c r="CQ285">
        <v>28.445229999999999</v>
      </c>
      <c r="CR285">
        <v>80.918729999999996</v>
      </c>
      <c r="CS285">
        <v>90.812719999999999</v>
      </c>
      <c r="CT285">
        <v>28.445229999999999</v>
      </c>
      <c r="CU285">
        <v>22.9682</v>
      </c>
      <c r="CV285">
        <v>19.116610000000001</v>
      </c>
      <c r="CW285">
        <v>71.584220000000002</v>
      </c>
      <c r="CX285">
        <v>11.74912</v>
      </c>
      <c r="CY285">
        <v>86.984690000000001</v>
      </c>
    </row>
    <row r="286" spans="1:103" x14ac:dyDescent="0.4">
      <c r="A286" t="s">
        <v>625</v>
      </c>
      <c r="B286" t="s">
        <v>458</v>
      </c>
      <c r="C286" t="s">
        <v>37</v>
      </c>
      <c r="D286">
        <v>0.36542000000000002</v>
      </c>
      <c r="E286">
        <v>39.331769999999999</v>
      </c>
      <c r="F286">
        <v>24.435449999999999</v>
      </c>
      <c r="G286">
        <v>65.026309999999995</v>
      </c>
      <c r="H286">
        <v>81.068389999999994</v>
      </c>
      <c r="I286">
        <v>24.435449999999999</v>
      </c>
      <c r="J286">
        <v>19.09038</v>
      </c>
      <c r="K286">
        <v>15.62444</v>
      </c>
      <c r="L286">
        <v>58.411709999999999</v>
      </c>
      <c r="M286">
        <v>10.47106</v>
      </c>
      <c r="N286">
        <v>77.348309999999998</v>
      </c>
      <c r="O286" t="s">
        <v>38</v>
      </c>
      <c r="P286">
        <v>0.33328999999999998</v>
      </c>
      <c r="Q286">
        <v>36.29157</v>
      </c>
      <c r="R286">
        <v>20.894670000000001</v>
      </c>
      <c r="S286">
        <v>62.578859999999999</v>
      </c>
      <c r="T286">
        <v>80.481740000000002</v>
      </c>
      <c r="U286">
        <v>20.894670000000001</v>
      </c>
      <c r="V286">
        <v>15.37341</v>
      </c>
      <c r="W286">
        <v>15.30682</v>
      </c>
      <c r="X286">
        <v>55.576689999999999</v>
      </c>
      <c r="Y286">
        <v>10.581149999999999</v>
      </c>
      <c r="Z286">
        <v>76.427869999999999</v>
      </c>
      <c r="AW286">
        <v>0.58999000000000001</v>
      </c>
      <c r="AX286">
        <v>60.196399999999997</v>
      </c>
      <c r="AY286">
        <v>50.640540000000001</v>
      </c>
      <c r="AZ286">
        <v>77.618690000000001</v>
      </c>
      <c r="BA286">
        <v>81.537300000000002</v>
      </c>
      <c r="BB286">
        <v>50.640540000000001</v>
      </c>
      <c r="BC286">
        <v>46.740769999999998</v>
      </c>
      <c r="BD286">
        <v>16.654109999999999</v>
      </c>
      <c r="BE286">
        <v>75.219790000000003</v>
      </c>
      <c r="BF286">
        <v>9.0580300000000005</v>
      </c>
      <c r="BG286">
        <v>80.49485</v>
      </c>
      <c r="CO286">
        <v>0.43292999999999998</v>
      </c>
      <c r="CP286">
        <v>46.609560000000002</v>
      </c>
      <c r="CQ286">
        <v>28.445229999999999</v>
      </c>
      <c r="CR286">
        <v>80.742050000000006</v>
      </c>
      <c r="CS286">
        <v>90.812719999999999</v>
      </c>
      <c r="CT286">
        <v>28.445229999999999</v>
      </c>
      <c r="CU286">
        <v>22.9682</v>
      </c>
      <c r="CV286">
        <v>19.08127</v>
      </c>
      <c r="CW286">
        <v>71.407539999999997</v>
      </c>
      <c r="CX286">
        <v>11.74912</v>
      </c>
      <c r="CY286">
        <v>86.984690000000001</v>
      </c>
    </row>
    <row r="287" spans="1:103" x14ac:dyDescent="0.4">
      <c r="A287" t="s">
        <v>733</v>
      </c>
      <c r="B287" t="s">
        <v>158</v>
      </c>
      <c r="C287" t="s">
        <v>37</v>
      </c>
      <c r="D287">
        <v>0.36542000000000002</v>
      </c>
      <c r="E287">
        <v>39.330919999999999</v>
      </c>
      <c r="F287">
        <v>24.435449999999999</v>
      </c>
      <c r="G287">
        <v>65.026309999999995</v>
      </c>
      <c r="H287">
        <v>81.068389999999994</v>
      </c>
      <c r="I287">
        <v>24.435449999999999</v>
      </c>
      <c r="J287">
        <v>19.09038</v>
      </c>
      <c r="K287">
        <v>15.62444</v>
      </c>
      <c r="L287">
        <v>58.411709999999999</v>
      </c>
      <c r="M287">
        <v>10.47106</v>
      </c>
      <c r="N287">
        <v>77.348309999999998</v>
      </c>
      <c r="O287" t="s">
        <v>38</v>
      </c>
      <c r="P287">
        <v>0.33328999999999998</v>
      </c>
      <c r="Q287">
        <v>36.29083</v>
      </c>
      <c r="R287">
        <v>20.894670000000001</v>
      </c>
      <c r="S287">
        <v>62.578859999999999</v>
      </c>
      <c r="T287">
        <v>80.481740000000002</v>
      </c>
      <c r="U287">
        <v>20.894670000000001</v>
      </c>
      <c r="V287">
        <v>15.37341</v>
      </c>
      <c r="W287">
        <v>15.30682</v>
      </c>
      <c r="X287">
        <v>55.576689999999999</v>
      </c>
      <c r="Y287">
        <v>10.581149999999999</v>
      </c>
      <c r="Z287">
        <v>76.427869999999999</v>
      </c>
      <c r="AW287">
        <v>0.59006000000000003</v>
      </c>
      <c r="AX287">
        <v>60.20158</v>
      </c>
      <c r="AY287">
        <v>50.640540000000001</v>
      </c>
      <c r="AZ287">
        <v>77.618690000000001</v>
      </c>
      <c r="BA287">
        <v>81.612660000000005</v>
      </c>
      <c r="BB287">
        <v>50.640540000000001</v>
      </c>
      <c r="BC287">
        <v>46.740769999999998</v>
      </c>
      <c r="BD287">
        <v>16.654109999999999</v>
      </c>
      <c r="BE287">
        <v>75.219790000000003</v>
      </c>
      <c r="BF287">
        <v>9.0655599999999996</v>
      </c>
      <c r="BG287">
        <v>80.570210000000003</v>
      </c>
      <c r="CO287">
        <v>0.43275999999999998</v>
      </c>
      <c r="CP287">
        <v>46.592500000000001</v>
      </c>
      <c r="CQ287">
        <v>28.445229999999999</v>
      </c>
      <c r="CR287">
        <v>80.742050000000006</v>
      </c>
      <c r="CS287">
        <v>90.636039999999994</v>
      </c>
      <c r="CT287">
        <v>28.445229999999999</v>
      </c>
      <c r="CU287">
        <v>22.9682</v>
      </c>
      <c r="CV287">
        <v>19.08127</v>
      </c>
      <c r="CW287">
        <v>71.407539999999997</v>
      </c>
      <c r="CX287">
        <v>11.731450000000001</v>
      </c>
      <c r="CY287">
        <v>86.808009999999996</v>
      </c>
    </row>
    <row r="288" spans="1:103" x14ac:dyDescent="0.4">
      <c r="A288" t="s">
        <v>686</v>
      </c>
      <c r="B288" t="s">
        <v>126</v>
      </c>
      <c r="C288" t="s">
        <v>37</v>
      </c>
      <c r="D288">
        <v>0.36542000000000002</v>
      </c>
      <c r="E288">
        <v>39.330889999999997</v>
      </c>
      <c r="F288">
        <v>24.435449999999999</v>
      </c>
      <c r="G288">
        <v>65.026309999999995</v>
      </c>
      <c r="H288">
        <v>81.060299999999998</v>
      </c>
      <c r="I288">
        <v>24.435449999999999</v>
      </c>
      <c r="J288">
        <v>19.09038</v>
      </c>
      <c r="K288">
        <v>15.62444</v>
      </c>
      <c r="L288">
        <v>58.411709999999999</v>
      </c>
      <c r="M288">
        <v>10.47025</v>
      </c>
      <c r="N288">
        <v>77.340209999999999</v>
      </c>
      <c r="O288" t="s">
        <v>38</v>
      </c>
      <c r="P288">
        <v>0.33328000000000002</v>
      </c>
      <c r="Q288">
        <v>36.290660000000003</v>
      </c>
      <c r="R288">
        <v>20.894670000000001</v>
      </c>
      <c r="S288">
        <v>62.578859999999999</v>
      </c>
      <c r="T288">
        <v>80.481740000000002</v>
      </c>
      <c r="U288">
        <v>20.894670000000001</v>
      </c>
      <c r="V288">
        <v>15.37341</v>
      </c>
      <c r="W288">
        <v>15.30682</v>
      </c>
      <c r="X288">
        <v>55.576689999999999</v>
      </c>
      <c r="Y288">
        <v>10.581149999999999</v>
      </c>
      <c r="Z288">
        <v>76.427869999999999</v>
      </c>
      <c r="AW288">
        <v>0.58999000000000001</v>
      </c>
      <c r="AX288">
        <v>60.196829999999999</v>
      </c>
      <c r="AY288">
        <v>50.640540000000001</v>
      </c>
      <c r="AZ288">
        <v>77.618690000000001</v>
      </c>
      <c r="BA288">
        <v>81.537300000000002</v>
      </c>
      <c r="BB288">
        <v>50.640540000000001</v>
      </c>
      <c r="BC288">
        <v>46.740769999999998</v>
      </c>
      <c r="BD288">
        <v>16.654109999999999</v>
      </c>
      <c r="BE288">
        <v>75.219790000000003</v>
      </c>
      <c r="BF288">
        <v>9.0580300000000005</v>
      </c>
      <c r="BG288">
        <v>80.49485</v>
      </c>
      <c r="CO288">
        <v>0.43290000000000001</v>
      </c>
      <c r="CP288">
        <v>46.605969999999999</v>
      </c>
      <c r="CQ288">
        <v>28.445229999999999</v>
      </c>
      <c r="CR288">
        <v>80.742050000000006</v>
      </c>
      <c r="CS288">
        <v>90.636039999999994</v>
      </c>
      <c r="CT288">
        <v>28.445229999999999</v>
      </c>
      <c r="CU288">
        <v>22.9682</v>
      </c>
      <c r="CV288">
        <v>19.08127</v>
      </c>
      <c r="CW288">
        <v>71.407539999999997</v>
      </c>
      <c r="CX288">
        <v>11.731450000000001</v>
      </c>
      <c r="CY288">
        <v>86.808009999999996</v>
      </c>
    </row>
    <row r="289" spans="1:103" x14ac:dyDescent="0.4">
      <c r="A289" t="s">
        <v>655</v>
      </c>
      <c r="B289" t="s">
        <v>460</v>
      </c>
      <c r="C289" t="s">
        <v>37</v>
      </c>
      <c r="D289">
        <v>0.36541000000000001</v>
      </c>
      <c r="E289">
        <v>39.330390000000001</v>
      </c>
      <c r="F289">
        <v>24.435449999999999</v>
      </c>
      <c r="G289">
        <v>65.026309999999995</v>
      </c>
      <c r="H289">
        <v>81.068389999999994</v>
      </c>
      <c r="I289">
        <v>24.435449999999999</v>
      </c>
      <c r="J289">
        <v>19.09038</v>
      </c>
      <c r="K289">
        <v>15.62444</v>
      </c>
      <c r="L289">
        <v>58.411709999999999</v>
      </c>
      <c r="M289">
        <v>10.47106</v>
      </c>
      <c r="N289">
        <v>77.348309999999998</v>
      </c>
      <c r="O289" t="s">
        <v>38</v>
      </c>
      <c r="P289">
        <v>0.33328000000000002</v>
      </c>
      <c r="Q289">
        <v>36.291080000000001</v>
      </c>
      <c r="R289">
        <v>20.894670000000001</v>
      </c>
      <c r="S289">
        <v>62.578859999999999</v>
      </c>
      <c r="T289">
        <v>80.481740000000002</v>
      </c>
      <c r="U289">
        <v>20.894670000000001</v>
      </c>
      <c r="V289">
        <v>15.37341</v>
      </c>
      <c r="W289">
        <v>15.30682</v>
      </c>
      <c r="X289">
        <v>55.576689999999999</v>
      </c>
      <c r="Y289">
        <v>10.581149999999999</v>
      </c>
      <c r="Z289">
        <v>76.427869999999999</v>
      </c>
      <c r="AW289">
        <v>0.58994999999999997</v>
      </c>
      <c r="AX289">
        <v>60.191200000000002</v>
      </c>
      <c r="AY289">
        <v>50.640540000000001</v>
      </c>
      <c r="AZ289">
        <v>77.618690000000001</v>
      </c>
      <c r="BA289">
        <v>81.537300000000002</v>
      </c>
      <c r="BB289">
        <v>50.640540000000001</v>
      </c>
      <c r="BC289">
        <v>46.740769999999998</v>
      </c>
      <c r="BD289">
        <v>16.654109999999999</v>
      </c>
      <c r="BE289">
        <v>75.219790000000003</v>
      </c>
      <c r="BF289">
        <v>9.0580300000000005</v>
      </c>
      <c r="BG289">
        <v>80.49485</v>
      </c>
      <c r="CO289">
        <v>0.43282999999999999</v>
      </c>
      <c r="CP289">
        <v>46.600650000000002</v>
      </c>
      <c r="CQ289">
        <v>28.445229999999999</v>
      </c>
      <c r="CR289">
        <v>80.742050000000006</v>
      </c>
      <c r="CS289">
        <v>90.812719999999999</v>
      </c>
      <c r="CT289">
        <v>28.445229999999999</v>
      </c>
      <c r="CU289">
        <v>22.9682</v>
      </c>
      <c r="CV289">
        <v>19.08127</v>
      </c>
      <c r="CW289">
        <v>71.407539999999997</v>
      </c>
      <c r="CX289">
        <v>11.74912</v>
      </c>
      <c r="CY289">
        <v>86.984690000000001</v>
      </c>
    </row>
    <row r="290" spans="1:103" x14ac:dyDescent="0.4">
      <c r="A290" t="s">
        <v>652</v>
      </c>
      <c r="B290" t="s">
        <v>488</v>
      </c>
      <c r="C290" t="s">
        <v>37</v>
      </c>
      <c r="D290">
        <v>0.36541000000000001</v>
      </c>
      <c r="E290">
        <v>39.330350000000003</v>
      </c>
      <c r="F290">
        <v>24.435449999999999</v>
      </c>
      <c r="G290">
        <v>65.026309999999995</v>
      </c>
      <c r="H290">
        <v>81.060299999999998</v>
      </c>
      <c r="I290">
        <v>24.435449999999999</v>
      </c>
      <c r="J290">
        <v>19.09038</v>
      </c>
      <c r="K290">
        <v>15.62444</v>
      </c>
      <c r="L290">
        <v>58.411709999999999</v>
      </c>
      <c r="M290">
        <v>10.47025</v>
      </c>
      <c r="N290">
        <v>77.340209999999999</v>
      </c>
      <c r="O290" t="s">
        <v>38</v>
      </c>
      <c r="P290">
        <v>0.33328999999999998</v>
      </c>
      <c r="Q290">
        <v>36.290799999999997</v>
      </c>
      <c r="R290">
        <v>20.894670000000001</v>
      </c>
      <c r="S290">
        <v>62.578859999999999</v>
      </c>
      <c r="T290">
        <v>80.481740000000002</v>
      </c>
      <c r="U290">
        <v>20.894670000000001</v>
      </c>
      <c r="V290">
        <v>15.37341</v>
      </c>
      <c r="W290">
        <v>15.30682</v>
      </c>
      <c r="X290">
        <v>55.576689999999999</v>
      </c>
      <c r="Y290">
        <v>10.581149999999999</v>
      </c>
      <c r="Z290">
        <v>76.427869999999999</v>
      </c>
      <c r="AW290">
        <v>0.58994999999999997</v>
      </c>
      <c r="AX290">
        <v>60.191609999999997</v>
      </c>
      <c r="AY290">
        <v>50.640540000000001</v>
      </c>
      <c r="AZ290">
        <v>77.618690000000001</v>
      </c>
      <c r="BA290">
        <v>81.537300000000002</v>
      </c>
      <c r="BB290">
        <v>50.640540000000001</v>
      </c>
      <c r="BC290">
        <v>46.740769999999998</v>
      </c>
      <c r="BD290">
        <v>16.654109999999999</v>
      </c>
      <c r="BE290">
        <v>75.219790000000003</v>
      </c>
      <c r="BF290">
        <v>9.0580300000000005</v>
      </c>
      <c r="BG290">
        <v>80.49485</v>
      </c>
      <c r="CO290">
        <v>0.43286999999999998</v>
      </c>
      <c r="CP290">
        <v>46.604050000000001</v>
      </c>
      <c r="CQ290">
        <v>28.445229999999999</v>
      </c>
      <c r="CR290">
        <v>80.742050000000006</v>
      </c>
      <c r="CS290">
        <v>90.636039999999994</v>
      </c>
      <c r="CT290">
        <v>28.445229999999999</v>
      </c>
      <c r="CU290">
        <v>22.9682</v>
      </c>
      <c r="CV290">
        <v>19.08127</v>
      </c>
      <c r="CW290">
        <v>71.407539999999997</v>
      </c>
      <c r="CX290">
        <v>11.731450000000001</v>
      </c>
      <c r="CY290">
        <v>86.808009999999996</v>
      </c>
    </row>
    <row r="291" spans="1:103" x14ac:dyDescent="0.4">
      <c r="A291" t="s">
        <v>643</v>
      </c>
      <c r="B291" t="s">
        <v>483</v>
      </c>
      <c r="C291" t="s">
        <v>37</v>
      </c>
      <c r="D291">
        <v>0.36541000000000001</v>
      </c>
      <c r="E291">
        <v>39.330269999999999</v>
      </c>
      <c r="F291">
        <v>24.435449999999999</v>
      </c>
      <c r="G291">
        <v>65.026309999999995</v>
      </c>
      <c r="H291">
        <v>81.060299999999998</v>
      </c>
      <c r="I291">
        <v>24.435449999999999</v>
      </c>
      <c r="J291">
        <v>19.09038</v>
      </c>
      <c r="K291">
        <v>15.62444</v>
      </c>
      <c r="L291">
        <v>58.411709999999999</v>
      </c>
      <c r="M291">
        <v>10.47025</v>
      </c>
      <c r="N291">
        <v>77.340209999999999</v>
      </c>
      <c r="O291" t="s">
        <v>38</v>
      </c>
      <c r="P291">
        <v>0.33328999999999998</v>
      </c>
      <c r="Q291">
        <v>36.291519999999998</v>
      </c>
      <c r="R291">
        <v>20.894670000000001</v>
      </c>
      <c r="S291">
        <v>62.578859999999999</v>
      </c>
      <c r="T291">
        <v>80.481740000000002</v>
      </c>
      <c r="U291">
        <v>20.894670000000001</v>
      </c>
      <c r="V291">
        <v>15.37341</v>
      </c>
      <c r="W291">
        <v>15.30682</v>
      </c>
      <c r="X291">
        <v>55.576689999999999</v>
      </c>
      <c r="Y291">
        <v>10.581149999999999</v>
      </c>
      <c r="Z291">
        <v>76.427869999999999</v>
      </c>
      <c r="AW291">
        <v>0.59001000000000003</v>
      </c>
      <c r="AX291">
        <v>60.196390000000001</v>
      </c>
      <c r="AY291">
        <v>50.640540000000001</v>
      </c>
      <c r="AZ291">
        <v>77.618690000000001</v>
      </c>
      <c r="BA291">
        <v>81.537300000000002</v>
      </c>
      <c r="BB291">
        <v>50.640540000000001</v>
      </c>
      <c r="BC291">
        <v>46.740769999999998</v>
      </c>
      <c r="BD291">
        <v>16.654109999999999</v>
      </c>
      <c r="BE291">
        <v>75.219790000000003</v>
      </c>
      <c r="BF291">
        <v>9.0580300000000005</v>
      </c>
      <c r="BG291">
        <v>80.49485</v>
      </c>
      <c r="CO291">
        <v>0.43260999999999999</v>
      </c>
      <c r="CP291">
        <v>46.57761</v>
      </c>
      <c r="CQ291">
        <v>28.445229999999999</v>
      </c>
      <c r="CR291">
        <v>80.742050000000006</v>
      </c>
      <c r="CS291">
        <v>90.636039999999994</v>
      </c>
      <c r="CT291">
        <v>28.445229999999999</v>
      </c>
      <c r="CU291">
        <v>22.9682</v>
      </c>
      <c r="CV291">
        <v>19.08127</v>
      </c>
      <c r="CW291">
        <v>71.407539999999997</v>
      </c>
      <c r="CX291">
        <v>11.731450000000001</v>
      </c>
      <c r="CY291">
        <v>86.808009999999996</v>
      </c>
    </row>
    <row r="292" spans="1:103" x14ac:dyDescent="0.4">
      <c r="A292" t="s">
        <v>695</v>
      </c>
      <c r="B292" t="s">
        <v>153</v>
      </c>
      <c r="C292" t="s">
        <v>37</v>
      </c>
      <c r="D292">
        <v>0.36541000000000001</v>
      </c>
      <c r="E292">
        <v>39.330109999999998</v>
      </c>
      <c r="F292">
        <v>24.435449999999999</v>
      </c>
      <c r="G292">
        <v>65.026309999999995</v>
      </c>
      <c r="H292">
        <v>81.060299999999998</v>
      </c>
      <c r="I292">
        <v>24.435449999999999</v>
      </c>
      <c r="J292">
        <v>19.09038</v>
      </c>
      <c r="K292">
        <v>15.62444</v>
      </c>
      <c r="L292">
        <v>58.411709999999999</v>
      </c>
      <c r="M292">
        <v>10.47025</v>
      </c>
      <c r="N292">
        <v>77.340209999999999</v>
      </c>
      <c r="O292" t="s">
        <v>38</v>
      </c>
      <c r="P292">
        <v>0.33328000000000002</v>
      </c>
      <c r="Q292">
        <v>36.29045</v>
      </c>
      <c r="R292">
        <v>20.894670000000001</v>
      </c>
      <c r="S292">
        <v>62.578859999999999</v>
      </c>
      <c r="T292">
        <v>80.481740000000002</v>
      </c>
      <c r="U292">
        <v>20.894670000000001</v>
      </c>
      <c r="V292">
        <v>15.37341</v>
      </c>
      <c r="W292">
        <v>15.30682</v>
      </c>
      <c r="X292">
        <v>55.576689999999999</v>
      </c>
      <c r="Y292">
        <v>10.581149999999999</v>
      </c>
      <c r="Z292">
        <v>76.427869999999999</v>
      </c>
      <c r="AW292">
        <v>0.58996999999999999</v>
      </c>
      <c r="AX292">
        <v>60.193129999999996</v>
      </c>
      <c r="AY292">
        <v>50.640540000000001</v>
      </c>
      <c r="AZ292">
        <v>77.618690000000001</v>
      </c>
      <c r="BA292">
        <v>81.537300000000002</v>
      </c>
      <c r="BB292">
        <v>50.640540000000001</v>
      </c>
      <c r="BC292">
        <v>46.740769999999998</v>
      </c>
      <c r="BD292">
        <v>16.654109999999999</v>
      </c>
      <c r="BE292">
        <v>75.219790000000003</v>
      </c>
      <c r="BF292">
        <v>9.0580300000000005</v>
      </c>
      <c r="BG292">
        <v>80.49485</v>
      </c>
      <c r="CO292">
        <v>0.43281999999999998</v>
      </c>
      <c r="CP292">
        <v>46.601730000000003</v>
      </c>
      <c r="CQ292">
        <v>28.445229999999999</v>
      </c>
      <c r="CR292">
        <v>80.742050000000006</v>
      </c>
      <c r="CS292">
        <v>90.636039999999994</v>
      </c>
      <c r="CT292">
        <v>28.445229999999999</v>
      </c>
      <c r="CU292">
        <v>22.9682</v>
      </c>
      <c r="CV292">
        <v>19.08127</v>
      </c>
      <c r="CW292">
        <v>71.407539999999997</v>
      </c>
      <c r="CX292">
        <v>11.731450000000001</v>
      </c>
      <c r="CY292">
        <v>86.808009999999996</v>
      </c>
    </row>
    <row r="293" spans="1:103" x14ac:dyDescent="0.4">
      <c r="A293" t="s">
        <v>730</v>
      </c>
      <c r="B293" t="s">
        <v>44</v>
      </c>
      <c r="C293" t="s">
        <v>37</v>
      </c>
      <c r="D293">
        <v>0.36537999999999998</v>
      </c>
      <c r="E293">
        <v>39.32094</v>
      </c>
      <c r="F293">
        <v>24.435449999999999</v>
      </c>
      <c r="G293">
        <v>65.026309999999995</v>
      </c>
      <c r="H293">
        <v>81.068389999999994</v>
      </c>
      <c r="I293">
        <v>24.435449999999999</v>
      </c>
      <c r="J293">
        <v>19.09038</v>
      </c>
      <c r="K293">
        <v>15.622820000000001</v>
      </c>
      <c r="L293">
        <v>58.409010000000002</v>
      </c>
      <c r="M293">
        <v>10.46378</v>
      </c>
      <c r="N293">
        <v>77.313230000000004</v>
      </c>
      <c r="O293" t="s">
        <v>38</v>
      </c>
      <c r="P293">
        <v>0.33328999999999998</v>
      </c>
      <c r="Q293">
        <v>36.29081</v>
      </c>
      <c r="R293">
        <v>20.894670000000001</v>
      </c>
      <c r="S293">
        <v>62.578859999999999</v>
      </c>
      <c r="T293">
        <v>80.481740000000002</v>
      </c>
      <c r="U293">
        <v>20.894670000000001</v>
      </c>
      <c r="V293">
        <v>15.37341</v>
      </c>
      <c r="W293">
        <v>15.30682</v>
      </c>
      <c r="X293">
        <v>55.576689999999999</v>
      </c>
      <c r="Y293">
        <v>10.581149999999999</v>
      </c>
      <c r="Z293">
        <v>76.427869999999999</v>
      </c>
      <c r="AW293">
        <v>0.58955000000000002</v>
      </c>
      <c r="AX293">
        <v>60.098329999999997</v>
      </c>
      <c r="AY293">
        <v>50.640540000000001</v>
      </c>
      <c r="AZ293">
        <v>77.618690000000001</v>
      </c>
      <c r="BA293">
        <v>81.537300000000002</v>
      </c>
      <c r="BB293">
        <v>50.640540000000001</v>
      </c>
      <c r="BC293">
        <v>46.740769999999998</v>
      </c>
      <c r="BD293">
        <v>16.639040000000001</v>
      </c>
      <c r="BE293">
        <v>75.194670000000002</v>
      </c>
      <c r="BF293">
        <v>8.9901999999999997</v>
      </c>
      <c r="BG293">
        <v>80.168300000000002</v>
      </c>
      <c r="CO293">
        <v>0.433</v>
      </c>
      <c r="CP293">
        <v>46.616990000000001</v>
      </c>
      <c r="CQ293">
        <v>28.445229999999999</v>
      </c>
      <c r="CR293">
        <v>80.742050000000006</v>
      </c>
      <c r="CS293">
        <v>90.812719999999999</v>
      </c>
      <c r="CT293">
        <v>28.445229999999999</v>
      </c>
      <c r="CU293">
        <v>22.9682</v>
      </c>
      <c r="CV293">
        <v>19.08127</v>
      </c>
      <c r="CW293">
        <v>71.407539999999997</v>
      </c>
      <c r="CX293">
        <v>11.74912</v>
      </c>
      <c r="CY293">
        <v>86.984690000000001</v>
      </c>
    </row>
    <row r="294" spans="1:103" x14ac:dyDescent="0.4">
      <c r="A294" t="s">
        <v>727</v>
      </c>
      <c r="B294" t="s">
        <v>44</v>
      </c>
      <c r="C294" t="s">
        <v>37</v>
      </c>
      <c r="D294">
        <v>0.36534</v>
      </c>
      <c r="E294">
        <v>39.317689999999999</v>
      </c>
      <c r="F294">
        <v>24.435449999999999</v>
      </c>
      <c r="G294">
        <v>65.026309999999995</v>
      </c>
      <c r="H294">
        <v>81.060299999999998</v>
      </c>
      <c r="I294">
        <v>24.435449999999999</v>
      </c>
      <c r="J294">
        <v>19.09038</v>
      </c>
      <c r="K294">
        <v>15.622820000000001</v>
      </c>
      <c r="L294">
        <v>58.409010000000002</v>
      </c>
      <c r="M294">
        <v>10.46297</v>
      </c>
      <c r="N294">
        <v>77.305139999999994</v>
      </c>
      <c r="O294" t="s">
        <v>38</v>
      </c>
      <c r="P294">
        <v>0.33328000000000002</v>
      </c>
      <c r="Q294">
        <v>36.29072</v>
      </c>
      <c r="R294">
        <v>20.894670000000001</v>
      </c>
      <c r="S294">
        <v>62.578859999999999</v>
      </c>
      <c r="T294">
        <v>80.481740000000002</v>
      </c>
      <c r="U294">
        <v>20.894670000000001</v>
      </c>
      <c r="V294">
        <v>15.37341</v>
      </c>
      <c r="W294">
        <v>15.30682</v>
      </c>
      <c r="X294">
        <v>55.576689999999999</v>
      </c>
      <c r="Y294">
        <v>10.581149999999999</v>
      </c>
      <c r="Z294">
        <v>76.427869999999999</v>
      </c>
      <c r="AW294">
        <v>0.58955999999999997</v>
      </c>
      <c r="AX294">
        <v>60.101419999999997</v>
      </c>
      <c r="AY294">
        <v>50.640540000000001</v>
      </c>
      <c r="AZ294">
        <v>77.618690000000001</v>
      </c>
      <c r="BA294">
        <v>81.537300000000002</v>
      </c>
      <c r="BB294">
        <v>50.640540000000001</v>
      </c>
      <c r="BC294">
        <v>46.740769999999998</v>
      </c>
      <c r="BD294">
        <v>16.639040000000001</v>
      </c>
      <c r="BE294">
        <v>75.194670000000002</v>
      </c>
      <c r="BF294">
        <v>8.9901999999999997</v>
      </c>
      <c r="BG294">
        <v>80.168300000000002</v>
      </c>
      <c r="CO294">
        <v>0.43224000000000001</v>
      </c>
      <c r="CP294">
        <v>46.54054</v>
      </c>
      <c r="CQ294">
        <v>28.445229999999999</v>
      </c>
      <c r="CR294">
        <v>80.742050000000006</v>
      </c>
      <c r="CS294">
        <v>90.636039999999994</v>
      </c>
      <c r="CT294">
        <v>28.445229999999999</v>
      </c>
      <c r="CU294">
        <v>22.9682</v>
      </c>
      <c r="CV294">
        <v>19.08127</v>
      </c>
      <c r="CW294">
        <v>71.407539999999997</v>
      </c>
      <c r="CX294">
        <v>11.731450000000001</v>
      </c>
      <c r="CY294">
        <v>86.808009999999996</v>
      </c>
    </row>
    <row r="295" spans="1:103" x14ac:dyDescent="0.4">
      <c r="A295" t="s">
        <v>649</v>
      </c>
      <c r="B295" t="s">
        <v>468</v>
      </c>
      <c r="C295" t="s">
        <v>37</v>
      </c>
      <c r="D295">
        <v>0.36534</v>
      </c>
      <c r="E295">
        <v>39.317230000000002</v>
      </c>
      <c r="F295">
        <v>24.435449999999999</v>
      </c>
      <c r="G295">
        <v>65.026309999999995</v>
      </c>
      <c r="H295">
        <v>81.060299999999998</v>
      </c>
      <c r="I295">
        <v>24.435449999999999</v>
      </c>
      <c r="J295">
        <v>19.09038</v>
      </c>
      <c r="K295">
        <v>15.622820000000001</v>
      </c>
      <c r="L295">
        <v>58.409010000000002</v>
      </c>
      <c r="M295">
        <v>10.46297</v>
      </c>
      <c r="N295">
        <v>77.305139999999994</v>
      </c>
      <c r="O295" t="s">
        <v>38</v>
      </c>
      <c r="P295">
        <v>0.33328000000000002</v>
      </c>
      <c r="Q295">
        <v>36.290930000000003</v>
      </c>
      <c r="R295">
        <v>20.894670000000001</v>
      </c>
      <c r="S295">
        <v>62.578859999999999</v>
      </c>
      <c r="T295">
        <v>80.481740000000002</v>
      </c>
      <c r="U295">
        <v>20.894670000000001</v>
      </c>
      <c r="V295">
        <v>15.37341</v>
      </c>
      <c r="W295">
        <v>15.30682</v>
      </c>
      <c r="X295">
        <v>55.576689999999999</v>
      </c>
      <c r="Y295">
        <v>10.581149999999999</v>
      </c>
      <c r="Z295">
        <v>76.427869999999999</v>
      </c>
      <c r="AW295">
        <v>0.58948999999999996</v>
      </c>
      <c r="AX295">
        <v>60.090110000000003</v>
      </c>
      <c r="AY295">
        <v>50.640540000000001</v>
      </c>
      <c r="AZ295">
        <v>77.618690000000001</v>
      </c>
      <c r="BA295">
        <v>81.537300000000002</v>
      </c>
      <c r="BB295">
        <v>50.640540000000001</v>
      </c>
      <c r="BC295">
        <v>46.740769999999998</v>
      </c>
      <c r="BD295">
        <v>16.639040000000001</v>
      </c>
      <c r="BE295">
        <v>75.194670000000002</v>
      </c>
      <c r="BF295">
        <v>8.9901999999999997</v>
      </c>
      <c r="BG295">
        <v>80.168300000000002</v>
      </c>
      <c r="CO295">
        <v>0.43237999999999999</v>
      </c>
      <c r="CP295">
        <v>46.553109999999997</v>
      </c>
      <c r="CQ295">
        <v>28.445229999999999</v>
      </c>
      <c r="CR295">
        <v>80.742050000000006</v>
      </c>
      <c r="CS295">
        <v>90.636039999999994</v>
      </c>
      <c r="CT295">
        <v>28.445229999999999</v>
      </c>
      <c r="CU295">
        <v>22.9682</v>
      </c>
      <c r="CV295">
        <v>19.08127</v>
      </c>
      <c r="CW295">
        <v>71.407539999999997</v>
      </c>
      <c r="CX295">
        <v>11.731450000000001</v>
      </c>
      <c r="CY295">
        <v>86.808009999999996</v>
      </c>
    </row>
    <row r="296" spans="1:103" x14ac:dyDescent="0.4">
      <c r="A296" t="s">
        <v>619</v>
      </c>
      <c r="B296" t="s">
        <v>44</v>
      </c>
      <c r="C296" t="s">
        <v>37</v>
      </c>
      <c r="D296">
        <v>0.36534</v>
      </c>
      <c r="E296">
        <v>39.31718</v>
      </c>
      <c r="F296">
        <v>24.435449999999999</v>
      </c>
      <c r="G296">
        <v>65.026309999999995</v>
      </c>
      <c r="H296">
        <v>81.060299999999998</v>
      </c>
      <c r="I296">
        <v>24.435449999999999</v>
      </c>
      <c r="J296">
        <v>19.09038</v>
      </c>
      <c r="K296">
        <v>15.622820000000001</v>
      </c>
      <c r="L296">
        <v>58.409010000000002</v>
      </c>
      <c r="M296">
        <v>10.46297</v>
      </c>
      <c r="N296">
        <v>77.305139999999994</v>
      </c>
      <c r="O296" t="s">
        <v>38</v>
      </c>
      <c r="P296">
        <v>0.33329999999999999</v>
      </c>
      <c r="Q296">
        <v>36.291939999999997</v>
      </c>
      <c r="R296">
        <v>20.894670000000001</v>
      </c>
      <c r="S296">
        <v>62.578859999999999</v>
      </c>
      <c r="T296">
        <v>80.481740000000002</v>
      </c>
      <c r="U296">
        <v>20.894670000000001</v>
      </c>
      <c r="V296">
        <v>15.37341</v>
      </c>
      <c r="W296">
        <v>15.30682</v>
      </c>
      <c r="X296">
        <v>55.576689999999999</v>
      </c>
      <c r="Y296">
        <v>10.581149999999999</v>
      </c>
      <c r="Z296">
        <v>76.427869999999999</v>
      </c>
      <c r="AW296">
        <v>0.58943999999999996</v>
      </c>
      <c r="AX296">
        <v>60.085160000000002</v>
      </c>
      <c r="AY296">
        <v>50.640540000000001</v>
      </c>
      <c r="AZ296">
        <v>77.618690000000001</v>
      </c>
      <c r="BA296">
        <v>81.537300000000002</v>
      </c>
      <c r="BB296">
        <v>50.640540000000001</v>
      </c>
      <c r="BC296">
        <v>46.740769999999998</v>
      </c>
      <c r="BD296">
        <v>16.639040000000001</v>
      </c>
      <c r="BE296">
        <v>75.194670000000002</v>
      </c>
      <c r="BF296">
        <v>8.9901999999999997</v>
      </c>
      <c r="BG296">
        <v>80.168300000000002</v>
      </c>
      <c r="CO296">
        <v>0.43229000000000001</v>
      </c>
      <c r="CP296">
        <v>46.545119999999997</v>
      </c>
      <c r="CQ296">
        <v>28.445229999999999</v>
      </c>
      <c r="CR296">
        <v>80.742050000000006</v>
      </c>
      <c r="CS296">
        <v>90.636039999999994</v>
      </c>
      <c r="CT296">
        <v>28.445229999999999</v>
      </c>
      <c r="CU296">
        <v>22.9682</v>
      </c>
      <c r="CV296">
        <v>19.08127</v>
      </c>
      <c r="CW296">
        <v>71.407539999999997</v>
      </c>
      <c r="CX296">
        <v>11.731450000000001</v>
      </c>
      <c r="CY296">
        <v>86.808009999999996</v>
      </c>
    </row>
    <row r="297" spans="1:103" x14ac:dyDescent="0.4">
      <c r="A297" t="s">
        <v>721</v>
      </c>
      <c r="B297" t="s">
        <v>702</v>
      </c>
      <c r="C297" t="s">
        <v>37</v>
      </c>
      <c r="D297">
        <v>0.36532999999999999</v>
      </c>
      <c r="E297">
        <v>39.316479999999999</v>
      </c>
      <c r="F297">
        <v>24.435449999999999</v>
      </c>
      <c r="G297">
        <v>65.018209999999996</v>
      </c>
      <c r="H297">
        <v>81.068389999999994</v>
      </c>
      <c r="I297">
        <v>24.435449999999999</v>
      </c>
      <c r="J297">
        <v>19.09038</v>
      </c>
      <c r="K297">
        <v>15.62121</v>
      </c>
      <c r="L297">
        <v>58.400919999999999</v>
      </c>
      <c r="M297">
        <v>10.46378</v>
      </c>
      <c r="N297">
        <v>77.313230000000004</v>
      </c>
      <c r="O297" t="s">
        <v>38</v>
      </c>
      <c r="P297">
        <v>0.33328000000000002</v>
      </c>
      <c r="Q297">
        <v>36.290460000000003</v>
      </c>
      <c r="R297">
        <v>20.894670000000001</v>
      </c>
      <c r="S297">
        <v>62.578859999999999</v>
      </c>
      <c r="T297">
        <v>80.481740000000002</v>
      </c>
      <c r="U297">
        <v>20.894670000000001</v>
      </c>
      <c r="V297">
        <v>15.37341</v>
      </c>
      <c r="W297">
        <v>15.30682</v>
      </c>
      <c r="X297">
        <v>55.576689999999999</v>
      </c>
      <c r="Y297">
        <v>10.581149999999999</v>
      </c>
      <c r="Z297">
        <v>76.427869999999999</v>
      </c>
      <c r="AW297">
        <v>0.58948999999999996</v>
      </c>
      <c r="AX297">
        <v>60.092109999999998</v>
      </c>
      <c r="AY297">
        <v>50.640540000000001</v>
      </c>
      <c r="AZ297">
        <v>77.618690000000001</v>
      </c>
      <c r="BA297">
        <v>81.537300000000002</v>
      </c>
      <c r="BB297">
        <v>50.640540000000001</v>
      </c>
      <c r="BC297">
        <v>46.740769999999998</v>
      </c>
      <c r="BD297">
        <v>16.639040000000001</v>
      </c>
      <c r="BE297">
        <v>75.194670000000002</v>
      </c>
      <c r="BF297">
        <v>8.9901999999999997</v>
      </c>
      <c r="BG297">
        <v>80.168300000000002</v>
      </c>
      <c r="CO297">
        <v>0.43223</v>
      </c>
      <c r="CP297">
        <v>46.54083</v>
      </c>
      <c r="CQ297">
        <v>28.445229999999999</v>
      </c>
      <c r="CR297">
        <v>80.565370000000001</v>
      </c>
      <c r="CS297">
        <v>90.812719999999999</v>
      </c>
      <c r="CT297">
        <v>28.445229999999999</v>
      </c>
      <c r="CU297">
        <v>22.9682</v>
      </c>
      <c r="CV297">
        <v>19.045940000000002</v>
      </c>
      <c r="CW297">
        <v>71.230860000000007</v>
      </c>
      <c r="CX297">
        <v>11.74912</v>
      </c>
      <c r="CY297">
        <v>86.984690000000001</v>
      </c>
    </row>
    <row r="298" spans="1:103" x14ac:dyDescent="0.4">
      <c r="A298" t="s">
        <v>640</v>
      </c>
      <c r="B298" t="s">
        <v>260</v>
      </c>
      <c r="C298" t="s">
        <v>37</v>
      </c>
      <c r="D298">
        <v>0.36531999999999998</v>
      </c>
      <c r="E298">
        <v>39.316209999999998</v>
      </c>
      <c r="F298">
        <v>24.435449999999999</v>
      </c>
      <c r="G298">
        <v>65.018209999999996</v>
      </c>
      <c r="H298">
        <v>81.052210000000002</v>
      </c>
      <c r="I298">
        <v>24.435449999999999</v>
      </c>
      <c r="J298">
        <v>19.09038</v>
      </c>
      <c r="K298">
        <v>15.62121</v>
      </c>
      <c r="L298">
        <v>58.400919999999999</v>
      </c>
      <c r="M298">
        <v>10.462160000000001</v>
      </c>
      <c r="N298">
        <v>77.297049999999999</v>
      </c>
      <c r="O298" t="s">
        <v>38</v>
      </c>
      <c r="P298">
        <v>0.33328999999999998</v>
      </c>
      <c r="Q298">
        <v>36.291269999999997</v>
      </c>
      <c r="R298">
        <v>20.894670000000001</v>
      </c>
      <c r="S298">
        <v>62.578859999999999</v>
      </c>
      <c r="T298">
        <v>80.481740000000002</v>
      </c>
      <c r="U298">
        <v>20.894670000000001</v>
      </c>
      <c r="V298">
        <v>15.37341</v>
      </c>
      <c r="W298">
        <v>15.30682</v>
      </c>
      <c r="X298">
        <v>55.576689999999999</v>
      </c>
      <c r="Y298">
        <v>10.581149999999999</v>
      </c>
      <c r="Z298">
        <v>76.427869999999999</v>
      </c>
      <c r="AW298">
        <v>0.58948999999999996</v>
      </c>
      <c r="AX298">
        <v>60.093449999999997</v>
      </c>
      <c r="AY298">
        <v>50.640540000000001</v>
      </c>
      <c r="AZ298">
        <v>77.618690000000001</v>
      </c>
      <c r="BA298">
        <v>81.537300000000002</v>
      </c>
      <c r="BB298">
        <v>50.640540000000001</v>
      </c>
      <c r="BC298">
        <v>46.740769999999998</v>
      </c>
      <c r="BD298">
        <v>16.639040000000001</v>
      </c>
      <c r="BE298">
        <v>75.194670000000002</v>
      </c>
      <c r="BF298">
        <v>8.9901999999999997</v>
      </c>
      <c r="BG298">
        <v>80.168300000000002</v>
      </c>
      <c r="CO298">
        <v>0.43197999999999998</v>
      </c>
      <c r="CP298">
        <v>46.516719999999999</v>
      </c>
      <c r="CQ298">
        <v>28.445229999999999</v>
      </c>
      <c r="CR298">
        <v>80.565370000000001</v>
      </c>
      <c r="CS298">
        <v>90.459360000000004</v>
      </c>
      <c r="CT298">
        <v>28.445229999999999</v>
      </c>
      <c r="CU298">
        <v>22.9682</v>
      </c>
      <c r="CV298">
        <v>19.045940000000002</v>
      </c>
      <c r="CW298">
        <v>71.230860000000007</v>
      </c>
      <c r="CX298">
        <v>11.71378</v>
      </c>
      <c r="CY298">
        <v>86.631330000000005</v>
      </c>
    </row>
    <row r="299" spans="1:103" x14ac:dyDescent="0.4">
      <c r="A299" t="s">
        <v>677</v>
      </c>
      <c r="B299" t="s">
        <v>116</v>
      </c>
      <c r="C299" t="s">
        <v>37</v>
      </c>
      <c r="D299">
        <v>0.36532999999999999</v>
      </c>
      <c r="E299">
        <v>39.315959999999997</v>
      </c>
      <c r="F299">
        <v>24.435449999999999</v>
      </c>
      <c r="G299">
        <v>65.018209999999996</v>
      </c>
      <c r="H299">
        <v>81.052210000000002</v>
      </c>
      <c r="I299">
        <v>24.435449999999999</v>
      </c>
      <c r="J299">
        <v>19.09038</v>
      </c>
      <c r="K299">
        <v>15.62121</v>
      </c>
      <c r="L299">
        <v>58.400919999999999</v>
      </c>
      <c r="M299">
        <v>10.462160000000001</v>
      </c>
      <c r="N299">
        <v>77.297049999999999</v>
      </c>
      <c r="O299" t="s">
        <v>38</v>
      </c>
      <c r="P299">
        <v>0.33328000000000002</v>
      </c>
      <c r="Q299">
        <v>36.290289999999999</v>
      </c>
      <c r="R299">
        <v>20.894670000000001</v>
      </c>
      <c r="S299">
        <v>62.578859999999999</v>
      </c>
      <c r="T299">
        <v>80.481740000000002</v>
      </c>
      <c r="U299">
        <v>20.894670000000001</v>
      </c>
      <c r="V299">
        <v>15.37341</v>
      </c>
      <c r="W299">
        <v>15.30682</v>
      </c>
      <c r="X299">
        <v>55.576689999999999</v>
      </c>
      <c r="Y299">
        <v>10.581149999999999</v>
      </c>
      <c r="Z299">
        <v>76.427869999999999</v>
      </c>
      <c r="AW299">
        <v>0.58955000000000002</v>
      </c>
      <c r="AX299">
        <v>60.096269999999997</v>
      </c>
      <c r="AY299">
        <v>50.640540000000001</v>
      </c>
      <c r="AZ299">
        <v>77.618690000000001</v>
      </c>
      <c r="BA299">
        <v>81.537300000000002</v>
      </c>
      <c r="BB299">
        <v>50.640540000000001</v>
      </c>
      <c r="BC299">
        <v>46.740769999999998</v>
      </c>
      <c r="BD299">
        <v>16.639040000000001</v>
      </c>
      <c r="BE299">
        <v>75.194670000000002</v>
      </c>
      <c r="BF299">
        <v>8.9901999999999997</v>
      </c>
      <c r="BG299">
        <v>80.168300000000002</v>
      </c>
      <c r="CO299">
        <v>0.43203000000000003</v>
      </c>
      <c r="CP299">
        <v>46.522750000000002</v>
      </c>
      <c r="CQ299">
        <v>28.445229999999999</v>
      </c>
      <c r="CR299">
        <v>80.565370000000001</v>
      </c>
      <c r="CS299">
        <v>90.459360000000004</v>
      </c>
      <c r="CT299">
        <v>28.445229999999999</v>
      </c>
      <c r="CU299">
        <v>22.9682</v>
      </c>
      <c r="CV299">
        <v>19.045940000000002</v>
      </c>
      <c r="CW299">
        <v>71.230860000000007</v>
      </c>
      <c r="CX299">
        <v>11.71378</v>
      </c>
      <c r="CY299">
        <v>86.631330000000005</v>
      </c>
    </row>
    <row r="300" spans="1:103" x14ac:dyDescent="0.4">
      <c r="A300" t="s">
        <v>692</v>
      </c>
      <c r="B300" t="s">
        <v>57</v>
      </c>
      <c r="C300" t="s">
        <v>37</v>
      </c>
      <c r="D300">
        <v>0.36532999999999999</v>
      </c>
      <c r="E300">
        <v>39.315930000000002</v>
      </c>
      <c r="F300">
        <v>24.435449999999999</v>
      </c>
      <c r="G300">
        <v>65.018209999999996</v>
      </c>
      <c r="H300">
        <v>81.060299999999998</v>
      </c>
      <c r="I300">
        <v>24.435449999999999</v>
      </c>
      <c r="J300">
        <v>19.09038</v>
      </c>
      <c r="K300">
        <v>15.62121</v>
      </c>
      <c r="L300">
        <v>58.400919999999999</v>
      </c>
      <c r="M300">
        <v>10.46297</v>
      </c>
      <c r="N300">
        <v>77.305139999999994</v>
      </c>
      <c r="O300" t="s">
        <v>38</v>
      </c>
      <c r="P300">
        <v>0.33328000000000002</v>
      </c>
      <c r="Q300">
        <v>36.290379999999999</v>
      </c>
      <c r="R300">
        <v>20.894670000000001</v>
      </c>
      <c r="S300">
        <v>62.578859999999999</v>
      </c>
      <c r="T300">
        <v>80.481740000000002</v>
      </c>
      <c r="U300">
        <v>20.894670000000001</v>
      </c>
      <c r="V300">
        <v>15.37341</v>
      </c>
      <c r="W300">
        <v>15.30682</v>
      </c>
      <c r="X300">
        <v>55.576689999999999</v>
      </c>
      <c r="Y300">
        <v>10.581149999999999</v>
      </c>
      <c r="Z300">
        <v>76.427869999999999</v>
      </c>
      <c r="AW300">
        <v>0.58948</v>
      </c>
      <c r="AX300">
        <v>60.090910000000001</v>
      </c>
      <c r="AY300">
        <v>50.640540000000001</v>
      </c>
      <c r="AZ300">
        <v>77.618690000000001</v>
      </c>
      <c r="BA300">
        <v>81.537300000000002</v>
      </c>
      <c r="BB300">
        <v>50.640540000000001</v>
      </c>
      <c r="BC300">
        <v>46.740769999999998</v>
      </c>
      <c r="BD300">
        <v>16.639040000000001</v>
      </c>
      <c r="BE300">
        <v>75.194670000000002</v>
      </c>
      <c r="BF300">
        <v>8.9901999999999997</v>
      </c>
      <c r="BG300">
        <v>80.168300000000002</v>
      </c>
      <c r="CO300">
        <v>0.43217</v>
      </c>
      <c r="CP300">
        <v>46.533050000000003</v>
      </c>
      <c r="CQ300">
        <v>28.445229999999999</v>
      </c>
      <c r="CR300">
        <v>80.565370000000001</v>
      </c>
      <c r="CS300">
        <v>90.636039999999994</v>
      </c>
      <c r="CT300">
        <v>28.445229999999999</v>
      </c>
      <c r="CU300">
        <v>22.9682</v>
      </c>
      <c r="CV300">
        <v>19.045940000000002</v>
      </c>
      <c r="CW300">
        <v>71.230860000000007</v>
      </c>
      <c r="CX300">
        <v>11.731450000000001</v>
      </c>
      <c r="CY300">
        <v>86.808009999999996</v>
      </c>
    </row>
    <row r="301" spans="1:103" x14ac:dyDescent="0.4">
      <c r="A301" t="s">
        <v>646</v>
      </c>
      <c r="B301" t="s">
        <v>148</v>
      </c>
      <c r="C301" t="s">
        <v>37</v>
      </c>
      <c r="D301">
        <v>0.36532999999999999</v>
      </c>
      <c r="E301">
        <v>39.315869999999997</v>
      </c>
      <c r="F301">
        <v>24.435449999999999</v>
      </c>
      <c r="G301">
        <v>65.018209999999996</v>
      </c>
      <c r="H301">
        <v>81.060299999999998</v>
      </c>
      <c r="I301">
        <v>24.435449999999999</v>
      </c>
      <c r="J301">
        <v>19.09038</v>
      </c>
      <c r="K301">
        <v>15.62121</v>
      </c>
      <c r="L301">
        <v>58.400919999999999</v>
      </c>
      <c r="M301">
        <v>10.46297</v>
      </c>
      <c r="N301">
        <v>77.305139999999994</v>
      </c>
      <c r="O301" t="s">
        <v>38</v>
      </c>
      <c r="P301">
        <v>0.33328999999999998</v>
      </c>
      <c r="Q301">
        <v>36.290950000000002</v>
      </c>
      <c r="R301">
        <v>20.894670000000001</v>
      </c>
      <c r="S301">
        <v>62.578859999999999</v>
      </c>
      <c r="T301">
        <v>80.481740000000002</v>
      </c>
      <c r="U301">
        <v>20.894670000000001</v>
      </c>
      <c r="V301">
        <v>15.37341</v>
      </c>
      <c r="W301">
        <v>15.30682</v>
      </c>
      <c r="X301">
        <v>55.576689999999999</v>
      </c>
      <c r="Y301">
        <v>10.581149999999999</v>
      </c>
      <c r="Z301">
        <v>76.427869999999999</v>
      </c>
      <c r="AW301">
        <v>0.58945000000000003</v>
      </c>
      <c r="AX301">
        <v>60.087490000000003</v>
      </c>
      <c r="AY301">
        <v>50.640540000000001</v>
      </c>
      <c r="AZ301">
        <v>77.618690000000001</v>
      </c>
      <c r="BA301">
        <v>81.537300000000002</v>
      </c>
      <c r="BB301">
        <v>50.640540000000001</v>
      </c>
      <c r="BC301">
        <v>46.740769999999998</v>
      </c>
      <c r="BD301">
        <v>16.639040000000001</v>
      </c>
      <c r="BE301">
        <v>75.194670000000002</v>
      </c>
      <c r="BF301">
        <v>8.9901999999999997</v>
      </c>
      <c r="BG301">
        <v>80.168300000000002</v>
      </c>
      <c r="CO301">
        <v>0.43212</v>
      </c>
      <c r="CP301">
        <v>46.529240000000001</v>
      </c>
      <c r="CQ301">
        <v>28.445229999999999</v>
      </c>
      <c r="CR301">
        <v>80.565370000000001</v>
      </c>
      <c r="CS301">
        <v>90.636039999999994</v>
      </c>
      <c r="CT301">
        <v>28.445229999999999</v>
      </c>
      <c r="CU301">
        <v>22.9682</v>
      </c>
      <c r="CV301">
        <v>19.045940000000002</v>
      </c>
      <c r="CW301">
        <v>71.230860000000007</v>
      </c>
      <c r="CX301">
        <v>11.731450000000001</v>
      </c>
      <c r="CY301">
        <v>86.808009999999996</v>
      </c>
    </row>
    <row r="302" spans="1:103" x14ac:dyDescent="0.4">
      <c r="A302" t="s">
        <v>610</v>
      </c>
      <c r="B302" t="s">
        <v>126</v>
      </c>
      <c r="C302" t="s">
        <v>37</v>
      </c>
      <c r="D302">
        <v>0.36532999999999999</v>
      </c>
      <c r="E302">
        <v>39.315739999999998</v>
      </c>
      <c r="F302">
        <v>24.435449999999999</v>
      </c>
      <c r="G302">
        <v>65.026309999999995</v>
      </c>
      <c r="H302">
        <v>81.060299999999998</v>
      </c>
      <c r="I302">
        <v>24.435449999999999</v>
      </c>
      <c r="J302">
        <v>19.09038</v>
      </c>
      <c r="K302">
        <v>15.622820000000001</v>
      </c>
      <c r="L302">
        <v>58.409010000000002</v>
      </c>
      <c r="M302">
        <v>10.46297</v>
      </c>
      <c r="N302">
        <v>77.305139999999994</v>
      </c>
      <c r="O302" t="s">
        <v>38</v>
      </c>
      <c r="P302">
        <v>0.33328000000000002</v>
      </c>
      <c r="Q302">
        <v>36.290239999999997</v>
      </c>
      <c r="R302">
        <v>20.894670000000001</v>
      </c>
      <c r="S302">
        <v>62.578859999999999</v>
      </c>
      <c r="T302">
        <v>80.481740000000002</v>
      </c>
      <c r="U302">
        <v>20.894670000000001</v>
      </c>
      <c r="V302">
        <v>15.37341</v>
      </c>
      <c r="W302">
        <v>15.30682</v>
      </c>
      <c r="X302">
        <v>55.576689999999999</v>
      </c>
      <c r="Y302">
        <v>10.581149999999999</v>
      </c>
      <c r="Z302">
        <v>76.427869999999999</v>
      </c>
      <c r="AW302">
        <v>0.58940000000000003</v>
      </c>
      <c r="AX302">
        <v>60.08287</v>
      </c>
      <c r="AY302">
        <v>50.640540000000001</v>
      </c>
      <c r="AZ302">
        <v>77.618690000000001</v>
      </c>
      <c r="BA302">
        <v>81.537300000000002</v>
      </c>
      <c r="BB302">
        <v>50.640540000000001</v>
      </c>
      <c r="BC302">
        <v>46.740769999999998</v>
      </c>
      <c r="BD302">
        <v>16.639040000000001</v>
      </c>
      <c r="BE302">
        <v>75.194670000000002</v>
      </c>
      <c r="BF302">
        <v>8.9901999999999997</v>
      </c>
      <c r="BG302">
        <v>80.168300000000002</v>
      </c>
      <c r="CO302">
        <v>0.43235000000000001</v>
      </c>
      <c r="CP302">
        <v>46.550379999999997</v>
      </c>
      <c r="CQ302">
        <v>28.445229999999999</v>
      </c>
      <c r="CR302">
        <v>80.742050000000006</v>
      </c>
      <c r="CS302">
        <v>90.636039999999994</v>
      </c>
      <c r="CT302">
        <v>28.445229999999999</v>
      </c>
      <c r="CU302">
        <v>22.9682</v>
      </c>
      <c r="CV302">
        <v>19.08127</v>
      </c>
      <c r="CW302">
        <v>71.407539999999997</v>
      </c>
      <c r="CX302">
        <v>11.731450000000001</v>
      </c>
      <c r="CY302">
        <v>86.808009999999996</v>
      </c>
    </row>
    <row r="303" spans="1:103" x14ac:dyDescent="0.4">
      <c r="A303" t="s">
        <v>680</v>
      </c>
      <c r="B303" t="s">
        <v>453</v>
      </c>
      <c r="C303" t="s">
        <v>37</v>
      </c>
      <c r="D303">
        <v>0.36532999999999999</v>
      </c>
      <c r="E303">
        <v>39.3155</v>
      </c>
      <c r="F303">
        <v>24.435449999999999</v>
      </c>
      <c r="G303">
        <v>65.018209999999996</v>
      </c>
      <c r="H303">
        <v>81.052210000000002</v>
      </c>
      <c r="I303">
        <v>24.435449999999999</v>
      </c>
      <c r="J303">
        <v>19.09038</v>
      </c>
      <c r="K303">
        <v>15.62121</v>
      </c>
      <c r="L303">
        <v>58.400919999999999</v>
      </c>
      <c r="M303">
        <v>10.462160000000001</v>
      </c>
      <c r="N303">
        <v>77.297049999999999</v>
      </c>
      <c r="O303" t="s">
        <v>38</v>
      </c>
      <c r="P303">
        <v>0.33328000000000002</v>
      </c>
      <c r="Q303">
        <v>36.290289999999999</v>
      </c>
      <c r="R303">
        <v>20.894670000000001</v>
      </c>
      <c r="S303">
        <v>62.578859999999999</v>
      </c>
      <c r="T303">
        <v>80.481740000000002</v>
      </c>
      <c r="U303">
        <v>20.894670000000001</v>
      </c>
      <c r="V303">
        <v>15.37341</v>
      </c>
      <c r="W303">
        <v>15.30682</v>
      </c>
      <c r="X303">
        <v>55.576689999999999</v>
      </c>
      <c r="Y303">
        <v>10.581149999999999</v>
      </c>
      <c r="Z303">
        <v>76.427869999999999</v>
      </c>
      <c r="AW303">
        <v>0.58947000000000005</v>
      </c>
      <c r="AX303">
        <v>60.088349999999998</v>
      </c>
      <c r="AY303">
        <v>50.640540000000001</v>
      </c>
      <c r="AZ303">
        <v>77.618690000000001</v>
      </c>
      <c r="BA303">
        <v>81.537300000000002</v>
      </c>
      <c r="BB303">
        <v>50.640540000000001</v>
      </c>
      <c r="BC303">
        <v>46.740769999999998</v>
      </c>
      <c r="BD303">
        <v>16.639040000000001</v>
      </c>
      <c r="BE303">
        <v>75.194670000000002</v>
      </c>
      <c r="BF303">
        <v>8.9901999999999997</v>
      </c>
      <c r="BG303">
        <v>80.168300000000002</v>
      </c>
      <c r="CO303">
        <v>0.43214999999999998</v>
      </c>
      <c r="CP303">
        <v>46.531350000000003</v>
      </c>
      <c r="CQ303">
        <v>28.445229999999999</v>
      </c>
      <c r="CR303">
        <v>80.565370000000001</v>
      </c>
      <c r="CS303">
        <v>90.459360000000004</v>
      </c>
      <c r="CT303">
        <v>28.445229999999999</v>
      </c>
      <c r="CU303">
        <v>22.9682</v>
      </c>
      <c r="CV303">
        <v>19.045940000000002</v>
      </c>
      <c r="CW303">
        <v>71.230860000000007</v>
      </c>
      <c r="CX303">
        <v>11.71378</v>
      </c>
      <c r="CY303">
        <v>86.631330000000005</v>
      </c>
    </row>
    <row r="304" spans="1:103" x14ac:dyDescent="0.4">
      <c r="A304" t="s">
        <v>616</v>
      </c>
      <c r="B304" t="s">
        <v>44</v>
      </c>
      <c r="C304" t="s">
        <v>37</v>
      </c>
      <c r="D304">
        <v>0.36531999999999998</v>
      </c>
      <c r="E304">
        <v>39.31541</v>
      </c>
      <c r="F304">
        <v>24.435449999999999</v>
      </c>
      <c r="G304">
        <v>65.018209999999996</v>
      </c>
      <c r="H304">
        <v>81.052210000000002</v>
      </c>
      <c r="I304">
        <v>24.435449999999999</v>
      </c>
      <c r="J304">
        <v>19.09038</v>
      </c>
      <c r="K304">
        <v>15.62121</v>
      </c>
      <c r="L304">
        <v>58.400919999999999</v>
      </c>
      <c r="M304">
        <v>10.462160000000001</v>
      </c>
      <c r="N304">
        <v>77.297049999999999</v>
      </c>
      <c r="O304" t="s">
        <v>38</v>
      </c>
      <c r="P304">
        <v>0.33328999999999998</v>
      </c>
      <c r="Q304">
        <v>36.291139999999999</v>
      </c>
      <c r="R304">
        <v>20.894670000000001</v>
      </c>
      <c r="S304">
        <v>62.578859999999999</v>
      </c>
      <c r="T304">
        <v>80.481740000000002</v>
      </c>
      <c r="U304">
        <v>20.894670000000001</v>
      </c>
      <c r="V304">
        <v>15.37341</v>
      </c>
      <c r="W304">
        <v>15.30682</v>
      </c>
      <c r="X304">
        <v>55.576689999999999</v>
      </c>
      <c r="Y304">
        <v>10.581149999999999</v>
      </c>
      <c r="Z304">
        <v>76.427869999999999</v>
      </c>
      <c r="AW304">
        <v>0.58950000000000002</v>
      </c>
      <c r="AX304">
        <v>60.09252</v>
      </c>
      <c r="AY304">
        <v>50.640540000000001</v>
      </c>
      <c r="AZ304">
        <v>77.618690000000001</v>
      </c>
      <c r="BA304">
        <v>81.537300000000002</v>
      </c>
      <c r="BB304">
        <v>50.640540000000001</v>
      </c>
      <c r="BC304">
        <v>46.740769999999998</v>
      </c>
      <c r="BD304">
        <v>16.639040000000001</v>
      </c>
      <c r="BE304">
        <v>75.194670000000002</v>
      </c>
      <c r="BF304">
        <v>8.9901999999999997</v>
      </c>
      <c r="BG304">
        <v>80.168300000000002</v>
      </c>
      <c r="CO304">
        <v>0.43186000000000002</v>
      </c>
      <c r="CP304">
        <v>46.50394</v>
      </c>
      <c r="CQ304">
        <v>28.445229999999999</v>
      </c>
      <c r="CR304">
        <v>80.565370000000001</v>
      </c>
      <c r="CS304">
        <v>90.459360000000004</v>
      </c>
      <c r="CT304">
        <v>28.445229999999999</v>
      </c>
      <c r="CU304">
        <v>22.9682</v>
      </c>
      <c r="CV304">
        <v>19.045940000000002</v>
      </c>
      <c r="CW304">
        <v>71.230860000000007</v>
      </c>
      <c r="CX304">
        <v>11.71378</v>
      </c>
      <c r="CY304">
        <v>86.631330000000005</v>
      </c>
    </row>
    <row r="305" spans="1:103" x14ac:dyDescent="0.4">
      <c r="A305" t="s">
        <v>689</v>
      </c>
      <c r="B305" t="s">
        <v>95</v>
      </c>
      <c r="C305" t="s">
        <v>37</v>
      </c>
      <c r="D305">
        <v>0.36531999999999998</v>
      </c>
      <c r="E305">
        <v>39.315089999999998</v>
      </c>
      <c r="F305">
        <v>24.435449999999999</v>
      </c>
      <c r="G305">
        <v>65.018209999999996</v>
      </c>
      <c r="H305">
        <v>81.052210000000002</v>
      </c>
      <c r="I305">
        <v>24.435449999999999</v>
      </c>
      <c r="J305">
        <v>19.09038</v>
      </c>
      <c r="K305">
        <v>15.62121</v>
      </c>
      <c r="L305">
        <v>58.400919999999999</v>
      </c>
      <c r="M305">
        <v>10.462160000000001</v>
      </c>
      <c r="N305">
        <v>77.297049999999999</v>
      </c>
      <c r="O305" t="s">
        <v>38</v>
      </c>
      <c r="P305">
        <v>0.33328000000000002</v>
      </c>
      <c r="Q305">
        <v>36.290460000000003</v>
      </c>
      <c r="R305">
        <v>20.894670000000001</v>
      </c>
      <c r="S305">
        <v>62.578859999999999</v>
      </c>
      <c r="T305">
        <v>80.481740000000002</v>
      </c>
      <c r="U305">
        <v>20.894670000000001</v>
      </c>
      <c r="V305">
        <v>15.37341</v>
      </c>
      <c r="W305">
        <v>15.30682</v>
      </c>
      <c r="X305">
        <v>55.576689999999999</v>
      </c>
      <c r="Y305">
        <v>10.581149999999999</v>
      </c>
      <c r="Z305">
        <v>76.427869999999999</v>
      </c>
      <c r="AW305">
        <v>0.58950999999999998</v>
      </c>
      <c r="AX305">
        <v>60.093679999999999</v>
      </c>
      <c r="AY305">
        <v>50.640540000000001</v>
      </c>
      <c r="AZ305">
        <v>77.618690000000001</v>
      </c>
      <c r="BA305">
        <v>81.537300000000002</v>
      </c>
      <c r="BB305">
        <v>50.640540000000001</v>
      </c>
      <c r="BC305">
        <v>46.740769999999998</v>
      </c>
      <c r="BD305">
        <v>16.639040000000001</v>
      </c>
      <c r="BE305">
        <v>75.194670000000002</v>
      </c>
      <c r="BF305">
        <v>8.9901999999999997</v>
      </c>
      <c r="BG305">
        <v>80.168300000000002</v>
      </c>
      <c r="CO305">
        <v>0.43191000000000002</v>
      </c>
      <c r="CP305">
        <v>46.506689999999999</v>
      </c>
      <c r="CQ305">
        <v>28.445229999999999</v>
      </c>
      <c r="CR305">
        <v>80.565370000000001</v>
      </c>
      <c r="CS305">
        <v>90.459360000000004</v>
      </c>
      <c r="CT305">
        <v>28.445229999999999</v>
      </c>
      <c r="CU305">
        <v>22.9682</v>
      </c>
      <c r="CV305">
        <v>19.045940000000002</v>
      </c>
      <c r="CW305">
        <v>71.230860000000007</v>
      </c>
      <c r="CX305">
        <v>11.71378</v>
      </c>
      <c r="CY305">
        <v>86.631330000000005</v>
      </c>
    </row>
    <row r="306" spans="1:103" x14ac:dyDescent="0.4">
      <c r="A306" t="s">
        <v>742</v>
      </c>
      <c r="B306" t="s">
        <v>743</v>
      </c>
      <c r="C306" t="s">
        <v>37</v>
      </c>
      <c r="D306">
        <v>0.36174000000000001</v>
      </c>
      <c r="E306">
        <v>38.939509999999999</v>
      </c>
      <c r="F306">
        <v>23.90935</v>
      </c>
      <c r="G306">
        <v>64.872519999999994</v>
      </c>
      <c r="H306">
        <v>80.922700000000006</v>
      </c>
      <c r="I306">
        <v>23.90935</v>
      </c>
      <c r="J306">
        <v>18.674219999999998</v>
      </c>
      <c r="K306">
        <v>15.56779</v>
      </c>
      <c r="L306">
        <v>58.203699999999998</v>
      </c>
      <c r="M306">
        <v>10.44759</v>
      </c>
      <c r="N306">
        <v>77.14434</v>
      </c>
      <c r="O306" t="s">
        <v>38</v>
      </c>
      <c r="P306">
        <v>0.32901000000000002</v>
      </c>
      <c r="Q306">
        <v>35.838450000000002</v>
      </c>
      <c r="R306">
        <v>20.27337</v>
      </c>
      <c r="S306">
        <v>62.3399</v>
      </c>
      <c r="T306">
        <v>80.300129999999996</v>
      </c>
      <c r="U306">
        <v>20.27337</v>
      </c>
      <c r="V306">
        <v>14.87717</v>
      </c>
      <c r="W306">
        <v>15.236090000000001</v>
      </c>
      <c r="X306">
        <v>55.29918</v>
      </c>
      <c r="Y306">
        <v>10.549609999999999</v>
      </c>
      <c r="Z306">
        <v>76.16628</v>
      </c>
      <c r="AW306">
        <v>0.59031</v>
      </c>
      <c r="AX306">
        <v>60.241579999999999</v>
      </c>
      <c r="AY306">
        <v>50.640540000000001</v>
      </c>
      <c r="AZ306">
        <v>77.920119999999997</v>
      </c>
      <c r="BA306">
        <v>81.537300000000002</v>
      </c>
      <c r="BB306">
        <v>50.640540000000001</v>
      </c>
      <c r="BC306">
        <v>46.740769999999998</v>
      </c>
      <c r="BD306">
        <v>16.72946</v>
      </c>
      <c r="BE306">
        <v>75.521230000000003</v>
      </c>
      <c r="BF306">
        <v>9.0731000000000002</v>
      </c>
      <c r="BG306">
        <v>80.570210000000003</v>
      </c>
      <c r="CO306">
        <v>0.43086999999999998</v>
      </c>
      <c r="CP306">
        <v>46.316519999999997</v>
      </c>
      <c r="CQ306">
        <v>28.445229999999999</v>
      </c>
      <c r="CR306">
        <v>81.095410000000001</v>
      </c>
      <c r="CS306">
        <v>90.989400000000003</v>
      </c>
      <c r="CT306">
        <v>28.445229999999999</v>
      </c>
      <c r="CU306">
        <v>23.056539999999998</v>
      </c>
      <c r="CV306">
        <v>18.975269999999998</v>
      </c>
      <c r="CW306">
        <v>71.289749999999998</v>
      </c>
      <c r="CX306">
        <v>11.78445</v>
      </c>
      <c r="CY306">
        <v>87.190809999999999</v>
      </c>
    </row>
    <row r="307" spans="1:103" x14ac:dyDescent="0.4">
      <c r="A307" t="s">
        <v>712</v>
      </c>
      <c r="B307" t="s">
        <v>49</v>
      </c>
      <c r="C307" t="s">
        <v>37</v>
      </c>
      <c r="D307">
        <v>0.36173</v>
      </c>
      <c r="E307">
        <v>38.938949999999998</v>
      </c>
      <c r="F307">
        <v>23.90935</v>
      </c>
      <c r="G307">
        <v>64.872519999999994</v>
      </c>
      <c r="H307">
        <v>80.90652</v>
      </c>
      <c r="I307">
        <v>23.90935</v>
      </c>
      <c r="J307">
        <v>18.674219999999998</v>
      </c>
      <c r="K307">
        <v>15.56779</v>
      </c>
      <c r="L307">
        <v>58.203699999999998</v>
      </c>
      <c r="M307">
        <v>10.445970000000001</v>
      </c>
      <c r="N307">
        <v>77.128150000000005</v>
      </c>
      <c r="O307" t="s">
        <v>38</v>
      </c>
      <c r="P307">
        <v>0.32900000000000001</v>
      </c>
      <c r="Q307">
        <v>35.838329999999999</v>
      </c>
      <c r="R307">
        <v>20.27337</v>
      </c>
      <c r="S307">
        <v>62.3399</v>
      </c>
      <c r="T307">
        <v>80.290580000000006</v>
      </c>
      <c r="U307">
        <v>20.27337</v>
      </c>
      <c r="V307">
        <v>14.87717</v>
      </c>
      <c r="W307">
        <v>15.236090000000001</v>
      </c>
      <c r="X307">
        <v>55.29918</v>
      </c>
      <c r="Y307">
        <v>10.54865</v>
      </c>
      <c r="Z307">
        <v>76.156729999999996</v>
      </c>
      <c r="AW307">
        <v>0.59035000000000004</v>
      </c>
      <c r="AX307">
        <v>60.244399999999999</v>
      </c>
      <c r="AY307">
        <v>50.640540000000001</v>
      </c>
      <c r="AZ307">
        <v>77.920119999999997</v>
      </c>
      <c r="BA307">
        <v>81.537300000000002</v>
      </c>
      <c r="BB307">
        <v>50.640540000000001</v>
      </c>
      <c r="BC307">
        <v>46.740769999999998</v>
      </c>
      <c r="BD307">
        <v>16.72946</v>
      </c>
      <c r="BE307">
        <v>75.521230000000003</v>
      </c>
      <c r="BF307">
        <v>9.0731000000000002</v>
      </c>
      <c r="BG307">
        <v>80.570210000000003</v>
      </c>
      <c r="CO307">
        <v>0.43069000000000002</v>
      </c>
      <c r="CP307">
        <v>46.299939999999999</v>
      </c>
      <c r="CQ307">
        <v>28.445229999999999</v>
      </c>
      <c r="CR307">
        <v>81.095410000000001</v>
      </c>
      <c r="CS307">
        <v>90.812719999999999</v>
      </c>
      <c r="CT307">
        <v>28.445229999999999</v>
      </c>
      <c r="CU307">
        <v>23.056539999999998</v>
      </c>
      <c r="CV307">
        <v>18.975269999999998</v>
      </c>
      <c r="CW307">
        <v>71.289749999999998</v>
      </c>
      <c r="CX307">
        <v>11.766780000000001</v>
      </c>
      <c r="CY307">
        <v>87.014129999999994</v>
      </c>
    </row>
    <row r="308" spans="1:103" x14ac:dyDescent="0.4">
      <c r="A308" t="s">
        <v>661</v>
      </c>
      <c r="B308" t="s">
        <v>517</v>
      </c>
      <c r="C308" t="s">
        <v>37</v>
      </c>
      <c r="D308">
        <v>0.36173</v>
      </c>
      <c r="E308">
        <v>38.938940000000002</v>
      </c>
      <c r="F308">
        <v>23.90935</v>
      </c>
      <c r="G308">
        <v>64.872519999999994</v>
      </c>
      <c r="H308">
        <v>80.90652</v>
      </c>
      <c r="I308">
        <v>23.90935</v>
      </c>
      <c r="J308">
        <v>18.674219999999998</v>
      </c>
      <c r="K308">
        <v>15.56779</v>
      </c>
      <c r="L308">
        <v>58.203699999999998</v>
      </c>
      <c r="M308">
        <v>10.445970000000001</v>
      </c>
      <c r="N308">
        <v>77.128150000000005</v>
      </c>
      <c r="O308" t="s">
        <v>38</v>
      </c>
      <c r="P308">
        <v>0.32900000000000001</v>
      </c>
      <c r="Q308">
        <v>35.837620000000001</v>
      </c>
      <c r="R308">
        <v>20.27337</v>
      </c>
      <c r="S308">
        <v>62.3399</v>
      </c>
      <c r="T308">
        <v>80.290580000000006</v>
      </c>
      <c r="U308">
        <v>20.27337</v>
      </c>
      <c r="V308">
        <v>14.87717</v>
      </c>
      <c r="W308">
        <v>15.236090000000001</v>
      </c>
      <c r="X308">
        <v>55.29918</v>
      </c>
      <c r="Y308">
        <v>10.54865</v>
      </c>
      <c r="Z308">
        <v>76.156729999999996</v>
      </c>
      <c r="AW308">
        <v>0.59036</v>
      </c>
      <c r="AX308">
        <v>60.245579999999997</v>
      </c>
      <c r="AY308">
        <v>50.640540000000001</v>
      </c>
      <c r="AZ308">
        <v>77.920119999999997</v>
      </c>
      <c r="BA308">
        <v>81.537300000000002</v>
      </c>
      <c r="BB308">
        <v>50.640540000000001</v>
      </c>
      <c r="BC308">
        <v>46.740769999999998</v>
      </c>
      <c r="BD308">
        <v>16.72946</v>
      </c>
      <c r="BE308">
        <v>75.521230000000003</v>
      </c>
      <c r="BF308">
        <v>9.0731000000000002</v>
      </c>
      <c r="BG308">
        <v>80.570210000000003</v>
      </c>
      <c r="CO308">
        <v>0.43081000000000003</v>
      </c>
      <c r="CP308">
        <v>46.31006</v>
      </c>
      <c r="CQ308">
        <v>28.445229999999999</v>
      </c>
      <c r="CR308">
        <v>81.095410000000001</v>
      </c>
      <c r="CS308">
        <v>90.812719999999999</v>
      </c>
      <c r="CT308">
        <v>28.445229999999999</v>
      </c>
      <c r="CU308">
        <v>23.056539999999998</v>
      </c>
      <c r="CV308">
        <v>18.975269999999998</v>
      </c>
      <c r="CW308">
        <v>71.289749999999998</v>
      </c>
      <c r="CX308">
        <v>11.766780000000001</v>
      </c>
      <c r="CY308">
        <v>87.014129999999994</v>
      </c>
    </row>
    <row r="309" spans="1:103" x14ac:dyDescent="0.4">
      <c r="A309" t="s">
        <v>708</v>
      </c>
      <c r="B309" t="s">
        <v>709</v>
      </c>
      <c r="C309" t="s">
        <v>37</v>
      </c>
      <c r="D309">
        <v>0.36173</v>
      </c>
      <c r="E309">
        <v>38.938549999999999</v>
      </c>
      <c r="F309">
        <v>23.90935</v>
      </c>
      <c r="G309">
        <v>64.872519999999994</v>
      </c>
      <c r="H309">
        <v>80.914609999999996</v>
      </c>
      <c r="I309">
        <v>23.90935</v>
      </c>
      <c r="J309">
        <v>18.674219999999998</v>
      </c>
      <c r="K309">
        <v>15.56779</v>
      </c>
      <c r="L309">
        <v>58.203699999999998</v>
      </c>
      <c r="M309">
        <v>10.44678</v>
      </c>
      <c r="N309">
        <v>77.136250000000004</v>
      </c>
      <c r="O309" t="s">
        <v>38</v>
      </c>
      <c r="P309">
        <v>0.32901000000000002</v>
      </c>
      <c r="Q309">
        <v>35.838569999999997</v>
      </c>
      <c r="R309">
        <v>20.27337</v>
      </c>
      <c r="S309">
        <v>62.3399</v>
      </c>
      <c r="T309">
        <v>80.290580000000006</v>
      </c>
      <c r="U309">
        <v>20.27337</v>
      </c>
      <c r="V309">
        <v>14.87717</v>
      </c>
      <c r="W309">
        <v>15.236090000000001</v>
      </c>
      <c r="X309">
        <v>55.29918</v>
      </c>
      <c r="Y309">
        <v>10.54865</v>
      </c>
      <c r="Z309">
        <v>76.156729999999996</v>
      </c>
      <c r="AW309">
        <v>0.59033999999999998</v>
      </c>
      <c r="AX309">
        <v>60.24362</v>
      </c>
      <c r="AY309">
        <v>50.640540000000001</v>
      </c>
      <c r="AZ309">
        <v>77.920119999999997</v>
      </c>
      <c r="BA309">
        <v>81.537300000000002</v>
      </c>
      <c r="BB309">
        <v>50.640540000000001</v>
      </c>
      <c r="BC309">
        <v>46.740769999999998</v>
      </c>
      <c r="BD309">
        <v>16.72946</v>
      </c>
      <c r="BE309">
        <v>75.521230000000003</v>
      </c>
      <c r="BF309">
        <v>9.0731000000000002</v>
      </c>
      <c r="BG309">
        <v>80.570210000000003</v>
      </c>
      <c r="CO309">
        <v>0.43058999999999997</v>
      </c>
      <c r="CP309">
        <v>46.288780000000003</v>
      </c>
      <c r="CQ309">
        <v>28.445229999999999</v>
      </c>
      <c r="CR309">
        <v>81.095410000000001</v>
      </c>
      <c r="CS309">
        <v>90.989400000000003</v>
      </c>
      <c r="CT309">
        <v>28.445229999999999</v>
      </c>
      <c r="CU309">
        <v>23.056539999999998</v>
      </c>
      <c r="CV309">
        <v>18.975269999999998</v>
      </c>
      <c r="CW309">
        <v>71.289749999999998</v>
      </c>
      <c r="CX309">
        <v>11.78445</v>
      </c>
      <c r="CY309">
        <v>87.190809999999999</v>
      </c>
    </row>
    <row r="310" spans="1:103" x14ac:dyDescent="0.4">
      <c r="A310" t="s">
        <v>631</v>
      </c>
      <c r="B310" t="s">
        <v>468</v>
      </c>
      <c r="C310" t="s">
        <v>37</v>
      </c>
      <c r="D310">
        <v>0.36173</v>
      </c>
      <c r="E310">
        <v>38.938389999999998</v>
      </c>
      <c r="F310">
        <v>23.90935</v>
      </c>
      <c r="G310">
        <v>64.872519999999994</v>
      </c>
      <c r="H310">
        <v>80.914609999999996</v>
      </c>
      <c r="I310">
        <v>23.90935</v>
      </c>
      <c r="J310">
        <v>18.674219999999998</v>
      </c>
      <c r="K310">
        <v>15.56779</v>
      </c>
      <c r="L310">
        <v>58.203699999999998</v>
      </c>
      <c r="M310">
        <v>10.44678</v>
      </c>
      <c r="N310">
        <v>77.136250000000004</v>
      </c>
      <c r="O310" t="s">
        <v>38</v>
      </c>
      <c r="P310">
        <v>0.32901000000000002</v>
      </c>
      <c r="Q310">
        <v>35.838380000000001</v>
      </c>
      <c r="R310">
        <v>20.27337</v>
      </c>
      <c r="S310">
        <v>62.3399</v>
      </c>
      <c r="T310">
        <v>80.290580000000006</v>
      </c>
      <c r="U310">
        <v>20.27337</v>
      </c>
      <c r="V310">
        <v>14.87717</v>
      </c>
      <c r="W310">
        <v>15.236090000000001</v>
      </c>
      <c r="X310">
        <v>55.29918</v>
      </c>
      <c r="Y310">
        <v>10.54865</v>
      </c>
      <c r="Z310">
        <v>76.156729999999996</v>
      </c>
      <c r="AW310">
        <v>0.59033999999999998</v>
      </c>
      <c r="AX310">
        <v>60.244120000000002</v>
      </c>
      <c r="AY310">
        <v>50.640540000000001</v>
      </c>
      <c r="AZ310">
        <v>77.920119999999997</v>
      </c>
      <c r="BA310">
        <v>81.537300000000002</v>
      </c>
      <c r="BB310">
        <v>50.640540000000001</v>
      </c>
      <c r="BC310">
        <v>46.740769999999998</v>
      </c>
      <c r="BD310">
        <v>16.72946</v>
      </c>
      <c r="BE310">
        <v>75.521230000000003</v>
      </c>
      <c r="BF310">
        <v>9.0731000000000002</v>
      </c>
      <c r="BG310">
        <v>80.570210000000003</v>
      </c>
      <c r="CO310">
        <v>0.43056</v>
      </c>
      <c r="CP310">
        <v>46.28763</v>
      </c>
      <c r="CQ310">
        <v>28.445229999999999</v>
      </c>
      <c r="CR310">
        <v>81.095410000000001</v>
      </c>
      <c r="CS310">
        <v>90.989400000000003</v>
      </c>
      <c r="CT310">
        <v>28.445229999999999</v>
      </c>
      <c r="CU310">
        <v>23.056539999999998</v>
      </c>
      <c r="CV310">
        <v>18.975269999999998</v>
      </c>
      <c r="CW310">
        <v>71.289749999999998</v>
      </c>
      <c r="CX310">
        <v>11.78445</v>
      </c>
      <c r="CY310">
        <v>87.190809999999999</v>
      </c>
    </row>
    <row r="311" spans="1:103" x14ac:dyDescent="0.4">
      <c r="A311" t="s">
        <v>705</v>
      </c>
      <c r="B311" t="s">
        <v>477</v>
      </c>
      <c r="C311" t="s">
        <v>37</v>
      </c>
      <c r="D311">
        <v>0.36170999999999998</v>
      </c>
      <c r="E311">
        <v>38.930680000000002</v>
      </c>
      <c r="F311">
        <v>23.90935</v>
      </c>
      <c r="G311">
        <v>64.880619999999993</v>
      </c>
      <c r="H311">
        <v>80.922700000000006</v>
      </c>
      <c r="I311">
        <v>23.90935</v>
      </c>
      <c r="J311">
        <v>18.674219999999998</v>
      </c>
      <c r="K311">
        <v>15.56779</v>
      </c>
      <c r="L311">
        <v>58.209090000000003</v>
      </c>
      <c r="M311">
        <v>10.44031</v>
      </c>
      <c r="N311">
        <v>77.109269999999995</v>
      </c>
      <c r="O311" t="s">
        <v>38</v>
      </c>
      <c r="P311">
        <v>0.32901000000000002</v>
      </c>
      <c r="Q311">
        <v>35.838569999999997</v>
      </c>
      <c r="R311">
        <v>20.27337</v>
      </c>
      <c r="S311">
        <v>62.3399</v>
      </c>
      <c r="T311">
        <v>80.290580000000006</v>
      </c>
      <c r="U311">
        <v>20.27337</v>
      </c>
      <c r="V311">
        <v>14.87717</v>
      </c>
      <c r="W311">
        <v>15.236090000000001</v>
      </c>
      <c r="X311">
        <v>55.29918</v>
      </c>
      <c r="Y311">
        <v>10.54865</v>
      </c>
      <c r="Z311">
        <v>76.156729999999996</v>
      </c>
      <c r="AW311">
        <v>0.58991000000000005</v>
      </c>
      <c r="AX311">
        <v>60.148020000000002</v>
      </c>
      <c r="AY311">
        <v>50.640540000000001</v>
      </c>
      <c r="AZ311">
        <v>77.920119999999997</v>
      </c>
      <c r="BA311">
        <v>81.537300000000002</v>
      </c>
      <c r="BB311">
        <v>50.640540000000001</v>
      </c>
      <c r="BC311">
        <v>46.740769999999998</v>
      </c>
      <c r="BD311">
        <v>16.714390000000002</v>
      </c>
      <c r="BE311">
        <v>75.496110000000002</v>
      </c>
      <c r="BF311">
        <v>9.0052800000000008</v>
      </c>
      <c r="BG311">
        <v>80.243660000000006</v>
      </c>
      <c r="CO311">
        <v>0.43110999999999999</v>
      </c>
      <c r="CP311">
        <v>46.341000000000001</v>
      </c>
      <c r="CQ311">
        <v>28.445229999999999</v>
      </c>
      <c r="CR311">
        <v>81.272080000000003</v>
      </c>
      <c r="CS311">
        <v>91.166079999999994</v>
      </c>
      <c r="CT311">
        <v>28.445229999999999</v>
      </c>
      <c r="CU311">
        <v>23.056539999999998</v>
      </c>
      <c r="CV311">
        <v>19.0106</v>
      </c>
      <c r="CW311">
        <v>71.466430000000003</v>
      </c>
      <c r="CX311">
        <v>11.80212</v>
      </c>
      <c r="CY311">
        <v>87.367490000000004</v>
      </c>
    </row>
    <row r="312" spans="1:103" x14ac:dyDescent="0.4">
      <c r="A312" t="s">
        <v>701</v>
      </c>
      <c r="B312" t="s">
        <v>702</v>
      </c>
      <c r="C312" t="s">
        <v>37</v>
      </c>
      <c r="D312">
        <v>0.36165999999999998</v>
      </c>
      <c r="E312">
        <v>38.925519999999999</v>
      </c>
      <c r="F312">
        <v>23.90935</v>
      </c>
      <c r="G312">
        <v>64.872519999999994</v>
      </c>
      <c r="H312">
        <v>80.914609999999996</v>
      </c>
      <c r="I312">
        <v>23.90935</v>
      </c>
      <c r="J312">
        <v>18.674219999999998</v>
      </c>
      <c r="K312">
        <v>15.56617</v>
      </c>
      <c r="L312">
        <v>58.201000000000001</v>
      </c>
      <c r="M312">
        <v>10.439500000000001</v>
      </c>
      <c r="N312">
        <v>77.101169999999996</v>
      </c>
      <c r="O312" t="s">
        <v>38</v>
      </c>
      <c r="P312">
        <v>0.32901000000000002</v>
      </c>
      <c r="Q312">
        <v>35.838569999999997</v>
      </c>
      <c r="R312">
        <v>20.27337</v>
      </c>
      <c r="S312">
        <v>62.3399</v>
      </c>
      <c r="T312">
        <v>80.300129999999996</v>
      </c>
      <c r="U312">
        <v>20.27337</v>
      </c>
      <c r="V312">
        <v>14.87717</v>
      </c>
      <c r="W312">
        <v>15.236090000000001</v>
      </c>
      <c r="X312">
        <v>55.29918</v>
      </c>
      <c r="Y312">
        <v>10.549609999999999</v>
      </c>
      <c r="Z312">
        <v>76.16628</v>
      </c>
      <c r="AW312">
        <v>0.58987000000000001</v>
      </c>
      <c r="AX312">
        <v>60.144129999999997</v>
      </c>
      <c r="AY312">
        <v>50.640540000000001</v>
      </c>
      <c r="AZ312">
        <v>77.920119999999997</v>
      </c>
      <c r="BA312">
        <v>81.537300000000002</v>
      </c>
      <c r="BB312">
        <v>50.640540000000001</v>
      </c>
      <c r="BC312">
        <v>46.740769999999998</v>
      </c>
      <c r="BD312">
        <v>16.714390000000002</v>
      </c>
      <c r="BE312">
        <v>75.496110000000002</v>
      </c>
      <c r="BF312">
        <v>9.0052800000000008</v>
      </c>
      <c r="BG312">
        <v>80.243660000000006</v>
      </c>
      <c r="CO312">
        <v>0.43008000000000002</v>
      </c>
      <c r="CP312">
        <v>46.237490000000001</v>
      </c>
      <c r="CQ312">
        <v>28.445229999999999</v>
      </c>
      <c r="CR312">
        <v>81.095410000000001</v>
      </c>
      <c r="CS312">
        <v>90.812719999999999</v>
      </c>
      <c r="CT312">
        <v>28.445229999999999</v>
      </c>
      <c r="CU312">
        <v>23.056539999999998</v>
      </c>
      <c r="CV312">
        <v>18.975269999999998</v>
      </c>
      <c r="CW312">
        <v>71.289749999999998</v>
      </c>
      <c r="CX312">
        <v>11.766780000000001</v>
      </c>
      <c r="CY312">
        <v>87.014129999999994</v>
      </c>
    </row>
    <row r="313" spans="1:103" x14ac:dyDescent="0.4">
      <c r="A313" t="s">
        <v>658</v>
      </c>
      <c r="B313" t="s">
        <v>458</v>
      </c>
      <c r="C313" t="s">
        <v>37</v>
      </c>
      <c r="D313">
        <v>0.36165000000000003</v>
      </c>
      <c r="E313">
        <v>38.924959999999999</v>
      </c>
      <c r="F313">
        <v>23.90935</v>
      </c>
      <c r="G313">
        <v>64.872519999999994</v>
      </c>
      <c r="H313">
        <v>80.914609999999996</v>
      </c>
      <c r="I313">
        <v>23.90935</v>
      </c>
      <c r="J313">
        <v>18.674219999999998</v>
      </c>
      <c r="K313">
        <v>15.56617</v>
      </c>
      <c r="L313">
        <v>58.201000000000001</v>
      </c>
      <c r="M313">
        <v>10.439500000000001</v>
      </c>
      <c r="N313">
        <v>77.101169999999996</v>
      </c>
      <c r="O313" t="s">
        <v>38</v>
      </c>
      <c r="P313">
        <v>0.32900000000000001</v>
      </c>
      <c r="Q313">
        <v>35.837989999999998</v>
      </c>
      <c r="R313">
        <v>20.27337</v>
      </c>
      <c r="S313">
        <v>62.3399</v>
      </c>
      <c r="T313">
        <v>80.290580000000006</v>
      </c>
      <c r="U313">
        <v>20.27337</v>
      </c>
      <c r="V313">
        <v>14.87717</v>
      </c>
      <c r="W313">
        <v>15.236090000000001</v>
      </c>
      <c r="X313">
        <v>55.29918</v>
      </c>
      <c r="Y313">
        <v>10.54865</v>
      </c>
      <c r="Z313">
        <v>76.156729999999996</v>
      </c>
      <c r="AW313">
        <v>0.58999000000000001</v>
      </c>
      <c r="AX313">
        <v>60.154359999999997</v>
      </c>
      <c r="AY313">
        <v>50.640540000000001</v>
      </c>
      <c r="AZ313">
        <v>77.995480000000001</v>
      </c>
      <c r="BA313">
        <v>81.612660000000005</v>
      </c>
      <c r="BB313">
        <v>50.640540000000001</v>
      </c>
      <c r="BC313">
        <v>46.740769999999998</v>
      </c>
      <c r="BD313">
        <v>16.72946</v>
      </c>
      <c r="BE313">
        <v>75.571460000000002</v>
      </c>
      <c r="BF313">
        <v>9.01281</v>
      </c>
      <c r="BG313">
        <v>80.319019999999995</v>
      </c>
      <c r="CO313">
        <v>0.42982999999999999</v>
      </c>
      <c r="CP313">
        <v>46.212090000000003</v>
      </c>
      <c r="CQ313">
        <v>28.445229999999999</v>
      </c>
      <c r="CR313">
        <v>80.918729999999996</v>
      </c>
      <c r="CS313">
        <v>90.812719999999999</v>
      </c>
      <c r="CT313">
        <v>28.445229999999999</v>
      </c>
      <c r="CU313">
        <v>23.056539999999998</v>
      </c>
      <c r="CV313">
        <v>18.93993</v>
      </c>
      <c r="CW313">
        <v>71.113069999999993</v>
      </c>
      <c r="CX313">
        <v>11.766780000000001</v>
      </c>
      <c r="CY313">
        <v>87.014129999999994</v>
      </c>
    </row>
    <row r="314" spans="1:103" x14ac:dyDescent="0.4">
      <c r="A314" t="s">
        <v>739</v>
      </c>
      <c r="B314" t="s">
        <v>453</v>
      </c>
      <c r="C314" t="s">
        <v>37</v>
      </c>
      <c r="D314">
        <v>0.36163000000000001</v>
      </c>
      <c r="E314">
        <v>38.923679999999997</v>
      </c>
      <c r="F314">
        <v>23.90935</v>
      </c>
      <c r="G314">
        <v>64.864429999999999</v>
      </c>
      <c r="H314">
        <v>80.898420000000002</v>
      </c>
      <c r="I314">
        <v>23.90935</v>
      </c>
      <c r="J314">
        <v>18.674219999999998</v>
      </c>
      <c r="K314">
        <v>15.564550000000001</v>
      </c>
      <c r="L314">
        <v>58.192900000000002</v>
      </c>
      <c r="M314">
        <v>10.43788</v>
      </c>
      <c r="N314">
        <v>77.084990000000005</v>
      </c>
      <c r="O314" t="s">
        <v>38</v>
      </c>
      <c r="P314">
        <v>0.32901000000000002</v>
      </c>
      <c r="Q314">
        <v>35.838630000000002</v>
      </c>
      <c r="R314">
        <v>20.27337</v>
      </c>
      <c r="S314">
        <v>62.3399</v>
      </c>
      <c r="T314">
        <v>80.290580000000006</v>
      </c>
      <c r="U314">
        <v>20.27337</v>
      </c>
      <c r="V314">
        <v>14.87717</v>
      </c>
      <c r="W314">
        <v>15.236090000000001</v>
      </c>
      <c r="X314">
        <v>55.29918</v>
      </c>
      <c r="Y314">
        <v>10.54865</v>
      </c>
      <c r="Z314">
        <v>76.156729999999996</v>
      </c>
      <c r="AW314">
        <v>0.58982999999999997</v>
      </c>
      <c r="AX314">
        <v>60.142719999999997</v>
      </c>
      <c r="AY314">
        <v>50.640540000000001</v>
      </c>
      <c r="AZ314">
        <v>77.920119999999997</v>
      </c>
      <c r="BA314">
        <v>81.537300000000002</v>
      </c>
      <c r="BB314">
        <v>50.640540000000001</v>
      </c>
      <c r="BC314">
        <v>46.740769999999998</v>
      </c>
      <c r="BD314">
        <v>16.714390000000002</v>
      </c>
      <c r="BE314">
        <v>75.496110000000002</v>
      </c>
      <c r="BF314">
        <v>9.0052800000000008</v>
      </c>
      <c r="BG314">
        <v>80.243660000000006</v>
      </c>
      <c r="CO314">
        <v>0.42968000000000001</v>
      </c>
      <c r="CP314">
        <v>46.199509999999997</v>
      </c>
      <c r="CQ314">
        <v>28.445229999999999</v>
      </c>
      <c r="CR314">
        <v>80.918729999999996</v>
      </c>
      <c r="CS314">
        <v>90.636039999999994</v>
      </c>
      <c r="CT314">
        <v>28.445229999999999</v>
      </c>
      <c r="CU314">
        <v>23.056539999999998</v>
      </c>
      <c r="CV314">
        <v>18.93993</v>
      </c>
      <c r="CW314">
        <v>71.113069999999993</v>
      </c>
      <c r="CX314">
        <v>11.74912</v>
      </c>
      <c r="CY314">
        <v>86.837459999999993</v>
      </c>
    </row>
    <row r="315" spans="1:103" x14ac:dyDescent="0.4">
      <c r="A315" t="s">
        <v>628</v>
      </c>
      <c r="B315" t="s">
        <v>460</v>
      </c>
      <c r="C315" t="s">
        <v>37</v>
      </c>
      <c r="D315">
        <v>0.36163000000000001</v>
      </c>
      <c r="E315">
        <v>38.923549999999999</v>
      </c>
      <c r="F315">
        <v>23.90935</v>
      </c>
      <c r="G315">
        <v>64.864429999999999</v>
      </c>
      <c r="H315">
        <v>80.898420000000002</v>
      </c>
      <c r="I315">
        <v>23.90935</v>
      </c>
      <c r="J315">
        <v>18.674219999999998</v>
      </c>
      <c r="K315">
        <v>15.564550000000001</v>
      </c>
      <c r="L315">
        <v>58.192900000000002</v>
      </c>
      <c r="M315">
        <v>10.43788</v>
      </c>
      <c r="N315">
        <v>77.084990000000005</v>
      </c>
      <c r="O315" t="s">
        <v>38</v>
      </c>
      <c r="P315">
        <v>0.32900000000000001</v>
      </c>
      <c r="Q315">
        <v>35.838169999999998</v>
      </c>
      <c r="R315">
        <v>20.27337</v>
      </c>
      <c r="S315">
        <v>62.3399</v>
      </c>
      <c r="T315">
        <v>80.290580000000006</v>
      </c>
      <c r="U315">
        <v>20.27337</v>
      </c>
      <c r="V315">
        <v>14.87717</v>
      </c>
      <c r="W315">
        <v>15.236090000000001</v>
      </c>
      <c r="X315">
        <v>55.29918</v>
      </c>
      <c r="Y315">
        <v>10.54865</v>
      </c>
      <c r="Z315">
        <v>76.156729999999996</v>
      </c>
      <c r="AW315">
        <v>0.58984999999999999</v>
      </c>
      <c r="AX315">
        <v>60.143380000000001</v>
      </c>
      <c r="AY315">
        <v>50.640540000000001</v>
      </c>
      <c r="AZ315">
        <v>77.920119999999997</v>
      </c>
      <c r="BA315">
        <v>81.537300000000002</v>
      </c>
      <c r="BB315">
        <v>50.640540000000001</v>
      </c>
      <c r="BC315">
        <v>46.740769999999998</v>
      </c>
      <c r="BD315">
        <v>16.714390000000002</v>
      </c>
      <c r="BE315">
        <v>75.496110000000002</v>
      </c>
      <c r="BF315">
        <v>9.0052800000000008</v>
      </c>
      <c r="BG315">
        <v>80.243660000000006</v>
      </c>
      <c r="CO315">
        <v>0.42971999999999999</v>
      </c>
      <c r="CP315">
        <v>46.20373</v>
      </c>
      <c r="CQ315">
        <v>28.445229999999999</v>
      </c>
      <c r="CR315">
        <v>80.918729999999996</v>
      </c>
      <c r="CS315">
        <v>90.636039999999994</v>
      </c>
      <c r="CT315">
        <v>28.445229999999999</v>
      </c>
      <c r="CU315">
        <v>23.056539999999998</v>
      </c>
      <c r="CV315">
        <v>18.93993</v>
      </c>
      <c r="CW315">
        <v>71.113069999999993</v>
      </c>
      <c r="CX315">
        <v>11.74912</v>
      </c>
      <c r="CY315">
        <v>86.837459999999993</v>
      </c>
    </row>
    <row r="316" spans="1:103" s="1" customFormat="1" x14ac:dyDescent="0.4">
      <c r="A316" s="1" t="s">
        <v>607</v>
      </c>
      <c r="B316" s="1" t="s">
        <v>453</v>
      </c>
      <c r="C316" s="1" t="s">
        <v>37</v>
      </c>
      <c r="D316" s="1">
        <v>0.36077999999999999</v>
      </c>
      <c r="E316" s="1">
        <v>38.830750000000002</v>
      </c>
      <c r="F316" s="1">
        <v>23.787939999999999</v>
      </c>
      <c r="G316" s="1">
        <v>64.799679999999995</v>
      </c>
      <c r="H316" s="1">
        <v>80.874139999999997</v>
      </c>
      <c r="I316" s="1">
        <v>23.787939999999999</v>
      </c>
      <c r="J316" s="1">
        <v>18.587890000000002</v>
      </c>
      <c r="K316" s="1">
        <v>15.55322</v>
      </c>
      <c r="L316" s="1">
        <v>58.109940000000002</v>
      </c>
      <c r="M316" s="1">
        <v>10.429790000000001</v>
      </c>
      <c r="N316" s="1">
        <v>77.054630000000003</v>
      </c>
      <c r="O316" s="1" t="s">
        <v>38</v>
      </c>
      <c r="P316" s="1">
        <v>0.32784999999999997</v>
      </c>
      <c r="Q316" s="1">
        <v>35.706539999999997</v>
      </c>
      <c r="R316" s="1">
        <v>20.129989999999999</v>
      </c>
      <c r="S316" s="1">
        <v>62.244309999999999</v>
      </c>
      <c r="T316" s="1">
        <v>80.233230000000006</v>
      </c>
      <c r="U316" s="1">
        <v>20.129989999999999</v>
      </c>
      <c r="V316" s="1">
        <v>14.78</v>
      </c>
      <c r="W316" s="1">
        <v>15.21698</v>
      </c>
      <c r="X316" s="1">
        <v>55.174120000000002</v>
      </c>
      <c r="Y316" s="1">
        <v>10.53145</v>
      </c>
      <c r="Z316" s="1">
        <v>76.069900000000004</v>
      </c>
      <c r="AW316" s="1">
        <v>0.59057999999999999</v>
      </c>
      <c r="AX316" s="1">
        <v>60.302410000000002</v>
      </c>
      <c r="AY316" s="1">
        <v>50.640540000000001</v>
      </c>
      <c r="AZ316" s="1">
        <v>77.995480000000001</v>
      </c>
      <c r="BA316" s="1">
        <v>81.537300000000002</v>
      </c>
      <c r="BB316" s="1">
        <v>50.640540000000001</v>
      </c>
      <c r="BC316" s="1">
        <v>46.740769999999998</v>
      </c>
      <c r="BD316" s="1">
        <v>16.759609999999999</v>
      </c>
      <c r="BE316" s="1">
        <v>75.634259999999998</v>
      </c>
      <c r="BF316" s="1">
        <v>9.0580300000000005</v>
      </c>
      <c r="BG316" s="1">
        <v>80.49485</v>
      </c>
      <c r="CO316" s="1">
        <v>0.43078</v>
      </c>
      <c r="CP316" s="1">
        <v>46.23818</v>
      </c>
      <c r="CQ316" s="1">
        <v>28.445229999999999</v>
      </c>
      <c r="CR316" s="1">
        <v>81.095410000000001</v>
      </c>
      <c r="CS316" s="1">
        <v>91.166079999999994</v>
      </c>
      <c r="CT316" s="1">
        <v>28.445229999999999</v>
      </c>
      <c r="CU316" s="1">
        <v>22.9682</v>
      </c>
      <c r="CV316" s="1">
        <v>18.93993</v>
      </c>
      <c r="CW316" s="1">
        <v>71.289749999999998</v>
      </c>
      <c r="CX316" s="1">
        <v>11.766780000000001</v>
      </c>
      <c r="CY316" s="1">
        <v>87.190809999999999</v>
      </c>
    </row>
    <row r="317" spans="1:103" x14ac:dyDescent="0.4">
      <c r="A317" t="s">
        <v>674</v>
      </c>
      <c r="B317" t="s">
        <v>148</v>
      </c>
      <c r="C317" t="s">
        <v>37</v>
      </c>
      <c r="D317">
        <v>0.36076999999999998</v>
      </c>
      <c r="E317">
        <v>38.829430000000002</v>
      </c>
      <c r="F317">
        <v>23.787939999999999</v>
      </c>
      <c r="G317">
        <v>64.791579999999996</v>
      </c>
      <c r="H317">
        <v>80.857950000000002</v>
      </c>
      <c r="I317">
        <v>23.787939999999999</v>
      </c>
      <c r="J317">
        <v>18.587890000000002</v>
      </c>
      <c r="K317">
        <v>15.551600000000001</v>
      </c>
      <c r="L317">
        <v>58.101849999999999</v>
      </c>
      <c r="M317">
        <v>10.42817</v>
      </c>
      <c r="N317">
        <v>77.038449999999997</v>
      </c>
      <c r="O317" t="s">
        <v>38</v>
      </c>
      <c r="P317">
        <v>0.32785999999999998</v>
      </c>
      <c r="Q317">
        <v>35.708039999999997</v>
      </c>
      <c r="R317">
        <v>20.129989999999999</v>
      </c>
      <c r="S317">
        <v>62.244309999999999</v>
      </c>
      <c r="T317">
        <v>80.233230000000006</v>
      </c>
      <c r="U317">
        <v>20.129989999999999</v>
      </c>
      <c r="V317">
        <v>14.78</v>
      </c>
      <c r="W317">
        <v>15.21698</v>
      </c>
      <c r="X317">
        <v>55.174120000000002</v>
      </c>
      <c r="Y317">
        <v>10.53145</v>
      </c>
      <c r="Z317">
        <v>76.069900000000004</v>
      </c>
      <c r="AW317">
        <v>0.59064000000000005</v>
      </c>
      <c r="AX317">
        <v>60.308639999999997</v>
      </c>
      <c r="AY317">
        <v>50.640540000000001</v>
      </c>
      <c r="AZ317">
        <v>77.995480000000001</v>
      </c>
      <c r="BA317">
        <v>81.537300000000002</v>
      </c>
      <c r="BB317">
        <v>50.640540000000001</v>
      </c>
      <c r="BC317">
        <v>46.740769999999998</v>
      </c>
      <c r="BD317">
        <v>16.759609999999999</v>
      </c>
      <c r="BE317">
        <v>75.634259999999998</v>
      </c>
      <c r="BF317">
        <v>9.0580300000000005</v>
      </c>
      <c r="BG317">
        <v>80.49485</v>
      </c>
      <c r="CO317">
        <v>0.43007000000000001</v>
      </c>
      <c r="CP317">
        <v>46.167000000000002</v>
      </c>
      <c r="CQ317">
        <v>28.445229999999999</v>
      </c>
      <c r="CR317">
        <v>80.918729999999996</v>
      </c>
      <c r="CS317">
        <v>90.812719999999999</v>
      </c>
      <c r="CT317">
        <v>28.445229999999999</v>
      </c>
      <c r="CU317">
        <v>22.9682</v>
      </c>
      <c r="CV317">
        <v>18.904589999999999</v>
      </c>
      <c r="CW317">
        <v>71.113069999999993</v>
      </c>
      <c r="CX317">
        <v>11.731450000000001</v>
      </c>
      <c r="CY317">
        <v>86.837459999999993</v>
      </c>
    </row>
    <row r="318" spans="1:103" x14ac:dyDescent="0.4">
      <c r="A318" t="s">
        <v>671</v>
      </c>
      <c r="B318" t="s">
        <v>153</v>
      </c>
      <c r="C318" t="s">
        <v>37</v>
      </c>
      <c r="D318">
        <v>0.36075000000000002</v>
      </c>
      <c r="E318">
        <v>38.827759999999998</v>
      </c>
      <c r="F318">
        <v>23.787939999999999</v>
      </c>
      <c r="G318">
        <v>64.791579999999996</v>
      </c>
      <c r="H318">
        <v>80.866050000000001</v>
      </c>
      <c r="I318">
        <v>23.787939999999999</v>
      </c>
      <c r="J318">
        <v>18.587890000000002</v>
      </c>
      <c r="K318">
        <v>15.551600000000001</v>
      </c>
      <c r="L318">
        <v>58.101849999999999</v>
      </c>
      <c r="M318">
        <v>10.428979999999999</v>
      </c>
      <c r="N318">
        <v>77.046539999999993</v>
      </c>
      <c r="O318" t="s">
        <v>38</v>
      </c>
      <c r="P318">
        <v>0.32784999999999997</v>
      </c>
      <c r="Q318">
        <v>35.706780000000002</v>
      </c>
      <c r="R318">
        <v>20.129989999999999</v>
      </c>
      <c r="S318">
        <v>62.244309999999999</v>
      </c>
      <c r="T318">
        <v>80.233230000000006</v>
      </c>
      <c r="U318">
        <v>20.129989999999999</v>
      </c>
      <c r="V318">
        <v>14.78</v>
      </c>
      <c r="W318">
        <v>15.21698</v>
      </c>
      <c r="X318">
        <v>55.174120000000002</v>
      </c>
      <c r="Y318">
        <v>10.53145</v>
      </c>
      <c r="Z318">
        <v>76.069900000000004</v>
      </c>
      <c r="AW318">
        <v>0.59058999999999995</v>
      </c>
      <c r="AX318">
        <v>60.303559999999997</v>
      </c>
      <c r="AY318">
        <v>50.640540000000001</v>
      </c>
      <c r="AZ318">
        <v>77.995480000000001</v>
      </c>
      <c r="BA318">
        <v>81.537300000000002</v>
      </c>
      <c r="BB318">
        <v>50.640540000000001</v>
      </c>
      <c r="BC318">
        <v>46.740769999999998</v>
      </c>
      <c r="BD318">
        <v>16.759609999999999</v>
      </c>
      <c r="BE318">
        <v>75.634259999999998</v>
      </c>
      <c r="BF318">
        <v>9.0580300000000005</v>
      </c>
      <c r="BG318">
        <v>80.49485</v>
      </c>
      <c r="CO318">
        <v>0.43006</v>
      </c>
      <c r="CP318">
        <v>46.165640000000003</v>
      </c>
      <c r="CQ318">
        <v>28.445229999999999</v>
      </c>
      <c r="CR318">
        <v>80.918729999999996</v>
      </c>
      <c r="CS318">
        <v>90.989400000000003</v>
      </c>
      <c r="CT318">
        <v>28.445229999999999</v>
      </c>
      <c r="CU318">
        <v>22.9682</v>
      </c>
      <c r="CV318">
        <v>18.904589999999999</v>
      </c>
      <c r="CW318">
        <v>71.113069999999993</v>
      </c>
      <c r="CX318">
        <v>11.74912</v>
      </c>
      <c r="CY318">
        <v>87.014129999999994</v>
      </c>
    </row>
    <row r="319" spans="1:103" x14ac:dyDescent="0.4">
      <c r="A319" t="s">
        <v>637</v>
      </c>
      <c r="B319" t="s">
        <v>119</v>
      </c>
      <c r="C319" t="s">
        <v>37</v>
      </c>
      <c r="D319">
        <v>0.36075000000000002</v>
      </c>
      <c r="E319">
        <v>38.827440000000003</v>
      </c>
      <c r="F319">
        <v>23.787939999999999</v>
      </c>
      <c r="G319">
        <v>64.791579999999996</v>
      </c>
      <c r="H319">
        <v>80.857950000000002</v>
      </c>
      <c r="I319">
        <v>23.787939999999999</v>
      </c>
      <c r="J319">
        <v>18.587890000000002</v>
      </c>
      <c r="K319">
        <v>15.551600000000001</v>
      </c>
      <c r="L319">
        <v>58.101849999999999</v>
      </c>
      <c r="M319">
        <v>10.42817</v>
      </c>
      <c r="N319">
        <v>77.038449999999997</v>
      </c>
      <c r="O319" t="s">
        <v>38</v>
      </c>
      <c r="P319">
        <v>0.32784999999999997</v>
      </c>
      <c r="Q319">
        <v>35.70729</v>
      </c>
      <c r="R319">
        <v>20.129989999999999</v>
      </c>
      <c r="S319">
        <v>62.244309999999999</v>
      </c>
      <c r="T319">
        <v>80.233230000000006</v>
      </c>
      <c r="U319">
        <v>20.129989999999999</v>
      </c>
      <c r="V319">
        <v>14.78</v>
      </c>
      <c r="W319">
        <v>15.21698</v>
      </c>
      <c r="X319">
        <v>55.174120000000002</v>
      </c>
      <c r="Y319">
        <v>10.53145</v>
      </c>
      <c r="Z319">
        <v>76.069900000000004</v>
      </c>
      <c r="AW319">
        <v>0.59062000000000003</v>
      </c>
      <c r="AX319">
        <v>60.306010000000001</v>
      </c>
      <c r="AY319">
        <v>50.640540000000001</v>
      </c>
      <c r="AZ319">
        <v>77.995480000000001</v>
      </c>
      <c r="BA319">
        <v>81.537300000000002</v>
      </c>
      <c r="BB319">
        <v>50.640540000000001</v>
      </c>
      <c r="BC319">
        <v>46.740769999999998</v>
      </c>
      <c r="BD319">
        <v>16.759609999999999</v>
      </c>
      <c r="BE319">
        <v>75.634259999999998</v>
      </c>
      <c r="BF319">
        <v>9.0580300000000005</v>
      </c>
      <c r="BG319">
        <v>80.49485</v>
      </c>
      <c r="CO319">
        <v>0.42982999999999999</v>
      </c>
      <c r="CP319">
        <v>46.143439999999998</v>
      </c>
      <c r="CQ319">
        <v>28.445229999999999</v>
      </c>
      <c r="CR319">
        <v>80.918729999999996</v>
      </c>
      <c r="CS319">
        <v>90.812719999999999</v>
      </c>
      <c r="CT319">
        <v>28.445229999999999</v>
      </c>
      <c r="CU319">
        <v>22.9682</v>
      </c>
      <c r="CV319">
        <v>18.904589999999999</v>
      </c>
      <c r="CW319">
        <v>71.113069999999993</v>
      </c>
      <c r="CX319">
        <v>11.731450000000001</v>
      </c>
      <c r="CY319">
        <v>86.837459999999993</v>
      </c>
    </row>
    <row r="320" spans="1:103" x14ac:dyDescent="0.4">
      <c r="A320" t="s">
        <v>718</v>
      </c>
      <c r="B320" t="s">
        <v>49</v>
      </c>
      <c r="C320" t="s">
        <v>37</v>
      </c>
      <c r="D320">
        <v>0.36075000000000002</v>
      </c>
      <c r="E320">
        <v>38.827440000000003</v>
      </c>
      <c r="F320">
        <v>23.787939999999999</v>
      </c>
      <c r="G320">
        <v>64.791579999999996</v>
      </c>
      <c r="H320">
        <v>80.866050000000001</v>
      </c>
      <c r="I320">
        <v>23.787939999999999</v>
      </c>
      <c r="J320">
        <v>18.587890000000002</v>
      </c>
      <c r="K320">
        <v>15.551600000000001</v>
      </c>
      <c r="L320">
        <v>58.101849999999999</v>
      </c>
      <c r="M320">
        <v>10.428979999999999</v>
      </c>
      <c r="N320">
        <v>77.046539999999993</v>
      </c>
      <c r="O320" t="s">
        <v>38</v>
      </c>
      <c r="P320">
        <v>0.32785999999999998</v>
      </c>
      <c r="Q320">
        <v>35.707450000000001</v>
      </c>
      <c r="R320">
        <v>20.129989999999999</v>
      </c>
      <c r="S320">
        <v>62.244309999999999</v>
      </c>
      <c r="T320">
        <v>80.233230000000006</v>
      </c>
      <c r="U320">
        <v>20.129989999999999</v>
      </c>
      <c r="V320">
        <v>14.78</v>
      </c>
      <c r="W320">
        <v>15.21698</v>
      </c>
      <c r="X320">
        <v>55.174120000000002</v>
      </c>
      <c r="Y320">
        <v>10.53145</v>
      </c>
      <c r="Z320">
        <v>76.069900000000004</v>
      </c>
      <c r="AW320">
        <v>0.59053999999999995</v>
      </c>
      <c r="AX320">
        <v>60.298630000000003</v>
      </c>
      <c r="AY320">
        <v>50.640540000000001</v>
      </c>
      <c r="AZ320">
        <v>77.995480000000001</v>
      </c>
      <c r="BA320">
        <v>81.537300000000002</v>
      </c>
      <c r="BB320">
        <v>50.640540000000001</v>
      </c>
      <c r="BC320">
        <v>46.740769999999998</v>
      </c>
      <c r="BD320">
        <v>16.759609999999999</v>
      </c>
      <c r="BE320">
        <v>75.634259999999998</v>
      </c>
      <c r="BF320">
        <v>9.0580300000000005</v>
      </c>
      <c r="BG320">
        <v>80.49485</v>
      </c>
      <c r="CO320">
        <v>0.42998999999999998</v>
      </c>
      <c r="CP320">
        <v>46.158000000000001</v>
      </c>
      <c r="CQ320">
        <v>28.445229999999999</v>
      </c>
      <c r="CR320">
        <v>80.918729999999996</v>
      </c>
      <c r="CS320">
        <v>90.989400000000003</v>
      </c>
      <c r="CT320">
        <v>28.445229999999999</v>
      </c>
      <c r="CU320">
        <v>22.9682</v>
      </c>
      <c r="CV320">
        <v>18.904589999999999</v>
      </c>
      <c r="CW320">
        <v>71.113069999999993</v>
      </c>
      <c r="CX320">
        <v>11.74912</v>
      </c>
      <c r="CY320">
        <v>87.014129999999994</v>
      </c>
    </row>
    <row r="321" spans="1:103" x14ac:dyDescent="0.4">
      <c r="A321" t="s">
        <v>715</v>
      </c>
      <c r="B321" t="s">
        <v>499</v>
      </c>
      <c r="C321" t="s">
        <v>37</v>
      </c>
      <c r="D321">
        <v>0.36069000000000001</v>
      </c>
      <c r="E321">
        <v>38.815989999999999</v>
      </c>
      <c r="F321">
        <v>23.787939999999999</v>
      </c>
      <c r="G321">
        <v>64.78349</v>
      </c>
      <c r="H321">
        <v>80.866050000000001</v>
      </c>
      <c r="I321">
        <v>23.787939999999999</v>
      </c>
      <c r="J321">
        <v>18.587890000000002</v>
      </c>
      <c r="K321">
        <v>15.548360000000001</v>
      </c>
      <c r="L321">
        <v>58.091059999999999</v>
      </c>
      <c r="M321">
        <v>10.42169</v>
      </c>
      <c r="N321">
        <v>77.011470000000003</v>
      </c>
      <c r="O321" t="s">
        <v>38</v>
      </c>
      <c r="P321">
        <v>0.32784999999999997</v>
      </c>
      <c r="Q321">
        <v>35.707459999999998</v>
      </c>
      <c r="R321">
        <v>20.129989999999999</v>
      </c>
      <c r="S321">
        <v>62.244309999999999</v>
      </c>
      <c r="T321">
        <v>80.233230000000006</v>
      </c>
      <c r="U321">
        <v>20.129989999999999</v>
      </c>
      <c r="V321">
        <v>14.78</v>
      </c>
      <c r="W321">
        <v>15.21698</v>
      </c>
      <c r="X321">
        <v>55.174120000000002</v>
      </c>
      <c r="Y321">
        <v>10.53145</v>
      </c>
      <c r="Z321">
        <v>76.069900000000004</v>
      </c>
      <c r="AW321">
        <v>0.59014999999999995</v>
      </c>
      <c r="AX321">
        <v>60.205710000000003</v>
      </c>
      <c r="AY321">
        <v>50.640540000000001</v>
      </c>
      <c r="AZ321">
        <v>77.995480000000001</v>
      </c>
      <c r="BA321">
        <v>81.537300000000002</v>
      </c>
      <c r="BB321">
        <v>50.640540000000001</v>
      </c>
      <c r="BC321">
        <v>46.740769999999998</v>
      </c>
      <c r="BD321">
        <v>16.744540000000001</v>
      </c>
      <c r="BE321">
        <v>75.609139999999996</v>
      </c>
      <c r="BF321">
        <v>8.9901999999999997</v>
      </c>
      <c r="BG321">
        <v>80.168300000000002</v>
      </c>
      <c r="CO321">
        <v>0.42964999999999998</v>
      </c>
      <c r="CP321">
        <v>46.125709999999998</v>
      </c>
      <c r="CQ321">
        <v>28.445229999999999</v>
      </c>
      <c r="CR321">
        <v>80.742050000000006</v>
      </c>
      <c r="CS321">
        <v>90.989400000000003</v>
      </c>
      <c r="CT321">
        <v>28.445229999999999</v>
      </c>
      <c r="CU321">
        <v>22.9682</v>
      </c>
      <c r="CV321">
        <v>18.869260000000001</v>
      </c>
      <c r="CW321">
        <v>70.936400000000006</v>
      </c>
      <c r="CX321">
        <v>11.74912</v>
      </c>
      <c r="CY321">
        <v>87.014129999999994</v>
      </c>
    </row>
    <row r="322" spans="1:103" x14ac:dyDescent="0.4">
      <c r="A322" t="s">
        <v>604</v>
      </c>
      <c r="B322" t="s">
        <v>214</v>
      </c>
      <c r="C322" t="s">
        <v>37</v>
      </c>
      <c r="D322">
        <v>0.36068</v>
      </c>
      <c r="E322">
        <v>38.814900000000002</v>
      </c>
      <c r="F322">
        <v>23.787939999999999</v>
      </c>
      <c r="G322">
        <v>64.791579999999996</v>
      </c>
      <c r="H322">
        <v>80.866050000000001</v>
      </c>
      <c r="I322">
        <v>23.787939999999999</v>
      </c>
      <c r="J322">
        <v>18.587890000000002</v>
      </c>
      <c r="K322">
        <v>15.54998</v>
      </c>
      <c r="L322">
        <v>58.099150000000002</v>
      </c>
      <c r="M322">
        <v>10.42169</v>
      </c>
      <c r="N322">
        <v>77.011470000000003</v>
      </c>
      <c r="O322" t="s">
        <v>38</v>
      </c>
      <c r="P322">
        <v>0.32784999999999997</v>
      </c>
      <c r="Q322">
        <v>35.707729999999998</v>
      </c>
      <c r="R322">
        <v>20.129989999999999</v>
      </c>
      <c r="S322">
        <v>62.244309999999999</v>
      </c>
      <c r="T322">
        <v>80.233230000000006</v>
      </c>
      <c r="U322">
        <v>20.129989999999999</v>
      </c>
      <c r="V322">
        <v>14.78</v>
      </c>
      <c r="W322">
        <v>15.21698</v>
      </c>
      <c r="X322">
        <v>55.174120000000002</v>
      </c>
      <c r="Y322">
        <v>10.53145</v>
      </c>
      <c r="Z322">
        <v>76.069900000000004</v>
      </c>
      <c r="AW322">
        <v>0.59006000000000003</v>
      </c>
      <c r="AX322">
        <v>60.196910000000003</v>
      </c>
      <c r="AY322">
        <v>50.640540000000001</v>
      </c>
      <c r="AZ322">
        <v>77.995480000000001</v>
      </c>
      <c r="BA322">
        <v>81.537300000000002</v>
      </c>
      <c r="BB322">
        <v>50.640540000000001</v>
      </c>
      <c r="BC322">
        <v>46.740769999999998</v>
      </c>
      <c r="BD322">
        <v>16.744540000000001</v>
      </c>
      <c r="BE322">
        <v>75.609139999999996</v>
      </c>
      <c r="BF322">
        <v>8.9901999999999997</v>
      </c>
      <c r="BG322">
        <v>80.168300000000002</v>
      </c>
      <c r="CO322">
        <v>0.42957000000000001</v>
      </c>
      <c r="CP322">
        <v>46.117460000000001</v>
      </c>
      <c r="CQ322">
        <v>28.445229999999999</v>
      </c>
      <c r="CR322">
        <v>80.918729999999996</v>
      </c>
      <c r="CS322">
        <v>90.989400000000003</v>
      </c>
      <c r="CT322">
        <v>28.445229999999999</v>
      </c>
      <c r="CU322">
        <v>22.9682</v>
      </c>
      <c r="CV322">
        <v>18.904589999999999</v>
      </c>
      <c r="CW322">
        <v>71.113069999999993</v>
      </c>
      <c r="CX322">
        <v>11.74912</v>
      </c>
      <c r="CY322">
        <v>87.014129999999994</v>
      </c>
    </row>
    <row r="323" spans="1:103" x14ac:dyDescent="0.4">
      <c r="A323" t="s">
        <v>664</v>
      </c>
      <c r="B323" t="s">
        <v>260</v>
      </c>
      <c r="C323" t="s">
        <v>37</v>
      </c>
      <c r="D323">
        <v>0.36065999999999998</v>
      </c>
      <c r="E323">
        <v>38.813049999999997</v>
      </c>
      <c r="F323">
        <v>23.787939999999999</v>
      </c>
      <c r="G323">
        <v>64.78349</v>
      </c>
      <c r="H323">
        <v>80.849860000000007</v>
      </c>
      <c r="I323">
        <v>23.787939999999999</v>
      </c>
      <c r="J323">
        <v>18.587890000000002</v>
      </c>
      <c r="K323">
        <v>15.548360000000001</v>
      </c>
      <c r="L323">
        <v>58.091059999999999</v>
      </c>
      <c r="M323">
        <v>10.420070000000001</v>
      </c>
      <c r="N323">
        <v>76.995279999999994</v>
      </c>
      <c r="O323" t="s">
        <v>38</v>
      </c>
      <c r="P323">
        <v>0.32784999999999997</v>
      </c>
      <c r="Q323">
        <v>35.706899999999997</v>
      </c>
      <c r="R323">
        <v>20.129989999999999</v>
      </c>
      <c r="S323">
        <v>62.244309999999999</v>
      </c>
      <c r="T323">
        <v>80.233230000000006</v>
      </c>
      <c r="U323">
        <v>20.129989999999999</v>
      </c>
      <c r="V323">
        <v>14.78</v>
      </c>
      <c r="W323">
        <v>15.21698</v>
      </c>
      <c r="X323">
        <v>55.174120000000002</v>
      </c>
      <c r="Y323">
        <v>10.53145</v>
      </c>
      <c r="Z323">
        <v>76.069900000000004</v>
      </c>
      <c r="AW323">
        <v>0.59016999999999997</v>
      </c>
      <c r="AX323">
        <v>60.208080000000002</v>
      </c>
      <c r="AY323">
        <v>50.640540000000001</v>
      </c>
      <c r="AZ323">
        <v>77.995480000000001</v>
      </c>
      <c r="BA323">
        <v>81.537300000000002</v>
      </c>
      <c r="BB323">
        <v>50.640540000000001</v>
      </c>
      <c r="BC323">
        <v>46.740769999999998</v>
      </c>
      <c r="BD323">
        <v>16.744540000000001</v>
      </c>
      <c r="BE323">
        <v>75.609139999999996</v>
      </c>
      <c r="BF323">
        <v>8.9901999999999997</v>
      </c>
      <c r="BG323">
        <v>80.168300000000002</v>
      </c>
      <c r="CO323">
        <v>0.42906</v>
      </c>
      <c r="CP323">
        <v>46.066180000000003</v>
      </c>
      <c r="CQ323">
        <v>28.445229999999999</v>
      </c>
      <c r="CR323">
        <v>80.742050000000006</v>
      </c>
      <c r="CS323">
        <v>90.636039999999994</v>
      </c>
      <c r="CT323">
        <v>28.445229999999999</v>
      </c>
      <c r="CU323">
        <v>22.9682</v>
      </c>
      <c r="CV323">
        <v>18.869260000000001</v>
      </c>
      <c r="CW323">
        <v>70.936400000000006</v>
      </c>
      <c r="CX323">
        <v>11.71378</v>
      </c>
      <c r="CY323">
        <v>86.660780000000003</v>
      </c>
    </row>
    <row r="324" spans="1:103" x14ac:dyDescent="0.4">
      <c r="A324" t="s">
        <v>634</v>
      </c>
      <c r="B324" t="s">
        <v>468</v>
      </c>
      <c r="C324" t="s">
        <v>37</v>
      </c>
      <c r="D324">
        <v>0.36065999999999998</v>
      </c>
      <c r="E324">
        <v>38.813029999999998</v>
      </c>
      <c r="F324">
        <v>23.787939999999999</v>
      </c>
      <c r="G324">
        <v>64.78349</v>
      </c>
      <c r="H324">
        <v>80.866050000000001</v>
      </c>
      <c r="I324">
        <v>23.787939999999999</v>
      </c>
      <c r="J324">
        <v>18.587890000000002</v>
      </c>
      <c r="K324">
        <v>15.548360000000001</v>
      </c>
      <c r="L324">
        <v>58.091059999999999</v>
      </c>
      <c r="M324">
        <v>10.42169</v>
      </c>
      <c r="N324">
        <v>77.011470000000003</v>
      </c>
      <c r="O324" t="s">
        <v>38</v>
      </c>
      <c r="P324">
        <v>0.32785999999999998</v>
      </c>
      <c r="Q324">
        <v>35.707659999999997</v>
      </c>
      <c r="R324">
        <v>20.129989999999999</v>
      </c>
      <c r="S324">
        <v>62.244309999999999</v>
      </c>
      <c r="T324">
        <v>80.242779999999996</v>
      </c>
      <c r="U324">
        <v>20.129989999999999</v>
      </c>
      <c r="V324">
        <v>14.78</v>
      </c>
      <c r="W324">
        <v>15.21698</v>
      </c>
      <c r="X324">
        <v>55.174120000000002</v>
      </c>
      <c r="Y324">
        <v>10.532400000000001</v>
      </c>
      <c r="Z324">
        <v>76.079459999999997</v>
      </c>
      <c r="AW324">
        <v>0.59004999999999996</v>
      </c>
      <c r="AX324">
        <v>60.194879999999998</v>
      </c>
      <c r="AY324">
        <v>50.640540000000001</v>
      </c>
      <c r="AZ324">
        <v>77.995480000000001</v>
      </c>
      <c r="BA324">
        <v>81.537300000000002</v>
      </c>
      <c r="BB324">
        <v>50.640540000000001</v>
      </c>
      <c r="BC324">
        <v>46.740769999999998</v>
      </c>
      <c r="BD324">
        <v>16.744540000000001</v>
      </c>
      <c r="BE324">
        <v>75.609139999999996</v>
      </c>
      <c r="BF324">
        <v>8.9901999999999997</v>
      </c>
      <c r="BG324">
        <v>80.168300000000002</v>
      </c>
      <c r="CO324">
        <v>0.42923</v>
      </c>
      <c r="CP324">
        <v>46.082689999999999</v>
      </c>
      <c r="CQ324">
        <v>28.445229999999999</v>
      </c>
      <c r="CR324">
        <v>80.742050000000006</v>
      </c>
      <c r="CS324">
        <v>90.812719999999999</v>
      </c>
      <c r="CT324">
        <v>28.445229999999999</v>
      </c>
      <c r="CU324">
        <v>22.9682</v>
      </c>
      <c r="CV324">
        <v>18.869260000000001</v>
      </c>
      <c r="CW324">
        <v>70.936400000000006</v>
      </c>
      <c r="CX324">
        <v>11.731450000000001</v>
      </c>
      <c r="CY324">
        <v>86.837459999999993</v>
      </c>
    </row>
    <row r="325" spans="1:103" x14ac:dyDescent="0.4">
      <c r="A325" t="s">
        <v>667</v>
      </c>
      <c r="B325" t="s">
        <v>668</v>
      </c>
      <c r="C325" t="s">
        <v>37</v>
      </c>
      <c r="D325">
        <v>0.36064000000000002</v>
      </c>
      <c r="E325">
        <v>38.811329999999998</v>
      </c>
      <c r="F325">
        <v>23.787939999999999</v>
      </c>
      <c r="G325">
        <v>64.78349</v>
      </c>
      <c r="H325">
        <v>80.849860000000007</v>
      </c>
      <c r="I325">
        <v>23.787939999999999</v>
      </c>
      <c r="J325">
        <v>18.587890000000002</v>
      </c>
      <c r="K325">
        <v>15.548360000000001</v>
      </c>
      <c r="L325">
        <v>58.091059999999999</v>
      </c>
      <c r="M325">
        <v>10.420070000000001</v>
      </c>
      <c r="N325">
        <v>76.995279999999994</v>
      </c>
      <c r="O325" t="s">
        <v>38</v>
      </c>
      <c r="P325">
        <v>0.32784999999999997</v>
      </c>
      <c r="Q325">
        <v>35.706620000000001</v>
      </c>
      <c r="R325">
        <v>20.129989999999999</v>
      </c>
      <c r="S325">
        <v>62.244309999999999</v>
      </c>
      <c r="T325">
        <v>80.233230000000006</v>
      </c>
      <c r="U325">
        <v>20.129989999999999</v>
      </c>
      <c r="V325">
        <v>14.78</v>
      </c>
      <c r="W325">
        <v>15.21698</v>
      </c>
      <c r="X325">
        <v>55.174120000000002</v>
      </c>
      <c r="Y325">
        <v>10.53145</v>
      </c>
      <c r="Z325">
        <v>76.069900000000004</v>
      </c>
      <c r="AW325">
        <v>0.59009999999999996</v>
      </c>
      <c r="AX325">
        <v>60.20223</v>
      </c>
      <c r="AY325">
        <v>50.640540000000001</v>
      </c>
      <c r="AZ325">
        <v>77.995480000000001</v>
      </c>
      <c r="BA325">
        <v>81.537300000000002</v>
      </c>
      <c r="BB325">
        <v>50.640540000000001</v>
      </c>
      <c r="BC325">
        <v>46.740769999999998</v>
      </c>
      <c r="BD325">
        <v>16.744540000000001</v>
      </c>
      <c r="BE325">
        <v>75.609139999999996</v>
      </c>
      <c r="BF325">
        <v>8.9901999999999997</v>
      </c>
      <c r="BG325">
        <v>80.168300000000002</v>
      </c>
      <c r="CO325">
        <v>0.42886999999999997</v>
      </c>
      <c r="CP325">
        <v>46.04757</v>
      </c>
      <c r="CQ325">
        <v>28.445229999999999</v>
      </c>
      <c r="CR325">
        <v>80.742050000000006</v>
      </c>
      <c r="CS325">
        <v>90.636039999999994</v>
      </c>
      <c r="CT325">
        <v>28.445229999999999</v>
      </c>
      <c r="CU325">
        <v>22.9682</v>
      </c>
      <c r="CV325">
        <v>18.869260000000001</v>
      </c>
      <c r="CW325">
        <v>70.936400000000006</v>
      </c>
      <c r="CX325">
        <v>11.71378</v>
      </c>
      <c r="CY325">
        <v>86.660780000000003</v>
      </c>
    </row>
    <row r="326" spans="1:103" x14ac:dyDescent="0.4">
      <c r="A326" t="s">
        <v>476</v>
      </c>
      <c r="B326" t="s">
        <v>477</v>
      </c>
      <c r="C326" t="s">
        <v>37</v>
      </c>
      <c r="D326">
        <v>0.35948999999999998</v>
      </c>
      <c r="E326">
        <v>38.650109999999998</v>
      </c>
      <c r="F326">
        <v>23.58559</v>
      </c>
      <c r="G326">
        <v>64.484009999999998</v>
      </c>
      <c r="H326">
        <v>80.631320000000002</v>
      </c>
      <c r="I326">
        <v>23.58559</v>
      </c>
      <c r="J326">
        <v>18.500879999999999</v>
      </c>
      <c r="K326">
        <v>15.454470000000001</v>
      </c>
      <c r="L326">
        <v>57.836500000000001</v>
      </c>
      <c r="M326">
        <v>10.36908</v>
      </c>
      <c r="N326">
        <v>76.758529999999993</v>
      </c>
      <c r="O326" t="s">
        <v>38</v>
      </c>
      <c r="P326">
        <v>0.32667000000000002</v>
      </c>
      <c r="Q326">
        <v>35.533969999999997</v>
      </c>
      <c r="R326">
        <v>19.929269999999999</v>
      </c>
      <c r="S326">
        <v>61.976680000000002</v>
      </c>
      <c r="T326">
        <v>79.984710000000007</v>
      </c>
      <c r="U326">
        <v>19.929269999999999</v>
      </c>
      <c r="V326">
        <v>14.69158</v>
      </c>
      <c r="W326">
        <v>15.12904</v>
      </c>
      <c r="X326">
        <v>54.967500000000001</v>
      </c>
      <c r="Y326">
        <v>10.46645</v>
      </c>
      <c r="Z326">
        <v>75.766419999999997</v>
      </c>
      <c r="AW326">
        <v>0.58930000000000005</v>
      </c>
      <c r="AX326">
        <v>60.106520000000003</v>
      </c>
      <c r="AY326">
        <v>50.640540000000001</v>
      </c>
      <c r="AZ326">
        <v>77.467969999999994</v>
      </c>
      <c r="BA326">
        <v>81.537300000000002</v>
      </c>
      <c r="BB326">
        <v>50.640540000000001</v>
      </c>
      <c r="BC326">
        <v>46.740769999999998</v>
      </c>
      <c r="BD326">
        <v>16.563680000000002</v>
      </c>
      <c r="BE326">
        <v>74.918360000000007</v>
      </c>
      <c r="BF326">
        <v>9.0580300000000005</v>
      </c>
      <c r="BG326">
        <v>80.49485</v>
      </c>
      <c r="CO326">
        <v>0.42741000000000001</v>
      </c>
      <c r="CP326">
        <v>45.944180000000003</v>
      </c>
      <c r="CQ326">
        <v>27.738520000000001</v>
      </c>
      <c r="CR326">
        <v>80.388689999999997</v>
      </c>
      <c r="CS326">
        <v>90.459360000000004</v>
      </c>
      <c r="CT326">
        <v>27.738520000000001</v>
      </c>
      <c r="CU326">
        <v>22.70318</v>
      </c>
      <c r="CV326">
        <v>18.869260000000001</v>
      </c>
      <c r="CW326">
        <v>70.818610000000007</v>
      </c>
      <c r="CX326">
        <v>11.64311</v>
      </c>
      <c r="CY326">
        <v>86.336870000000005</v>
      </c>
    </row>
    <row r="327" spans="1:103" x14ac:dyDescent="0.4">
      <c r="A327" t="s">
        <v>592</v>
      </c>
      <c r="B327" t="s">
        <v>279</v>
      </c>
      <c r="C327" t="s">
        <v>37</v>
      </c>
      <c r="D327">
        <v>0.35948999999999998</v>
      </c>
      <c r="E327">
        <v>38.650080000000003</v>
      </c>
      <c r="F327">
        <v>23.58559</v>
      </c>
      <c r="G327">
        <v>64.484009999999998</v>
      </c>
      <c r="H327">
        <v>80.615139999999997</v>
      </c>
      <c r="I327">
        <v>23.58559</v>
      </c>
      <c r="J327">
        <v>18.500879999999999</v>
      </c>
      <c r="K327">
        <v>15.454470000000001</v>
      </c>
      <c r="L327">
        <v>57.836500000000001</v>
      </c>
      <c r="M327">
        <v>10.367459999999999</v>
      </c>
      <c r="N327">
        <v>76.742339999999999</v>
      </c>
      <c r="O327" t="s">
        <v>38</v>
      </c>
      <c r="P327">
        <v>0.32668000000000003</v>
      </c>
      <c r="Q327">
        <v>35.534419999999997</v>
      </c>
      <c r="R327">
        <v>19.929269999999999</v>
      </c>
      <c r="S327">
        <v>61.976680000000002</v>
      </c>
      <c r="T327">
        <v>79.984710000000007</v>
      </c>
      <c r="U327">
        <v>19.929269999999999</v>
      </c>
      <c r="V327">
        <v>14.69158</v>
      </c>
      <c r="W327">
        <v>15.12904</v>
      </c>
      <c r="X327">
        <v>54.967500000000001</v>
      </c>
      <c r="Y327">
        <v>10.46645</v>
      </c>
      <c r="Z327">
        <v>75.766419999999997</v>
      </c>
      <c r="AW327">
        <v>0.58938000000000001</v>
      </c>
      <c r="AX327">
        <v>60.117350000000002</v>
      </c>
      <c r="AY327">
        <v>50.640540000000001</v>
      </c>
      <c r="AZ327">
        <v>77.467969999999994</v>
      </c>
      <c r="BA327">
        <v>81.537300000000002</v>
      </c>
      <c r="BB327">
        <v>50.640540000000001</v>
      </c>
      <c r="BC327">
        <v>46.740769999999998</v>
      </c>
      <c r="BD327">
        <v>16.563680000000002</v>
      </c>
      <c r="BE327">
        <v>74.918360000000007</v>
      </c>
      <c r="BF327">
        <v>9.0580300000000005</v>
      </c>
      <c r="BG327">
        <v>80.49485</v>
      </c>
      <c r="CO327">
        <v>0.42706</v>
      </c>
      <c r="CP327">
        <v>45.909739999999999</v>
      </c>
      <c r="CQ327">
        <v>27.738520000000001</v>
      </c>
      <c r="CR327">
        <v>80.388689999999997</v>
      </c>
      <c r="CS327">
        <v>90.106009999999998</v>
      </c>
      <c r="CT327">
        <v>27.738520000000001</v>
      </c>
      <c r="CU327">
        <v>22.70318</v>
      </c>
      <c r="CV327">
        <v>18.869260000000001</v>
      </c>
      <c r="CW327">
        <v>70.818610000000007</v>
      </c>
      <c r="CX327">
        <v>11.60777</v>
      </c>
      <c r="CY327">
        <v>85.983509999999995</v>
      </c>
    </row>
    <row r="328" spans="1:103" x14ac:dyDescent="0.4">
      <c r="A328" t="s">
        <v>595</v>
      </c>
      <c r="B328" t="s">
        <v>126</v>
      </c>
      <c r="C328" t="s">
        <v>37</v>
      </c>
      <c r="D328">
        <v>0.35948999999999998</v>
      </c>
      <c r="E328">
        <v>38.649979999999999</v>
      </c>
      <c r="F328">
        <v>23.58559</v>
      </c>
      <c r="G328">
        <v>64.492109999999997</v>
      </c>
      <c r="H328">
        <v>80.623230000000007</v>
      </c>
      <c r="I328">
        <v>23.58559</v>
      </c>
      <c r="J328">
        <v>18.500879999999999</v>
      </c>
      <c r="K328">
        <v>15.45609</v>
      </c>
      <c r="L328">
        <v>57.8446</v>
      </c>
      <c r="M328">
        <v>10.368270000000001</v>
      </c>
      <c r="N328">
        <v>76.750439999999998</v>
      </c>
      <c r="O328" t="s">
        <v>38</v>
      </c>
      <c r="P328">
        <v>0.32667000000000002</v>
      </c>
      <c r="Q328">
        <v>35.534100000000002</v>
      </c>
      <c r="R328">
        <v>19.929269999999999</v>
      </c>
      <c r="S328">
        <v>61.976680000000002</v>
      </c>
      <c r="T328">
        <v>79.984710000000007</v>
      </c>
      <c r="U328">
        <v>19.929269999999999</v>
      </c>
      <c r="V328">
        <v>14.69158</v>
      </c>
      <c r="W328">
        <v>15.12904</v>
      </c>
      <c r="X328">
        <v>54.967500000000001</v>
      </c>
      <c r="Y328">
        <v>10.46645</v>
      </c>
      <c r="Z328">
        <v>75.766419999999997</v>
      </c>
      <c r="AW328">
        <v>0.58923999999999999</v>
      </c>
      <c r="AX328">
        <v>60.100540000000002</v>
      </c>
      <c r="AY328">
        <v>50.640540000000001</v>
      </c>
      <c r="AZ328">
        <v>77.467969999999994</v>
      </c>
      <c r="BA328">
        <v>81.537300000000002</v>
      </c>
      <c r="BB328">
        <v>50.640540000000001</v>
      </c>
      <c r="BC328">
        <v>46.740769999999998</v>
      </c>
      <c r="BD328">
        <v>16.563680000000002</v>
      </c>
      <c r="BE328">
        <v>74.918360000000007</v>
      </c>
      <c r="BF328">
        <v>9.0580300000000005</v>
      </c>
      <c r="BG328">
        <v>80.49485</v>
      </c>
      <c r="CO328">
        <v>0.42748999999999998</v>
      </c>
      <c r="CP328">
        <v>45.952809999999999</v>
      </c>
      <c r="CQ328">
        <v>27.738520000000001</v>
      </c>
      <c r="CR328">
        <v>80.565370000000001</v>
      </c>
      <c r="CS328">
        <v>90.282690000000002</v>
      </c>
      <c r="CT328">
        <v>27.738520000000001</v>
      </c>
      <c r="CU328">
        <v>22.70318</v>
      </c>
      <c r="CV328">
        <v>18.904589999999999</v>
      </c>
      <c r="CW328">
        <v>70.995289999999997</v>
      </c>
      <c r="CX328">
        <v>11.625439999999999</v>
      </c>
      <c r="CY328">
        <v>86.16019</v>
      </c>
    </row>
    <row r="329" spans="1:103" x14ac:dyDescent="0.4">
      <c r="A329" t="s">
        <v>583</v>
      </c>
      <c r="B329" t="s">
        <v>126</v>
      </c>
      <c r="C329" t="s">
        <v>37</v>
      </c>
      <c r="D329">
        <v>0.35948000000000002</v>
      </c>
      <c r="E329">
        <v>38.649320000000003</v>
      </c>
      <c r="F329">
        <v>23.58559</v>
      </c>
      <c r="G329">
        <v>64.484009999999998</v>
      </c>
      <c r="H329">
        <v>80.623230000000007</v>
      </c>
      <c r="I329">
        <v>23.58559</v>
      </c>
      <c r="J329">
        <v>18.500879999999999</v>
      </c>
      <c r="K329">
        <v>15.454470000000001</v>
      </c>
      <c r="L329">
        <v>57.836500000000001</v>
      </c>
      <c r="M329">
        <v>10.368270000000001</v>
      </c>
      <c r="N329">
        <v>76.750439999999998</v>
      </c>
      <c r="O329" t="s">
        <v>38</v>
      </c>
      <c r="P329">
        <v>0.32668999999999998</v>
      </c>
      <c r="Q329">
        <v>35.536000000000001</v>
      </c>
      <c r="R329">
        <v>19.929269999999999</v>
      </c>
      <c r="S329">
        <v>61.976680000000002</v>
      </c>
      <c r="T329">
        <v>79.994259999999997</v>
      </c>
      <c r="U329">
        <v>19.929269999999999</v>
      </c>
      <c r="V329">
        <v>14.69158</v>
      </c>
      <c r="W329">
        <v>15.12904</v>
      </c>
      <c r="X329">
        <v>54.967500000000001</v>
      </c>
      <c r="Y329">
        <v>10.467409999999999</v>
      </c>
      <c r="Z329">
        <v>75.775980000000004</v>
      </c>
      <c r="AW329">
        <v>0.58931999999999995</v>
      </c>
      <c r="AX329">
        <v>60.108159999999998</v>
      </c>
      <c r="AY329">
        <v>50.640540000000001</v>
      </c>
      <c r="AZ329">
        <v>77.467969999999994</v>
      </c>
      <c r="BA329">
        <v>81.537300000000002</v>
      </c>
      <c r="BB329">
        <v>50.640540000000001</v>
      </c>
      <c r="BC329">
        <v>46.740769999999998</v>
      </c>
      <c r="BD329">
        <v>16.563680000000002</v>
      </c>
      <c r="BE329">
        <v>74.918360000000007</v>
      </c>
      <c r="BF329">
        <v>9.0580300000000005</v>
      </c>
      <c r="BG329">
        <v>80.49485</v>
      </c>
      <c r="CO329">
        <v>0.42682999999999999</v>
      </c>
      <c r="CP329">
        <v>45.885440000000003</v>
      </c>
      <c r="CQ329">
        <v>27.738520000000001</v>
      </c>
      <c r="CR329">
        <v>80.388689999999997</v>
      </c>
      <c r="CS329">
        <v>90.106009999999998</v>
      </c>
      <c r="CT329">
        <v>27.738520000000001</v>
      </c>
      <c r="CU329">
        <v>22.70318</v>
      </c>
      <c r="CV329">
        <v>18.869260000000001</v>
      </c>
      <c r="CW329">
        <v>70.818610000000007</v>
      </c>
      <c r="CX329">
        <v>11.60777</v>
      </c>
      <c r="CY329">
        <v>85.983509999999995</v>
      </c>
    </row>
    <row r="330" spans="1:103" x14ac:dyDescent="0.4">
      <c r="A330" t="s">
        <v>554</v>
      </c>
      <c r="B330" t="s">
        <v>126</v>
      </c>
      <c r="C330" t="s">
        <v>37</v>
      </c>
      <c r="D330">
        <v>0.35948000000000002</v>
      </c>
      <c r="E330">
        <v>38.649290000000001</v>
      </c>
      <c r="F330">
        <v>23.58559</v>
      </c>
      <c r="G330">
        <v>64.484009999999998</v>
      </c>
      <c r="H330">
        <v>80.615139999999997</v>
      </c>
      <c r="I330">
        <v>23.58559</v>
      </c>
      <c r="J330">
        <v>18.500879999999999</v>
      </c>
      <c r="K330">
        <v>15.454470000000001</v>
      </c>
      <c r="L330">
        <v>57.836500000000001</v>
      </c>
      <c r="M330">
        <v>10.367459999999999</v>
      </c>
      <c r="N330">
        <v>76.742339999999999</v>
      </c>
      <c r="O330" t="s">
        <v>38</v>
      </c>
      <c r="P330">
        <v>0.32667000000000002</v>
      </c>
      <c r="Q330">
        <v>35.534399999999998</v>
      </c>
      <c r="R330">
        <v>19.929269999999999</v>
      </c>
      <c r="S330">
        <v>61.976680000000002</v>
      </c>
      <c r="T330">
        <v>79.984710000000007</v>
      </c>
      <c r="U330">
        <v>19.929269999999999</v>
      </c>
      <c r="V330">
        <v>14.69158</v>
      </c>
      <c r="W330">
        <v>15.12904</v>
      </c>
      <c r="X330">
        <v>54.967500000000001</v>
      </c>
      <c r="Y330">
        <v>10.46645</v>
      </c>
      <c r="Z330">
        <v>75.766419999999997</v>
      </c>
      <c r="AW330">
        <v>0.58930000000000005</v>
      </c>
      <c r="AX330">
        <v>60.108240000000002</v>
      </c>
      <c r="AY330">
        <v>50.640540000000001</v>
      </c>
      <c r="AZ330">
        <v>77.467969999999994</v>
      </c>
      <c r="BA330">
        <v>81.537300000000002</v>
      </c>
      <c r="BB330">
        <v>50.640540000000001</v>
      </c>
      <c r="BC330">
        <v>46.740769999999998</v>
      </c>
      <c r="BD330">
        <v>16.563680000000002</v>
      </c>
      <c r="BE330">
        <v>74.918360000000007</v>
      </c>
      <c r="BF330">
        <v>9.0580300000000005</v>
      </c>
      <c r="BG330">
        <v>80.49485</v>
      </c>
      <c r="CO330">
        <v>0.42710999999999999</v>
      </c>
      <c r="CP330">
        <v>45.914279999999998</v>
      </c>
      <c r="CQ330">
        <v>27.738520000000001</v>
      </c>
      <c r="CR330">
        <v>80.388689999999997</v>
      </c>
      <c r="CS330">
        <v>90.106009999999998</v>
      </c>
      <c r="CT330">
        <v>27.738520000000001</v>
      </c>
      <c r="CU330">
        <v>22.70318</v>
      </c>
      <c r="CV330">
        <v>18.869260000000001</v>
      </c>
      <c r="CW330">
        <v>70.818610000000007</v>
      </c>
      <c r="CX330">
        <v>11.60777</v>
      </c>
      <c r="CY330">
        <v>85.983509999999995</v>
      </c>
    </row>
    <row r="331" spans="1:103" x14ac:dyDescent="0.4">
      <c r="A331" t="s">
        <v>557</v>
      </c>
      <c r="B331" t="s">
        <v>126</v>
      </c>
      <c r="C331" t="s">
        <v>37</v>
      </c>
      <c r="D331">
        <v>0.35948000000000002</v>
      </c>
      <c r="E331">
        <v>38.648560000000003</v>
      </c>
      <c r="F331">
        <v>23.58559</v>
      </c>
      <c r="G331">
        <v>64.484009999999998</v>
      </c>
      <c r="H331">
        <v>80.623230000000007</v>
      </c>
      <c r="I331">
        <v>23.58559</v>
      </c>
      <c r="J331">
        <v>18.500879999999999</v>
      </c>
      <c r="K331">
        <v>15.454470000000001</v>
      </c>
      <c r="L331">
        <v>57.836500000000001</v>
      </c>
      <c r="M331">
        <v>10.368270000000001</v>
      </c>
      <c r="N331">
        <v>76.750439999999998</v>
      </c>
      <c r="O331" t="s">
        <v>38</v>
      </c>
      <c r="P331">
        <v>0.32667000000000002</v>
      </c>
      <c r="Q331">
        <v>35.533850000000001</v>
      </c>
      <c r="R331">
        <v>19.929269999999999</v>
      </c>
      <c r="S331">
        <v>61.976680000000002</v>
      </c>
      <c r="T331">
        <v>79.984710000000007</v>
      </c>
      <c r="U331">
        <v>19.929269999999999</v>
      </c>
      <c r="V331">
        <v>14.69158</v>
      </c>
      <c r="W331">
        <v>15.12904</v>
      </c>
      <c r="X331">
        <v>54.967500000000001</v>
      </c>
      <c r="Y331">
        <v>10.46645</v>
      </c>
      <c r="Z331">
        <v>75.766419999999997</v>
      </c>
      <c r="AW331">
        <v>0.58925000000000005</v>
      </c>
      <c r="AX331">
        <v>60.101930000000003</v>
      </c>
      <c r="AY331">
        <v>50.640540000000001</v>
      </c>
      <c r="AZ331">
        <v>77.467969999999994</v>
      </c>
      <c r="BA331">
        <v>81.537300000000002</v>
      </c>
      <c r="BB331">
        <v>50.640540000000001</v>
      </c>
      <c r="BC331">
        <v>46.740769999999998</v>
      </c>
      <c r="BD331">
        <v>16.563680000000002</v>
      </c>
      <c r="BE331">
        <v>74.918360000000007</v>
      </c>
      <c r="BF331">
        <v>9.0580300000000005</v>
      </c>
      <c r="BG331">
        <v>80.49485</v>
      </c>
      <c r="CO331">
        <v>0.42721999999999999</v>
      </c>
      <c r="CP331">
        <v>45.923270000000002</v>
      </c>
      <c r="CQ331">
        <v>27.738520000000001</v>
      </c>
      <c r="CR331">
        <v>80.388689999999997</v>
      </c>
      <c r="CS331">
        <v>90.282690000000002</v>
      </c>
      <c r="CT331">
        <v>27.738520000000001</v>
      </c>
      <c r="CU331">
        <v>22.70318</v>
      </c>
      <c r="CV331">
        <v>18.869260000000001</v>
      </c>
      <c r="CW331">
        <v>70.818610000000007</v>
      </c>
      <c r="CX331">
        <v>11.625439999999999</v>
      </c>
      <c r="CY331">
        <v>86.16019</v>
      </c>
    </row>
    <row r="332" spans="1:103" x14ac:dyDescent="0.4">
      <c r="A332" t="s">
        <v>542</v>
      </c>
      <c r="B332" t="s">
        <v>126</v>
      </c>
      <c r="C332" t="s">
        <v>37</v>
      </c>
      <c r="D332">
        <v>0.35948000000000002</v>
      </c>
      <c r="E332">
        <v>38.64846</v>
      </c>
      <c r="F332">
        <v>23.58559</v>
      </c>
      <c r="G332">
        <v>64.484009999999998</v>
      </c>
      <c r="H332">
        <v>80.615139999999997</v>
      </c>
      <c r="I332">
        <v>23.58559</v>
      </c>
      <c r="J332">
        <v>18.500879999999999</v>
      </c>
      <c r="K332">
        <v>15.454470000000001</v>
      </c>
      <c r="L332">
        <v>57.836500000000001</v>
      </c>
      <c r="M332">
        <v>10.367459999999999</v>
      </c>
      <c r="N332">
        <v>76.742339999999999</v>
      </c>
      <c r="O332" t="s">
        <v>38</v>
      </c>
      <c r="P332">
        <v>0.32667000000000002</v>
      </c>
      <c r="Q332">
        <v>35.53416</v>
      </c>
      <c r="R332">
        <v>19.929269999999999</v>
      </c>
      <c r="S332">
        <v>61.976680000000002</v>
      </c>
      <c r="T332">
        <v>79.984710000000007</v>
      </c>
      <c r="U332">
        <v>19.929269999999999</v>
      </c>
      <c r="V332">
        <v>14.69158</v>
      </c>
      <c r="W332">
        <v>15.12904</v>
      </c>
      <c r="X332">
        <v>54.967500000000001</v>
      </c>
      <c r="Y332">
        <v>10.46645</v>
      </c>
      <c r="Z332">
        <v>75.766419999999997</v>
      </c>
      <c r="AW332">
        <v>0.58928999999999998</v>
      </c>
      <c r="AX332">
        <v>60.10501</v>
      </c>
      <c r="AY332">
        <v>50.640540000000001</v>
      </c>
      <c r="AZ332">
        <v>77.467969999999994</v>
      </c>
      <c r="BA332">
        <v>81.537300000000002</v>
      </c>
      <c r="BB332">
        <v>50.640540000000001</v>
      </c>
      <c r="BC332">
        <v>46.740769999999998</v>
      </c>
      <c r="BD332">
        <v>16.563680000000002</v>
      </c>
      <c r="BE332">
        <v>74.918360000000007</v>
      </c>
      <c r="BF332">
        <v>9.0580300000000005</v>
      </c>
      <c r="BG332">
        <v>80.49485</v>
      </c>
      <c r="CO332">
        <v>0.42703999999999998</v>
      </c>
      <c r="CP332">
        <v>45.907940000000004</v>
      </c>
      <c r="CQ332">
        <v>27.738520000000001</v>
      </c>
      <c r="CR332">
        <v>80.388689999999997</v>
      </c>
      <c r="CS332">
        <v>90.106009999999998</v>
      </c>
      <c r="CT332">
        <v>27.738520000000001</v>
      </c>
      <c r="CU332">
        <v>22.70318</v>
      </c>
      <c r="CV332">
        <v>18.869260000000001</v>
      </c>
      <c r="CW332">
        <v>70.818610000000007</v>
      </c>
      <c r="CX332">
        <v>11.60777</v>
      </c>
      <c r="CY332">
        <v>85.983509999999995</v>
      </c>
    </row>
    <row r="333" spans="1:103" x14ac:dyDescent="0.4">
      <c r="A333" t="s">
        <v>514</v>
      </c>
      <c r="B333" t="s">
        <v>116</v>
      </c>
      <c r="C333" t="s">
        <v>37</v>
      </c>
      <c r="D333">
        <v>0.35948000000000002</v>
      </c>
      <c r="E333">
        <v>38.648449999999997</v>
      </c>
      <c r="F333">
        <v>23.58559</v>
      </c>
      <c r="G333">
        <v>64.484009999999998</v>
      </c>
      <c r="H333">
        <v>80.615139999999997</v>
      </c>
      <c r="I333">
        <v>23.58559</v>
      </c>
      <c r="J333">
        <v>18.500879999999999</v>
      </c>
      <c r="K333">
        <v>15.454470000000001</v>
      </c>
      <c r="L333">
        <v>57.836500000000001</v>
      </c>
      <c r="M333">
        <v>10.367459999999999</v>
      </c>
      <c r="N333">
        <v>76.742339999999999</v>
      </c>
      <c r="O333" t="s">
        <v>38</v>
      </c>
      <c r="P333">
        <v>0.32667000000000002</v>
      </c>
      <c r="Q333">
        <v>35.533560000000001</v>
      </c>
      <c r="R333">
        <v>19.929269999999999</v>
      </c>
      <c r="S333">
        <v>61.976680000000002</v>
      </c>
      <c r="T333">
        <v>79.984710000000007</v>
      </c>
      <c r="U333">
        <v>19.929269999999999</v>
      </c>
      <c r="V333">
        <v>14.69158</v>
      </c>
      <c r="W333">
        <v>15.12904</v>
      </c>
      <c r="X333">
        <v>54.967500000000001</v>
      </c>
      <c r="Y333">
        <v>10.46645</v>
      </c>
      <c r="Z333">
        <v>75.766419999999997</v>
      </c>
      <c r="AW333">
        <v>0.58931999999999995</v>
      </c>
      <c r="AX333">
        <v>60.110059999999997</v>
      </c>
      <c r="AY333">
        <v>50.640540000000001</v>
      </c>
      <c r="AZ333">
        <v>77.467969999999994</v>
      </c>
      <c r="BA333">
        <v>81.537300000000002</v>
      </c>
      <c r="BB333">
        <v>50.640540000000001</v>
      </c>
      <c r="BC333">
        <v>46.740769999999998</v>
      </c>
      <c r="BD333">
        <v>16.563680000000002</v>
      </c>
      <c r="BE333">
        <v>74.918360000000007</v>
      </c>
      <c r="BF333">
        <v>9.0580300000000005</v>
      </c>
      <c r="BG333">
        <v>80.49485</v>
      </c>
      <c r="CO333">
        <v>0.42704999999999999</v>
      </c>
      <c r="CP333">
        <v>45.907069999999997</v>
      </c>
      <c r="CQ333">
        <v>27.738520000000001</v>
      </c>
      <c r="CR333">
        <v>80.388689999999997</v>
      </c>
      <c r="CS333">
        <v>90.106009999999998</v>
      </c>
      <c r="CT333">
        <v>27.738520000000001</v>
      </c>
      <c r="CU333">
        <v>22.70318</v>
      </c>
      <c r="CV333">
        <v>18.869260000000001</v>
      </c>
      <c r="CW333">
        <v>70.818610000000007</v>
      </c>
      <c r="CX333">
        <v>11.60777</v>
      </c>
      <c r="CY333">
        <v>85.983509999999995</v>
      </c>
    </row>
    <row r="334" spans="1:103" x14ac:dyDescent="0.4">
      <c r="A334" t="s">
        <v>545</v>
      </c>
      <c r="B334" t="s">
        <v>279</v>
      </c>
      <c r="C334" t="s">
        <v>37</v>
      </c>
      <c r="D334">
        <v>0.35947000000000001</v>
      </c>
      <c r="E334">
        <v>38.64828</v>
      </c>
      <c r="F334">
        <v>23.58559</v>
      </c>
      <c r="G334">
        <v>64.484009999999998</v>
      </c>
      <c r="H334">
        <v>80.615139999999997</v>
      </c>
      <c r="I334">
        <v>23.58559</v>
      </c>
      <c r="J334">
        <v>18.500879999999999</v>
      </c>
      <c r="K334">
        <v>15.454470000000001</v>
      </c>
      <c r="L334">
        <v>57.836500000000001</v>
      </c>
      <c r="M334">
        <v>10.367459999999999</v>
      </c>
      <c r="N334">
        <v>76.742339999999999</v>
      </c>
      <c r="O334" t="s">
        <v>38</v>
      </c>
      <c r="P334">
        <v>0.32666000000000001</v>
      </c>
      <c r="Q334">
        <v>35.53322</v>
      </c>
      <c r="R334">
        <v>19.929269999999999</v>
      </c>
      <c r="S334">
        <v>61.976680000000002</v>
      </c>
      <c r="T334">
        <v>79.984710000000007</v>
      </c>
      <c r="U334">
        <v>19.929269999999999</v>
      </c>
      <c r="V334">
        <v>14.69158</v>
      </c>
      <c r="W334">
        <v>15.12904</v>
      </c>
      <c r="X334">
        <v>54.967500000000001</v>
      </c>
      <c r="Y334">
        <v>10.46645</v>
      </c>
      <c r="Z334">
        <v>75.766419999999997</v>
      </c>
      <c r="AW334">
        <v>0.58933000000000002</v>
      </c>
      <c r="AX334">
        <v>60.109870000000001</v>
      </c>
      <c r="AY334">
        <v>50.640540000000001</v>
      </c>
      <c r="AZ334">
        <v>77.467969999999994</v>
      </c>
      <c r="BA334">
        <v>81.537300000000002</v>
      </c>
      <c r="BB334">
        <v>50.640540000000001</v>
      </c>
      <c r="BC334">
        <v>46.740769999999998</v>
      </c>
      <c r="BD334">
        <v>16.563680000000002</v>
      </c>
      <c r="BE334">
        <v>74.918360000000007</v>
      </c>
      <c r="BF334">
        <v>9.0580300000000005</v>
      </c>
      <c r="BG334">
        <v>80.49485</v>
      </c>
      <c r="CO334">
        <v>0.42707000000000001</v>
      </c>
      <c r="CP334">
        <v>45.910130000000002</v>
      </c>
      <c r="CQ334">
        <v>27.738520000000001</v>
      </c>
      <c r="CR334">
        <v>80.388689999999997</v>
      </c>
      <c r="CS334">
        <v>90.106009999999998</v>
      </c>
      <c r="CT334">
        <v>27.738520000000001</v>
      </c>
      <c r="CU334">
        <v>22.70318</v>
      </c>
      <c r="CV334">
        <v>18.869260000000001</v>
      </c>
      <c r="CW334">
        <v>70.818610000000007</v>
      </c>
      <c r="CX334">
        <v>11.60777</v>
      </c>
      <c r="CY334">
        <v>85.983509999999995</v>
      </c>
    </row>
    <row r="335" spans="1:103" x14ac:dyDescent="0.4">
      <c r="A335" t="s">
        <v>472</v>
      </c>
      <c r="B335" t="s">
        <v>473</v>
      </c>
      <c r="C335" t="s">
        <v>37</v>
      </c>
      <c r="D335">
        <v>0.35947000000000001</v>
      </c>
      <c r="E335">
        <v>38.648139999999998</v>
      </c>
      <c r="F335">
        <v>23.58559</v>
      </c>
      <c r="G335">
        <v>64.484009999999998</v>
      </c>
      <c r="H335">
        <v>80.623230000000007</v>
      </c>
      <c r="I335">
        <v>23.58559</v>
      </c>
      <c r="J335">
        <v>18.500879999999999</v>
      </c>
      <c r="K335">
        <v>15.454470000000001</v>
      </c>
      <c r="L335">
        <v>57.836500000000001</v>
      </c>
      <c r="M335">
        <v>10.368270000000001</v>
      </c>
      <c r="N335">
        <v>76.750439999999998</v>
      </c>
      <c r="O335" t="s">
        <v>38</v>
      </c>
      <c r="P335">
        <v>0.32668000000000003</v>
      </c>
      <c r="Q335">
        <v>35.534880000000001</v>
      </c>
      <c r="R335">
        <v>19.929269999999999</v>
      </c>
      <c r="S335">
        <v>61.976680000000002</v>
      </c>
      <c r="T335">
        <v>79.994259999999997</v>
      </c>
      <c r="U335">
        <v>19.929269999999999</v>
      </c>
      <c r="V335">
        <v>14.69158</v>
      </c>
      <c r="W335">
        <v>15.12904</v>
      </c>
      <c r="X335">
        <v>54.967500000000001</v>
      </c>
      <c r="Y335">
        <v>10.467409999999999</v>
      </c>
      <c r="Z335">
        <v>75.775980000000004</v>
      </c>
      <c r="AW335">
        <v>0.58926999999999996</v>
      </c>
      <c r="AX335">
        <v>60.104089999999999</v>
      </c>
      <c r="AY335">
        <v>50.640540000000001</v>
      </c>
      <c r="AZ335">
        <v>77.467969999999994</v>
      </c>
      <c r="BA335">
        <v>81.537300000000002</v>
      </c>
      <c r="BB335">
        <v>50.640540000000001</v>
      </c>
      <c r="BC335">
        <v>46.740769999999998</v>
      </c>
      <c r="BD335">
        <v>16.563680000000002</v>
      </c>
      <c r="BE335">
        <v>74.918360000000007</v>
      </c>
      <c r="BF335">
        <v>9.0580300000000005</v>
      </c>
      <c r="BG335">
        <v>80.49485</v>
      </c>
      <c r="CO335">
        <v>0.42687999999999998</v>
      </c>
      <c r="CP335">
        <v>45.890009999999997</v>
      </c>
      <c r="CQ335">
        <v>27.738520000000001</v>
      </c>
      <c r="CR335">
        <v>80.388689999999997</v>
      </c>
      <c r="CS335">
        <v>90.106009999999998</v>
      </c>
      <c r="CT335">
        <v>27.738520000000001</v>
      </c>
      <c r="CU335">
        <v>22.70318</v>
      </c>
      <c r="CV335">
        <v>18.869260000000001</v>
      </c>
      <c r="CW335">
        <v>70.818610000000007</v>
      </c>
      <c r="CX335">
        <v>11.60777</v>
      </c>
      <c r="CY335">
        <v>85.983509999999995</v>
      </c>
    </row>
    <row r="336" spans="1:103" x14ac:dyDescent="0.4">
      <c r="A336" t="s">
        <v>511</v>
      </c>
      <c r="B336" t="s">
        <v>468</v>
      </c>
      <c r="C336" t="s">
        <v>37</v>
      </c>
      <c r="D336">
        <v>0.35947000000000001</v>
      </c>
      <c r="E336">
        <v>38.647539999999999</v>
      </c>
      <c r="F336">
        <v>23.58559</v>
      </c>
      <c r="G336">
        <v>64.484009999999998</v>
      </c>
      <c r="H336">
        <v>80.623230000000007</v>
      </c>
      <c r="I336">
        <v>23.58559</v>
      </c>
      <c r="J336">
        <v>18.500879999999999</v>
      </c>
      <c r="K336">
        <v>15.454470000000001</v>
      </c>
      <c r="L336">
        <v>57.836500000000001</v>
      </c>
      <c r="M336">
        <v>10.368270000000001</v>
      </c>
      <c r="N336">
        <v>76.750439999999998</v>
      </c>
      <c r="O336" t="s">
        <v>38</v>
      </c>
      <c r="P336">
        <v>0.32666000000000001</v>
      </c>
      <c r="Q336">
        <v>35.53342</v>
      </c>
      <c r="R336">
        <v>19.929269999999999</v>
      </c>
      <c r="S336">
        <v>61.976680000000002</v>
      </c>
      <c r="T336">
        <v>79.984710000000007</v>
      </c>
      <c r="U336">
        <v>19.929269999999999</v>
      </c>
      <c r="V336">
        <v>14.69158</v>
      </c>
      <c r="W336">
        <v>15.12904</v>
      </c>
      <c r="X336">
        <v>54.967500000000001</v>
      </c>
      <c r="Y336">
        <v>10.46645</v>
      </c>
      <c r="Z336">
        <v>75.766419999999997</v>
      </c>
      <c r="AW336">
        <v>0.58923999999999999</v>
      </c>
      <c r="AX336">
        <v>60.100059999999999</v>
      </c>
      <c r="AY336">
        <v>50.640540000000001</v>
      </c>
      <c r="AZ336">
        <v>77.467969999999994</v>
      </c>
      <c r="BA336">
        <v>81.537300000000002</v>
      </c>
      <c r="BB336">
        <v>50.640540000000001</v>
      </c>
      <c r="BC336">
        <v>46.740769999999998</v>
      </c>
      <c r="BD336">
        <v>16.563680000000002</v>
      </c>
      <c r="BE336">
        <v>74.918360000000007</v>
      </c>
      <c r="BF336">
        <v>9.0580300000000005</v>
      </c>
      <c r="BG336">
        <v>80.49485</v>
      </c>
      <c r="CO336">
        <v>0.42710999999999999</v>
      </c>
      <c r="CP336">
        <v>45.91348</v>
      </c>
      <c r="CQ336">
        <v>27.738520000000001</v>
      </c>
      <c r="CR336">
        <v>80.388689999999997</v>
      </c>
      <c r="CS336">
        <v>90.282690000000002</v>
      </c>
      <c r="CT336">
        <v>27.738520000000001</v>
      </c>
      <c r="CU336">
        <v>22.70318</v>
      </c>
      <c r="CV336">
        <v>18.869260000000001</v>
      </c>
      <c r="CW336">
        <v>70.818610000000007</v>
      </c>
      <c r="CX336">
        <v>11.625439999999999</v>
      </c>
      <c r="CY336">
        <v>86.16019</v>
      </c>
    </row>
    <row r="337" spans="1:103" x14ac:dyDescent="0.4">
      <c r="A337" t="s">
        <v>461</v>
      </c>
      <c r="B337" t="s">
        <v>119</v>
      </c>
      <c r="C337" t="s">
        <v>37</v>
      </c>
      <c r="D337">
        <v>0.35946</v>
      </c>
      <c r="E337">
        <v>38.647440000000003</v>
      </c>
      <c r="F337">
        <v>23.58559</v>
      </c>
      <c r="G337">
        <v>64.484009999999998</v>
      </c>
      <c r="H337">
        <v>80.623230000000007</v>
      </c>
      <c r="I337">
        <v>23.58559</v>
      </c>
      <c r="J337">
        <v>18.500879999999999</v>
      </c>
      <c r="K337">
        <v>15.454470000000001</v>
      </c>
      <c r="L337">
        <v>57.836500000000001</v>
      </c>
      <c r="M337">
        <v>10.368270000000001</v>
      </c>
      <c r="N337">
        <v>76.750439999999998</v>
      </c>
      <c r="O337" t="s">
        <v>38</v>
      </c>
      <c r="P337">
        <v>0.32666000000000001</v>
      </c>
      <c r="Q337">
        <v>35.53342</v>
      </c>
      <c r="R337">
        <v>19.929269999999999</v>
      </c>
      <c r="S337">
        <v>61.976680000000002</v>
      </c>
      <c r="T337">
        <v>79.984710000000007</v>
      </c>
      <c r="U337">
        <v>19.929269999999999</v>
      </c>
      <c r="V337">
        <v>14.69158</v>
      </c>
      <c r="W337">
        <v>15.12904</v>
      </c>
      <c r="X337">
        <v>54.967500000000001</v>
      </c>
      <c r="Y337">
        <v>10.46645</v>
      </c>
      <c r="Z337">
        <v>75.766419999999997</v>
      </c>
      <c r="AW337">
        <v>0.58928000000000003</v>
      </c>
      <c r="AX337">
        <v>60.107170000000004</v>
      </c>
      <c r="AY337">
        <v>50.640540000000001</v>
      </c>
      <c r="AZ337">
        <v>77.467969999999994</v>
      </c>
      <c r="BA337">
        <v>81.537300000000002</v>
      </c>
      <c r="BB337">
        <v>50.640540000000001</v>
      </c>
      <c r="BC337">
        <v>46.740769999999998</v>
      </c>
      <c r="BD337">
        <v>16.563680000000002</v>
      </c>
      <c r="BE337">
        <v>74.918360000000007</v>
      </c>
      <c r="BF337">
        <v>9.0580300000000005</v>
      </c>
      <c r="BG337">
        <v>80.49485</v>
      </c>
      <c r="CO337">
        <v>0.42692000000000002</v>
      </c>
      <c r="CP337">
        <v>45.894350000000003</v>
      </c>
      <c r="CQ337">
        <v>27.738520000000001</v>
      </c>
      <c r="CR337">
        <v>80.388689999999997</v>
      </c>
      <c r="CS337">
        <v>90.282690000000002</v>
      </c>
      <c r="CT337">
        <v>27.738520000000001</v>
      </c>
      <c r="CU337">
        <v>22.70318</v>
      </c>
      <c r="CV337">
        <v>18.869260000000001</v>
      </c>
      <c r="CW337">
        <v>70.818610000000007</v>
      </c>
      <c r="CX337">
        <v>11.625439999999999</v>
      </c>
      <c r="CY337">
        <v>86.16019</v>
      </c>
    </row>
    <row r="338" spans="1:103" x14ac:dyDescent="0.4">
      <c r="A338" t="s">
        <v>502</v>
      </c>
      <c r="B338" t="s">
        <v>49</v>
      </c>
      <c r="C338" t="s">
        <v>37</v>
      </c>
      <c r="D338">
        <v>0.35947000000000001</v>
      </c>
      <c r="E338">
        <v>38.647390000000001</v>
      </c>
      <c r="F338">
        <v>23.58559</v>
      </c>
      <c r="G338">
        <v>64.484009999999998</v>
      </c>
      <c r="H338">
        <v>80.615139999999997</v>
      </c>
      <c r="I338">
        <v>23.58559</v>
      </c>
      <c r="J338">
        <v>18.500879999999999</v>
      </c>
      <c r="K338">
        <v>15.454470000000001</v>
      </c>
      <c r="L338">
        <v>57.836500000000001</v>
      </c>
      <c r="M338">
        <v>10.367459999999999</v>
      </c>
      <c r="N338">
        <v>76.742339999999999</v>
      </c>
      <c r="O338" t="s">
        <v>38</v>
      </c>
      <c r="P338">
        <v>0.32667000000000002</v>
      </c>
      <c r="Q338">
        <v>35.533610000000003</v>
      </c>
      <c r="R338">
        <v>19.929269999999999</v>
      </c>
      <c r="S338">
        <v>61.976680000000002</v>
      </c>
      <c r="T338">
        <v>79.984710000000007</v>
      </c>
      <c r="U338">
        <v>19.929269999999999</v>
      </c>
      <c r="V338">
        <v>14.69158</v>
      </c>
      <c r="W338">
        <v>15.12904</v>
      </c>
      <c r="X338">
        <v>54.967500000000001</v>
      </c>
      <c r="Y338">
        <v>10.46645</v>
      </c>
      <c r="Z338">
        <v>75.766419999999997</v>
      </c>
      <c r="AW338">
        <v>0.58926999999999996</v>
      </c>
      <c r="AX338">
        <v>60.103200000000001</v>
      </c>
      <c r="AY338">
        <v>50.640540000000001</v>
      </c>
      <c r="AZ338">
        <v>77.467969999999994</v>
      </c>
      <c r="BA338">
        <v>81.537300000000002</v>
      </c>
      <c r="BB338">
        <v>50.640540000000001</v>
      </c>
      <c r="BC338">
        <v>46.740769999999998</v>
      </c>
      <c r="BD338">
        <v>16.563680000000002</v>
      </c>
      <c r="BE338">
        <v>74.918360000000007</v>
      </c>
      <c r="BF338">
        <v>9.0580300000000005</v>
      </c>
      <c r="BG338">
        <v>80.49485</v>
      </c>
      <c r="CO338">
        <v>0.42696000000000001</v>
      </c>
      <c r="CP338">
        <v>45.899039999999999</v>
      </c>
      <c r="CQ338">
        <v>27.738520000000001</v>
      </c>
      <c r="CR338">
        <v>80.388689999999997</v>
      </c>
      <c r="CS338">
        <v>90.106009999999998</v>
      </c>
      <c r="CT338">
        <v>27.738520000000001</v>
      </c>
      <c r="CU338">
        <v>22.70318</v>
      </c>
      <c r="CV338">
        <v>18.869260000000001</v>
      </c>
      <c r="CW338">
        <v>70.818610000000007</v>
      </c>
      <c r="CX338">
        <v>11.60777</v>
      </c>
      <c r="CY338">
        <v>85.983509999999995</v>
      </c>
    </row>
    <row r="339" spans="1:103" x14ac:dyDescent="0.4">
      <c r="A339" t="s">
        <v>589</v>
      </c>
      <c r="B339" t="s">
        <v>260</v>
      </c>
      <c r="C339" t="s">
        <v>37</v>
      </c>
      <c r="D339">
        <v>0.35943000000000003</v>
      </c>
      <c r="E339">
        <v>38.637709999999998</v>
      </c>
      <c r="F339">
        <v>23.58559</v>
      </c>
      <c r="G339">
        <v>64.484009999999998</v>
      </c>
      <c r="H339">
        <v>80.631320000000002</v>
      </c>
      <c r="I339">
        <v>23.58559</v>
      </c>
      <c r="J339">
        <v>18.500879999999999</v>
      </c>
      <c r="K339">
        <v>15.45285</v>
      </c>
      <c r="L339">
        <v>57.83381</v>
      </c>
      <c r="M339">
        <v>10.361800000000001</v>
      </c>
      <c r="N339">
        <v>76.723460000000003</v>
      </c>
      <c r="O339" t="s">
        <v>38</v>
      </c>
      <c r="P339">
        <v>0.32667000000000002</v>
      </c>
      <c r="Q339">
        <v>35.53349</v>
      </c>
      <c r="R339">
        <v>19.929269999999999</v>
      </c>
      <c r="S339">
        <v>61.976680000000002</v>
      </c>
      <c r="T339">
        <v>79.984710000000007</v>
      </c>
      <c r="U339">
        <v>19.929269999999999</v>
      </c>
      <c r="V339">
        <v>14.69158</v>
      </c>
      <c r="W339">
        <v>15.12904</v>
      </c>
      <c r="X339">
        <v>54.967500000000001</v>
      </c>
      <c r="Y339">
        <v>10.46645</v>
      </c>
      <c r="Z339">
        <v>75.766419999999997</v>
      </c>
      <c r="AW339">
        <v>0.58879000000000004</v>
      </c>
      <c r="AX339">
        <v>60.000959999999999</v>
      </c>
      <c r="AY339">
        <v>50.640540000000001</v>
      </c>
      <c r="AZ339">
        <v>77.467969999999994</v>
      </c>
      <c r="BA339">
        <v>81.537300000000002</v>
      </c>
      <c r="BB339">
        <v>50.640540000000001</v>
      </c>
      <c r="BC339">
        <v>46.740769999999998</v>
      </c>
      <c r="BD339">
        <v>16.54861</v>
      </c>
      <c r="BE339">
        <v>74.893240000000006</v>
      </c>
      <c r="BF339">
        <v>8.9901999999999997</v>
      </c>
      <c r="BG339">
        <v>80.168300000000002</v>
      </c>
      <c r="CO339">
        <v>0.42725999999999997</v>
      </c>
      <c r="CP339">
        <v>45.929720000000003</v>
      </c>
      <c r="CQ339">
        <v>27.738520000000001</v>
      </c>
      <c r="CR339">
        <v>80.388689999999997</v>
      </c>
      <c r="CS339">
        <v>90.459360000000004</v>
      </c>
      <c r="CT339">
        <v>27.738520000000001</v>
      </c>
      <c r="CU339">
        <v>22.70318</v>
      </c>
      <c r="CV339">
        <v>18.869260000000001</v>
      </c>
      <c r="CW339">
        <v>70.818610000000007</v>
      </c>
      <c r="CX339">
        <v>11.64311</v>
      </c>
      <c r="CY339">
        <v>86.336870000000005</v>
      </c>
    </row>
    <row r="340" spans="1:103" x14ac:dyDescent="0.4">
      <c r="A340" t="s">
        <v>539</v>
      </c>
      <c r="B340" t="s">
        <v>126</v>
      </c>
      <c r="C340" t="s">
        <v>37</v>
      </c>
      <c r="D340">
        <v>0.35941000000000001</v>
      </c>
      <c r="E340">
        <v>38.636600000000001</v>
      </c>
      <c r="F340">
        <v>23.58559</v>
      </c>
      <c r="G340">
        <v>64.484009999999998</v>
      </c>
      <c r="H340">
        <v>80.623230000000007</v>
      </c>
      <c r="I340">
        <v>23.58559</v>
      </c>
      <c r="J340">
        <v>18.500879999999999</v>
      </c>
      <c r="K340">
        <v>15.45285</v>
      </c>
      <c r="L340">
        <v>57.83381</v>
      </c>
      <c r="M340">
        <v>10.360989999999999</v>
      </c>
      <c r="N340">
        <v>76.715360000000004</v>
      </c>
      <c r="O340" t="s">
        <v>38</v>
      </c>
      <c r="P340">
        <v>0.32667000000000002</v>
      </c>
      <c r="Q340">
        <v>35.533920000000002</v>
      </c>
      <c r="R340">
        <v>19.929269999999999</v>
      </c>
      <c r="S340">
        <v>61.976680000000002</v>
      </c>
      <c r="T340">
        <v>79.984710000000007</v>
      </c>
      <c r="U340">
        <v>19.929269999999999</v>
      </c>
      <c r="V340">
        <v>14.69158</v>
      </c>
      <c r="W340">
        <v>15.12904</v>
      </c>
      <c r="X340">
        <v>54.967500000000001</v>
      </c>
      <c r="Y340">
        <v>10.46645</v>
      </c>
      <c r="Z340">
        <v>75.766419999999997</v>
      </c>
      <c r="AW340">
        <v>0.58882000000000001</v>
      </c>
      <c r="AX340">
        <v>60.005859999999998</v>
      </c>
      <c r="AY340">
        <v>50.640540000000001</v>
      </c>
      <c r="AZ340">
        <v>77.467969999999994</v>
      </c>
      <c r="BA340">
        <v>81.537300000000002</v>
      </c>
      <c r="BB340">
        <v>50.640540000000001</v>
      </c>
      <c r="BC340">
        <v>46.740769999999998</v>
      </c>
      <c r="BD340">
        <v>16.54861</v>
      </c>
      <c r="BE340">
        <v>74.893240000000006</v>
      </c>
      <c r="BF340">
        <v>8.9901999999999997</v>
      </c>
      <c r="BG340">
        <v>80.168300000000002</v>
      </c>
      <c r="CO340">
        <v>0.42682999999999999</v>
      </c>
      <c r="CP340">
        <v>45.88608</v>
      </c>
      <c r="CQ340">
        <v>27.738520000000001</v>
      </c>
      <c r="CR340">
        <v>80.388689999999997</v>
      </c>
      <c r="CS340">
        <v>90.282690000000002</v>
      </c>
      <c r="CT340">
        <v>27.738520000000001</v>
      </c>
      <c r="CU340">
        <v>22.70318</v>
      </c>
      <c r="CV340">
        <v>18.869260000000001</v>
      </c>
      <c r="CW340">
        <v>70.818610000000007</v>
      </c>
      <c r="CX340">
        <v>11.625439999999999</v>
      </c>
      <c r="CY340">
        <v>86.16019</v>
      </c>
    </row>
    <row r="341" spans="1:103" x14ac:dyDescent="0.4">
      <c r="A341" t="s">
        <v>586</v>
      </c>
      <c r="B341" t="s">
        <v>166</v>
      </c>
      <c r="C341" t="s">
        <v>37</v>
      </c>
      <c r="D341">
        <v>0.35941000000000001</v>
      </c>
      <c r="E341">
        <v>38.635550000000002</v>
      </c>
      <c r="F341">
        <v>23.58559</v>
      </c>
      <c r="G341">
        <v>64.475920000000002</v>
      </c>
      <c r="H341">
        <v>80.615139999999997</v>
      </c>
      <c r="I341">
        <v>23.58559</v>
      </c>
      <c r="J341">
        <v>18.500879999999999</v>
      </c>
      <c r="K341">
        <v>15.451230000000001</v>
      </c>
      <c r="L341">
        <v>57.825710000000001</v>
      </c>
      <c r="M341">
        <v>10.36018</v>
      </c>
      <c r="N341">
        <v>76.707269999999994</v>
      </c>
      <c r="O341" t="s">
        <v>38</v>
      </c>
      <c r="P341">
        <v>0.32667000000000002</v>
      </c>
      <c r="Q341">
        <v>35.534309999999998</v>
      </c>
      <c r="R341">
        <v>19.929269999999999</v>
      </c>
      <c r="S341">
        <v>61.976680000000002</v>
      </c>
      <c r="T341">
        <v>79.984710000000007</v>
      </c>
      <c r="U341">
        <v>19.929269999999999</v>
      </c>
      <c r="V341">
        <v>14.69158</v>
      </c>
      <c r="W341">
        <v>15.12904</v>
      </c>
      <c r="X341">
        <v>54.967500000000001</v>
      </c>
      <c r="Y341">
        <v>10.46645</v>
      </c>
      <c r="Z341">
        <v>75.766419999999997</v>
      </c>
      <c r="AW341">
        <v>0.58886000000000005</v>
      </c>
      <c r="AX341">
        <v>60.008879999999998</v>
      </c>
      <c r="AY341">
        <v>50.640540000000001</v>
      </c>
      <c r="AZ341">
        <v>77.467969999999994</v>
      </c>
      <c r="BA341">
        <v>81.537300000000002</v>
      </c>
      <c r="BB341">
        <v>50.640540000000001</v>
      </c>
      <c r="BC341">
        <v>46.740769999999998</v>
      </c>
      <c r="BD341">
        <v>16.54861</v>
      </c>
      <c r="BE341">
        <v>74.893240000000006</v>
      </c>
      <c r="BF341">
        <v>8.9901999999999997</v>
      </c>
      <c r="BG341">
        <v>80.168300000000002</v>
      </c>
      <c r="CO341">
        <v>0.42645</v>
      </c>
      <c r="CP341">
        <v>45.849069999999998</v>
      </c>
      <c r="CQ341">
        <v>27.738520000000001</v>
      </c>
      <c r="CR341">
        <v>80.212010000000006</v>
      </c>
      <c r="CS341">
        <v>90.106009999999998</v>
      </c>
      <c r="CT341">
        <v>27.738520000000001</v>
      </c>
      <c r="CU341">
        <v>22.70318</v>
      </c>
      <c r="CV341">
        <v>18.833919999999999</v>
      </c>
      <c r="CW341">
        <v>70.641930000000002</v>
      </c>
      <c r="CX341">
        <v>11.60777</v>
      </c>
      <c r="CY341">
        <v>85.983509999999995</v>
      </c>
    </row>
    <row r="342" spans="1:103" x14ac:dyDescent="0.4">
      <c r="A342" t="s">
        <v>505</v>
      </c>
      <c r="B342" t="s">
        <v>44</v>
      </c>
      <c r="C342" t="s">
        <v>37</v>
      </c>
      <c r="D342">
        <v>0.35938999999999999</v>
      </c>
      <c r="E342">
        <v>38.634790000000002</v>
      </c>
      <c r="F342">
        <v>23.58559</v>
      </c>
      <c r="G342">
        <v>64.484009999999998</v>
      </c>
      <c r="H342">
        <v>80.615139999999997</v>
      </c>
      <c r="I342">
        <v>23.58559</v>
      </c>
      <c r="J342">
        <v>18.500879999999999</v>
      </c>
      <c r="K342">
        <v>15.45285</v>
      </c>
      <c r="L342">
        <v>57.83381</v>
      </c>
      <c r="M342">
        <v>10.36018</v>
      </c>
      <c r="N342">
        <v>76.707269999999994</v>
      </c>
      <c r="O342" t="s">
        <v>38</v>
      </c>
      <c r="P342">
        <v>0.32666000000000001</v>
      </c>
      <c r="Q342">
        <v>35.53293</v>
      </c>
      <c r="R342">
        <v>19.929269999999999</v>
      </c>
      <c r="S342">
        <v>61.976680000000002</v>
      </c>
      <c r="T342">
        <v>79.984710000000007</v>
      </c>
      <c r="U342">
        <v>19.929269999999999</v>
      </c>
      <c r="V342">
        <v>14.69158</v>
      </c>
      <c r="W342">
        <v>15.12904</v>
      </c>
      <c r="X342">
        <v>54.967500000000001</v>
      </c>
      <c r="Y342">
        <v>10.46645</v>
      </c>
      <c r="Z342">
        <v>75.766419999999997</v>
      </c>
      <c r="AW342">
        <v>0.58882999999999996</v>
      </c>
      <c r="AX342">
        <v>60.009120000000003</v>
      </c>
      <c r="AY342">
        <v>50.640540000000001</v>
      </c>
      <c r="AZ342">
        <v>77.467969999999994</v>
      </c>
      <c r="BA342">
        <v>81.537300000000002</v>
      </c>
      <c r="BB342">
        <v>50.640540000000001</v>
      </c>
      <c r="BC342">
        <v>46.740769999999998</v>
      </c>
      <c r="BD342">
        <v>16.54861</v>
      </c>
      <c r="BE342">
        <v>74.893240000000006</v>
      </c>
      <c r="BF342">
        <v>8.9901999999999997</v>
      </c>
      <c r="BG342">
        <v>80.168300000000002</v>
      </c>
      <c r="CO342">
        <v>0.42653999999999997</v>
      </c>
      <c r="CP342">
        <v>45.857309999999998</v>
      </c>
      <c r="CQ342">
        <v>27.738520000000001</v>
      </c>
      <c r="CR342">
        <v>80.388689999999997</v>
      </c>
      <c r="CS342">
        <v>90.106009999999998</v>
      </c>
      <c r="CT342">
        <v>27.738520000000001</v>
      </c>
      <c r="CU342">
        <v>22.70318</v>
      </c>
      <c r="CV342">
        <v>18.869260000000001</v>
      </c>
      <c r="CW342">
        <v>70.818610000000007</v>
      </c>
      <c r="CX342">
        <v>11.60777</v>
      </c>
      <c r="CY342">
        <v>85.983509999999995</v>
      </c>
    </row>
    <row r="343" spans="1:103" x14ac:dyDescent="0.4">
      <c r="A343" t="s">
        <v>551</v>
      </c>
      <c r="B343" t="s">
        <v>260</v>
      </c>
      <c r="C343" t="s">
        <v>37</v>
      </c>
      <c r="D343">
        <v>0.3594</v>
      </c>
      <c r="E343">
        <v>38.634569999999997</v>
      </c>
      <c r="F343">
        <v>23.58559</v>
      </c>
      <c r="G343">
        <v>64.475920000000002</v>
      </c>
      <c r="H343">
        <v>80.623230000000007</v>
      </c>
      <c r="I343">
        <v>23.58559</v>
      </c>
      <c r="J343">
        <v>18.500879999999999</v>
      </c>
      <c r="K343">
        <v>15.451230000000001</v>
      </c>
      <c r="L343">
        <v>57.825710000000001</v>
      </c>
      <c r="M343">
        <v>10.360989999999999</v>
      </c>
      <c r="N343">
        <v>76.715360000000004</v>
      </c>
      <c r="O343" t="s">
        <v>38</v>
      </c>
      <c r="P343">
        <v>0.32666000000000001</v>
      </c>
      <c r="Q343">
        <v>35.533499999999997</v>
      </c>
      <c r="R343">
        <v>19.929269999999999</v>
      </c>
      <c r="S343">
        <v>61.976680000000002</v>
      </c>
      <c r="T343">
        <v>79.984710000000007</v>
      </c>
      <c r="U343">
        <v>19.929269999999999</v>
      </c>
      <c r="V343">
        <v>14.69158</v>
      </c>
      <c r="W343">
        <v>15.12904</v>
      </c>
      <c r="X343">
        <v>54.967500000000001</v>
      </c>
      <c r="Y343">
        <v>10.46645</v>
      </c>
      <c r="Z343">
        <v>75.766419999999997</v>
      </c>
      <c r="AW343">
        <v>0.58882000000000001</v>
      </c>
      <c r="AX343">
        <v>60.005029999999998</v>
      </c>
      <c r="AY343">
        <v>50.640540000000001</v>
      </c>
      <c r="AZ343">
        <v>77.467969999999994</v>
      </c>
      <c r="BA343">
        <v>81.537300000000002</v>
      </c>
      <c r="BB343">
        <v>50.640540000000001</v>
      </c>
      <c r="BC343">
        <v>46.740769999999998</v>
      </c>
      <c r="BD343">
        <v>16.54861</v>
      </c>
      <c r="BE343">
        <v>74.893240000000006</v>
      </c>
      <c r="BF343">
        <v>8.9901999999999997</v>
      </c>
      <c r="BG343">
        <v>80.168300000000002</v>
      </c>
      <c r="CO343">
        <v>0.42648000000000003</v>
      </c>
      <c r="CP343">
        <v>45.851520000000001</v>
      </c>
      <c r="CQ343">
        <v>27.738520000000001</v>
      </c>
      <c r="CR343">
        <v>80.212010000000006</v>
      </c>
      <c r="CS343">
        <v>90.282690000000002</v>
      </c>
      <c r="CT343">
        <v>27.738520000000001</v>
      </c>
      <c r="CU343">
        <v>22.70318</v>
      </c>
      <c r="CV343">
        <v>18.833919999999999</v>
      </c>
      <c r="CW343">
        <v>70.641930000000002</v>
      </c>
      <c r="CX343">
        <v>11.625439999999999</v>
      </c>
      <c r="CY343">
        <v>86.16019</v>
      </c>
    </row>
    <row r="344" spans="1:103" x14ac:dyDescent="0.4">
      <c r="A344" t="s">
        <v>456</v>
      </c>
      <c r="B344" t="s">
        <v>49</v>
      </c>
      <c r="C344" t="s">
        <v>37</v>
      </c>
      <c r="D344">
        <v>0.35938999999999999</v>
      </c>
      <c r="E344">
        <v>38.634480000000003</v>
      </c>
      <c r="F344">
        <v>23.58559</v>
      </c>
      <c r="G344">
        <v>64.475920000000002</v>
      </c>
      <c r="H344">
        <v>80.623230000000007</v>
      </c>
      <c r="I344">
        <v>23.58559</v>
      </c>
      <c r="J344">
        <v>18.500879999999999</v>
      </c>
      <c r="K344">
        <v>15.451230000000001</v>
      </c>
      <c r="L344">
        <v>57.825710000000001</v>
      </c>
      <c r="M344">
        <v>10.360989999999999</v>
      </c>
      <c r="N344">
        <v>76.715360000000004</v>
      </c>
      <c r="O344" t="s">
        <v>38</v>
      </c>
      <c r="P344">
        <v>0.32666000000000001</v>
      </c>
      <c r="Q344">
        <v>35.533619999999999</v>
      </c>
      <c r="R344">
        <v>19.929269999999999</v>
      </c>
      <c r="S344">
        <v>61.976680000000002</v>
      </c>
      <c r="T344">
        <v>79.984710000000007</v>
      </c>
      <c r="U344">
        <v>19.929269999999999</v>
      </c>
      <c r="V344">
        <v>14.69158</v>
      </c>
      <c r="W344">
        <v>15.12904</v>
      </c>
      <c r="X344">
        <v>54.967500000000001</v>
      </c>
      <c r="Y344">
        <v>10.46645</v>
      </c>
      <c r="Z344">
        <v>75.766419999999997</v>
      </c>
      <c r="AW344">
        <v>0.58875999999999995</v>
      </c>
      <c r="AX344">
        <v>59.998379999999997</v>
      </c>
      <c r="AY344">
        <v>50.640540000000001</v>
      </c>
      <c r="AZ344">
        <v>77.467969999999994</v>
      </c>
      <c r="BA344">
        <v>81.537300000000002</v>
      </c>
      <c r="BB344">
        <v>50.640540000000001</v>
      </c>
      <c r="BC344">
        <v>46.740769999999998</v>
      </c>
      <c r="BD344">
        <v>16.54861</v>
      </c>
      <c r="BE344">
        <v>74.893240000000006</v>
      </c>
      <c r="BF344">
        <v>8.9901999999999997</v>
      </c>
      <c r="BG344">
        <v>80.168300000000002</v>
      </c>
      <c r="CO344">
        <v>0.42660999999999999</v>
      </c>
      <c r="CP344">
        <v>45.862949999999998</v>
      </c>
      <c r="CQ344">
        <v>27.738520000000001</v>
      </c>
      <c r="CR344">
        <v>80.212010000000006</v>
      </c>
      <c r="CS344">
        <v>90.282690000000002</v>
      </c>
      <c r="CT344">
        <v>27.738520000000001</v>
      </c>
      <c r="CU344">
        <v>22.70318</v>
      </c>
      <c r="CV344">
        <v>18.833919999999999</v>
      </c>
      <c r="CW344">
        <v>70.641930000000002</v>
      </c>
      <c r="CX344">
        <v>11.625439999999999</v>
      </c>
      <c r="CY344">
        <v>86.16019</v>
      </c>
    </row>
    <row r="345" spans="1:103" x14ac:dyDescent="0.4">
      <c r="A345" t="s">
        <v>508</v>
      </c>
      <c r="B345" t="s">
        <v>499</v>
      </c>
      <c r="C345" t="s">
        <v>37</v>
      </c>
      <c r="D345">
        <v>0.3594</v>
      </c>
      <c r="E345">
        <v>38.634410000000003</v>
      </c>
      <c r="F345">
        <v>23.58559</v>
      </c>
      <c r="G345">
        <v>64.475920000000002</v>
      </c>
      <c r="H345">
        <v>80.607039999999998</v>
      </c>
      <c r="I345">
        <v>23.58559</v>
      </c>
      <c r="J345">
        <v>18.500879999999999</v>
      </c>
      <c r="K345">
        <v>15.451230000000001</v>
      </c>
      <c r="L345">
        <v>57.825710000000001</v>
      </c>
      <c r="M345">
        <v>10.35937</v>
      </c>
      <c r="N345">
        <v>76.699179999999998</v>
      </c>
      <c r="O345" t="s">
        <v>38</v>
      </c>
      <c r="P345">
        <v>0.32667000000000002</v>
      </c>
      <c r="Q345">
        <v>35.534269999999999</v>
      </c>
      <c r="R345">
        <v>19.929269999999999</v>
      </c>
      <c r="S345">
        <v>61.976680000000002</v>
      </c>
      <c r="T345">
        <v>79.984710000000007</v>
      </c>
      <c r="U345">
        <v>19.929269999999999</v>
      </c>
      <c r="V345">
        <v>14.69158</v>
      </c>
      <c r="W345">
        <v>15.12904</v>
      </c>
      <c r="X345">
        <v>54.967500000000001</v>
      </c>
      <c r="Y345">
        <v>10.46645</v>
      </c>
      <c r="Z345">
        <v>75.766419999999997</v>
      </c>
      <c r="AW345">
        <v>0.58877000000000002</v>
      </c>
      <c r="AX345">
        <v>59.99868</v>
      </c>
      <c r="AY345">
        <v>50.640540000000001</v>
      </c>
      <c r="AZ345">
        <v>77.467969999999994</v>
      </c>
      <c r="BA345">
        <v>81.537300000000002</v>
      </c>
      <c r="BB345">
        <v>50.640540000000001</v>
      </c>
      <c r="BC345">
        <v>46.740769999999998</v>
      </c>
      <c r="BD345">
        <v>16.54861</v>
      </c>
      <c r="BE345">
        <v>74.893240000000006</v>
      </c>
      <c r="BF345">
        <v>8.9901999999999997</v>
      </c>
      <c r="BG345">
        <v>80.168300000000002</v>
      </c>
      <c r="CO345">
        <v>0.42646000000000001</v>
      </c>
      <c r="CP345">
        <v>45.848649999999999</v>
      </c>
      <c r="CQ345">
        <v>27.738520000000001</v>
      </c>
      <c r="CR345">
        <v>80.212010000000006</v>
      </c>
      <c r="CS345">
        <v>89.929329999999993</v>
      </c>
      <c r="CT345">
        <v>27.738520000000001</v>
      </c>
      <c r="CU345">
        <v>22.70318</v>
      </c>
      <c r="CV345">
        <v>18.833919999999999</v>
      </c>
      <c r="CW345">
        <v>70.641930000000002</v>
      </c>
      <c r="CX345">
        <v>11.590109999999999</v>
      </c>
      <c r="CY345">
        <v>85.806830000000005</v>
      </c>
    </row>
    <row r="346" spans="1:103" x14ac:dyDescent="0.4">
      <c r="A346" t="s">
        <v>464</v>
      </c>
      <c r="B346" t="s">
        <v>458</v>
      </c>
      <c r="C346" t="s">
        <v>37</v>
      </c>
      <c r="D346">
        <v>0.35938999999999999</v>
      </c>
      <c r="E346">
        <v>38.63382</v>
      </c>
      <c r="F346">
        <v>23.58559</v>
      </c>
      <c r="G346">
        <v>64.475920000000002</v>
      </c>
      <c r="H346">
        <v>80.607039999999998</v>
      </c>
      <c r="I346">
        <v>23.58559</v>
      </c>
      <c r="J346">
        <v>18.500879999999999</v>
      </c>
      <c r="K346">
        <v>15.451230000000001</v>
      </c>
      <c r="L346">
        <v>57.825710000000001</v>
      </c>
      <c r="M346">
        <v>10.35937</v>
      </c>
      <c r="N346">
        <v>76.699179999999998</v>
      </c>
      <c r="O346" t="s">
        <v>38</v>
      </c>
      <c r="P346">
        <v>0.32666000000000001</v>
      </c>
      <c r="Q346">
        <v>35.533679999999997</v>
      </c>
      <c r="R346">
        <v>19.929269999999999</v>
      </c>
      <c r="S346">
        <v>61.976680000000002</v>
      </c>
      <c r="T346">
        <v>79.984710000000007</v>
      </c>
      <c r="U346">
        <v>19.929269999999999</v>
      </c>
      <c r="V346">
        <v>14.69158</v>
      </c>
      <c r="W346">
        <v>15.12904</v>
      </c>
      <c r="X346">
        <v>54.967500000000001</v>
      </c>
      <c r="Y346">
        <v>10.46645</v>
      </c>
      <c r="Z346">
        <v>75.766419999999997</v>
      </c>
      <c r="AW346">
        <v>0.58879000000000004</v>
      </c>
      <c r="AX346">
        <v>60.002630000000003</v>
      </c>
      <c r="AY346">
        <v>50.640540000000001</v>
      </c>
      <c r="AZ346">
        <v>77.467969999999994</v>
      </c>
      <c r="BA346">
        <v>81.537300000000002</v>
      </c>
      <c r="BB346">
        <v>50.640540000000001</v>
      </c>
      <c r="BC346">
        <v>46.740769999999998</v>
      </c>
      <c r="BD346">
        <v>16.54861</v>
      </c>
      <c r="BE346">
        <v>74.893240000000006</v>
      </c>
      <c r="BF346">
        <v>8.9901999999999997</v>
      </c>
      <c r="BG346">
        <v>80.168300000000002</v>
      </c>
      <c r="CO346">
        <v>0.42636000000000002</v>
      </c>
      <c r="CP346">
        <v>45.837620000000001</v>
      </c>
      <c r="CQ346">
        <v>27.738520000000001</v>
      </c>
      <c r="CR346">
        <v>80.212010000000006</v>
      </c>
      <c r="CS346">
        <v>89.929329999999993</v>
      </c>
      <c r="CT346">
        <v>27.738520000000001</v>
      </c>
      <c r="CU346">
        <v>22.70318</v>
      </c>
      <c r="CV346">
        <v>18.833919999999999</v>
      </c>
      <c r="CW346">
        <v>70.641930000000002</v>
      </c>
      <c r="CX346">
        <v>11.590109999999999</v>
      </c>
      <c r="CY346">
        <v>85.806830000000005</v>
      </c>
    </row>
    <row r="347" spans="1:103" x14ac:dyDescent="0.4">
      <c r="A347" t="s">
        <v>580</v>
      </c>
      <c r="B347" t="s">
        <v>166</v>
      </c>
      <c r="C347" t="s">
        <v>37</v>
      </c>
      <c r="D347">
        <v>0.35937999999999998</v>
      </c>
      <c r="E347">
        <v>38.633600000000001</v>
      </c>
      <c r="F347">
        <v>23.58559</v>
      </c>
      <c r="G347">
        <v>64.475920000000002</v>
      </c>
      <c r="H347">
        <v>80.607039999999998</v>
      </c>
      <c r="I347">
        <v>23.58559</v>
      </c>
      <c r="J347">
        <v>18.500879999999999</v>
      </c>
      <c r="K347">
        <v>15.451230000000001</v>
      </c>
      <c r="L347">
        <v>57.825710000000001</v>
      </c>
      <c r="M347">
        <v>10.35937</v>
      </c>
      <c r="N347">
        <v>76.699179999999998</v>
      </c>
      <c r="O347" t="s">
        <v>38</v>
      </c>
      <c r="P347">
        <v>0.32668000000000003</v>
      </c>
      <c r="Q347">
        <v>35.534730000000003</v>
      </c>
      <c r="R347">
        <v>19.929269999999999</v>
      </c>
      <c r="S347">
        <v>61.976680000000002</v>
      </c>
      <c r="T347">
        <v>79.984710000000007</v>
      </c>
      <c r="U347">
        <v>19.929269999999999</v>
      </c>
      <c r="V347">
        <v>14.69158</v>
      </c>
      <c r="W347">
        <v>15.12904</v>
      </c>
      <c r="X347">
        <v>54.967500000000001</v>
      </c>
      <c r="Y347">
        <v>10.46645</v>
      </c>
      <c r="Z347">
        <v>75.766419999999997</v>
      </c>
      <c r="AW347">
        <v>0.58877999999999997</v>
      </c>
      <c r="AX347">
        <v>60.001629999999999</v>
      </c>
      <c r="AY347">
        <v>50.640540000000001</v>
      </c>
      <c r="AZ347">
        <v>77.467969999999994</v>
      </c>
      <c r="BA347">
        <v>81.537300000000002</v>
      </c>
      <c r="BB347">
        <v>50.640540000000001</v>
      </c>
      <c r="BC347">
        <v>46.740769999999998</v>
      </c>
      <c r="BD347">
        <v>16.54861</v>
      </c>
      <c r="BE347">
        <v>74.893240000000006</v>
      </c>
      <c r="BF347">
        <v>8.9901999999999997</v>
      </c>
      <c r="BG347">
        <v>80.168300000000002</v>
      </c>
      <c r="CO347">
        <v>0.42612</v>
      </c>
      <c r="CP347">
        <v>45.815429999999999</v>
      </c>
      <c r="CQ347">
        <v>27.738520000000001</v>
      </c>
      <c r="CR347">
        <v>80.212010000000006</v>
      </c>
      <c r="CS347">
        <v>89.929329999999993</v>
      </c>
      <c r="CT347">
        <v>27.738520000000001</v>
      </c>
      <c r="CU347">
        <v>22.70318</v>
      </c>
      <c r="CV347">
        <v>18.833919999999999</v>
      </c>
      <c r="CW347">
        <v>70.641930000000002</v>
      </c>
      <c r="CX347">
        <v>11.590109999999999</v>
      </c>
      <c r="CY347">
        <v>85.806830000000005</v>
      </c>
    </row>
    <row r="348" spans="1:103" x14ac:dyDescent="0.4">
      <c r="A348" t="s">
        <v>548</v>
      </c>
      <c r="B348" t="s">
        <v>166</v>
      </c>
      <c r="C348" t="s">
        <v>37</v>
      </c>
      <c r="D348">
        <v>0.35937999999999998</v>
      </c>
      <c r="E348">
        <v>38.633209999999998</v>
      </c>
      <c r="F348">
        <v>23.58559</v>
      </c>
      <c r="G348">
        <v>64.475920000000002</v>
      </c>
      <c r="H348">
        <v>80.607039999999998</v>
      </c>
      <c r="I348">
        <v>23.58559</v>
      </c>
      <c r="J348">
        <v>18.500879999999999</v>
      </c>
      <c r="K348">
        <v>15.451230000000001</v>
      </c>
      <c r="L348">
        <v>57.825710000000001</v>
      </c>
      <c r="M348">
        <v>10.35937</v>
      </c>
      <c r="N348">
        <v>76.699179999999998</v>
      </c>
      <c r="O348" t="s">
        <v>38</v>
      </c>
      <c r="P348">
        <v>0.32667000000000002</v>
      </c>
      <c r="Q348">
        <v>35.533790000000003</v>
      </c>
      <c r="R348">
        <v>19.929269999999999</v>
      </c>
      <c r="S348">
        <v>61.976680000000002</v>
      </c>
      <c r="T348">
        <v>79.984710000000007</v>
      </c>
      <c r="U348">
        <v>19.929269999999999</v>
      </c>
      <c r="V348">
        <v>14.69158</v>
      </c>
      <c r="W348">
        <v>15.12904</v>
      </c>
      <c r="X348">
        <v>54.967500000000001</v>
      </c>
      <c r="Y348">
        <v>10.46645</v>
      </c>
      <c r="Z348">
        <v>75.766419999999997</v>
      </c>
      <c r="AW348">
        <v>0.58884000000000003</v>
      </c>
      <c r="AX348">
        <v>60.00853</v>
      </c>
      <c r="AY348">
        <v>50.640540000000001</v>
      </c>
      <c r="AZ348">
        <v>77.467969999999994</v>
      </c>
      <c r="BA348">
        <v>81.537300000000002</v>
      </c>
      <c r="BB348">
        <v>50.640540000000001</v>
      </c>
      <c r="BC348">
        <v>46.740769999999998</v>
      </c>
      <c r="BD348">
        <v>16.54861</v>
      </c>
      <c r="BE348">
        <v>74.893240000000006</v>
      </c>
      <c r="BF348">
        <v>8.9901999999999997</v>
      </c>
      <c r="BG348">
        <v>80.168300000000002</v>
      </c>
      <c r="CO348">
        <v>0.42604999999999998</v>
      </c>
      <c r="CP348">
        <v>45.808259999999997</v>
      </c>
      <c r="CQ348">
        <v>27.738520000000001</v>
      </c>
      <c r="CR348">
        <v>80.212010000000006</v>
      </c>
      <c r="CS348">
        <v>89.929329999999993</v>
      </c>
      <c r="CT348">
        <v>27.738520000000001</v>
      </c>
      <c r="CU348">
        <v>22.70318</v>
      </c>
      <c r="CV348">
        <v>18.833919999999999</v>
      </c>
      <c r="CW348">
        <v>70.641930000000002</v>
      </c>
      <c r="CX348">
        <v>11.590109999999999</v>
      </c>
      <c r="CY348">
        <v>85.806830000000005</v>
      </c>
    </row>
    <row r="349" spans="1:103" x14ac:dyDescent="0.4">
      <c r="A349" t="s">
        <v>498</v>
      </c>
      <c r="B349" t="s">
        <v>499</v>
      </c>
      <c r="C349" t="s">
        <v>37</v>
      </c>
      <c r="D349">
        <v>0.35937999999999998</v>
      </c>
      <c r="E349">
        <v>38.63288</v>
      </c>
      <c r="F349">
        <v>23.58559</v>
      </c>
      <c r="G349">
        <v>64.475920000000002</v>
      </c>
      <c r="H349">
        <v>80.607039999999998</v>
      </c>
      <c r="I349">
        <v>23.58559</v>
      </c>
      <c r="J349">
        <v>18.500879999999999</v>
      </c>
      <c r="K349">
        <v>15.451230000000001</v>
      </c>
      <c r="L349">
        <v>57.825710000000001</v>
      </c>
      <c r="M349">
        <v>10.35937</v>
      </c>
      <c r="N349">
        <v>76.699179999999998</v>
      </c>
      <c r="O349" t="s">
        <v>38</v>
      </c>
      <c r="P349">
        <v>0.32667000000000002</v>
      </c>
      <c r="Q349">
        <v>35.533940000000001</v>
      </c>
      <c r="R349">
        <v>19.929269999999999</v>
      </c>
      <c r="S349">
        <v>61.976680000000002</v>
      </c>
      <c r="T349">
        <v>79.984710000000007</v>
      </c>
      <c r="U349">
        <v>19.929269999999999</v>
      </c>
      <c r="V349">
        <v>14.69158</v>
      </c>
      <c r="W349">
        <v>15.12904</v>
      </c>
      <c r="X349">
        <v>54.967500000000001</v>
      </c>
      <c r="Y349">
        <v>10.46645</v>
      </c>
      <c r="Z349">
        <v>75.766419999999997</v>
      </c>
      <c r="AW349">
        <v>0.58877999999999997</v>
      </c>
      <c r="AX349">
        <v>60.001010000000001</v>
      </c>
      <c r="AY349">
        <v>50.640540000000001</v>
      </c>
      <c r="AZ349">
        <v>77.467969999999994</v>
      </c>
      <c r="BA349">
        <v>81.537300000000002</v>
      </c>
      <c r="BB349">
        <v>50.640540000000001</v>
      </c>
      <c r="BC349">
        <v>46.740769999999998</v>
      </c>
      <c r="BD349">
        <v>16.54861</v>
      </c>
      <c r="BE349">
        <v>74.893240000000006</v>
      </c>
      <c r="BF349">
        <v>8.9901999999999997</v>
      </c>
      <c r="BG349">
        <v>80.168300000000002</v>
      </c>
      <c r="CO349">
        <v>0.42612</v>
      </c>
      <c r="CP349">
        <v>45.816029999999998</v>
      </c>
      <c r="CQ349">
        <v>27.738520000000001</v>
      </c>
      <c r="CR349">
        <v>80.212010000000006</v>
      </c>
      <c r="CS349">
        <v>89.929329999999993</v>
      </c>
      <c r="CT349">
        <v>27.738520000000001</v>
      </c>
      <c r="CU349">
        <v>22.70318</v>
      </c>
      <c r="CV349">
        <v>18.833919999999999</v>
      </c>
      <c r="CW349">
        <v>70.641930000000002</v>
      </c>
      <c r="CX349">
        <v>11.590109999999999</v>
      </c>
      <c r="CY349">
        <v>85.806830000000005</v>
      </c>
    </row>
    <row r="350" spans="1:103" x14ac:dyDescent="0.4">
      <c r="A350" t="s">
        <v>536</v>
      </c>
      <c r="B350" t="s">
        <v>166</v>
      </c>
      <c r="C350" t="s">
        <v>37</v>
      </c>
      <c r="D350">
        <v>0.35937000000000002</v>
      </c>
      <c r="E350">
        <v>38.63205</v>
      </c>
      <c r="F350">
        <v>23.58559</v>
      </c>
      <c r="G350">
        <v>64.475920000000002</v>
      </c>
      <c r="H350">
        <v>80.607039999999998</v>
      </c>
      <c r="I350">
        <v>23.58559</v>
      </c>
      <c r="J350">
        <v>18.500879999999999</v>
      </c>
      <c r="K350">
        <v>15.451230000000001</v>
      </c>
      <c r="L350">
        <v>57.825710000000001</v>
      </c>
      <c r="M350">
        <v>10.35937</v>
      </c>
      <c r="N350">
        <v>76.699179999999998</v>
      </c>
      <c r="O350" t="s">
        <v>38</v>
      </c>
      <c r="P350">
        <v>0.32666000000000001</v>
      </c>
      <c r="Q350">
        <v>35.532980000000002</v>
      </c>
      <c r="R350">
        <v>19.929269999999999</v>
      </c>
      <c r="S350">
        <v>61.976680000000002</v>
      </c>
      <c r="T350">
        <v>79.984710000000007</v>
      </c>
      <c r="U350">
        <v>19.929269999999999</v>
      </c>
      <c r="V350">
        <v>14.69158</v>
      </c>
      <c r="W350">
        <v>15.12904</v>
      </c>
      <c r="X350">
        <v>54.967500000000001</v>
      </c>
      <c r="Y350">
        <v>10.46645</v>
      </c>
      <c r="Z350">
        <v>75.766419999999997</v>
      </c>
      <c r="AW350">
        <v>0.58880999999999994</v>
      </c>
      <c r="AX350">
        <v>60.003579999999999</v>
      </c>
      <c r="AY350">
        <v>50.640540000000001</v>
      </c>
      <c r="AZ350">
        <v>77.467969999999994</v>
      </c>
      <c r="BA350">
        <v>81.537300000000002</v>
      </c>
      <c r="BB350">
        <v>50.640540000000001</v>
      </c>
      <c r="BC350">
        <v>46.740769999999998</v>
      </c>
      <c r="BD350">
        <v>16.54861</v>
      </c>
      <c r="BE350">
        <v>74.893240000000006</v>
      </c>
      <c r="BF350">
        <v>8.9901999999999997</v>
      </c>
      <c r="BG350">
        <v>80.168300000000002</v>
      </c>
      <c r="CO350">
        <v>0.42607</v>
      </c>
      <c r="CP350">
        <v>45.809510000000003</v>
      </c>
      <c r="CQ350">
        <v>27.738520000000001</v>
      </c>
      <c r="CR350">
        <v>80.212010000000006</v>
      </c>
      <c r="CS350">
        <v>89.929329999999993</v>
      </c>
      <c r="CT350">
        <v>27.738520000000001</v>
      </c>
      <c r="CU350">
        <v>22.70318</v>
      </c>
      <c r="CV350">
        <v>18.833919999999999</v>
      </c>
      <c r="CW350">
        <v>70.641930000000002</v>
      </c>
      <c r="CX350">
        <v>11.590109999999999</v>
      </c>
      <c r="CY350">
        <v>85.806830000000005</v>
      </c>
    </row>
    <row r="351" spans="1:103" x14ac:dyDescent="0.4">
      <c r="A351" t="s">
        <v>467</v>
      </c>
      <c r="B351" t="s">
        <v>468</v>
      </c>
      <c r="C351" t="s">
        <v>37</v>
      </c>
      <c r="D351">
        <v>0.35936000000000001</v>
      </c>
      <c r="E351">
        <v>38.631410000000002</v>
      </c>
      <c r="F351">
        <v>23.58559</v>
      </c>
      <c r="G351">
        <v>64.475920000000002</v>
      </c>
      <c r="H351">
        <v>80.607039999999998</v>
      </c>
      <c r="I351">
        <v>23.58559</v>
      </c>
      <c r="J351">
        <v>18.500879999999999</v>
      </c>
      <c r="K351">
        <v>15.451230000000001</v>
      </c>
      <c r="L351">
        <v>57.825710000000001</v>
      </c>
      <c r="M351">
        <v>10.35937</v>
      </c>
      <c r="N351">
        <v>76.699179999999998</v>
      </c>
      <c r="O351" t="s">
        <v>38</v>
      </c>
      <c r="P351">
        <v>0.32666000000000001</v>
      </c>
      <c r="Q351">
        <v>35.53304</v>
      </c>
      <c r="R351">
        <v>19.929269999999999</v>
      </c>
      <c r="S351">
        <v>61.976680000000002</v>
      </c>
      <c r="T351">
        <v>79.984710000000007</v>
      </c>
      <c r="U351">
        <v>19.929269999999999</v>
      </c>
      <c r="V351">
        <v>14.69158</v>
      </c>
      <c r="W351">
        <v>15.12904</v>
      </c>
      <c r="X351">
        <v>54.967500000000001</v>
      </c>
      <c r="Y351">
        <v>10.46645</v>
      </c>
      <c r="Z351">
        <v>75.766419999999997</v>
      </c>
      <c r="AW351">
        <v>0.58877999999999997</v>
      </c>
      <c r="AX351">
        <v>60.000399999999999</v>
      </c>
      <c r="AY351">
        <v>50.640540000000001</v>
      </c>
      <c r="AZ351">
        <v>77.467969999999994</v>
      </c>
      <c r="BA351">
        <v>81.537300000000002</v>
      </c>
      <c r="BB351">
        <v>50.640540000000001</v>
      </c>
      <c r="BC351">
        <v>46.740769999999998</v>
      </c>
      <c r="BD351">
        <v>16.54861</v>
      </c>
      <c r="BE351">
        <v>74.893240000000006</v>
      </c>
      <c r="BF351">
        <v>8.9901999999999997</v>
      </c>
      <c r="BG351">
        <v>80.168300000000002</v>
      </c>
      <c r="CO351">
        <v>0.42598000000000003</v>
      </c>
      <c r="CP351">
        <v>45.801850000000002</v>
      </c>
      <c r="CQ351">
        <v>27.738520000000001</v>
      </c>
      <c r="CR351">
        <v>80.212010000000006</v>
      </c>
      <c r="CS351">
        <v>89.929329999999993</v>
      </c>
      <c r="CT351">
        <v>27.738520000000001</v>
      </c>
      <c r="CU351">
        <v>22.70318</v>
      </c>
      <c r="CV351">
        <v>18.833919999999999</v>
      </c>
      <c r="CW351">
        <v>70.641930000000002</v>
      </c>
      <c r="CX351">
        <v>11.590109999999999</v>
      </c>
      <c r="CY351">
        <v>85.806830000000005</v>
      </c>
    </row>
    <row r="352" spans="1:103" x14ac:dyDescent="0.4">
      <c r="A352" t="s">
        <v>521</v>
      </c>
      <c r="B352" t="s">
        <v>473</v>
      </c>
      <c r="C352" t="s">
        <v>37</v>
      </c>
      <c r="D352">
        <v>0.35704999999999998</v>
      </c>
      <c r="E352">
        <v>38.373260000000002</v>
      </c>
      <c r="F352">
        <v>23.334679999999999</v>
      </c>
      <c r="G352">
        <v>64.241200000000006</v>
      </c>
      <c r="H352">
        <v>80.558480000000003</v>
      </c>
      <c r="I352">
        <v>23.334679999999999</v>
      </c>
      <c r="J352">
        <v>18.299880000000002</v>
      </c>
      <c r="K352">
        <v>15.36544</v>
      </c>
      <c r="L352">
        <v>57.497230000000002</v>
      </c>
      <c r="M352">
        <v>10.341559999999999</v>
      </c>
      <c r="N352">
        <v>76.596109999999996</v>
      </c>
      <c r="O352" t="s">
        <v>38</v>
      </c>
      <c r="P352">
        <v>0.32383000000000001</v>
      </c>
      <c r="Q352">
        <v>35.217529999999996</v>
      </c>
      <c r="R352">
        <v>19.6234</v>
      </c>
      <c r="S352">
        <v>61.651690000000002</v>
      </c>
      <c r="T352">
        <v>79.870009999999994</v>
      </c>
      <c r="U352">
        <v>19.6234</v>
      </c>
      <c r="V352">
        <v>14.449439999999999</v>
      </c>
      <c r="W352">
        <v>15.021979999999999</v>
      </c>
      <c r="X352">
        <v>54.546140000000001</v>
      </c>
      <c r="Y352">
        <v>10.432040000000001</v>
      </c>
      <c r="Z352">
        <v>75.553910000000002</v>
      </c>
      <c r="AW352">
        <v>0.58918999999999999</v>
      </c>
      <c r="AX352">
        <v>60.092950000000002</v>
      </c>
      <c r="AY352">
        <v>50.640540000000001</v>
      </c>
      <c r="AZ352">
        <v>77.618690000000001</v>
      </c>
      <c r="BA352">
        <v>81.612660000000005</v>
      </c>
      <c r="BB352">
        <v>50.640540000000001</v>
      </c>
      <c r="BC352">
        <v>46.740769999999998</v>
      </c>
      <c r="BD352">
        <v>16.62396</v>
      </c>
      <c r="BE352">
        <v>75.06908</v>
      </c>
      <c r="BF352">
        <v>9.0655599999999996</v>
      </c>
      <c r="BG352">
        <v>80.570210000000003</v>
      </c>
      <c r="CO352">
        <v>0.4269</v>
      </c>
      <c r="CP352">
        <v>45.781649999999999</v>
      </c>
      <c r="CQ352">
        <v>27.915189999999999</v>
      </c>
      <c r="CR352">
        <v>80.742050000000006</v>
      </c>
      <c r="CS352">
        <v>90.812719999999999</v>
      </c>
      <c r="CT352">
        <v>27.915189999999999</v>
      </c>
      <c r="CU352">
        <v>22.791519999999998</v>
      </c>
      <c r="CV352">
        <v>18.763249999999999</v>
      </c>
      <c r="CW352">
        <v>70.848060000000004</v>
      </c>
      <c r="CX352">
        <v>11.660780000000001</v>
      </c>
      <c r="CY352">
        <v>86.542990000000003</v>
      </c>
    </row>
    <row r="353" spans="1:103" x14ac:dyDescent="0.4">
      <c r="A353" t="s">
        <v>601</v>
      </c>
      <c r="B353" t="s">
        <v>517</v>
      </c>
      <c r="C353" t="s">
        <v>37</v>
      </c>
      <c r="D353">
        <v>0.35698999999999997</v>
      </c>
      <c r="E353">
        <v>38.367469999999997</v>
      </c>
      <c r="F353">
        <v>23.326589999999999</v>
      </c>
      <c r="G353">
        <v>64.233099999999993</v>
      </c>
      <c r="H353">
        <v>80.542289999999994</v>
      </c>
      <c r="I353">
        <v>23.326589999999999</v>
      </c>
      <c r="J353">
        <v>18.291779999999999</v>
      </c>
      <c r="K353">
        <v>15.36382</v>
      </c>
      <c r="L353">
        <v>57.489139999999999</v>
      </c>
      <c r="M353">
        <v>10.33994</v>
      </c>
      <c r="N353">
        <v>76.579930000000004</v>
      </c>
      <c r="O353" t="s">
        <v>38</v>
      </c>
      <c r="P353">
        <v>0.32373000000000002</v>
      </c>
      <c r="Q353">
        <v>35.207920000000001</v>
      </c>
      <c r="R353">
        <v>19.61384</v>
      </c>
      <c r="S353">
        <v>61.642130000000002</v>
      </c>
      <c r="T353">
        <v>79.86045</v>
      </c>
      <c r="U353">
        <v>19.61384</v>
      </c>
      <c r="V353">
        <v>14.43988</v>
      </c>
      <c r="W353">
        <v>15.02007</v>
      </c>
      <c r="X353">
        <v>54.536580000000001</v>
      </c>
      <c r="Y353">
        <v>10.43108</v>
      </c>
      <c r="Z353">
        <v>75.544349999999994</v>
      </c>
      <c r="AW353">
        <v>0.58926999999999996</v>
      </c>
      <c r="AX353">
        <v>60.101329999999997</v>
      </c>
      <c r="AY353">
        <v>50.640540000000001</v>
      </c>
      <c r="AZ353">
        <v>77.618690000000001</v>
      </c>
      <c r="BA353">
        <v>81.612660000000005</v>
      </c>
      <c r="BB353">
        <v>50.640540000000001</v>
      </c>
      <c r="BC353">
        <v>46.740769999999998</v>
      </c>
      <c r="BD353">
        <v>16.62396</v>
      </c>
      <c r="BE353">
        <v>75.06908</v>
      </c>
      <c r="BF353">
        <v>9.0655599999999996</v>
      </c>
      <c r="BG353">
        <v>80.570210000000003</v>
      </c>
      <c r="CO353">
        <v>0.42719000000000001</v>
      </c>
      <c r="CP353">
        <v>45.813510000000001</v>
      </c>
      <c r="CQ353">
        <v>27.915189999999999</v>
      </c>
      <c r="CR353">
        <v>80.742050000000006</v>
      </c>
      <c r="CS353">
        <v>90.636039999999994</v>
      </c>
      <c r="CT353">
        <v>27.915189999999999</v>
      </c>
      <c r="CU353">
        <v>22.791519999999998</v>
      </c>
      <c r="CV353">
        <v>18.763249999999999</v>
      </c>
      <c r="CW353">
        <v>70.848060000000004</v>
      </c>
      <c r="CX353">
        <v>11.64311</v>
      </c>
      <c r="CY353">
        <v>86.366309999999999</v>
      </c>
    </row>
    <row r="354" spans="1:103" x14ac:dyDescent="0.4">
      <c r="A354" t="s">
        <v>567</v>
      </c>
      <c r="B354" t="s">
        <v>517</v>
      </c>
      <c r="C354" t="s">
        <v>37</v>
      </c>
      <c r="D354">
        <v>0.35696</v>
      </c>
      <c r="E354">
        <v>38.364930000000001</v>
      </c>
      <c r="F354">
        <v>23.326589999999999</v>
      </c>
      <c r="G354">
        <v>64.233099999999993</v>
      </c>
      <c r="H354">
        <v>80.534199999999998</v>
      </c>
      <c r="I354">
        <v>23.326589999999999</v>
      </c>
      <c r="J354">
        <v>18.291779999999999</v>
      </c>
      <c r="K354">
        <v>15.36382</v>
      </c>
      <c r="L354">
        <v>57.489139999999999</v>
      </c>
      <c r="M354">
        <v>10.339130000000001</v>
      </c>
      <c r="N354">
        <v>76.571830000000006</v>
      </c>
      <c r="O354" t="s">
        <v>38</v>
      </c>
      <c r="P354">
        <v>0.32372000000000001</v>
      </c>
      <c r="Q354">
        <v>35.207160000000002</v>
      </c>
      <c r="R354">
        <v>19.61384</v>
      </c>
      <c r="S354">
        <v>61.642130000000002</v>
      </c>
      <c r="T354">
        <v>79.86045</v>
      </c>
      <c r="U354">
        <v>19.61384</v>
      </c>
      <c r="V354">
        <v>14.43988</v>
      </c>
      <c r="W354">
        <v>15.02007</v>
      </c>
      <c r="X354">
        <v>54.536580000000001</v>
      </c>
      <c r="Y354">
        <v>10.43108</v>
      </c>
      <c r="Z354">
        <v>75.544349999999994</v>
      </c>
      <c r="AW354">
        <v>0.58921999999999997</v>
      </c>
      <c r="AX354">
        <v>60.098210000000002</v>
      </c>
      <c r="AY354">
        <v>50.640540000000001</v>
      </c>
      <c r="AZ354">
        <v>77.618690000000001</v>
      </c>
      <c r="BA354">
        <v>81.612660000000005</v>
      </c>
      <c r="BB354">
        <v>50.640540000000001</v>
      </c>
      <c r="BC354">
        <v>46.740769999999998</v>
      </c>
      <c r="BD354">
        <v>16.62396</v>
      </c>
      <c r="BE354">
        <v>75.06908</v>
      </c>
      <c r="BF354">
        <v>9.0655599999999996</v>
      </c>
      <c r="BG354">
        <v>80.570210000000003</v>
      </c>
      <c r="CO354">
        <v>0.42686000000000002</v>
      </c>
      <c r="CP354">
        <v>45.779209999999999</v>
      </c>
      <c r="CQ354">
        <v>27.915189999999999</v>
      </c>
      <c r="CR354">
        <v>80.742050000000006</v>
      </c>
      <c r="CS354">
        <v>90.459360000000004</v>
      </c>
      <c r="CT354">
        <v>27.915189999999999</v>
      </c>
      <c r="CU354">
        <v>22.791519999999998</v>
      </c>
      <c r="CV354">
        <v>18.763249999999999</v>
      </c>
      <c r="CW354">
        <v>70.848060000000004</v>
      </c>
      <c r="CX354">
        <v>11.625439999999999</v>
      </c>
      <c r="CY354">
        <v>86.189629999999994</v>
      </c>
    </row>
    <row r="355" spans="1:103" x14ac:dyDescent="0.4">
      <c r="A355" t="s">
        <v>487</v>
      </c>
      <c r="B355" t="s">
        <v>488</v>
      </c>
      <c r="C355" t="s">
        <v>37</v>
      </c>
      <c r="D355">
        <v>0.35696</v>
      </c>
      <c r="E355">
        <v>38.364490000000004</v>
      </c>
      <c r="F355">
        <v>23.326589999999999</v>
      </c>
      <c r="G355">
        <v>64.233099999999993</v>
      </c>
      <c r="H355">
        <v>80.534199999999998</v>
      </c>
      <c r="I355">
        <v>23.326589999999999</v>
      </c>
      <c r="J355">
        <v>18.291779999999999</v>
      </c>
      <c r="K355">
        <v>15.36382</v>
      </c>
      <c r="L355">
        <v>57.489139999999999</v>
      </c>
      <c r="M355">
        <v>10.339130000000001</v>
      </c>
      <c r="N355">
        <v>76.571830000000006</v>
      </c>
      <c r="O355" t="s">
        <v>38</v>
      </c>
      <c r="P355">
        <v>0.32373000000000002</v>
      </c>
      <c r="Q355">
        <v>35.207259999999998</v>
      </c>
      <c r="R355">
        <v>19.61384</v>
      </c>
      <c r="S355">
        <v>61.642130000000002</v>
      </c>
      <c r="T355">
        <v>79.86045</v>
      </c>
      <c r="U355">
        <v>19.61384</v>
      </c>
      <c r="V355">
        <v>14.43988</v>
      </c>
      <c r="W355">
        <v>15.02007</v>
      </c>
      <c r="X355">
        <v>54.536580000000001</v>
      </c>
      <c r="Y355">
        <v>10.43108</v>
      </c>
      <c r="Z355">
        <v>75.544349999999994</v>
      </c>
      <c r="AW355">
        <v>0.58926000000000001</v>
      </c>
      <c r="AX355">
        <v>60.10125</v>
      </c>
      <c r="AY355">
        <v>50.640540000000001</v>
      </c>
      <c r="AZ355">
        <v>77.618690000000001</v>
      </c>
      <c r="BA355">
        <v>81.612660000000005</v>
      </c>
      <c r="BB355">
        <v>50.640540000000001</v>
      </c>
      <c r="BC355">
        <v>46.740769999999998</v>
      </c>
      <c r="BD355">
        <v>16.62396</v>
      </c>
      <c r="BE355">
        <v>75.06908</v>
      </c>
      <c r="BF355">
        <v>9.0655599999999996</v>
      </c>
      <c r="BG355">
        <v>80.570210000000003</v>
      </c>
      <c r="CO355">
        <v>0.42668</v>
      </c>
      <c r="CP355">
        <v>45.760710000000003</v>
      </c>
      <c r="CQ355">
        <v>27.915189999999999</v>
      </c>
      <c r="CR355">
        <v>80.742050000000006</v>
      </c>
      <c r="CS355">
        <v>90.459360000000004</v>
      </c>
      <c r="CT355">
        <v>27.915189999999999</v>
      </c>
      <c r="CU355">
        <v>22.791519999999998</v>
      </c>
      <c r="CV355">
        <v>18.763249999999999</v>
      </c>
      <c r="CW355">
        <v>70.848060000000004</v>
      </c>
      <c r="CX355">
        <v>11.625439999999999</v>
      </c>
      <c r="CY355">
        <v>86.189629999999994</v>
      </c>
    </row>
    <row r="356" spans="1:103" x14ac:dyDescent="0.4">
      <c r="A356" t="s">
        <v>570</v>
      </c>
      <c r="B356" t="s">
        <v>571</v>
      </c>
      <c r="C356" t="s">
        <v>37</v>
      </c>
      <c r="D356">
        <v>0.35694999999999999</v>
      </c>
      <c r="E356">
        <v>38.363109999999999</v>
      </c>
      <c r="F356">
        <v>23.326589999999999</v>
      </c>
      <c r="G356">
        <v>64.233099999999993</v>
      </c>
      <c r="H356">
        <v>80.534199999999998</v>
      </c>
      <c r="I356">
        <v>23.326589999999999</v>
      </c>
      <c r="J356">
        <v>18.291779999999999</v>
      </c>
      <c r="K356">
        <v>15.36382</v>
      </c>
      <c r="L356">
        <v>57.489139999999999</v>
      </c>
      <c r="M356">
        <v>10.339130000000001</v>
      </c>
      <c r="N356">
        <v>76.571830000000006</v>
      </c>
      <c r="O356" t="s">
        <v>38</v>
      </c>
      <c r="P356">
        <v>0.32372000000000001</v>
      </c>
      <c r="Q356">
        <v>35.206659999999999</v>
      </c>
      <c r="R356">
        <v>19.61384</v>
      </c>
      <c r="S356">
        <v>61.642130000000002</v>
      </c>
      <c r="T356">
        <v>79.86045</v>
      </c>
      <c r="U356">
        <v>19.61384</v>
      </c>
      <c r="V356">
        <v>14.43988</v>
      </c>
      <c r="W356">
        <v>15.02007</v>
      </c>
      <c r="X356">
        <v>54.536580000000001</v>
      </c>
      <c r="Y356">
        <v>10.43108</v>
      </c>
      <c r="Z356">
        <v>75.544349999999994</v>
      </c>
      <c r="AW356">
        <v>0.58918999999999999</v>
      </c>
      <c r="AX356">
        <v>60.093299999999999</v>
      </c>
      <c r="AY356">
        <v>50.640540000000001</v>
      </c>
      <c r="AZ356">
        <v>77.618690000000001</v>
      </c>
      <c r="BA356">
        <v>81.612660000000005</v>
      </c>
      <c r="BB356">
        <v>50.640540000000001</v>
      </c>
      <c r="BC356">
        <v>46.740769999999998</v>
      </c>
      <c r="BD356">
        <v>16.62396</v>
      </c>
      <c r="BE356">
        <v>75.06908</v>
      </c>
      <c r="BF356">
        <v>9.0655599999999996</v>
      </c>
      <c r="BG356">
        <v>80.570210000000003</v>
      </c>
      <c r="CO356">
        <v>0.42666999999999999</v>
      </c>
      <c r="CP356">
        <v>45.760240000000003</v>
      </c>
      <c r="CQ356">
        <v>27.915189999999999</v>
      </c>
      <c r="CR356">
        <v>80.742050000000006</v>
      </c>
      <c r="CS356">
        <v>90.459360000000004</v>
      </c>
      <c r="CT356">
        <v>27.915189999999999</v>
      </c>
      <c r="CU356">
        <v>22.791519999999998</v>
      </c>
      <c r="CV356">
        <v>18.763249999999999</v>
      </c>
      <c r="CW356">
        <v>70.848060000000004</v>
      </c>
      <c r="CX356">
        <v>11.625439999999999</v>
      </c>
      <c r="CY356">
        <v>86.189629999999994</v>
      </c>
    </row>
    <row r="357" spans="1:103" x14ac:dyDescent="0.4">
      <c r="A357" t="s">
        <v>482</v>
      </c>
      <c r="B357" t="s">
        <v>483</v>
      </c>
      <c r="C357" t="s">
        <v>37</v>
      </c>
      <c r="D357">
        <v>0.35691000000000001</v>
      </c>
      <c r="E357">
        <v>38.353900000000003</v>
      </c>
      <c r="F357">
        <v>23.326589999999999</v>
      </c>
      <c r="G357">
        <v>64.233099999999993</v>
      </c>
      <c r="H357">
        <v>80.550380000000004</v>
      </c>
      <c r="I357">
        <v>23.326589999999999</v>
      </c>
      <c r="J357">
        <v>18.291779999999999</v>
      </c>
      <c r="K357">
        <v>15.3622</v>
      </c>
      <c r="L357">
        <v>57.486440000000002</v>
      </c>
      <c r="M357">
        <v>10.33347</v>
      </c>
      <c r="N357">
        <v>76.552949999999996</v>
      </c>
      <c r="O357" t="s">
        <v>38</v>
      </c>
      <c r="P357">
        <v>0.32373000000000002</v>
      </c>
      <c r="Q357">
        <v>35.207920000000001</v>
      </c>
      <c r="R357">
        <v>19.61384</v>
      </c>
      <c r="S357">
        <v>61.642130000000002</v>
      </c>
      <c r="T357">
        <v>79.870009999999994</v>
      </c>
      <c r="U357">
        <v>19.61384</v>
      </c>
      <c r="V357">
        <v>14.43988</v>
      </c>
      <c r="W357">
        <v>15.02007</v>
      </c>
      <c r="X357">
        <v>54.536580000000001</v>
      </c>
      <c r="Y357">
        <v>10.432040000000001</v>
      </c>
      <c r="Z357">
        <v>75.553910000000002</v>
      </c>
      <c r="AW357">
        <v>0.58875</v>
      </c>
      <c r="AX357">
        <v>59.996369999999999</v>
      </c>
      <c r="AY357">
        <v>50.640540000000001</v>
      </c>
      <c r="AZ357">
        <v>77.618690000000001</v>
      </c>
      <c r="BA357">
        <v>81.612660000000005</v>
      </c>
      <c r="BB357">
        <v>50.640540000000001</v>
      </c>
      <c r="BC357">
        <v>46.740769999999998</v>
      </c>
      <c r="BD357">
        <v>16.608889999999999</v>
      </c>
      <c r="BE357">
        <v>75.043959999999998</v>
      </c>
      <c r="BF357">
        <v>8.9977400000000003</v>
      </c>
      <c r="BG357">
        <v>80.243660000000006</v>
      </c>
      <c r="CO357">
        <v>0.42670000000000002</v>
      </c>
      <c r="CP357">
        <v>45.763399999999997</v>
      </c>
      <c r="CQ357">
        <v>27.915189999999999</v>
      </c>
      <c r="CR357">
        <v>80.742050000000006</v>
      </c>
      <c r="CS357">
        <v>90.636039999999994</v>
      </c>
      <c r="CT357">
        <v>27.915189999999999</v>
      </c>
      <c r="CU357">
        <v>22.791519999999998</v>
      </c>
      <c r="CV357">
        <v>18.763249999999999</v>
      </c>
      <c r="CW357">
        <v>70.848060000000004</v>
      </c>
      <c r="CX357">
        <v>11.64311</v>
      </c>
      <c r="CY357">
        <v>86.366309999999999</v>
      </c>
    </row>
    <row r="358" spans="1:103" x14ac:dyDescent="0.4">
      <c r="A358" t="s">
        <v>518</v>
      </c>
      <c r="B358" t="s">
        <v>481</v>
      </c>
      <c r="C358" t="s">
        <v>37</v>
      </c>
      <c r="D358">
        <v>0.35688999999999999</v>
      </c>
      <c r="E358">
        <v>38.351100000000002</v>
      </c>
      <c r="F358">
        <v>23.326589999999999</v>
      </c>
      <c r="G358">
        <v>64.225009999999997</v>
      </c>
      <c r="H358">
        <v>80.5261</v>
      </c>
      <c r="I358">
        <v>23.326589999999999</v>
      </c>
      <c r="J358">
        <v>18.291779999999999</v>
      </c>
      <c r="K358">
        <v>15.360580000000001</v>
      </c>
      <c r="L358">
        <v>57.478349999999999</v>
      </c>
      <c r="M358">
        <v>10.33104</v>
      </c>
      <c r="N358">
        <v>76.528670000000005</v>
      </c>
      <c r="O358" t="s">
        <v>38</v>
      </c>
      <c r="P358">
        <v>0.32373000000000002</v>
      </c>
      <c r="Q358">
        <v>35.208060000000003</v>
      </c>
      <c r="R358">
        <v>19.61384</v>
      </c>
      <c r="S358">
        <v>61.642130000000002</v>
      </c>
      <c r="T358">
        <v>79.86045</v>
      </c>
      <c r="U358">
        <v>19.61384</v>
      </c>
      <c r="V358">
        <v>14.43988</v>
      </c>
      <c r="W358">
        <v>15.02007</v>
      </c>
      <c r="X358">
        <v>54.536580000000001</v>
      </c>
      <c r="Y358">
        <v>10.43108</v>
      </c>
      <c r="Z358">
        <v>75.544349999999994</v>
      </c>
      <c r="AW358">
        <v>0.58877000000000002</v>
      </c>
      <c r="AX358">
        <v>59.998699999999999</v>
      </c>
      <c r="AY358">
        <v>50.640540000000001</v>
      </c>
      <c r="AZ358">
        <v>77.618690000000001</v>
      </c>
      <c r="BA358">
        <v>81.612660000000005</v>
      </c>
      <c r="BB358">
        <v>50.640540000000001</v>
      </c>
      <c r="BC358">
        <v>46.740769999999998</v>
      </c>
      <c r="BD358">
        <v>16.608889999999999</v>
      </c>
      <c r="BE358">
        <v>75.043959999999998</v>
      </c>
      <c r="BF358">
        <v>8.9977400000000003</v>
      </c>
      <c r="BG358">
        <v>80.243660000000006</v>
      </c>
      <c r="CO358">
        <v>0.42602000000000001</v>
      </c>
      <c r="CP358">
        <v>45.694020000000002</v>
      </c>
      <c r="CQ358">
        <v>27.915189999999999</v>
      </c>
      <c r="CR358">
        <v>80.565370000000001</v>
      </c>
      <c r="CS358">
        <v>90.282690000000002</v>
      </c>
      <c r="CT358">
        <v>27.915189999999999</v>
      </c>
      <c r="CU358">
        <v>22.791519999999998</v>
      </c>
      <c r="CV358">
        <v>18.727920000000001</v>
      </c>
      <c r="CW358">
        <v>70.671379999999999</v>
      </c>
      <c r="CX358">
        <v>11.60777</v>
      </c>
      <c r="CY358">
        <v>86.012960000000007</v>
      </c>
    </row>
    <row r="359" spans="1:103" x14ac:dyDescent="0.4">
      <c r="A359" t="s">
        <v>598</v>
      </c>
      <c r="B359" t="s">
        <v>561</v>
      </c>
      <c r="C359" t="s">
        <v>37</v>
      </c>
      <c r="D359">
        <v>0.35687999999999998</v>
      </c>
      <c r="E359">
        <v>38.350990000000003</v>
      </c>
      <c r="F359">
        <v>23.326589999999999</v>
      </c>
      <c r="G359">
        <v>64.233099999999993</v>
      </c>
      <c r="H359">
        <v>80.542289999999994</v>
      </c>
      <c r="I359">
        <v>23.326589999999999</v>
      </c>
      <c r="J359">
        <v>18.291779999999999</v>
      </c>
      <c r="K359">
        <v>15.3622</v>
      </c>
      <c r="L359">
        <v>57.486440000000002</v>
      </c>
      <c r="M359">
        <v>10.332660000000001</v>
      </c>
      <c r="N359">
        <v>76.544849999999997</v>
      </c>
      <c r="O359" t="s">
        <v>38</v>
      </c>
      <c r="P359">
        <v>0.32373000000000002</v>
      </c>
      <c r="Q359">
        <v>35.207680000000003</v>
      </c>
      <c r="R359">
        <v>19.61384</v>
      </c>
      <c r="S359">
        <v>61.642130000000002</v>
      </c>
      <c r="T359">
        <v>79.86045</v>
      </c>
      <c r="U359">
        <v>19.61384</v>
      </c>
      <c r="V359">
        <v>14.43988</v>
      </c>
      <c r="W359">
        <v>15.02007</v>
      </c>
      <c r="X359">
        <v>54.536580000000001</v>
      </c>
      <c r="Y359">
        <v>10.43108</v>
      </c>
      <c r="Z359">
        <v>75.544349999999994</v>
      </c>
      <c r="AW359">
        <v>0.5887</v>
      </c>
      <c r="AX359">
        <v>59.990119999999997</v>
      </c>
      <c r="AY359">
        <v>50.640540000000001</v>
      </c>
      <c r="AZ359">
        <v>77.618690000000001</v>
      </c>
      <c r="BA359">
        <v>81.612660000000005</v>
      </c>
      <c r="BB359">
        <v>50.640540000000001</v>
      </c>
      <c r="BC359">
        <v>46.740769999999998</v>
      </c>
      <c r="BD359">
        <v>16.608889999999999</v>
      </c>
      <c r="BE359">
        <v>75.043959999999998</v>
      </c>
      <c r="BF359">
        <v>8.9977400000000003</v>
      </c>
      <c r="BG359">
        <v>80.243660000000006</v>
      </c>
      <c r="CO359">
        <v>0.42625000000000002</v>
      </c>
      <c r="CP359">
        <v>45.718699999999998</v>
      </c>
      <c r="CQ359">
        <v>27.915189999999999</v>
      </c>
      <c r="CR359">
        <v>80.742050000000006</v>
      </c>
      <c r="CS359">
        <v>90.636039999999994</v>
      </c>
      <c r="CT359">
        <v>27.915189999999999</v>
      </c>
      <c r="CU359">
        <v>22.791519999999998</v>
      </c>
      <c r="CV359">
        <v>18.763249999999999</v>
      </c>
      <c r="CW359">
        <v>70.848060000000004</v>
      </c>
      <c r="CX359">
        <v>11.64311</v>
      </c>
      <c r="CY359">
        <v>86.366309999999999</v>
      </c>
    </row>
    <row r="360" spans="1:103" x14ac:dyDescent="0.4">
      <c r="A360" t="s">
        <v>564</v>
      </c>
      <c r="B360" t="s">
        <v>561</v>
      </c>
      <c r="C360" t="s">
        <v>37</v>
      </c>
      <c r="D360">
        <v>0.35687000000000002</v>
      </c>
      <c r="E360">
        <v>38.349539999999998</v>
      </c>
      <c r="F360">
        <v>23.326589999999999</v>
      </c>
      <c r="G360">
        <v>64.225009999999997</v>
      </c>
      <c r="H360">
        <v>80.5261</v>
      </c>
      <c r="I360">
        <v>23.326589999999999</v>
      </c>
      <c r="J360">
        <v>18.291779999999999</v>
      </c>
      <c r="K360">
        <v>15.360580000000001</v>
      </c>
      <c r="L360">
        <v>57.478349999999999</v>
      </c>
      <c r="M360">
        <v>10.33104</v>
      </c>
      <c r="N360">
        <v>76.528670000000005</v>
      </c>
      <c r="O360" t="s">
        <v>38</v>
      </c>
      <c r="P360">
        <v>0.32372000000000001</v>
      </c>
      <c r="Q360">
        <v>35.207009999999997</v>
      </c>
      <c r="R360">
        <v>19.61384</v>
      </c>
      <c r="S360">
        <v>61.642130000000002</v>
      </c>
      <c r="T360">
        <v>79.86045</v>
      </c>
      <c r="U360">
        <v>19.61384</v>
      </c>
      <c r="V360">
        <v>14.43988</v>
      </c>
      <c r="W360">
        <v>15.02007</v>
      </c>
      <c r="X360">
        <v>54.536580000000001</v>
      </c>
      <c r="Y360">
        <v>10.43108</v>
      </c>
      <c r="Z360">
        <v>75.544349999999994</v>
      </c>
      <c r="AW360">
        <v>0.58867000000000003</v>
      </c>
      <c r="AX360">
        <v>59.98753</v>
      </c>
      <c r="AY360">
        <v>50.640540000000001</v>
      </c>
      <c r="AZ360">
        <v>77.618690000000001</v>
      </c>
      <c r="BA360">
        <v>81.612660000000005</v>
      </c>
      <c r="BB360">
        <v>50.640540000000001</v>
      </c>
      <c r="BC360">
        <v>46.740769999999998</v>
      </c>
      <c r="BD360">
        <v>16.608889999999999</v>
      </c>
      <c r="BE360">
        <v>75.043959999999998</v>
      </c>
      <c r="BF360">
        <v>8.9977400000000003</v>
      </c>
      <c r="BG360">
        <v>80.243660000000006</v>
      </c>
      <c r="CO360">
        <v>0.42610999999999999</v>
      </c>
      <c r="CP360">
        <v>45.705509999999997</v>
      </c>
      <c r="CQ360">
        <v>27.915189999999999</v>
      </c>
      <c r="CR360">
        <v>80.565370000000001</v>
      </c>
      <c r="CS360">
        <v>90.282690000000002</v>
      </c>
      <c r="CT360">
        <v>27.915189999999999</v>
      </c>
      <c r="CU360">
        <v>22.791519999999998</v>
      </c>
      <c r="CV360">
        <v>18.727920000000001</v>
      </c>
      <c r="CW360">
        <v>70.671379999999999</v>
      </c>
      <c r="CX360">
        <v>11.60777</v>
      </c>
      <c r="CY360">
        <v>86.012960000000007</v>
      </c>
    </row>
    <row r="361" spans="1:103" x14ac:dyDescent="0.4">
      <c r="A361" t="s">
        <v>560</v>
      </c>
      <c r="B361" t="s">
        <v>561</v>
      </c>
      <c r="C361" t="s">
        <v>37</v>
      </c>
      <c r="D361">
        <v>0.35687000000000002</v>
      </c>
      <c r="E361">
        <v>38.34919</v>
      </c>
      <c r="F361">
        <v>23.326589999999999</v>
      </c>
      <c r="G361">
        <v>64.225009999999997</v>
      </c>
      <c r="H361">
        <v>80.5261</v>
      </c>
      <c r="I361">
        <v>23.326589999999999</v>
      </c>
      <c r="J361">
        <v>18.291779999999999</v>
      </c>
      <c r="K361">
        <v>15.360580000000001</v>
      </c>
      <c r="L361">
        <v>57.478349999999999</v>
      </c>
      <c r="M361">
        <v>10.33104</v>
      </c>
      <c r="N361">
        <v>76.528670000000005</v>
      </c>
      <c r="O361" t="s">
        <v>38</v>
      </c>
      <c r="P361">
        <v>0.32372000000000001</v>
      </c>
      <c r="Q361">
        <v>35.207160000000002</v>
      </c>
      <c r="R361">
        <v>19.61384</v>
      </c>
      <c r="S361">
        <v>61.642130000000002</v>
      </c>
      <c r="T361">
        <v>79.86045</v>
      </c>
      <c r="U361">
        <v>19.61384</v>
      </c>
      <c r="V361">
        <v>14.43988</v>
      </c>
      <c r="W361">
        <v>15.02007</v>
      </c>
      <c r="X361">
        <v>54.536580000000001</v>
      </c>
      <c r="Y361">
        <v>10.43108</v>
      </c>
      <c r="Z361">
        <v>75.544349999999994</v>
      </c>
      <c r="AW361">
        <v>0.58875</v>
      </c>
      <c r="AX361">
        <v>59.995060000000002</v>
      </c>
      <c r="AY361">
        <v>50.640540000000001</v>
      </c>
      <c r="AZ361">
        <v>77.618690000000001</v>
      </c>
      <c r="BA361">
        <v>81.612660000000005</v>
      </c>
      <c r="BB361">
        <v>50.640540000000001</v>
      </c>
      <c r="BC361">
        <v>46.740769999999998</v>
      </c>
      <c r="BD361">
        <v>16.608889999999999</v>
      </c>
      <c r="BE361">
        <v>75.043959999999998</v>
      </c>
      <c r="BF361">
        <v>8.9977400000000003</v>
      </c>
      <c r="BG361">
        <v>80.243660000000006</v>
      </c>
      <c r="CO361">
        <v>0.42586000000000002</v>
      </c>
      <c r="CP361">
        <v>45.677509999999998</v>
      </c>
      <c r="CQ361">
        <v>27.915189999999999</v>
      </c>
      <c r="CR361">
        <v>80.565370000000001</v>
      </c>
      <c r="CS361">
        <v>90.282690000000002</v>
      </c>
      <c r="CT361">
        <v>27.915189999999999</v>
      </c>
      <c r="CU361">
        <v>22.791519999999998</v>
      </c>
      <c r="CV361">
        <v>18.727920000000001</v>
      </c>
      <c r="CW361">
        <v>70.671379999999999</v>
      </c>
      <c r="CX361">
        <v>11.60777</v>
      </c>
      <c r="CY361">
        <v>86.012960000000007</v>
      </c>
    </row>
    <row r="362" spans="1:103" x14ac:dyDescent="0.4">
      <c r="A362" t="s">
        <v>530</v>
      </c>
      <c r="B362" t="s">
        <v>166</v>
      </c>
      <c r="C362" t="s">
        <v>37</v>
      </c>
      <c r="D362">
        <v>0.35580000000000001</v>
      </c>
      <c r="E362">
        <v>38.238709999999998</v>
      </c>
      <c r="F362">
        <v>23.237559999999998</v>
      </c>
      <c r="G362">
        <v>64.200729999999993</v>
      </c>
      <c r="H362">
        <v>80.48563</v>
      </c>
      <c r="I362">
        <v>23.237559999999998</v>
      </c>
      <c r="J362">
        <v>18.220960000000002</v>
      </c>
      <c r="K362">
        <v>15.342779999999999</v>
      </c>
      <c r="L362">
        <v>57.416029999999999</v>
      </c>
      <c r="M362">
        <v>10.31809</v>
      </c>
      <c r="N362">
        <v>76.459599999999995</v>
      </c>
      <c r="O362" t="s">
        <v>38</v>
      </c>
      <c r="P362">
        <v>0.32236999999999999</v>
      </c>
      <c r="Q362">
        <v>35.057229999999997</v>
      </c>
      <c r="R362">
        <v>19.518260000000001</v>
      </c>
      <c r="S362">
        <v>61.613460000000003</v>
      </c>
      <c r="T362">
        <v>79.793539999999993</v>
      </c>
      <c r="U362">
        <v>19.518260000000001</v>
      </c>
      <c r="V362">
        <v>14.3658</v>
      </c>
      <c r="W362">
        <v>14.991400000000001</v>
      </c>
      <c r="X362">
        <v>54.435890000000001</v>
      </c>
      <c r="Y362">
        <v>10.40719</v>
      </c>
      <c r="Z362">
        <v>75.411810000000003</v>
      </c>
      <c r="AW362">
        <v>0.58938999999999997</v>
      </c>
      <c r="AX362">
        <v>60.143380000000001</v>
      </c>
      <c r="AY362">
        <v>50.640540000000001</v>
      </c>
      <c r="AZ362">
        <v>77.543329999999997</v>
      </c>
      <c r="BA362">
        <v>81.612660000000005</v>
      </c>
      <c r="BB362">
        <v>50.640540000000001</v>
      </c>
      <c r="BC362">
        <v>46.740769999999998</v>
      </c>
      <c r="BD362">
        <v>16.639040000000001</v>
      </c>
      <c r="BE362">
        <v>75.156999999999996</v>
      </c>
      <c r="BF362">
        <v>9.0504899999999999</v>
      </c>
      <c r="BG362">
        <v>80.49485</v>
      </c>
      <c r="CO362">
        <v>0.42598999999999998</v>
      </c>
      <c r="CP362">
        <v>45.689619999999998</v>
      </c>
      <c r="CQ362">
        <v>27.738520000000001</v>
      </c>
      <c r="CR362">
        <v>80.742050000000006</v>
      </c>
      <c r="CS362">
        <v>90.636039999999994</v>
      </c>
      <c r="CT362">
        <v>27.738520000000001</v>
      </c>
      <c r="CU362">
        <v>22.614840000000001</v>
      </c>
      <c r="CV362">
        <v>18.798590000000001</v>
      </c>
      <c r="CW362">
        <v>70.906949999999995</v>
      </c>
      <c r="CX362">
        <v>11.64311</v>
      </c>
      <c r="CY362">
        <v>86.366309999999999</v>
      </c>
    </row>
    <row r="363" spans="1:103" x14ac:dyDescent="0.4">
      <c r="A363" t="s">
        <v>452</v>
      </c>
      <c r="B363" t="s">
        <v>453</v>
      </c>
      <c r="C363" t="s">
        <v>37</v>
      </c>
      <c r="D363">
        <v>0.35577999999999999</v>
      </c>
      <c r="E363">
        <v>38.236980000000003</v>
      </c>
      <c r="F363">
        <v>23.237559999999998</v>
      </c>
      <c r="G363">
        <v>64.200729999999993</v>
      </c>
      <c r="H363">
        <v>80.477540000000005</v>
      </c>
      <c r="I363">
        <v>23.237559999999998</v>
      </c>
      <c r="J363">
        <v>18.220960000000002</v>
      </c>
      <c r="K363">
        <v>15.342779999999999</v>
      </c>
      <c r="L363">
        <v>57.416029999999999</v>
      </c>
      <c r="M363">
        <v>10.31728</v>
      </c>
      <c r="N363">
        <v>76.451499999999996</v>
      </c>
      <c r="O363" t="s">
        <v>38</v>
      </c>
      <c r="P363">
        <v>0.32235999999999998</v>
      </c>
      <c r="Q363">
        <v>35.056350000000002</v>
      </c>
      <c r="R363">
        <v>19.518260000000001</v>
      </c>
      <c r="S363">
        <v>61.613460000000003</v>
      </c>
      <c r="T363">
        <v>79.793539999999993</v>
      </c>
      <c r="U363">
        <v>19.518260000000001</v>
      </c>
      <c r="V363">
        <v>14.3658</v>
      </c>
      <c r="W363">
        <v>14.991400000000001</v>
      </c>
      <c r="X363">
        <v>54.435890000000001</v>
      </c>
      <c r="Y363">
        <v>10.40719</v>
      </c>
      <c r="Z363">
        <v>75.411810000000003</v>
      </c>
      <c r="AW363">
        <v>0.58933999999999997</v>
      </c>
      <c r="AX363">
        <v>60.137860000000003</v>
      </c>
      <c r="AY363">
        <v>50.640540000000001</v>
      </c>
      <c r="AZ363">
        <v>77.543329999999997</v>
      </c>
      <c r="BA363">
        <v>81.612660000000005</v>
      </c>
      <c r="BB363">
        <v>50.640540000000001</v>
      </c>
      <c r="BC363">
        <v>46.740769999999998</v>
      </c>
      <c r="BD363">
        <v>16.639040000000001</v>
      </c>
      <c r="BE363">
        <v>75.156999999999996</v>
      </c>
      <c r="BF363">
        <v>9.0504899999999999</v>
      </c>
      <c r="BG363">
        <v>80.49485</v>
      </c>
      <c r="CO363">
        <v>0.42587999999999998</v>
      </c>
      <c r="CP363">
        <v>45.68103</v>
      </c>
      <c r="CQ363">
        <v>27.738520000000001</v>
      </c>
      <c r="CR363">
        <v>80.742050000000006</v>
      </c>
      <c r="CS363">
        <v>90.459360000000004</v>
      </c>
      <c r="CT363">
        <v>27.738520000000001</v>
      </c>
      <c r="CU363">
        <v>22.614840000000001</v>
      </c>
      <c r="CV363">
        <v>18.798590000000001</v>
      </c>
      <c r="CW363">
        <v>70.906949999999995</v>
      </c>
      <c r="CX363">
        <v>11.625439999999999</v>
      </c>
      <c r="CY363">
        <v>86.189629999999994</v>
      </c>
    </row>
    <row r="364" spans="1:103" x14ac:dyDescent="0.4">
      <c r="A364" t="s">
        <v>577</v>
      </c>
      <c r="B364" t="s">
        <v>166</v>
      </c>
      <c r="C364" t="s">
        <v>37</v>
      </c>
      <c r="D364">
        <v>0.35577999999999999</v>
      </c>
      <c r="E364">
        <v>38.236789999999999</v>
      </c>
      <c r="F364">
        <v>23.237559999999998</v>
      </c>
      <c r="G364">
        <v>64.200729999999993</v>
      </c>
      <c r="H364">
        <v>80.477540000000005</v>
      </c>
      <c r="I364">
        <v>23.237559999999998</v>
      </c>
      <c r="J364">
        <v>18.220960000000002</v>
      </c>
      <c r="K364">
        <v>15.342779999999999</v>
      </c>
      <c r="L364">
        <v>57.416029999999999</v>
      </c>
      <c r="M364">
        <v>10.31728</v>
      </c>
      <c r="N364">
        <v>76.451499999999996</v>
      </c>
      <c r="O364" t="s">
        <v>38</v>
      </c>
      <c r="P364">
        <v>0.32235999999999998</v>
      </c>
      <c r="Q364">
        <v>35.056640000000002</v>
      </c>
      <c r="R364">
        <v>19.518260000000001</v>
      </c>
      <c r="S364">
        <v>61.613460000000003</v>
      </c>
      <c r="T364">
        <v>79.793539999999993</v>
      </c>
      <c r="U364">
        <v>19.518260000000001</v>
      </c>
      <c r="V364">
        <v>14.3658</v>
      </c>
      <c r="W364">
        <v>14.991400000000001</v>
      </c>
      <c r="X364">
        <v>54.435890000000001</v>
      </c>
      <c r="Y364">
        <v>10.40719</v>
      </c>
      <c r="Z364">
        <v>75.411810000000003</v>
      </c>
      <c r="AW364">
        <v>0.58945999999999998</v>
      </c>
      <c r="AX364">
        <v>60.148960000000002</v>
      </c>
      <c r="AY364">
        <v>50.640540000000001</v>
      </c>
      <c r="AZ364">
        <v>77.543329999999997</v>
      </c>
      <c r="BA364">
        <v>81.612660000000005</v>
      </c>
      <c r="BB364">
        <v>50.640540000000001</v>
      </c>
      <c r="BC364">
        <v>46.740769999999998</v>
      </c>
      <c r="BD364">
        <v>16.639040000000001</v>
      </c>
      <c r="BE364">
        <v>75.156999999999996</v>
      </c>
      <c r="BF364">
        <v>9.0504899999999999</v>
      </c>
      <c r="BG364">
        <v>80.49485</v>
      </c>
      <c r="CO364">
        <v>0.42555999999999999</v>
      </c>
      <c r="CP364">
        <v>45.645350000000001</v>
      </c>
      <c r="CQ364">
        <v>27.738520000000001</v>
      </c>
      <c r="CR364">
        <v>80.742050000000006</v>
      </c>
      <c r="CS364">
        <v>90.459360000000004</v>
      </c>
      <c r="CT364">
        <v>27.738520000000001</v>
      </c>
      <c r="CU364">
        <v>22.614840000000001</v>
      </c>
      <c r="CV364">
        <v>18.798590000000001</v>
      </c>
      <c r="CW364">
        <v>70.906949999999995</v>
      </c>
      <c r="CX364">
        <v>11.625439999999999</v>
      </c>
      <c r="CY364">
        <v>86.189629999999994</v>
      </c>
    </row>
    <row r="365" spans="1:103" x14ac:dyDescent="0.4">
      <c r="A365" t="s">
        <v>495</v>
      </c>
      <c r="B365" t="s">
        <v>44</v>
      </c>
      <c r="C365" t="s">
        <v>37</v>
      </c>
      <c r="D365">
        <v>0.35576999999999998</v>
      </c>
      <c r="E365">
        <v>38.236440000000002</v>
      </c>
      <c r="F365">
        <v>23.237559999999998</v>
      </c>
      <c r="G365">
        <v>64.200729999999993</v>
      </c>
      <c r="H365">
        <v>80.477540000000005</v>
      </c>
      <c r="I365">
        <v>23.237559999999998</v>
      </c>
      <c r="J365">
        <v>18.220960000000002</v>
      </c>
      <c r="K365">
        <v>15.342779999999999</v>
      </c>
      <c r="L365">
        <v>57.416029999999999</v>
      </c>
      <c r="M365">
        <v>10.31728</v>
      </c>
      <c r="N365">
        <v>76.451499999999996</v>
      </c>
      <c r="O365" t="s">
        <v>38</v>
      </c>
      <c r="P365">
        <v>0.32235999999999998</v>
      </c>
      <c r="Q365">
        <v>35.056330000000003</v>
      </c>
      <c r="R365">
        <v>19.518260000000001</v>
      </c>
      <c r="S365">
        <v>61.613460000000003</v>
      </c>
      <c r="T365">
        <v>79.793539999999993</v>
      </c>
      <c r="U365">
        <v>19.518260000000001</v>
      </c>
      <c r="V365">
        <v>14.3658</v>
      </c>
      <c r="W365">
        <v>14.991400000000001</v>
      </c>
      <c r="X365">
        <v>54.435890000000001</v>
      </c>
      <c r="Y365">
        <v>10.40719</v>
      </c>
      <c r="Z365">
        <v>75.411810000000003</v>
      </c>
      <c r="AW365">
        <v>0.58935999999999999</v>
      </c>
      <c r="AX365">
        <v>60.140250000000002</v>
      </c>
      <c r="AY365">
        <v>50.640540000000001</v>
      </c>
      <c r="AZ365">
        <v>77.543329999999997</v>
      </c>
      <c r="BA365">
        <v>81.612660000000005</v>
      </c>
      <c r="BB365">
        <v>50.640540000000001</v>
      </c>
      <c r="BC365">
        <v>46.740769999999998</v>
      </c>
      <c r="BD365">
        <v>16.639040000000001</v>
      </c>
      <c r="BE365">
        <v>75.156999999999996</v>
      </c>
      <c r="BF365">
        <v>9.0504899999999999</v>
      </c>
      <c r="BG365">
        <v>80.49485</v>
      </c>
      <c r="CO365">
        <v>0.42571999999999999</v>
      </c>
      <c r="CP365">
        <v>45.664000000000001</v>
      </c>
      <c r="CQ365">
        <v>27.738520000000001</v>
      </c>
      <c r="CR365">
        <v>80.742050000000006</v>
      </c>
      <c r="CS365">
        <v>90.459360000000004</v>
      </c>
      <c r="CT365">
        <v>27.738520000000001</v>
      </c>
      <c r="CU365">
        <v>22.614840000000001</v>
      </c>
      <c r="CV365">
        <v>18.798590000000001</v>
      </c>
      <c r="CW365">
        <v>70.906949999999995</v>
      </c>
      <c r="CX365">
        <v>11.625439999999999</v>
      </c>
      <c r="CY365">
        <v>86.189629999999994</v>
      </c>
    </row>
    <row r="366" spans="1:103" x14ac:dyDescent="0.4">
      <c r="A366" t="s">
        <v>533</v>
      </c>
      <c r="B366" t="s">
        <v>57</v>
      </c>
      <c r="C366" t="s">
        <v>37</v>
      </c>
      <c r="D366">
        <v>0.35576000000000002</v>
      </c>
      <c r="E366">
        <v>38.234459999999999</v>
      </c>
      <c r="F366">
        <v>23.237559999999998</v>
      </c>
      <c r="G366">
        <v>64.200729999999993</v>
      </c>
      <c r="H366">
        <v>80.477540000000005</v>
      </c>
      <c r="I366">
        <v>23.237559999999998</v>
      </c>
      <c r="J366">
        <v>18.220960000000002</v>
      </c>
      <c r="K366">
        <v>15.342779999999999</v>
      </c>
      <c r="L366">
        <v>57.416029999999999</v>
      </c>
      <c r="M366">
        <v>10.31728</v>
      </c>
      <c r="N366">
        <v>76.451499999999996</v>
      </c>
      <c r="O366" t="s">
        <v>38</v>
      </c>
      <c r="P366">
        <v>0.32235999999999998</v>
      </c>
      <c r="Q366">
        <v>35.056199999999997</v>
      </c>
      <c r="R366">
        <v>19.518260000000001</v>
      </c>
      <c r="S366">
        <v>61.613460000000003</v>
      </c>
      <c r="T366">
        <v>79.793539999999993</v>
      </c>
      <c r="U366">
        <v>19.518260000000001</v>
      </c>
      <c r="V366">
        <v>14.3658</v>
      </c>
      <c r="W366">
        <v>14.991400000000001</v>
      </c>
      <c r="X366">
        <v>54.435890000000001</v>
      </c>
      <c r="Y366">
        <v>10.40719</v>
      </c>
      <c r="Z366">
        <v>75.411810000000003</v>
      </c>
      <c r="AW366">
        <v>0.58928000000000003</v>
      </c>
      <c r="AX366">
        <v>60.132179999999998</v>
      </c>
      <c r="AY366">
        <v>50.640540000000001</v>
      </c>
      <c r="AZ366">
        <v>77.543329999999997</v>
      </c>
      <c r="BA366">
        <v>81.612660000000005</v>
      </c>
      <c r="BB366">
        <v>50.640540000000001</v>
      </c>
      <c r="BC366">
        <v>46.740769999999998</v>
      </c>
      <c r="BD366">
        <v>16.639040000000001</v>
      </c>
      <c r="BE366">
        <v>75.156999999999996</v>
      </c>
      <c r="BF366">
        <v>9.0504899999999999</v>
      </c>
      <c r="BG366">
        <v>80.49485</v>
      </c>
      <c r="CO366">
        <v>0.42551</v>
      </c>
      <c r="CP366">
        <v>45.64208</v>
      </c>
      <c r="CQ366">
        <v>27.738520000000001</v>
      </c>
      <c r="CR366">
        <v>80.742050000000006</v>
      </c>
      <c r="CS366">
        <v>90.459360000000004</v>
      </c>
      <c r="CT366">
        <v>27.738520000000001</v>
      </c>
      <c r="CU366">
        <v>22.614840000000001</v>
      </c>
      <c r="CV366">
        <v>18.798590000000001</v>
      </c>
      <c r="CW366">
        <v>70.906949999999995</v>
      </c>
      <c r="CX366">
        <v>11.625439999999999</v>
      </c>
      <c r="CY366">
        <v>86.189629999999994</v>
      </c>
    </row>
    <row r="367" spans="1:103" x14ac:dyDescent="0.4">
      <c r="A367" t="s">
        <v>524</v>
      </c>
      <c r="B367" t="s">
        <v>148</v>
      </c>
      <c r="C367" t="s">
        <v>37</v>
      </c>
      <c r="D367">
        <v>0.35570000000000002</v>
      </c>
      <c r="E367">
        <v>38.224040000000002</v>
      </c>
      <c r="F367">
        <v>23.237559999999998</v>
      </c>
      <c r="G367">
        <v>64.192629999999994</v>
      </c>
      <c r="H367">
        <v>80.477540000000005</v>
      </c>
      <c r="I367">
        <v>23.237559999999998</v>
      </c>
      <c r="J367">
        <v>18.220960000000002</v>
      </c>
      <c r="K367">
        <v>15.33954</v>
      </c>
      <c r="L367">
        <v>57.405230000000003</v>
      </c>
      <c r="M367">
        <v>10.31081</v>
      </c>
      <c r="N367">
        <v>76.420479999999998</v>
      </c>
      <c r="O367" t="s">
        <v>38</v>
      </c>
      <c r="P367">
        <v>0.32235999999999998</v>
      </c>
      <c r="Q367">
        <v>35.056489999999997</v>
      </c>
      <c r="R367">
        <v>19.518260000000001</v>
      </c>
      <c r="S367">
        <v>61.613460000000003</v>
      </c>
      <c r="T367">
        <v>79.793539999999993</v>
      </c>
      <c r="U367">
        <v>19.518260000000001</v>
      </c>
      <c r="V367">
        <v>14.3658</v>
      </c>
      <c r="W367">
        <v>14.991400000000001</v>
      </c>
      <c r="X367">
        <v>54.435890000000001</v>
      </c>
      <c r="Y367">
        <v>10.40719</v>
      </c>
      <c r="Z367">
        <v>75.411810000000003</v>
      </c>
      <c r="AW367">
        <v>0.58896000000000004</v>
      </c>
      <c r="AX367">
        <v>60.051560000000002</v>
      </c>
      <c r="AY367">
        <v>50.640540000000001</v>
      </c>
      <c r="AZ367">
        <v>77.543329999999997</v>
      </c>
      <c r="BA367">
        <v>81.612660000000005</v>
      </c>
      <c r="BB367">
        <v>50.640540000000001</v>
      </c>
      <c r="BC367">
        <v>46.740769999999998</v>
      </c>
      <c r="BD367">
        <v>16.62396</v>
      </c>
      <c r="BE367">
        <v>75.131879999999995</v>
      </c>
      <c r="BF367">
        <v>8.9901999999999997</v>
      </c>
      <c r="BG367">
        <v>80.205979999999997</v>
      </c>
      <c r="CO367">
        <v>0.42508000000000001</v>
      </c>
      <c r="CP367">
        <v>45.598370000000003</v>
      </c>
      <c r="CQ367">
        <v>27.738520000000001</v>
      </c>
      <c r="CR367">
        <v>80.565370000000001</v>
      </c>
      <c r="CS367">
        <v>90.459360000000004</v>
      </c>
      <c r="CT367">
        <v>27.738520000000001</v>
      </c>
      <c r="CU367">
        <v>22.614840000000001</v>
      </c>
      <c r="CV367">
        <v>18.763249999999999</v>
      </c>
      <c r="CW367">
        <v>70.730270000000004</v>
      </c>
      <c r="CX367">
        <v>11.625439999999999</v>
      </c>
      <c r="CY367">
        <v>86.189629999999994</v>
      </c>
    </row>
    <row r="368" spans="1:103" x14ac:dyDescent="0.4">
      <c r="A368" t="s">
        <v>492</v>
      </c>
      <c r="B368" t="s">
        <v>458</v>
      </c>
      <c r="C368" t="s">
        <v>37</v>
      </c>
      <c r="D368">
        <v>0.35570000000000002</v>
      </c>
      <c r="E368">
        <v>38.223469999999999</v>
      </c>
      <c r="F368">
        <v>23.237559999999998</v>
      </c>
      <c r="G368">
        <v>64.192629999999994</v>
      </c>
      <c r="H368">
        <v>80.469449999999995</v>
      </c>
      <c r="I368">
        <v>23.237559999999998</v>
      </c>
      <c r="J368">
        <v>18.220960000000002</v>
      </c>
      <c r="K368">
        <v>15.33954</v>
      </c>
      <c r="L368">
        <v>57.405230000000003</v>
      </c>
      <c r="M368">
        <v>10.309189999999999</v>
      </c>
      <c r="N368">
        <v>76.408339999999995</v>
      </c>
      <c r="O368" t="s">
        <v>38</v>
      </c>
      <c r="P368">
        <v>0.32235999999999998</v>
      </c>
      <c r="Q368">
        <v>35.056280000000001</v>
      </c>
      <c r="R368">
        <v>19.518260000000001</v>
      </c>
      <c r="S368">
        <v>61.613460000000003</v>
      </c>
      <c r="T368">
        <v>79.793539999999993</v>
      </c>
      <c r="U368">
        <v>19.518260000000001</v>
      </c>
      <c r="V368">
        <v>14.3658</v>
      </c>
      <c r="W368">
        <v>14.991400000000001</v>
      </c>
      <c r="X368">
        <v>54.435890000000001</v>
      </c>
      <c r="Y368">
        <v>10.40719</v>
      </c>
      <c r="Z368">
        <v>75.411810000000003</v>
      </c>
      <c r="AW368">
        <v>0.58889999999999998</v>
      </c>
      <c r="AX368">
        <v>60.040640000000003</v>
      </c>
      <c r="AY368">
        <v>50.640540000000001</v>
      </c>
      <c r="AZ368">
        <v>77.543329999999997</v>
      </c>
      <c r="BA368">
        <v>81.612660000000005</v>
      </c>
      <c r="BB368">
        <v>50.640540000000001</v>
      </c>
      <c r="BC368">
        <v>46.740769999999998</v>
      </c>
      <c r="BD368">
        <v>16.62396</v>
      </c>
      <c r="BE368">
        <v>75.131879999999995</v>
      </c>
      <c r="BF368">
        <v>8.9826700000000006</v>
      </c>
      <c r="BG368">
        <v>80.168300000000002</v>
      </c>
      <c r="CO368">
        <v>0.42525000000000002</v>
      </c>
      <c r="CP368">
        <v>45.615340000000003</v>
      </c>
      <c r="CQ368">
        <v>27.738520000000001</v>
      </c>
      <c r="CR368">
        <v>80.565370000000001</v>
      </c>
      <c r="CS368">
        <v>90.282690000000002</v>
      </c>
      <c r="CT368">
        <v>27.738520000000001</v>
      </c>
      <c r="CU368">
        <v>22.614840000000001</v>
      </c>
      <c r="CV368">
        <v>18.763249999999999</v>
      </c>
      <c r="CW368">
        <v>70.730270000000004</v>
      </c>
      <c r="CX368">
        <v>11.60777</v>
      </c>
      <c r="CY368">
        <v>86.012960000000007</v>
      </c>
    </row>
    <row r="369" spans="1:103" x14ac:dyDescent="0.4">
      <c r="A369" t="s">
        <v>574</v>
      </c>
      <c r="B369" t="s">
        <v>114</v>
      </c>
      <c r="C369" t="s">
        <v>37</v>
      </c>
      <c r="D369">
        <v>0.35570000000000002</v>
      </c>
      <c r="E369">
        <v>38.22307</v>
      </c>
      <c r="F369">
        <v>23.237559999999998</v>
      </c>
      <c r="G369">
        <v>64.192629999999994</v>
      </c>
      <c r="H369">
        <v>80.477540000000005</v>
      </c>
      <c r="I369">
        <v>23.237559999999998</v>
      </c>
      <c r="J369">
        <v>18.220960000000002</v>
      </c>
      <c r="K369">
        <v>15.33954</v>
      </c>
      <c r="L369">
        <v>57.405230000000003</v>
      </c>
      <c r="M369">
        <v>10.31</v>
      </c>
      <c r="N369">
        <v>76.416430000000005</v>
      </c>
      <c r="O369" t="s">
        <v>38</v>
      </c>
      <c r="P369">
        <v>0.32235999999999998</v>
      </c>
      <c r="Q369">
        <v>35.056399999999996</v>
      </c>
      <c r="R369">
        <v>19.518260000000001</v>
      </c>
      <c r="S369">
        <v>61.613460000000003</v>
      </c>
      <c r="T369">
        <v>79.793539999999993</v>
      </c>
      <c r="U369">
        <v>19.518260000000001</v>
      </c>
      <c r="V369">
        <v>14.3658</v>
      </c>
      <c r="W369">
        <v>14.991400000000001</v>
      </c>
      <c r="X369">
        <v>54.435890000000001</v>
      </c>
      <c r="Y369">
        <v>10.40719</v>
      </c>
      <c r="Z369">
        <v>75.411810000000003</v>
      </c>
      <c r="AW369">
        <v>0.58892999999999995</v>
      </c>
      <c r="AX369">
        <v>60.04298</v>
      </c>
      <c r="AY369">
        <v>50.640540000000001</v>
      </c>
      <c r="AZ369">
        <v>77.543329999999997</v>
      </c>
      <c r="BA369">
        <v>81.612660000000005</v>
      </c>
      <c r="BB369">
        <v>50.640540000000001</v>
      </c>
      <c r="BC369">
        <v>46.740769999999998</v>
      </c>
      <c r="BD369">
        <v>16.62396</v>
      </c>
      <c r="BE369">
        <v>75.131879999999995</v>
      </c>
      <c r="BF369">
        <v>8.9826700000000006</v>
      </c>
      <c r="BG369">
        <v>80.168300000000002</v>
      </c>
      <c r="CO369">
        <v>0.42509000000000002</v>
      </c>
      <c r="CP369">
        <v>45.598840000000003</v>
      </c>
      <c r="CQ369">
        <v>27.738520000000001</v>
      </c>
      <c r="CR369">
        <v>80.565370000000001</v>
      </c>
      <c r="CS369">
        <v>90.459360000000004</v>
      </c>
      <c r="CT369">
        <v>27.738520000000001</v>
      </c>
      <c r="CU369">
        <v>22.614840000000001</v>
      </c>
      <c r="CV369">
        <v>18.763249999999999</v>
      </c>
      <c r="CW369">
        <v>70.730270000000004</v>
      </c>
      <c r="CX369">
        <v>11.625439999999999</v>
      </c>
      <c r="CY369">
        <v>86.189629999999994</v>
      </c>
    </row>
    <row r="370" spans="1:103" x14ac:dyDescent="0.4">
      <c r="A370" t="s">
        <v>527</v>
      </c>
      <c r="B370" t="s">
        <v>328</v>
      </c>
      <c r="C370" t="s">
        <v>37</v>
      </c>
      <c r="D370">
        <v>0.35569000000000001</v>
      </c>
      <c r="E370">
        <v>38.222349999999999</v>
      </c>
      <c r="F370">
        <v>23.237559999999998</v>
      </c>
      <c r="G370">
        <v>64.192629999999994</v>
      </c>
      <c r="H370">
        <v>80.469449999999995</v>
      </c>
      <c r="I370">
        <v>23.237559999999998</v>
      </c>
      <c r="J370">
        <v>18.220960000000002</v>
      </c>
      <c r="K370">
        <v>15.33954</v>
      </c>
      <c r="L370">
        <v>57.405230000000003</v>
      </c>
      <c r="M370">
        <v>10.309189999999999</v>
      </c>
      <c r="N370">
        <v>76.408339999999995</v>
      </c>
      <c r="O370" t="s">
        <v>38</v>
      </c>
      <c r="P370">
        <v>0.32235999999999998</v>
      </c>
      <c r="Q370">
        <v>35.05583</v>
      </c>
      <c r="R370">
        <v>19.518260000000001</v>
      </c>
      <c r="S370">
        <v>61.613460000000003</v>
      </c>
      <c r="T370">
        <v>79.793539999999993</v>
      </c>
      <c r="U370">
        <v>19.518260000000001</v>
      </c>
      <c r="V370">
        <v>14.3658</v>
      </c>
      <c r="W370">
        <v>14.991400000000001</v>
      </c>
      <c r="X370">
        <v>54.435890000000001</v>
      </c>
      <c r="Y370">
        <v>10.40719</v>
      </c>
      <c r="Z370">
        <v>75.411810000000003</v>
      </c>
      <c r="AW370">
        <v>0.58897999999999995</v>
      </c>
      <c r="AX370">
        <v>60.051349999999999</v>
      </c>
      <c r="AY370">
        <v>50.640540000000001</v>
      </c>
      <c r="AZ370">
        <v>77.543329999999997</v>
      </c>
      <c r="BA370">
        <v>81.612660000000005</v>
      </c>
      <c r="BB370">
        <v>50.640540000000001</v>
      </c>
      <c r="BC370">
        <v>46.740769999999998</v>
      </c>
      <c r="BD370">
        <v>16.62396</v>
      </c>
      <c r="BE370">
        <v>75.131879999999995</v>
      </c>
      <c r="BF370">
        <v>8.9826700000000006</v>
      </c>
      <c r="BG370">
        <v>80.168300000000002</v>
      </c>
      <c r="CO370">
        <v>0.42485000000000001</v>
      </c>
      <c r="CP370">
        <v>45.574199999999998</v>
      </c>
      <c r="CQ370">
        <v>27.738520000000001</v>
      </c>
      <c r="CR370">
        <v>80.565370000000001</v>
      </c>
      <c r="CS370">
        <v>90.282690000000002</v>
      </c>
      <c r="CT370">
        <v>27.738520000000001</v>
      </c>
      <c r="CU370">
        <v>22.614840000000001</v>
      </c>
      <c r="CV370">
        <v>18.763249999999999</v>
      </c>
      <c r="CW370">
        <v>70.730270000000004</v>
      </c>
      <c r="CX370">
        <v>11.60777</v>
      </c>
      <c r="CY370">
        <v>86.012960000000007</v>
      </c>
    </row>
    <row r="371" spans="1:103" x14ac:dyDescent="0.4">
      <c r="A371" t="s">
        <v>449</v>
      </c>
      <c r="B371" t="s">
        <v>260</v>
      </c>
      <c r="C371" t="s">
        <v>37</v>
      </c>
      <c r="D371">
        <v>0.35568</v>
      </c>
      <c r="E371">
        <v>38.221719999999998</v>
      </c>
      <c r="F371">
        <v>23.237559999999998</v>
      </c>
      <c r="G371">
        <v>64.192629999999994</v>
      </c>
      <c r="H371">
        <v>80.477540000000005</v>
      </c>
      <c r="I371">
        <v>23.237559999999998</v>
      </c>
      <c r="J371">
        <v>18.220960000000002</v>
      </c>
      <c r="K371">
        <v>15.33954</v>
      </c>
      <c r="L371">
        <v>57.405230000000003</v>
      </c>
      <c r="M371">
        <v>10.31</v>
      </c>
      <c r="N371">
        <v>76.416430000000005</v>
      </c>
      <c r="O371" t="s">
        <v>38</v>
      </c>
      <c r="P371">
        <v>0.32236999999999999</v>
      </c>
      <c r="Q371">
        <v>35.057490000000001</v>
      </c>
      <c r="R371">
        <v>19.518260000000001</v>
      </c>
      <c r="S371">
        <v>61.613460000000003</v>
      </c>
      <c r="T371">
        <v>79.803100000000001</v>
      </c>
      <c r="U371">
        <v>19.518260000000001</v>
      </c>
      <c r="V371">
        <v>14.3658</v>
      </c>
      <c r="W371">
        <v>14.991400000000001</v>
      </c>
      <c r="X371">
        <v>54.435890000000001</v>
      </c>
      <c r="Y371">
        <v>10.40814</v>
      </c>
      <c r="Z371">
        <v>75.421369999999996</v>
      </c>
      <c r="AW371">
        <v>0.58882999999999996</v>
      </c>
      <c r="AX371">
        <v>60.033079999999998</v>
      </c>
      <c r="AY371">
        <v>50.640540000000001</v>
      </c>
      <c r="AZ371">
        <v>77.543329999999997</v>
      </c>
      <c r="BA371">
        <v>81.612660000000005</v>
      </c>
      <c r="BB371">
        <v>50.640540000000001</v>
      </c>
      <c r="BC371">
        <v>46.740769999999998</v>
      </c>
      <c r="BD371">
        <v>16.62396</v>
      </c>
      <c r="BE371">
        <v>75.131879999999995</v>
      </c>
      <c r="BF371">
        <v>8.9826700000000006</v>
      </c>
      <c r="BG371">
        <v>80.168300000000002</v>
      </c>
      <c r="CO371">
        <v>0.42481000000000002</v>
      </c>
      <c r="CP371">
        <v>45.572339999999997</v>
      </c>
      <c r="CQ371">
        <v>27.738520000000001</v>
      </c>
      <c r="CR371">
        <v>80.565370000000001</v>
      </c>
      <c r="CS371">
        <v>90.282690000000002</v>
      </c>
      <c r="CT371">
        <v>27.738520000000001</v>
      </c>
      <c r="CU371">
        <v>22.614840000000001</v>
      </c>
      <c r="CV371">
        <v>18.763249999999999</v>
      </c>
      <c r="CW371">
        <v>70.730270000000004</v>
      </c>
      <c r="CX371">
        <v>11.60777</v>
      </c>
      <c r="CY371">
        <v>86.012960000000007</v>
      </c>
    </row>
    <row r="372" spans="1:103" x14ac:dyDescent="0.4">
      <c r="A372" t="s">
        <v>436</v>
      </c>
      <c r="B372" t="s">
        <v>52</v>
      </c>
      <c r="C372" t="s">
        <v>37</v>
      </c>
      <c r="D372">
        <v>0.35189999999999999</v>
      </c>
      <c r="E372">
        <v>37.848089999999999</v>
      </c>
      <c r="F372">
        <v>23.237559999999998</v>
      </c>
      <c r="G372">
        <v>63.197090000000003</v>
      </c>
      <c r="H372">
        <v>78.000810000000001</v>
      </c>
      <c r="I372">
        <v>23.237559999999998</v>
      </c>
      <c r="J372">
        <v>18.2072</v>
      </c>
      <c r="K372">
        <v>15.15662</v>
      </c>
      <c r="L372">
        <v>56.555239999999998</v>
      </c>
      <c r="M372">
        <v>10.01376</v>
      </c>
      <c r="N372">
        <v>73.909890000000004</v>
      </c>
      <c r="O372" t="s">
        <v>38</v>
      </c>
      <c r="P372">
        <v>0.31751000000000001</v>
      </c>
      <c r="Q372">
        <v>34.549750000000003</v>
      </c>
      <c r="R372">
        <v>19.22195</v>
      </c>
      <c r="S372">
        <v>60.69585</v>
      </c>
      <c r="T372">
        <v>77.16498</v>
      </c>
      <c r="U372">
        <v>19.22195</v>
      </c>
      <c r="V372">
        <v>14.215730000000001</v>
      </c>
      <c r="W372">
        <v>14.779199999999999</v>
      </c>
      <c r="X372">
        <v>53.570700000000002</v>
      </c>
      <c r="Y372">
        <v>10.07264</v>
      </c>
      <c r="Z372">
        <v>72.655640000000005</v>
      </c>
      <c r="AW372">
        <v>0.58401999999999998</v>
      </c>
      <c r="AX372">
        <v>59.542569999999998</v>
      </c>
      <c r="AY372">
        <v>50.640540000000001</v>
      </c>
      <c r="AZ372">
        <v>76.714389999999995</v>
      </c>
      <c r="BA372">
        <v>80.256219999999999</v>
      </c>
      <c r="BB372">
        <v>50.640540000000001</v>
      </c>
      <c r="BC372">
        <v>46.740769999999998</v>
      </c>
      <c r="BD372">
        <v>16.47325</v>
      </c>
      <c r="BE372">
        <v>74.365740000000002</v>
      </c>
      <c r="BF372">
        <v>8.8847000000000005</v>
      </c>
      <c r="BG372">
        <v>79.075609999999998</v>
      </c>
      <c r="CO372">
        <v>0.44327</v>
      </c>
      <c r="CP372">
        <v>47.951729999999998</v>
      </c>
      <c r="CQ372">
        <v>33.21555</v>
      </c>
      <c r="CR372">
        <v>77.738519999999994</v>
      </c>
      <c r="CS372">
        <v>88.162540000000007</v>
      </c>
      <c r="CT372">
        <v>33.21555</v>
      </c>
      <c r="CU372">
        <v>25.088339999999999</v>
      </c>
      <c r="CV372">
        <v>19.045940000000002</v>
      </c>
      <c r="CW372">
        <v>69.964659999999995</v>
      </c>
      <c r="CX372">
        <v>11.57244</v>
      </c>
      <c r="CY372">
        <v>84.982330000000005</v>
      </c>
    </row>
    <row r="373" spans="1:103" x14ac:dyDescent="0.4">
      <c r="A373" t="s">
        <v>439</v>
      </c>
      <c r="B373" t="s">
        <v>62</v>
      </c>
      <c r="C373" t="s">
        <v>37</v>
      </c>
      <c r="D373">
        <v>0.35189999999999999</v>
      </c>
      <c r="E373">
        <v>37.847760000000001</v>
      </c>
      <c r="F373">
        <v>23.261839999999999</v>
      </c>
      <c r="G373">
        <v>63.22137</v>
      </c>
      <c r="H373">
        <v>78.000810000000001</v>
      </c>
      <c r="I373">
        <v>23.261839999999999</v>
      </c>
      <c r="J373">
        <v>18.227440000000001</v>
      </c>
      <c r="K373">
        <v>15.158239999999999</v>
      </c>
      <c r="L373">
        <v>56.559289999999997</v>
      </c>
      <c r="M373">
        <v>10.01295</v>
      </c>
      <c r="N373">
        <v>73.893699999999995</v>
      </c>
      <c r="O373" t="s">
        <v>38</v>
      </c>
      <c r="P373">
        <v>0.31752999999999998</v>
      </c>
      <c r="Q373">
        <v>34.549370000000003</v>
      </c>
      <c r="R373">
        <v>19.2315</v>
      </c>
      <c r="S373">
        <v>60.69585</v>
      </c>
      <c r="T373">
        <v>77.145859999999999</v>
      </c>
      <c r="U373">
        <v>19.2315</v>
      </c>
      <c r="V373">
        <v>14.225289999999999</v>
      </c>
      <c r="W373">
        <v>14.777290000000001</v>
      </c>
      <c r="X373">
        <v>53.565919999999998</v>
      </c>
      <c r="Y373">
        <v>10.06978</v>
      </c>
      <c r="Z373">
        <v>72.631749999999997</v>
      </c>
      <c r="AW373">
        <v>0.58404999999999996</v>
      </c>
      <c r="AX373">
        <v>59.548839999999998</v>
      </c>
      <c r="AY373">
        <v>50.640540000000001</v>
      </c>
      <c r="AZ373">
        <v>76.789749999999998</v>
      </c>
      <c r="BA373">
        <v>80.256219999999999</v>
      </c>
      <c r="BB373">
        <v>50.640540000000001</v>
      </c>
      <c r="BC373">
        <v>46.740769999999998</v>
      </c>
      <c r="BD373">
        <v>16.488320000000002</v>
      </c>
      <c r="BE373">
        <v>74.441100000000006</v>
      </c>
      <c r="BF373">
        <v>8.8922399999999993</v>
      </c>
      <c r="BG373">
        <v>79.113290000000006</v>
      </c>
      <c r="CO373">
        <v>0.44298999999999999</v>
      </c>
      <c r="CP373">
        <v>47.936770000000003</v>
      </c>
      <c r="CQ373">
        <v>33.568899999999999</v>
      </c>
      <c r="CR373">
        <v>78.09187</v>
      </c>
      <c r="CS373">
        <v>88.515900000000002</v>
      </c>
      <c r="CT373">
        <v>33.568899999999999</v>
      </c>
      <c r="CU373">
        <v>25.353359999999999</v>
      </c>
      <c r="CV373">
        <v>19.08127</v>
      </c>
      <c r="CW373">
        <v>69.964659999999995</v>
      </c>
      <c r="CX373">
        <v>11.590109999999999</v>
      </c>
      <c r="CY373">
        <v>84.982330000000005</v>
      </c>
    </row>
    <row r="374" spans="1:103" x14ac:dyDescent="0.4">
      <c r="A374" t="s">
        <v>403</v>
      </c>
      <c r="B374" t="s">
        <v>102</v>
      </c>
      <c r="C374" t="s">
        <v>37</v>
      </c>
      <c r="D374">
        <v>0.35193000000000002</v>
      </c>
      <c r="E374">
        <v>37.847290000000001</v>
      </c>
      <c r="F374">
        <v>23.28612</v>
      </c>
      <c r="G374">
        <v>63.22137</v>
      </c>
      <c r="H374">
        <v>77.976529999999997</v>
      </c>
      <c r="I374">
        <v>23.28612</v>
      </c>
      <c r="J374">
        <v>18.23958</v>
      </c>
      <c r="K374">
        <v>15.158239999999999</v>
      </c>
      <c r="L374">
        <v>56.559289999999997</v>
      </c>
      <c r="M374">
        <v>10.011329999999999</v>
      </c>
      <c r="N374">
        <v>73.881559999999993</v>
      </c>
      <c r="O374" t="s">
        <v>38</v>
      </c>
      <c r="P374">
        <v>0.31745000000000001</v>
      </c>
      <c r="Q374">
        <v>34.540489999999998</v>
      </c>
      <c r="R374">
        <v>19.22195</v>
      </c>
      <c r="S374">
        <v>60.68629</v>
      </c>
      <c r="T374">
        <v>77.145859999999999</v>
      </c>
      <c r="U374">
        <v>19.22195</v>
      </c>
      <c r="V374">
        <v>14.215730000000001</v>
      </c>
      <c r="W374">
        <v>14.777290000000001</v>
      </c>
      <c r="X374">
        <v>53.561140000000002</v>
      </c>
      <c r="Y374">
        <v>10.06978</v>
      </c>
      <c r="Z374">
        <v>72.631749999999997</v>
      </c>
      <c r="AW374">
        <v>0.58406999999999998</v>
      </c>
      <c r="AX374">
        <v>59.546720000000001</v>
      </c>
      <c r="AY374">
        <v>50.715899999999998</v>
      </c>
      <c r="AZ374">
        <v>76.714389999999995</v>
      </c>
      <c r="BA374">
        <v>80.256219999999999</v>
      </c>
      <c r="BB374">
        <v>50.715899999999998</v>
      </c>
      <c r="BC374">
        <v>46.778449999999999</v>
      </c>
      <c r="BD374">
        <v>16.47325</v>
      </c>
      <c r="BE374">
        <v>74.365740000000002</v>
      </c>
      <c r="BF374">
        <v>8.8847000000000005</v>
      </c>
      <c r="BG374">
        <v>79.075609999999998</v>
      </c>
      <c r="CO374">
        <v>0.44501000000000002</v>
      </c>
      <c r="CP374">
        <v>48.095709999999997</v>
      </c>
      <c r="CQ374">
        <v>34.098939999999999</v>
      </c>
      <c r="CR374">
        <v>78.445229999999995</v>
      </c>
      <c r="CS374">
        <v>87.985870000000006</v>
      </c>
      <c r="CT374">
        <v>34.098939999999999</v>
      </c>
      <c r="CU374">
        <v>25.706710000000001</v>
      </c>
      <c r="CV374">
        <v>19.116610000000001</v>
      </c>
      <c r="CW374">
        <v>70.229680000000002</v>
      </c>
      <c r="CX374">
        <v>11.57244</v>
      </c>
      <c r="CY374">
        <v>84.80565</v>
      </c>
    </row>
    <row r="375" spans="1:103" x14ac:dyDescent="0.4">
      <c r="A375" t="s">
        <v>317</v>
      </c>
      <c r="B375" t="s">
        <v>40</v>
      </c>
      <c r="C375" t="s">
        <v>37</v>
      </c>
      <c r="D375">
        <v>0.35191</v>
      </c>
      <c r="E375">
        <v>37.846150000000002</v>
      </c>
      <c r="F375">
        <v>23.261839999999999</v>
      </c>
      <c r="G375">
        <v>63.229460000000003</v>
      </c>
      <c r="H375">
        <v>77.992720000000006</v>
      </c>
      <c r="I375">
        <v>23.261839999999999</v>
      </c>
      <c r="J375">
        <v>18.223389999999998</v>
      </c>
      <c r="K375">
        <v>15.16309</v>
      </c>
      <c r="L375">
        <v>56.583570000000002</v>
      </c>
      <c r="M375">
        <v>10.011329999999999</v>
      </c>
      <c r="N375">
        <v>73.889650000000003</v>
      </c>
      <c r="O375" t="s">
        <v>38</v>
      </c>
      <c r="P375">
        <v>0.31746000000000002</v>
      </c>
      <c r="Q375">
        <v>34.542470000000002</v>
      </c>
      <c r="R375">
        <v>19.22195</v>
      </c>
      <c r="S375">
        <v>60.705410000000001</v>
      </c>
      <c r="T375">
        <v>77.145859999999999</v>
      </c>
      <c r="U375">
        <v>19.22195</v>
      </c>
      <c r="V375">
        <v>14.215730000000001</v>
      </c>
      <c r="W375">
        <v>14.78111</v>
      </c>
      <c r="X375">
        <v>53.580260000000003</v>
      </c>
      <c r="Y375">
        <v>10.06978</v>
      </c>
      <c r="Z375">
        <v>72.631749999999997</v>
      </c>
      <c r="AW375">
        <v>0.58418000000000003</v>
      </c>
      <c r="AX375">
        <v>59.55771</v>
      </c>
      <c r="AY375">
        <v>50.715899999999998</v>
      </c>
      <c r="AZ375">
        <v>76.789749999999998</v>
      </c>
      <c r="BA375">
        <v>80.331569999999999</v>
      </c>
      <c r="BB375">
        <v>50.715899999999998</v>
      </c>
      <c r="BC375">
        <v>46.778449999999999</v>
      </c>
      <c r="BD375">
        <v>16.488320000000002</v>
      </c>
      <c r="BE375">
        <v>74.441100000000006</v>
      </c>
      <c r="BF375">
        <v>8.8922399999999993</v>
      </c>
      <c r="BG375">
        <v>79.150970000000001</v>
      </c>
      <c r="CO375">
        <v>0.44418000000000002</v>
      </c>
      <c r="CP375">
        <v>48.008450000000003</v>
      </c>
      <c r="CQ375">
        <v>33.568899999999999</v>
      </c>
      <c r="CR375">
        <v>78.09187</v>
      </c>
      <c r="CS375">
        <v>88.162540000000007</v>
      </c>
      <c r="CT375">
        <v>33.568899999999999</v>
      </c>
      <c r="CU375">
        <v>25.353359999999999</v>
      </c>
      <c r="CV375">
        <v>19.116610000000001</v>
      </c>
      <c r="CW375">
        <v>70.229680000000002</v>
      </c>
      <c r="CX375">
        <v>11.55477</v>
      </c>
      <c r="CY375">
        <v>84.80565</v>
      </c>
    </row>
    <row r="376" spans="1:103" x14ac:dyDescent="0.4">
      <c r="A376" t="s">
        <v>427</v>
      </c>
      <c r="B376" t="s">
        <v>134</v>
      </c>
      <c r="C376" t="s">
        <v>37</v>
      </c>
      <c r="D376">
        <v>0.35192000000000001</v>
      </c>
      <c r="E376">
        <v>37.84581</v>
      </c>
      <c r="F376">
        <v>23.269929999999999</v>
      </c>
      <c r="G376">
        <v>63.180900000000001</v>
      </c>
      <c r="H376">
        <v>78.008899999999997</v>
      </c>
      <c r="I376">
        <v>23.269929999999999</v>
      </c>
      <c r="J376">
        <v>18.231490000000001</v>
      </c>
      <c r="K376">
        <v>15.1469</v>
      </c>
      <c r="L376">
        <v>56.522869999999998</v>
      </c>
      <c r="M376">
        <v>10.01538</v>
      </c>
      <c r="N376">
        <v>73.913929999999993</v>
      </c>
      <c r="O376" t="s">
        <v>38</v>
      </c>
      <c r="P376">
        <v>0.31748999999999999</v>
      </c>
      <c r="Q376">
        <v>34.544370000000001</v>
      </c>
      <c r="R376">
        <v>19.22195</v>
      </c>
      <c r="S376">
        <v>60.69585</v>
      </c>
      <c r="T376">
        <v>77.145859999999999</v>
      </c>
      <c r="U376">
        <v>19.22195</v>
      </c>
      <c r="V376">
        <v>14.215730000000001</v>
      </c>
      <c r="W376">
        <v>14.777290000000001</v>
      </c>
      <c r="X376">
        <v>53.565919999999998</v>
      </c>
      <c r="Y376">
        <v>10.06978</v>
      </c>
      <c r="Z376">
        <v>72.631749999999997</v>
      </c>
      <c r="AW376">
        <v>0.58423999999999998</v>
      </c>
      <c r="AX376">
        <v>59.564680000000003</v>
      </c>
      <c r="AY376">
        <v>50.715899999999998</v>
      </c>
      <c r="AZ376">
        <v>76.714389999999995</v>
      </c>
      <c r="BA376">
        <v>80.406930000000003</v>
      </c>
      <c r="BB376">
        <v>50.715899999999998</v>
      </c>
      <c r="BC376">
        <v>46.778449999999999</v>
      </c>
      <c r="BD376">
        <v>16.458179999999999</v>
      </c>
      <c r="BE376">
        <v>74.328059999999994</v>
      </c>
      <c r="BF376">
        <v>8.8997700000000002</v>
      </c>
      <c r="BG376">
        <v>79.226330000000004</v>
      </c>
      <c r="CO376">
        <v>0.44358999999999998</v>
      </c>
      <c r="CP376">
        <v>47.949460000000002</v>
      </c>
      <c r="CQ376">
        <v>33.745579999999997</v>
      </c>
      <c r="CR376">
        <v>77.385159999999999</v>
      </c>
      <c r="CS376">
        <v>88.339219999999997</v>
      </c>
      <c r="CT376">
        <v>33.745579999999997</v>
      </c>
      <c r="CU376">
        <v>25.53004</v>
      </c>
      <c r="CV376">
        <v>18.904589999999999</v>
      </c>
      <c r="CW376">
        <v>69.434629999999999</v>
      </c>
      <c r="CX376">
        <v>11.625439999999999</v>
      </c>
      <c r="CY376">
        <v>85.159009999999995</v>
      </c>
    </row>
    <row r="377" spans="1:103" x14ac:dyDescent="0.4">
      <c r="A377" t="s">
        <v>358</v>
      </c>
      <c r="B377" t="s">
        <v>52</v>
      </c>
      <c r="C377" t="s">
        <v>37</v>
      </c>
      <c r="D377">
        <v>0.35188999999999998</v>
      </c>
      <c r="E377">
        <v>37.84308</v>
      </c>
      <c r="F377">
        <v>23.269929999999999</v>
      </c>
      <c r="G377">
        <v>63.22137</v>
      </c>
      <c r="H377">
        <v>77.992720000000006</v>
      </c>
      <c r="I377">
        <v>23.269929999999999</v>
      </c>
      <c r="J377">
        <v>18.227440000000001</v>
      </c>
      <c r="K377">
        <v>15.158239999999999</v>
      </c>
      <c r="L377">
        <v>56.563330000000001</v>
      </c>
      <c r="M377">
        <v>10.011329999999999</v>
      </c>
      <c r="N377">
        <v>73.889650000000003</v>
      </c>
      <c r="O377" t="s">
        <v>38</v>
      </c>
      <c r="P377">
        <v>0.31744</v>
      </c>
      <c r="Q377">
        <v>34.540170000000003</v>
      </c>
      <c r="R377">
        <v>19.22195</v>
      </c>
      <c r="S377">
        <v>60.68629</v>
      </c>
      <c r="T377">
        <v>77.145859999999999</v>
      </c>
      <c r="U377">
        <v>19.22195</v>
      </c>
      <c r="V377">
        <v>14.215730000000001</v>
      </c>
      <c r="W377">
        <v>14.777290000000001</v>
      </c>
      <c r="X377">
        <v>53.561140000000002</v>
      </c>
      <c r="Y377">
        <v>10.06978</v>
      </c>
      <c r="Z377">
        <v>72.631749999999997</v>
      </c>
      <c r="AW377">
        <v>0.58401000000000003</v>
      </c>
      <c r="AX377">
        <v>59.539279999999998</v>
      </c>
      <c r="AY377">
        <v>50.715899999999998</v>
      </c>
      <c r="AZ377">
        <v>76.714389999999995</v>
      </c>
      <c r="BA377">
        <v>80.256219999999999</v>
      </c>
      <c r="BB377">
        <v>50.715899999999998</v>
      </c>
      <c r="BC377">
        <v>46.778449999999999</v>
      </c>
      <c r="BD377">
        <v>16.458179999999999</v>
      </c>
      <c r="BE377">
        <v>74.328059999999994</v>
      </c>
      <c r="BF377">
        <v>8.8847000000000005</v>
      </c>
      <c r="BG377">
        <v>79.075609999999998</v>
      </c>
      <c r="CO377">
        <v>0.44442999999999999</v>
      </c>
      <c r="CP377">
        <v>48.027239999999999</v>
      </c>
      <c r="CQ377">
        <v>33.745579999999997</v>
      </c>
      <c r="CR377">
        <v>78.445229999999995</v>
      </c>
      <c r="CS377">
        <v>88.339219999999997</v>
      </c>
      <c r="CT377">
        <v>33.745579999999997</v>
      </c>
      <c r="CU377">
        <v>25.441700000000001</v>
      </c>
      <c r="CV377">
        <v>19.15194</v>
      </c>
      <c r="CW377">
        <v>70.406360000000006</v>
      </c>
      <c r="CX377">
        <v>11.57244</v>
      </c>
      <c r="CY377">
        <v>84.982330000000005</v>
      </c>
    </row>
    <row r="378" spans="1:103" x14ac:dyDescent="0.4">
      <c r="A378" t="s">
        <v>330</v>
      </c>
      <c r="B378" t="s">
        <v>52</v>
      </c>
      <c r="C378" t="s">
        <v>37</v>
      </c>
      <c r="D378">
        <v>0.35185</v>
      </c>
      <c r="E378">
        <v>37.84151</v>
      </c>
      <c r="F378">
        <v>23.245650000000001</v>
      </c>
      <c r="G378">
        <v>63.180900000000001</v>
      </c>
      <c r="H378">
        <v>78.016999999999996</v>
      </c>
      <c r="I378">
        <v>23.245650000000001</v>
      </c>
      <c r="J378">
        <v>18.215299999999999</v>
      </c>
      <c r="K378">
        <v>15.15014</v>
      </c>
      <c r="L378">
        <v>56.53096</v>
      </c>
      <c r="M378">
        <v>10.01538</v>
      </c>
      <c r="N378">
        <v>73.922030000000007</v>
      </c>
      <c r="O378" t="s">
        <v>38</v>
      </c>
      <c r="P378">
        <v>0.31746000000000002</v>
      </c>
      <c r="Q378">
        <v>34.542470000000002</v>
      </c>
      <c r="R378">
        <v>19.22195</v>
      </c>
      <c r="S378">
        <v>60.68629</v>
      </c>
      <c r="T378">
        <v>77.145859999999999</v>
      </c>
      <c r="U378">
        <v>19.22195</v>
      </c>
      <c r="V378">
        <v>14.215730000000001</v>
      </c>
      <c r="W378">
        <v>14.77538</v>
      </c>
      <c r="X378">
        <v>53.556359999999998</v>
      </c>
      <c r="Y378">
        <v>10.06978</v>
      </c>
      <c r="Z378">
        <v>72.631749999999997</v>
      </c>
      <c r="AW378">
        <v>0.58394000000000001</v>
      </c>
      <c r="AX378">
        <v>59.534120000000001</v>
      </c>
      <c r="AY378">
        <v>50.640540000000001</v>
      </c>
      <c r="AZ378">
        <v>76.789749999999998</v>
      </c>
      <c r="BA378">
        <v>80.256219999999999</v>
      </c>
      <c r="BB378">
        <v>50.640540000000001</v>
      </c>
      <c r="BC378">
        <v>46.740769999999998</v>
      </c>
      <c r="BD378">
        <v>16.488320000000002</v>
      </c>
      <c r="BE378">
        <v>74.441100000000006</v>
      </c>
      <c r="BF378">
        <v>8.8847000000000005</v>
      </c>
      <c r="BG378">
        <v>79.075609999999998</v>
      </c>
      <c r="CO378">
        <v>0.44345000000000001</v>
      </c>
      <c r="CP378">
        <v>47.962490000000003</v>
      </c>
      <c r="CQ378">
        <v>33.392229999999998</v>
      </c>
      <c r="CR378">
        <v>77.385159999999999</v>
      </c>
      <c r="CS378">
        <v>88.869259999999997</v>
      </c>
      <c r="CT378">
        <v>33.392229999999998</v>
      </c>
      <c r="CU378">
        <v>25.26502</v>
      </c>
      <c r="CV378">
        <v>18.93993</v>
      </c>
      <c r="CW378">
        <v>69.522970000000001</v>
      </c>
      <c r="CX378">
        <v>11.660780000000001</v>
      </c>
      <c r="CY378">
        <v>85.689049999999995</v>
      </c>
    </row>
    <row r="379" spans="1:103" x14ac:dyDescent="0.4">
      <c r="A379" t="s">
        <v>388</v>
      </c>
      <c r="B379" t="s">
        <v>40</v>
      </c>
      <c r="C379" t="s">
        <v>37</v>
      </c>
      <c r="D379">
        <v>0.35185</v>
      </c>
      <c r="E379">
        <v>37.841099999999997</v>
      </c>
      <c r="F379">
        <v>23.253740000000001</v>
      </c>
      <c r="G379">
        <v>63.197090000000003</v>
      </c>
      <c r="H379">
        <v>77.992720000000006</v>
      </c>
      <c r="I379">
        <v>23.253740000000001</v>
      </c>
      <c r="J379">
        <v>18.223389999999998</v>
      </c>
      <c r="K379">
        <v>15.154999999999999</v>
      </c>
      <c r="L379">
        <v>56.543100000000003</v>
      </c>
      <c r="M379">
        <v>10.01295</v>
      </c>
      <c r="N379">
        <v>73.893699999999995</v>
      </c>
      <c r="O379" t="s">
        <v>38</v>
      </c>
      <c r="P379">
        <v>0.31751000000000001</v>
      </c>
      <c r="Q379">
        <v>34.547849999999997</v>
      </c>
      <c r="R379">
        <v>19.2315</v>
      </c>
      <c r="S379">
        <v>60.68629</v>
      </c>
      <c r="T379">
        <v>77.136300000000006</v>
      </c>
      <c r="U379">
        <v>19.2315</v>
      </c>
      <c r="V379">
        <v>14.225289999999999</v>
      </c>
      <c r="W379">
        <v>14.777290000000001</v>
      </c>
      <c r="X379">
        <v>53.561140000000002</v>
      </c>
      <c r="Y379">
        <v>10.068820000000001</v>
      </c>
      <c r="Z379">
        <v>72.622190000000003</v>
      </c>
      <c r="AW379">
        <v>0.58379999999999999</v>
      </c>
      <c r="AX379">
        <v>59.518970000000003</v>
      </c>
      <c r="AY379">
        <v>50.640540000000001</v>
      </c>
      <c r="AZ379">
        <v>76.714389999999995</v>
      </c>
      <c r="BA379">
        <v>80.256219999999999</v>
      </c>
      <c r="BB379">
        <v>50.640540000000001</v>
      </c>
      <c r="BC379">
        <v>46.740769999999998</v>
      </c>
      <c r="BD379">
        <v>16.47325</v>
      </c>
      <c r="BE379">
        <v>74.365740000000002</v>
      </c>
      <c r="BF379">
        <v>8.8847000000000005</v>
      </c>
      <c r="BG379">
        <v>79.075609999999998</v>
      </c>
      <c r="CO379">
        <v>0.44263999999999998</v>
      </c>
      <c r="CP379">
        <v>47.88955</v>
      </c>
      <c r="CQ379">
        <v>33.392229999999998</v>
      </c>
      <c r="CR379">
        <v>77.915189999999996</v>
      </c>
      <c r="CS379">
        <v>88.515900000000002</v>
      </c>
      <c r="CT379">
        <v>33.392229999999998</v>
      </c>
      <c r="CU379">
        <v>25.26502</v>
      </c>
      <c r="CV379">
        <v>19.045940000000002</v>
      </c>
      <c r="CW379">
        <v>69.876329999999996</v>
      </c>
      <c r="CX379">
        <v>11.625439999999999</v>
      </c>
      <c r="CY379">
        <v>85.247349999999997</v>
      </c>
    </row>
    <row r="380" spans="1:103" x14ac:dyDescent="0.4">
      <c r="A380" t="s">
        <v>391</v>
      </c>
      <c r="B380" t="s">
        <v>121</v>
      </c>
      <c r="C380" t="s">
        <v>37</v>
      </c>
      <c r="D380">
        <v>0.35183999999999999</v>
      </c>
      <c r="E380">
        <v>37.839500000000001</v>
      </c>
      <c r="F380">
        <v>23.245650000000001</v>
      </c>
      <c r="G380">
        <v>63.172800000000002</v>
      </c>
      <c r="H380">
        <v>78.033180000000002</v>
      </c>
      <c r="I380">
        <v>23.245650000000001</v>
      </c>
      <c r="J380">
        <v>18.215299999999999</v>
      </c>
      <c r="K380">
        <v>15.1469</v>
      </c>
      <c r="L380">
        <v>56.514769999999999</v>
      </c>
      <c r="M380">
        <v>10.017810000000001</v>
      </c>
      <c r="N380">
        <v>73.942260000000005</v>
      </c>
      <c r="O380" t="s">
        <v>38</v>
      </c>
      <c r="P380">
        <v>0.31736999999999999</v>
      </c>
      <c r="Q380">
        <v>34.532110000000003</v>
      </c>
      <c r="R380">
        <v>19.212389999999999</v>
      </c>
      <c r="S380">
        <v>60.68629</v>
      </c>
      <c r="T380">
        <v>77.136300000000006</v>
      </c>
      <c r="U380">
        <v>19.212389999999999</v>
      </c>
      <c r="V380">
        <v>14.20617</v>
      </c>
      <c r="W380">
        <v>14.77538</v>
      </c>
      <c r="X380">
        <v>53.556359999999998</v>
      </c>
      <c r="Y380">
        <v>10.068820000000001</v>
      </c>
      <c r="Z380">
        <v>72.622190000000003</v>
      </c>
      <c r="AW380">
        <v>0.58420000000000005</v>
      </c>
      <c r="AX380">
        <v>59.56024</v>
      </c>
      <c r="AY380">
        <v>50.640540000000001</v>
      </c>
      <c r="AZ380">
        <v>76.789749999999998</v>
      </c>
      <c r="BA380">
        <v>80.331569999999999</v>
      </c>
      <c r="BB380">
        <v>50.640540000000001</v>
      </c>
      <c r="BC380">
        <v>46.740769999999998</v>
      </c>
      <c r="BD380">
        <v>16.47325</v>
      </c>
      <c r="BE380">
        <v>74.403419999999997</v>
      </c>
      <c r="BF380">
        <v>8.8922399999999993</v>
      </c>
      <c r="BG380">
        <v>79.150970000000001</v>
      </c>
      <c r="CO380">
        <v>0.44417000000000001</v>
      </c>
      <c r="CP380">
        <v>48.04898</v>
      </c>
      <c r="CQ380">
        <v>33.568899999999999</v>
      </c>
      <c r="CR380">
        <v>77.208479999999994</v>
      </c>
      <c r="CS380">
        <v>89.222610000000003</v>
      </c>
      <c r="CT380">
        <v>33.568899999999999</v>
      </c>
      <c r="CU380">
        <v>25.441700000000001</v>
      </c>
      <c r="CV380">
        <v>18.904589999999999</v>
      </c>
      <c r="CW380">
        <v>69.257949999999994</v>
      </c>
      <c r="CX380">
        <v>11.71378</v>
      </c>
      <c r="CY380">
        <v>86.130740000000003</v>
      </c>
    </row>
    <row r="381" spans="1:103" x14ac:dyDescent="0.4">
      <c r="A381" t="s">
        <v>361</v>
      </c>
      <c r="B381" t="s">
        <v>62</v>
      </c>
      <c r="C381" t="s">
        <v>37</v>
      </c>
      <c r="D381">
        <v>0.35176000000000002</v>
      </c>
      <c r="E381">
        <v>37.830750000000002</v>
      </c>
      <c r="F381">
        <v>23.253740000000001</v>
      </c>
      <c r="G381">
        <v>63.213270000000001</v>
      </c>
      <c r="H381">
        <v>77.984620000000007</v>
      </c>
      <c r="I381">
        <v>23.253740000000001</v>
      </c>
      <c r="J381">
        <v>18.215299999999999</v>
      </c>
      <c r="K381">
        <v>15.15338</v>
      </c>
      <c r="L381">
        <v>56.551189999999998</v>
      </c>
      <c r="M381">
        <v>10.011329999999999</v>
      </c>
      <c r="N381">
        <v>73.88561</v>
      </c>
      <c r="O381" t="s">
        <v>38</v>
      </c>
      <c r="P381">
        <v>0.31738</v>
      </c>
      <c r="Q381">
        <v>34.534329999999997</v>
      </c>
      <c r="R381">
        <v>19.212389999999999</v>
      </c>
      <c r="S381">
        <v>60.68629</v>
      </c>
      <c r="T381">
        <v>77.145859999999999</v>
      </c>
      <c r="U381">
        <v>19.212389999999999</v>
      </c>
      <c r="V381">
        <v>14.20617</v>
      </c>
      <c r="W381">
        <v>14.777290000000001</v>
      </c>
      <c r="X381">
        <v>53.561140000000002</v>
      </c>
      <c r="Y381">
        <v>10.06978</v>
      </c>
      <c r="Z381">
        <v>72.631749999999997</v>
      </c>
      <c r="AW381">
        <v>0.58409</v>
      </c>
      <c r="AX381">
        <v>59.546050000000001</v>
      </c>
      <c r="AY381">
        <v>50.715899999999998</v>
      </c>
      <c r="AZ381">
        <v>76.789749999999998</v>
      </c>
      <c r="BA381">
        <v>80.256219999999999</v>
      </c>
      <c r="BB381">
        <v>50.715899999999998</v>
      </c>
      <c r="BC381">
        <v>46.778449999999999</v>
      </c>
      <c r="BD381">
        <v>16.47325</v>
      </c>
      <c r="BE381">
        <v>74.403419999999997</v>
      </c>
      <c r="BF381">
        <v>8.8847000000000005</v>
      </c>
      <c r="BG381">
        <v>79.075609999999998</v>
      </c>
      <c r="CO381">
        <v>0.44246999999999997</v>
      </c>
      <c r="CP381">
        <v>47.850050000000003</v>
      </c>
      <c r="CQ381">
        <v>33.568899999999999</v>
      </c>
      <c r="CR381">
        <v>78.09187</v>
      </c>
      <c r="CS381">
        <v>88.162540000000007</v>
      </c>
      <c r="CT381">
        <v>33.568899999999999</v>
      </c>
      <c r="CU381">
        <v>25.353359999999999</v>
      </c>
      <c r="CV381">
        <v>19.0106</v>
      </c>
      <c r="CW381">
        <v>69.964659999999995</v>
      </c>
      <c r="CX381">
        <v>11.57244</v>
      </c>
      <c r="CY381">
        <v>84.893990000000002</v>
      </c>
    </row>
    <row r="382" spans="1:103" x14ac:dyDescent="0.4">
      <c r="A382" t="s">
        <v>349</v>
      </c>
      <c r="B382" t="s">
        <v>114</v>
      </c>
      <c r="C382" t="s">
        <v>37</v>
      </c>
      <c r="D382">
        <v>0.35176000000000002</v>
      </c>
      <c r="E382">
        <v>37.829790000000003</v>
      </c>
      <c r="F382">
        <v>23.253740000000001</v>
      </c>
      <c r="G382">
        <v>63.180900000000001</v>
      </c>
      <c r="H382">
        <v>78.008899999999997</v>
      </c>
      <c r="I382">
        <v>23.253740000000001</v>
      </c>
      <c r="J382">
        <v>18.219339999999999</v>
      </c>
      <c r="K382">
        <v>15.14852</v>
      </c>
      <c r="L382">
        <v>56.518819999999998</v>
      </c>
      <c r="M382">
        <v>10.01214</v>
      </c>
      <c r="N382">
        <v>73.901790000000005</v>
      </c>
      <c r="O382" t="s">
        <v>38</v>
      </c>
      <c r="P382">
        <v>0.31748999999999999</v>
      </c>
      <c r="Q382">
        <v>34.545059999999999</v>
      </c>
      <c r="R382">
        <v>19.22195</v>
      </c>
      <c r="S382">
        <v>60.69585</v>
      </c>
      <c r="T382">
        <v>77.155420000000007</v>
      </c>
      <c r="U382">
        <v>19.22195</v>
      </c>
      <c r="V382">
        <v>14.215730000000001</v>
      </c>
      <c r="W382">
        <v>14.777290000000001</v>
      </c>
      <c r="X382">
        <v>53.565919999999998</v>
      </c>
      <c r="Y382">
        <v>10.070729999999999</v>
      </c>
      <c r="Z382">
        <v>72.641310000000004</v>
      </c>
      <c r="AW382">
        <v>0.58418999999999999</v>
      </c>
      <c r="AX382">
        <v>59.558300000000003</v>
      </c>
      <c r="AY382">
        <v>50.715899999999998</v>
      </c>
      <c r="AZ382">
        <v>76.714389999999995</v>
      </c>
      <c r="BA382">
        <v>80.331569999999999</v>
      </c>
      <c r="BB382">
        <v>50.715899999999998</v>
      </c>
      <c r="BC382">
        <v>46.778449999999999</v>
      </c>
      <c r="BD382">
        <v>16.47325</v>
      </c>
      <c r="BE382">
        <v>74.365740000000002</v>
      </c>
      <c r="BF382">
        <v>8.8922399999999993</v>
      </c>
      <c r="BG382">
        <v>79.150970000000001</v>
      </c>
      <c r="CO382">
        <v>0.44030000000000002</v>
      </c>
      <c r="CP382">
        <v>47.602060000000002</v>
      </c>
      <c r="CQ382">
        <v>33.392229999999998</v>
      </c>
      <c r="CR382">
        <v>77.385159999999999</v>
      </c>
      <c r="CS382">
        <v>88.339219999999997</v>
      </c>
      <c r="CT382">
        <v>33.392229999999998</v>
      </c>
      <c r="CU382">
        <v>25.26502</v>
      </c>
      <c r="CV382">
        <v>18.904589999999999</v>
      </c>
      <c r="CW382">
        <v>69.257949999999994</v>
      </c>
      <c r="CX382">
        <v>11.55477</v>
      </c>
      <c r="CY382">
        <v>84.893990000000002</v>
      </c>
    </row>
    <row r="383" spans="1:103" x14ac:dyDescent="0.4">
      <c r="A383" t="s">
        <v>400</v>
      </c>
      <c r="B383" t="s">
        <v>102</v>
      </c>
      <c r="C383" t="s">
        <v>37</v>
      </c>
      <c r="D383">
        <v>0.35174</v>
      </c>
      <c r="E383">
        <v>37.827809999999999</v>
      </c>
      <c r="F383">
        <v>23.245650000000001</v>
      </c>
      <c r="G383">
        <v>63.188989999999997</v>
      </c>
      <c r="H383">
        <v>77.944149999999993</v>
      </c>
      <c r="I383">
        <v>23.245650000000001</v>
      </c>
      <c r="J383">
        <v>18.215299999999999</v>
      </c>
      <c r="K383">
        <v>15.15014</v>
      </c>
      <c r="L383">
        <v>56.53096</v>
      </c>
      <c r="M383">
        <v>10.00567</v>
      </c>
      <c r="N383">
        <v>73.841089999999994</v>
      </c>
      <c r="O383" t="s">
        <v>38</v>
      </c>
      <c r="P383">
        <v>0.31741999999999998</v>
      </c>
      <c r="Q383">
        <v>34.537739999999999</v>
      </c>
      <c r="R383">
        <v>19.22195</v>
      </c>
      <c r="S383">
        <v>60.676729999999999</v>
      </c>
      <c r="T383">
        <v>77.136300000000006</v>
      </c>
      <c r="U383">
        <v>19.22195</v>
      </c>
      <c r="V383">
        <v>14.215730000000001</v>
      </c>
      <c r="W383">
        <v>14.77538</v>
      </c>
      <c r="X383">
        <v>53.551580000000001</v>
      </c>
      <c r="Y383">
        <v>10.068820000000001</v>
      </c>
      <c r="Z383">
        <v>72.622190000000003</v>
      </c>
      <c r="AW383">
        <v>0.58396999999999999</v>
      </c>
      <c r="AX383">
        <v>59.538400000000003</v>
      </c>
      <c r="AY383">
        <v>50.640540000000001</v>
      </c>
      <c r="AZ383">
        <v>76.714389999999995</v>
      </c>
      <c r="BA383">
        <v>80.256219999999999</v>
      </c>
      <c r="BB383">
        <v>50.640540000000001</v>
      </c>
      <c r="BC383">
        <v>46.740769999999998</v>
      </c>
      <c r="BD383">
        <v>16.47325</v>
      </c>
      <c r="BE383">
        <v>74.365740000000002</v>
      </c>
      <c r="BF383">
        <v>8.8847000000000005</v>
      </c>
      <c r="BG383">
        <v>79.075609999999998</v>
      </c>
      <c r="CO383">
        <v>0.44164999999999999</v>
      </c>
      <c r="CP383">
        <v>47.740850000000002</v>
      </c>
      <c r="CQ383">
        <v>33.392229999999998</v>
      </c>
      <c r="CR383">
        <v>77.915189999999996</v>
      </c>
      <c r="CS383">
        <v>87.455830000000006</v>
      </c>
      <c r="CT383">
        <v>33.392229999999998</v>
      </c>
      <c r="CU383">
        <v>25.26502</v>
      </c>
      <c r="CV383">
        <v>18.975269999999998</v>
      </c>
      <c r="CW383">
        <v>69.787989999999994</v>
      </c>
      <c r="CX383">
        <v>11.466430000000001</v>
      </c>
      <c r="CY383">
        <v>84.098939999999999</v>
      </c>
    </row>
    <row r="384" spans="1:103" x14ac:dyDescent="0.4">
      <c r="A384" t="s">
        <v>326</v>
      </c>
      <c r="B384" t="s">
        <v>40</v>
      </c>
      <c r="C384" t="s">
        <v>37</v>
      </c>
      <c r="D384">
        <v>0.35171000000000002</v>
      </c>
      <c r="E384">
        <v>37.826439999999998</v>
      </c>
      <c r="F384">
        <v>23.245650000000001</v>
      </c>
      <c r="G384">
        <v>63.22137</v>
      </c>
      <c r="H384">
        <v>77.984620000000007</v>
      </c>
      <c r="I384">
        <v>23.245650000000001</v>
      </c>
      <c r="J384">
        <v>18.21125</v>
      </c>
      <c r="K384">
        <v>15.158239999999999</v>
      </c>
      <c r="L384">
        <v>56.563330000000001</v>
      </c>
      <c r="M384">
        <v>10.01214</v>
      </c>
      <c r="N384">
        <v>73.88561</v>
      </c>
      <c r="O384" t="s">
        <v>38</v>
      </c>
      <c r="P384">
        <v>0.31735999999999998</v>
      </c>
      <c r="Q384">
        <v>34.532850000000003</v>
      </c>
      <c r="R384">
        <v>19.212389999999999</v>
      </c>
      <c r="S384">
        <v>60.68629</v>
      </c>
      <c r="T384">
        <v>77.136300000000006</v>
      </c>
      <c r="U384">
        <v>19.212389999999999</v>
      </c>
      <c r="V384">
        <v>14.20617</v>
      </c>
      <c r="W384">
        <v>14.777290000000001</v>
      </c>
      <c r="X384">
        <v>53.561140000000002</v>
      </c>
      <c r="Y384">
        <v>10.068820000000001</v>
      </c>
      <c r="Z384">
        <v>72.622190000000003</v>
      </c>
      <c r="AW384">
        <v>0.58416000000000001</v>
      </c>
      <c r="AX384">
        <v>59.557000000000002</v>
      </c>
      <c r="AY384">
        <v>50.640540000000001</v>
      </c>
      <c r="AZ384">
        <v>76.865110000000001</v>
      </c>
      <c r="BA384">
        <v>80.406930000000003</v>
      </c>
      <c r="BB384">
        <v>50.640540000000001</v>
      </c>
      <c r="BC384">
        <v>46.740769999999998</v>
      </c>
      <c r="BD384">
        <v>16.50339</v>
      </c>
      <c r="BE384">
        <v>74.516450000000006</v>
      </c>
      <c r="BF384">
        <v>8.8997700000000002</v>
      </c>
      <c r="BG384">
        <v>79.226330000000004</v>
      </c>
      <c r="CO384">
        <v>0.44146999999999997</v>
      </c>
      <c r="CP384">
        <v>47.757660000000001</v>
      </c>
      <c r="CQ384">
        <v>33.568899999999999</v>
      </c>
      <c r="CR384">
        <v>78.09187</v>
      </c>
      <c r="CS384">
        <v>87.985870000000006</v>
      </c>
      <c r="CT384">
        <v>33.568899999999999</v>
      </c>
      <c r="CU384">
        <v>25.353359999999999</v>
      </c>
      <c r="CV384">
        <v>19.045940000000002</v>
      </c>
      <c r="CW384">
        <v>69.964659999999995</v>
      </c>
      <c r="CX384">
        <v>11.57244</v>
      </c>
      <c r="CY384">
        <v>84.717309999999998</v>
      </c>
    </row>
    <row r="385" spans="1:103" x14ac:dyDescent="0.4">
      <c r="A385" t="s">
        <v>314</v>
      </c>
      <c r="B385" t="s">
        <v>124</v>
      </c>
      <c r="C385" t="s">
        <v>37</v>
      </c>
      <c r="D385">
        <v>0.35122999999999999</v>
      </c>
      <c r="E385">
        <v>37.768140000000002</v>
      </c>
      <c r="F385">
        <v>23.261839999999999</v>
      </c>
      <c r="G385">
        <v>63.09187</v>
      </c>
      <c r="H385">
        <v>77.798460000000006</v>
      </c>
      <c r="I385">
        <v>23.261839999999999</v>
      </c>
      <c r="J385">
        <v>18.223389999999998</v>
      </c>
      <c r="K385">
        <v>15.12748</v>
      </c>
      <c r="L385">
        <v>56.42304</v>
      </c>
      <c r="M385">
        <v>9.9830000000000005</v>
      </c>
      <c r="N385">
        <v>73.64819</v>
      </c>
      <c r="O385" t="s">
        <v>38</v>
      </c>
      <c r="P385">
        <v>0.31734000000000001</v>
      </c>
      <c r="Q385">
        <v>34.529139999999998</v>
      </c>
      <c r="R385">
        <v>19.2315</v>
      </c>
      <c r="S385">
        <v>60.657620000000001</v>
      </c>
      <c r="T385">
        <v>77.078950000000006</v>
      </c>
      <c r="U385">
        <v>19.2315</v>
      </c>
      <c r="V385">
        <v>14.225289999999999</v>
      </c>
      <c r="W385">
        <v>14.769640000000001</v>
      </c>
      <c r="X385">
        <v>53.52769</v>
      </c>
      <c r="Y385">
        <v>10.063090000000001</v>
      </c>
      <c r="Z385">
        <v>72.564840000000004</v>
      </c>
      <c r="AW385">
        <v>0.58282</v>
      </c>
      <c r="AX385">
        <v>59.364510000000003</v>
      </c>
      <c r="AY385">
        <v>50.640540000000001</v>
      </c>
      <c r="AZ385">
        <v>76.714389999999995</v>
      </c>
      <c r="BA385">
        <v>80.180859999999996</v>
      </c>
      <c r="BB385">
        <v>50.640540000000001</v>
      </c>
      <c r="BC385">
        <v>46.703090000000003</v>
      </c>
      <c r="BD385">
        <v>16.443100000000001</v>
      </c>
      <c r="BE385">
        <v>74.302940000000007</v>
      </c>
      <c r="BF385">
        <v>8.8093400000000006</v>
      </c>
      <c r="BG385">
        <v>78.673699999999997</v>
      </c>
      <c r="CO385">
        <v>0.43458000000000002</v>
      </c>
      <c r="CP385">
        <v>47.005000000000003</v>
      </c>
      <c r="CQ385">
        <v>33.568899999999999</v>
      </c>
      <c r="CR385">
        <v>76.148409999999998</v>
      </c>
      <c r="CS385">
        <v>85.512370000000004</v>
      </c>
      <c r="CT385">
        <v>33.568899999999999</v>
      </c>
      <c r="CU385">
        <v>25.353359999999999</v>
      </c>
      <c r="CV385">
        <v>18.657240000000002</v>
      </c>
      <c r="CW385">
        <v>68.021199999999993</v>
      </c>
      <c r="CX385">
        <v>11.25442</v>
      </c>
      <c r="CY385">
        <v>81.890460000000004</v>
      </c>
    </row>
    <row r="386" spans="1:103" x14ac:dyDescent="0.4">
      <c r="A386" t="s">
        <v>355</v>
      </c>
      <c r="B386" t="s">
        <v>145</v>
      </c>
      <c r="C386" t="s">
        <v>37</v>
      </c>
      <c r="D386">
        <v>0.35108</v>
      </c>
      <c r="E386">
        <v>37.754049999999999</v>
      </c>
      <c r="F386">
        <v>23.22137</v>
      </c>
      <c r="G386">
        <v>63.09187</v>
      </c>
      <c r="H386">
        <v>77.749899999999997</v>
      </c>
      <c r="I386">
        <v>23.22137</v>
      </c>
      <c r="J386">
        <v>18.186969999999999</v>
      </c>
      <c r="K386">
        <v>15.129099999999999</v>
      </c>
      <c r="L386">
        <v>56.431130000000003</v>
      </c>
      <c r="M386">
        <v>9.9789600000000007</v>
      </c>
      <c r="N386">
        <v>73.611760000000004</v>
      </c>
      <c r="O386" t="s">
        <v>38</v>
      </c>
      <c r="P386">
        <v>0.31730999999999998</v>
      </c>
      <c r="Q386">
        <v>34.526859999999999</v>
      </c>
      <c r="R386">
        <v>19.22195</v>
      </c>
      <c r="S386">
        <v>60.648060000000001</v>
      </c>
      <c r="T386">
        <v>77.059839999999994</v>
      </c>
      <c r="U386">
        <v>19.22195</v>
      </c>
      <c r="V386">
        <v>14.215730000000001</v>
      </c>
      <c r="W386">
        <v>14.769640000000001</v>
      </c>
      <c r="X386">
        <v>53.522910000000003</v>
      </c>
      <c r="Y386">
        <v>10.061170000000001</v>
      </c>
      <c r="Z386">
        <v>72.545720000000003</v>
      </c>
      <c r="AW386">
        <v>0.58267999999999998</v>
      </c>
      <c r="AX386">
        <v>59.35183</v>
      </c>
      <c r="AY386">
        <v>50.640540000000001</v>
      </c>
      <c r="AZ386">
        <v>76.714389999999995</v>
      </c>
      <c r="BA386">
        <v>80.180859999999996</v>
      </c>
      <c r="BB386">
        <v>50.640540000000001</v>
      </c>
      <c r="BC386">
        <v>46.703090000000003</v>
      </c>
      <c r="BD386">
        <v>16.443100000000001</v>
      </c>
      <c r="BE386">
        <v>74.302940000000007</v>
      </c>
      <c r="BF386">
        <v>8.8093400000000006</v>
      </c>
      <c r="BG386">
        <v>78.673699999999997</v>
      </c>
      <c r="CO386">
        <v>0.43220999999999998</v>
      </c>
      <c r="CP386">
        <v>46.769289999999998</v>
      </c>
      <c r="CQ386">
        <v>32.862189999999998</v>
      </c>
      <c r="CR386">
        <v>76.325090000000003</v>
      </c>
      <c r="CS386">
        <v>84.80565</v>
      </c>
      <c r="CT386">
        <v>32.862189999999998</v>
      </c>
      <c r="CU386">
        <v>24.73498</v>
      </c>
      <c r="CV386">
        <v>18.69258</v>
      </c>
      <c r="CW386">
        <v>68.28622</v>
      </c>
      <c r="CX386">
        <v>11.201409999999999</v>
      </c>
      <c r="CY386">
        <v>81.448759999999993</v>
      </c>
    </row>
    <row r="387" spans="1:103" x14ac:dyDescent="0.4">
      <c r="A387" t="s">
        <v>352</v>
      </c>
      <c r="B387" t="s">
        <v>40</v>
      </c>
      <c r="C387" t="s">
        <v>37</v>
      </c>
      <c r="D387">
        <v>0.35106999999999999</v>
      </c>
      <c r="E387">
        <v>37.753830000000001</v>
      </c>
      <c r="F387">
        <v>23.237559999999998</v>
      </c>
      <c r="G387">
        <v>63.051400000000001</v>
      </c>
      <c r="H387">
        <v>77.749899999999997</v>
      </c>
      <c r="I387">
        <v>23.237559999999998</v>
      </c>
      <c r="J387">
        <v>18.20316</v>
      </c>
      <c r="K387">
        <v>15.11938</v>
      </c>
      <c r="L387">
        <v>56.39067</v>
      </c>
      <c r="M387">
        <v>9.9797700000000003</v>
      </c>
      <c r="N387">
        <v>73.611760000000004</v>
      </c>
      <c r="O387" t="s">
        <v>38</v>
      </c>
      <c r="P387">
        <v>0.31729000000000002</v>
      </c>
      <c r="Q387">
        <v>34.52534</v>
      </c>
      <c r="R387">
        <v>19.22195</v>
      </c>
      <c r="S387">
        <v>60.648060000000001</v>
      </c>
      <c r="T387">
        <v>77.069389999999999</v>
      </c>
      <c r="U387">
        <v>19.22195</v>
      </c>
      <c r="V387">
        <v>14.215730000000001</v>
      </c>
      <c r="W387">
        <v>14.76773</v>
      </c>
      <c r="X387">
        <v>53.518129999999999</v>
      </c>
      <c r="Y387">
        <v>10.063090000000001</v>
      </c>
      <c r="Z387">
        <v>72.560059999999993</v>
      </c>
      <c r="AW387">
        <v>0.58248</v>
      </c>
      <c r="AX387">
        <v>59.331879999999998</v>
      </c>
      <c r="AY387">
        <v>50.565179999999998</v>
      </c>
      <c r="AZ387">
        <v>76.639039999999994</v>
      </c>
      <c r="BA387">
        <v>80.180859999999996</v>
      </c>
      <c r="BB387">
        <v>50.565179999999998</v>
      </c>
      <c r="BC387">
        <v>46.665410000000001</v>
      </c>
      <c r="BD387">
        <v>16.42803</v>
      </c>
      <c r="BE387">
        <v>74.227580000000003</v>
      </c>
      <c r="BF387">
        <v>8.8093400000000006</v>
      </c>
      <c r="BG387">
        <v>78.673699999999997</v>
      </c>
      <c r="CO387">
        <v>0.43287999999999999</v>
      </c>
      <c r="CP387">
        <v>46.839320000000001</v>
      </c>
      <c r="CQ387">
        <v>33.392229999999998</v>
      </c>
      <c r="CR387">
        <v>75.618369999999999</v>
      </c>
      <c r="CS387">
        <v>84.628979999999999</v>
      </c>
      <c r="CT387">
        <v>33.392229999999998</v>
      </c>
      <c r="CU387">
        <v>25.176680000000001</v>
      </c>
      <c r="CV387">
        <v>18.55124</v>
      </c>
      <c r="CW387">
        <v>67.667839999999998</v>
      </c>
      <c r="CX387">
        <v>11.18375</v>
      </c>
      <c r="CY387">
        <v>81.183750000000003</v>
      </c>
    </row>
    <row r="388" spans="1:103" x14ac:dyDescent="0.4">
      <c r="A388" t="s">
        <v>320</v>
      </c>
      <c r="B388" t="s">
        <v>179</v>
      </c>
      <c r="C388" t="s">
        <v>37</v>
      </c>
      <c r="D388">
        <v>0.35105999999999998</v>
      </c>
      <c r="E388">
        <v>37.752769999999998</v>
      </c>
      <c r="F388">
        <v>23.237559999999998</v>
      </c>
      <c r="G388">
        <v>63.083770000000001</v>
      </c>
      <c r="H388">
        <v>77.774180000000001</v>
      </c>
      <c r="I388">
        <v>23.237559999999998</v>
      </c>
      <c r="J388">
        <v>18.20316</v>
      </c>
      <c r="K388">
        <v>15.12748</v>
      </c>
      <c r="L388">
        <v>56.418990000000001</v>
      </c>
      <c r="M388">
        <v>9.9805700000000002</v>
      </c>
      <c r="N388">
        <v>73.623900000000006</v>
      </c>
      <c r="O388" t="s">
        <v>38</v>
      </c>
      <c r="P388">
        <v>0.31730000000000003</v>
      </c>
      <c r="Q388">
        <v>34.52467</v>
      </c>
      <c r="R388">
        <v>19.22195</v>
      </c>
      <c r="S388">
        <v>60.657620000000001</v>
      </c>
      <c r="T388">
        <v>77.078950000000006</v>
      </c>
      <c r="U388">
        <v>19.22195</v>
      </c>
      <c r="V388">
        <v>14.215730000000001</v>
      </c>
      <c r="W388">
        <v>14.769640000000001</v>
      </c>
      <c r="X388">
        <v>53.52769</v>
      </c>
      <c r="Y388">
        <v>10.063090000000001</v>
      </c>
      <c r="Z388">
        <v>72.564840000000004</v>
      </c>
      <c r="AW388">
        <v>0.58269000000000004</v>
      </c>
      <c r="AX388">
        <v>59.351500000000001</v>
      </c>
      <c r="AY388">
        <v>50.640540000000001</v>
      </c>
      <c r="AZ388">
        <v>76.714389999999995</v>
      </c>
      <c r="BA388">
        <v>80.180859999999996</v>
      </c>
      <c r="BB388">
        <v>50.640540000000001</v>
      </c>
      <c r="BC388">
        <v>46.703090000000003</v>
      </c>
      <c r="BD388">
        <v>16.443100000000001</v>
      </c>
      <c r="BE388">
        <v>74.302940000000007</v>
      </c>
      <c r="BF388">
        <v>8.8093400000000006</v>
      </c>
      <c r="BG388">
        <v>78.673699999999997</v>
      </c>
      <c r="CO388">
        <v>0.43202000000000002</v>
      </c>
      <c r="CP388">
        <v>46.782600000000002</v>
      </c>
      <c r="CQ388">
        <v>33.21555</v>
      </c>
      <c r="CR388">
        <v>75.971729999999994</v>
      </c>
      <c r="CS388">
        <v>84.982330000000005</v>
      </c>
      <c r="CT388">
        <v>33.21555</v>
      </c>
      <c r="CU388">
        <v>25.088339999999999</v>
      </c>
      <c r="CV388">
        <v>18.657240000000002</v>
      </c>
      <c r="CW388">
        <v>67.932860000000005</v>
      </c>
      <c r="CX388">
        <v>11.201409999999999</v>
      </c>
      <c r="CY388">
        <v>81.360420000000005</v>
      </c>
    </row>
    <row r="389" spans="1:103" x14ac:dyDescent="0.4">
      <c r="A389" t="s">
        <v>382</v>
      </c>
      <c r="B389" t="s">
        <v>97</v>
      </c>
      <c r="C389" t="s">
        <v>37</v>
      </c>
      <c r="D389">
        <v>0.35099000000000002</v>
      </c>
      <c r="E389">
        <v>37.745750000000001</v>
      </c>
      <c r="F389">
        <v>23.213270000000001</v>
      </c>
      <c r="G389">
        <v>63.06758</v>
      </c>
      <c r="H389">
        <v>77.790369999999996</v>
      </c>
      <c r="I389">
        <v>23.213270000000001</v>
      </c>
      <c r="J389">
        <v>18.182919999999999</v>
      </c>
      <c r="K389">
        <v>15.12424</v>
      </c>
      <c r="L389">
        <v>56.410899999999998</v>
      </c>
      <c r="M389">
        <v>9.9821899999999992</v>
      </c>
      <c r="N389">
        <v>73.644139999999993</v>
      </c>
      <c r="O389" t="s">
        <v>38</v>
      </c>
      <c r="P389">
        <v>0.31720999999999999</v>
      </c>
      <c r="Q389">
        <v>34.516719999999999</v>
      </c>
      <c r="R389">
        <v>19.212389999999999</v>
      </c>
      <c r="S389">
        <v>60.648060000000001</v>
      </c>
      <c r="T389">
        <v>77.069389999999999</v>
      </c>
      <c r="U389">
        <v>19.212389999999999</v>
      </c>
      <c r="V389">
        <v>14.20617</v>
      </c>
      <c r="W389">
        <v>14.76773</v>
      </c>
      <c r="X389">
        <v>53.518129999999999</v>
      </c>
      <c r="Y389">
        <v>10.06213</v>
      </c>
      <c r="Z389">
        <v>72.555279999999996</v>
      </c>
      <c r="AW389">
        <v>0.58250999999999997</v>
      </c>
      <c r="AX389">
        <v>59.335880000000003</v>
      </c>
      <c r="AY389">
        <v>50.565179999999998</v>
      </c>
      <c r="AZ389">
        <v>76.639039999999994</v>
      </c>
      <c r="BA389">
        <v>80.180859999999996</v>
      </c>
      <c r="BB389">
        <v>50.565179999999998</v>
      </c>
      <c r="BC389">
        <v>46.665410000000001</v>
      </c>
      <c r="BD389">
        <v>16.42803</v>
      </c>
      <c r="BE389">
        <v>74.227580000000003</v>
      </c>
      <c r="BF389">
        <v>8.8093400000000006</v>
      </c>
      <c r="BG389">
        <v>78.673699999999997</v>
      </c>
      <c r="CO389">
        <v>0.43246000000000001</v>
      </c>
      <c r="CP389">
        <v>46.812869999999997</v>
      </c>
      <c r="CQ389">
        <v>33.038870000000003</v>
      </c>
      <c r="CR389">
        <v>75.971729999999994</v>
      </c>
      <c r="CS389">
        <v>85.512370000000004</v>
      </c>
      <c r="CT389">
        <v>33.038870000000003</v>
      </c>
      <c r="CU389">
        <v>24.911660000000001</v>
      </c>
      <c r="CV389">
        <v>18.657240000000002</v>
      </c>
      <c r="CW389">
        <v>68.109539999999996</v>
      </c>
      <c r="CX389">
        <v>11.25442</v>
      </c>
      <c r="CY389">
        <v>81.978800000000007</v>
      </c>
    </row>
    <row r="390" spans="1:103" x14ac:dyDescent="0.4">
      <c r="A390" t="s">
        <v>433</v>
      </c>
      <c r="B390" t="s">
        <v>138</v>
      </c>
      <c r="C390" t="s">
        <v>37</v>
      </c>
      <c r="D390">
        <v>0.35097</v>
      </c>
      <c r="E390">
        <v>37.744759999999999</v>
      </c>
      <c r="F390">
        <v>23.22946</v>
      </c>
      <c r="G390">
        <v>63.059489999999997</v>
      </c>
      <c r="H390">
        <v>77.733710000000002</v>
      </c>
      <c r="I390">
        <v>23.22946</v>
      </c>
      <c r="J390">
        <v>18.195060000000002</v>
      </c>
      <c r="K390">
        <v>15.12262</v>
      </c>
      <c r="L390">
        <v>56.394710000000003</v>
      </c>
      <c r="M390">
        <v>9.9773399999999999</v>
      </c>
      <c r="N390">
        <v>73.595579999999998</v>
      </c>
      <c r="O390" t="s">
        <v>38</v>
      </c>
      <c r="P390">
        <v>0.31724999999999998</v>
      </c>
      <c r="Q390">
        <v>34.51979</v>
      </c>
      <c r="R390">
        <v>19.22195</v>
      </c>
      <c r="S390">
        <v>60.648060000000001</v>
      </c>
      <c r="T390">
        <v>77.059839999999994</v>
      </c>
      <c r="U390">
        <v>19.22195</v>
      </c>
      <c r="V390">
        <v>14.215730000000001</v>
      </c>
      <c r="W390">
        <v>14.76773</v>
      </c>
      <c r="X390">
        <v>53.518129999999999</v>
      </c>
      <c r="Y390">
        <v>10.061170000000001</v>
      </c>
      <c r="Z390">
        <v>72.545720000000003</v>
      </c>
      <c r="AW390">
        <v>0.58262000000000003</v>
      </c>
      <c r="AX390">
        <v>59.350999999999999</v>
      </c>
      <c r="AY390">
        <v>50.565179999999998</v>
      </c>
      <c r="AZ390">
        <v>76.639039999999994</v>
      </c>
      <c r="BA390">
        <v>80.180859999999996</v>
      </c>
      <c r="BB390">
        <v>50.565179999999998</v>
      </c>
      <c r="BC390">
        <v>46.665410000000001</v>
      </c>
      <c r="BD390">
        <v>16.42803</v>
      </c>
      <c r="BE390">
        <v>74.227580000000003</v>
      </c>
      <c r="BF390">
        <v>8.8093400000000006</v>
      </c>
      <c r="BG390">
        <v>78.673699999999997</v>
      </c>
      <c r="CO390">
        <v>0.43132999999999999</v>
      </c>
      <c r="CP390">
        <v>46.699109999999997</v>
      </c>
      <c r="CQ390">
        <v>33.21555</v>
      </c>
      <c r="CR390">
        <v>75.795050000000003</v>
      </c>
      <c r="CS390">
        <v>84.452299999999994</v>
      </c>
      <c r="CT390">
        <v>33.21555</v>
      </c>
      <c r="CU390">
        <v>25</v>
      </c>
      <c r="CV390">
        <v>18.62191</v>
      </c>
      <c r="CW390">
        <v>67.756180000000001</v>
      </c>
      <c r="CX390">
        <v>11.166079999999999</v>
      </c>
      <c r="CY390">
        <v>81.095410000000001</v>
      </c>
    </row>
    <row r="391" spans="1:103" x14ac:dyDescent="0.4">
      <c r="A391" t="s">
        <v>346</v>
      </c>
      <c r="B391" t="s">
        <v>134</v>
      </c>
      <c r="C391" t="s">
        <v>37</v>
      </c>
      <c r="D391">
        <v>0.35098000000000001</v>
      </c>
      <c r="E391">
        <v>37.744349999999997</v>
      </c>
      <c r="F391">
        <v>23.22946</v>
      </c>
      <c r="G391">
        <v>63.051400000000001</v>
      </c>
      <c r="H391">
        <v>77.733710000000002</v>
      </c>
      <c r="I391">
        <v>23.22946</v>
      </c>
      <c r="J391">
        <v>18.199110000000001</v>
      </c>
      <c r="K391">
        <v>15.11938</v>
      </c>
      <c r="L391">
        <v>56.386620000000001</v>
      </c>
      <c r="M391">
        <v>9.9765300000000003</v>
      </c>
      <c r="N391">
        <v>73.595579999999998</v>
      </c>
      <c r="O391" t="s">
        <v>38</v>
      </c>
      <c r="P391">
        <v>0.31724999999999998</v>
      </c>
      <c r="Q391">
        <v>34.520020000000002</v>
      </c>
      <c r="R391">
        <v>19.22195</v>
      </c>
      <c r="S391">
        <v>60.638500000000001</v>
      </c>
      <c r="T391">
        <v>77.069389999999999</v>
      </c>
      <c r="U391">
        <v>19.22195</v>
      </c>
      <c r="V391">
        <v>14.215730000000001</v>
      </c>
      <c r="W391">
        <v>14.76582</v>
      </c>
      <c r="X391">
        <v>53.508569999999999</v>
      </c>
      <c r="Y391">
        <v>10.06213</v>
      </c>
      <c r="Z391">
        <v>72.555279999999996</v>
      </c>
      <c r="AW391">
        <v>0.58255999999999997</v>
      </c>
      <c r="AX391">
        <v>59.34055</v>
      </c>
      <c r="AY391">
        <v>50.565179999999998</v>
      </c>
      <c r="AZ391">
        <v>76.714389999999995</v>
      </c>
      <c r="BA391">
        <v>80.180859999999996</v>
      </c>
      <c r="BB391">
        <v>50.565179999999998</v>
      </c>
      <c r="BC391">
        <v>46.665410000000001</v>
      </c>
      <c r="BD391">
        <v>16.443100000000001</v>
      </c>
      <c r="BE391">
        <v>74.302940000000007</v>
      </c>
      <c r="BF391">
        <v>8.8093400000000006</v>
      </c>
      <c r="BG391">
        <v>78.673699999999997</v>
      </c>
      <c r="CO391">
        <v>0.43151</v>
      </c>
      <c r="CP391">
        <v>46.710320000000003</v>
      </c>
      <c r="CQ391">
        <v>33.21555</v>
      </c>
      <c r="CR391">
        <v>75.618369999999999</v>
      </c>
      <c r="CS391">
        <v>84.275620000000004</v>
      </c>
      <c r="CT391">
        <v>33.21555</v>
      </c>
      <c r="CU391">
        <v>25.088339999999999</v>
      </c>
      <c r="CV391">
        <v>18.55124</v>
      </c>
      <c r="CW391">
        <v>67.579509999999999</v>
      </c>
      <c r="CX391">
        <v>11.130739999999999</v>
      </c>
      <c r="CY391">
        <v>80.918729999999996</v>
      </c>
    </row>
    <row r="392" spans="1:103" x14ac:dyDescent="0.4">
      <c r="A392" t="s">
        <v>430</v>
      </c>
      <c r="B392" t="s">
        <v>97</v>
      </c>
      <c r="C392" t="s">
        <v>37</v>
      </c>
      <c r="D392">
        <v>0.35098000000000001</v>
      </c>
      <c r="E392">
        <v>37.743299999999998</v>
      </c>
      <c r="F392">
        <v>23.22946</v>
      </c>
      <c r="G392">
        <v>63.075679999999998</v>
      </c>
      <c r="H392">
        <v>77.733710000000002</v>
      </c>
      <c r="I392">
        <v>23.22946</v>
      </c>
      <c r="J392">
        <v>18.195060000000002</v>
      </c>
      <c r="K392">
        <v>15.12748</v>
      </c>
      <c r="L392">
        <v>56.414949999999997</v>
      </c>
      <c r="M392">
        <v>9.9765300000000003</v>
      </c>
      <c r="N392">
        <v>73.587479999999999</v>
      </c>
      <c r="O392" t="s">
        <v>38</v>
      </c>
      <c r="P392">
        <v>0.31725999999999999</v>
      </c>
      <c r="Q392">
        <v>34.520539999999997</v>
      </c>
      <c r="R392">
        <v>19.22195</v>
      </c>
      <c r="S392">
        <v>60.648060000000001</v>
      </c>
      <c r="T392">
        <v>77.059839999999994</v>
      </c>
      <c r="U392">
        <v>19.22195</v>
      </c>
      <c r="V392">
        <v>14.215730000000001</v>
      </c>
      <c r="W392">
        <v>14.769640000000001</v>
      </c>
      <c r="X392">
        <v>53.522910000000003</v>
      </c>
      <c r="Y392">
        <v>10.061170000000001</v>
      </c>
      <c r="Z392">
        <v>72.545720000000003</v>
      </c>
      <c r="AW392">
        <v>0.58255999999999997</v>
      </c>
      <c r="AX392">
        <v>59.340499999999999</v>
      </c>
      <c r="AY392">
        <v>50.565179999999998</v>
      </c>
      <c r="AZ392">
        <v>76.714389999999995</v>
      </c>
      <c r="BA392">
        <v>80.180859999999996</v>
      </c>
      <c r="BB392">
        <v>50.565179999999998</v>
      </c>
      <c r="BC392">
        <v>46.665410000000001</v>
      </c>
      <c r="BD392">
        <v>16.443100000000001</v>
      </c>
      <c r="BE392">
        <v>74.302940000000007</v>
      </c>
      <c r="BF392">
        <v>8.8093400000000006</v>
      </c>
      <c r="BG392">
        <v>78.673699999999997</v>
      </c>
      <c r="CO392">
        <v>0.43121999999999999</v>
      </c>
      <c r="CP392">
        <v>46.677950000000003</v>
      </c>
      <c r="CQ392">
        <v>33.21555</v>
      </c>
      <c r="CR392">
        <v>75.971729999999994</v>
      </c>
      <c r="CS392">
        <v>84.452299999999994</v>
      </c>
      <c r="CT392">
        <v>33.21555</v>
      </c>
      <c r="CU392">
        <v>25</v>
      </c>
      <c r="CV392">
        <v>18.657240000000002</v>
      </c>
      <c r="CW392">
        <v>67.932860000000005</v>
      </c>
      <c r="CX392">
        <v>11.14841</v>
      </c>
      <c r="CY392">
        <v>80.918729999999996</v>
      </c>
    </row>
    <row r="393" spans="1:103" x14ac:dyDescent="0.4">
      <c r="A393" t="s">
        <v>424</v>
      </c>
      <c r="B393" t="s">
        <v>62</v>
      </c>
      <c r="C393" t="s">
        <v>37</v>
      </c>
      <c r="D393">
        <v>0.35095999999999999</v>
      </c>
      <c r="E393">
        <v>37.742150000000002</v>
      </c>
      <c r="F393">
        <v>23.22946</v>
      </c>
      <c r="G393">
        <v>63.075679999999998</v>
      </c>
      <c r="H393">
        <v>77.774180000000001</v>
      </c>
      <c r="I393">
        <v>23.22946</v>
      </c>
      <c r="J393">
        <v>18.195060000000002</v>
      </c>
      <c r="K393">
        <v>15.125859999999999</v>
      </c>
      <c r="L393">
        <v>56.414949999999997</v>
      </c>
      <c r="M393">
        <v>9.9813799999999997</v>
      </c>
      <c r="N393">
        <v>73.627949999999998</v>
      </c>
      <c r="O393" t="s">
        <v>38</v>
      </c>
      <c r="P393">
        <v>0.31718000000000002</v>
      </c>
      <c r="Q393">
        <v>34.512479999999996</v>
      </c>
      <c r="R393">
        <v>19.212389999999999</v>
      </c>
      <c r="S393">
        <v>60.648060000000001</v>
      </c>
      <c r="T393">
        <v>77.059839999999994</v>
      </c>
      <c r="U393">
        <v>19.212389999999999</v>
      </c>
      <c r="V393">
        <v>14.20617</v>
      </c>
      <c r="W393">
        <v>14.769640000000001</v>
      </c>
      <c r="X393">
        <v>53.522910000000003</v>
      </c>
      <c r="Y393">
        <v>10.061170000000001</v>
      </c>
      <c r="Z393">
        <v>72.545720000000003</v>
      </c>
      <c r="AW393">
        <v>0.58267999999999998</v>
      </c>
      <c r="AX393">
        <v>59.349690000000002</v>
      </c>
      <c r="AY393">
        <v>50.640540000000001</v>
      </c>
      <c r="AZ393">
        <v>76.639039999999994</v>
      </c>
      <c r="BA393">
        <v>80.180859999999996</v>
      </c>
      <c r="BB393">
        <v>50.640540000000001</v>
      </c>
      <c r="BC393">
        <v>46.703090000000003</v>
      </c>
      <c r="BD393">
        <v>16.42803</v>
      </c>
      <c r="BE393">
        <v>74.227580000000003</v>
      </c>
      <c r="BF393">
        <v>8.8093400000000006</v>
      </c>
      <c r="BG393">
        <v>78.673699999999997</v>
      </c>
      <c r="CO393">
        <v>0.43215999999999999</v>
      </c>
      <c r="CP393">
        <v>46.780340000000002</v>
      </c>
      <c r="CQ393">
        <v>33.21555</v>
      </c>
      <c r="CR393">
        <v>76.148409999999998</v>
      </c>
      <c r="CS393">
        <v>85.33569</v>
      </c>
      <c r="CT393">
        <v>33.21555</v>
      </c>
      <c r="CU393">
        <v>25.088339999999999</v>
      </c>
      <c r="CV393">
        <v>18.657240000000002</v>
      </c>
      <c r="CW393">
        <v>68.109539999999996</v>
      </c>
      <c r="CX393">
        <v>11.25442</v>
      </c>
      <c r="CY393">
        <v>81.802120000000002</v>
      </c>
    </row>
    <row r="394" spans="1:103" x14ac:dyDescent="0.4">
      <c r="A394" t="s">
        <v>385</v>
      </c>
      <c r="B394" t="s">
        <v>62</v>
      </c>
      <c r="C394" t="s">
        <v>37</v>
      </c>
      <c r="D394">
        <v>0.35093000000000002</v>
      </c>
      <c r="E394">
        <v>37.740430000000003</v>
      </c>
      <c r="F394">
        <v>23.22137</v>
      </c>
      <c r="G394">
        <v>63.043300000000002</v>
      </c>
      <c r="H394">
        <v>77.741799999999998</v>
      </c>
      <c r="I394">
        <v>23.22137</v>
      </c>
      <c r="J394">
        <v>18.191020000000002</v>
      </c>
      <c r="K394">
        <v>15.121</v>
      </c>
      <c r="L394">
        <v>56.386620000000001</v>
      </c>
      <c r="M394">
        <v>9.9781499999999994</v>
      </c>
      <c r="N394">
        <v>73.599620000000002</v>
      </c>
      <c r="O394" t="s">
        <v>38</v>
      </c>
      <c r="P394">
        <v>0.31724999999999998</v>
      </c>
      <c r="Q394">
        <v>34.520989999999998</v>
      </c>
      <c r="R394">
        <v>19.22195</v>
      </c>
      <c r="S394">
        <v>60.648060000000001</v>
      </c>
      <c r="T394">
        <v>77.069389999999999</v>
      </c>
      <c r="U394">
        <v>19.22195</v>
      </c>
      <c r="V394">
        <v>14.215730000000001</v>
      </c>
      <c r="W394">
        <v>14.769640000000001</v>
      </c>
      <c r="X394">
        <v>53.522910000000003</v>
      </c>
      <c r="Y394">
        <v>10.06213</v>
      </c>
      <c r="Z394">
        <v>72.555279999999996</v>
      </c>
      <c r="AW394">
        <v>0.58250000000000002</v>
      </c>
      <c r="AX394">
        <v>59.336260000000003</v>
      </c>
      <c r="AY394">
        <v>50.565179999999998</v>
      </c>
      <c r="AZ394">
        <v>76.639039999999994</v>
      </c>
      <c r="BA394">
        <v>80.180859999999996</v>
      </c>
      <c r="BB394">
        <v>50.565179999999998</v>
      </c>
      <c r="BC394">
        <v>46.665410000000001</v>
      </c>
      <c r="BD394">
        <v>16.42803</v>
      </c>
      <c r="BE394">
        <v>74.227580000000003</v>
      </c>
      <c r="BF394">
        <v>8.8093400000000006</v>
      </c>
      <c r="BG394">
        <v>78.673699999999997</v>
      </c>
      <c r="CO394">
        <v>0.43053999999999998</v>
      </c>
      <c r="CP394">
        <v>46.61692</v>
      </c>
      <c r="CQ394">
        <v>33.038870000000003</v>
      </c>
      <c r="CR394">
        <v>75.441699999999997</v>
      </c>
      <c r="CS394">
        <v>84.452299999999994</v>
      </c>
      <c r="CT394">
        <v>33.038870000000003</v>
      </c>
      <c r="CU394">
        <v>24.911660000000001</v>
      </c>
      <c r="CV394">
        <v>18.55124</v>
      </c>
      <c r="CW394">
        <v>67.491169999999997</v>
      </c>
      <c r="CX394">
        <v>11.166079999999999</v>
      </c>
      <c r="CY394">
        <v>81.007069999999999</v>
      </c>
    </row>
    <row r="395" spans="1:103" x14ac:dyDescent="0.4">
      <c r="A395" t="s">
        <v>397</v>
      </c>
      <c r="B395" t="s">
        <v>138</v>
      </c>
      <c r="C395" t="s">
        <v>37</v>
      </c>
      <c r="D395">
        <v>0.35094999999999998</v>
      </c>
      <c r="E395">
        <v>37.739829999999998</v>
      </c>
      <c r="F395">
        <v>23.22137</v>
      </c>
      <c r="G395">
        <v>63.06758</v>
      </c>
      <c r="H395">
        <v>77.749899999999997</v>
      </c>
      <c r="I395">
        <v>23.22137</v>
      </c>
      <c r="J395">
        <v>18.186969999999999</v>
      </c>
      <c r="K395">
        <v>15.121</v>
      </c>
      <c r="L395">
        <v>56.398760000000003</v>
      </c>
      <c r="M395">
        <v>9.9781499999999994</v>
      </c>
      <c r="N395">
        <v>73.60772</v>
      </c>
      <c r="O395" t="s">
        <v>38</v>
      </c>
      <c r="P395">
        <v>0.31725999999999999</v>
      </c>
      <c r="Q395">
        <v>34.521659999999997</v>
      </c>
      <c r="R395">
        <v>19.212389999999999</v>
      </c>
      <c r="S395">
        <v>60.657620000000001</v>
      </c>
      <c r="T395">
        <v>77.078950000000006</v>
      </c>
      <c r="U395">
        <v>19.212389999999999</v>
      </c>
      <c r="V395">
        <v>14.20617</v>
      </c>
      <c r="W395">
        <v>14.769640000000001</v>
      </c>
      <c r="X395">
        <v>53.52769</v>
      </c>
      <c r="Y395">
        <v>10.063090000000001</v>
      </c>
      <c r="Z395">
        <v>72.564840000000004</v>
      </c>
      <c r="AW395">
        <v>0.58264000000000005</v>
      </c>
      <c r="AX395">
        <v>59.347000000000001</v>
      </c>
      <c r="AY395">
        <v>50.640540000000001</v>
      </c>
      <c r="AZ395">
        <v>76.639039999999994</v>
      </c>
      <c r="BA395">
        <v>80.180859999999996</v>
      </c>
      <c r="BB395">
        <v>50.640540000000001</v>
      </c>
      <c r="BC395">
        <v>46.703090000000003</v>
      </c>
      <c r="BD395">
        <v>16.42803</v>
      </c>
      <c r="BE395">
        <v>74.227580000000003</v>
      </c>
      <c r="BF395">
        <v>8.8093400000000006</v>
      </c>
      <c r="BG395">
        <v>78.673699999999997</v>
      </c>
      <c r="CO395">
        <v>0.43038999999999999</v>
      </c>
      <c r="CP395">
        <v>46.566389999999998</v>
      </c>
      <c r="CQ395">
        <v>33.038870000000003</v>
      </c>
      <c r="CR395">
        <v>75.795050000000003</v>
      </c>
      <c r="CS395">
        <v>84.452299999999994</v>
      </c>
      <c r="CT395">
        <v>33.038870000000003</v>
      </c>
      <c r="CU395">
        <v>24.911660000000001</v>
      </c>
      <c r="CV395">
        <v>18.55124</v>
      </c>
      <c r="CW395">
        <v>67.667839999999998</v>
      </c>
      <c r="CX395">
        <v>11.14841</v>
      </c>
      <c r="CY395">
        <v>81.007069999999999</v>
      </c>
    </row>
    <row r="396" spans="1:103" x14ac:dyDescent="0.4">
      <c r="A396" t="s">
        <v>394</v>
      </c>
      <c r="B396" t="s">
        <v>40</v>
      </c>
      <c r="C396" t="s">
        <v>37</v>
      </c>
      <c r="D396">
        <v>0.35093999999999997</v>
      </c>
      <c r="E396">
        <v>37.738129999999998</v>
      </c>
      <c r="F396">
        <v>23.22946</v>
      </c>
      <c r="G396">
        <v>63.06758</v>
      </c>
      <c r="H396">
        <v>77.709429999999998</v>
      </c>
      <c r="I396">
        <v>23.22946</v>
      </c>
      <c r="J396">
        <v>18.195060000000002</v>
      </c>
      <c r="K396">
        <v>15.12262</v>
      </c>
      <c r="L396">
        <v>56.402810000000002</v>
      </c>
      <c r="M396">
        <v>9.9749099999999995</v>
      </c>
      <c r="N396">
        <v>73.575339999999997</v>
      </c>
      <c r="O396" t="s">
        <v>38</v>
      </c>
      <c r="P396">
        <v>0.31727</v>
      </c>
      <c r="Q396">
        <v>34.521880000000003</v>
      </c>
      <c r="R396">
        <v>19.22195</v>
      </c>
      <c r="S396">
        <v>60.648060000000001</v>
      </c>
      <c r="T396">
        <v>77.059839999999994</v>
      </c>
      <c r="U396">
        <v>19.22195</v>
      </c>
      <c r="V396">
        <v>14.215730000000001</v>
      </c>
      <c r="W396">
        <v>14.76773</v>
      </c>
      <c r="X396">
        <v>53.518129999999999</v>
      </c>
      <c r="Y396">
        <v>10.061170000000001</v>
      </c>
      <c r="Z396">
        <v>72.545720000000003</v>
      </c>
      <c r="AW396">
        <v>0.58248999999999995</v>
      </c>
      <c r="AX396">
        <v>59.33052</v>
      </c>
      <c r="AY396">
        <v>50.565179999999998</v>
      </c>
      <c r="AZ396">
        <v>76.714389999999995</v>
      </c>
      <c r="BA396">
        <v>80.180859999999996</v>
      </c>
      <c r="BB396">
        <v>50.565179999999998</v>
      </c>
      <c r="BC396">
        <v>46.665410000000001</v>
      </c>
      <c r="BD396">
        <v>16.443100000000001</v>
      </c>
      <c r="BE396">
        <v>74.302940000000007</v>
      </c>
      <c r="BF396">
        <v>8.8093400000000006</v>
      </c>
      <c r="BG396">
        <v>78.673699999999997</v>
      </c>
      <c r="CO396">
        <v>0.43035000000000001</v>
      </c>
      <c r="CP396">
        <v>46.563679999999998</v>
      </c>
      <c r="CQ396">
        <v>33.21555</v>
      </c>
      <c r="CR396">
        <v>75.795050000000003</v>
      </c>
      <c r="CS396">
        <v>83.922259999999994</v>
      </c>
      <c r="CT396">
        <v>33.21555</v>
      </c>
      <c r="CU396">
        <v>25</v>
      </c>
      <c r="CV396">
        <v>18.586569999999998</v>
      </c>
      <c r="CW396">
        <v>67.756180000000001</v>
      </c>
      <c r="CX396">
        <v>11.11307</v>
      </c>
      <c r="CY396">
        <v>80.653710000000004</v>
      </c>
    </row>
    <row r="397" spans="1:103" x14ac:dyDescent="0.4">
      <c r="A397" t="s">
        <v>323</v>
      </c>
      <c r="B397" t="s">
        <v>95</v>
      </c>
      <c r="C397" t="s">
        <v>37</v>
      </c>
      <c r="D397">
        <v>0.35091</v>
      </c>
      <c r="E397">
        <v>37.7361</v>
      </c>
      <c r="F397">
        <v>23.213270000000001</v>
      </c>
      <c r="G397">
        <v>63.059489999999997</v>
      </c>
      <c r="H397">
        <v>77.733710000000002</v>
      </c>
      <c r="I397">
        <v>23.213270000000001</v>
      </c>
      <c r="J397">
        <v>18.182919999999999</v>
      </c>
      <c r="K397">
        <v>15.12424</v>
      </c>
      <c r="L397">
        <v>56.406849999999999</v>
      </c>
      <c r="M397">
        <v>9.9765300000000003</v>
      </c>
      <c r="N397">
        <v>73.591530000000006</v>
      </c>
      <c r="O397" t="s">
        <v>38</v>
      </c>
      <c r="P397">
        <v>0.31720999999999999</v>
      </c>
      <c r="Q397">
        <v>34.515540000000001</v>
      </c>
      <c r="R397">
        <v>19.212389999999999</v>
      </c>
      <c r="S397">
        <v>60.648060000000001</v>
      </c>
      <c r="T397">
        <v>77.069389999999999</v>
      </c>
      <c r="U397">
        <v>19.212389999999999</v>
      </c>
      <c r="V397">
        <v>14.20617</v>
      </c>
      <c r="W397">
        <v>14.769640000000001</v>
      </c>
      <c r="X397">
        <v>53.522910000000003</v>
      </c>
      <c r="Y397">
        <v>10.06213</v>
      </c>
      <c r="Z397">
        <v>72.555279999999996</v>
      </c>
      <c r="AW397">
        <v>0.58262999999999998</v>
      </c>
      <c r="AX397">
        <v>59.350160000000002</v>
      </c>
      <c r="AY397">
        <v>50.565179999999998</v>
      </c>
      <c r="AZ397">
        <v>76.714389999999995</v>
      </c>
      <c r="BA397">
        <v>80.180859999999996</v>
      </c>
      <c r="BB397">
        <v>50.565179999999998</v>
      </c>
      <c r="BC397">
        <v>46.665410000000001</v>
      </c>
      <c r="BD397">
        <v>16.443100000000001</v>
      </c>
      <c r="BE397">
        <v>74.302940000000007</v>
      </c>
      <c r="BF397">
        <v>8.8093400000000006</v>
      </c>
      <c r="BG397">
        <v>78.673699999999997</v>
      </c>
      <c r="CO397">
        <v>0.43045</v>
      </c>
      <c r="CP397">
        <v>46.590530000000001</v>
      </c>
      <c r="CQ397">
        <v>33.038870000000003</v>
      </c>
      <c r="CR397">
        <v>75.618369999999999</v>
      </c>
      <c r="CS397">
        <v>84.275620000000004</v>
      </c>
      <c r="CT397">
        <v>33.038870000000003</v>
      </c>
      <c r="CU397">
        <v>24.911660000000001</v>
      </c>
      <c r="CV397">
        <v>18.586569999999998</v>
      </c>
      <c r="CW397">
        <v>67.756180000000001</v>
      </c>
      <c r="CX397">
        <v>11.130739999999999</v>
      </c>
      <c r="CY397">
        <v>80.830389999999994</v>
      </c>
    </row>
    <row r="398" spans="1:103" x14ac:dyDescent="0.4">
      <c r="A398" t="s">
        <v>183</v>
      </c>
      <c r="B398" t="s">
        <v>121</v>
      </c>
      <c r="C398" t="s">
        <v>37</v>
      </c>
      <c r="D398">
        <v>0.35098000000000001</v>
      </c>
      <c r="E398">
        <v>37.730449999999998</v>
      </c>
      <c r="F398">
        <v>23.15662</v>
      </c>
      <c r="G398">
        <v>63.116149999999998</v>
      </c>
      <c r="H398">
        <v>77.911779999999993</v>
      </c>
      <c r="I398">
        <v>23.15662</v>
      </c>
      <c r="J398">
        <v>18.133679999999998</v>
      </c>
      <c r="K398">
        <v>15.12262</v>
      </c>
      <c r="L398">
        <v>56.449080000000002</v>
      </c>
      <c r="M398">
        <v>9.9805700000000002</v>
      </c>
      <c r="N398">
        <v>73.738969999999995</v>
      </c>
      <c r="O398" t="s">
        <v>38</v>
      </c>
      <c r="P398">
        <v>0.31640000000000001</v>
      </c>
      <c r="Q398">
        <v>34.408290000000001</v>
      </c>
      <c r="R398">
        <v>19.09769</v>
      </c>
      <c r="S398">
        <v>60.62894</v>
      </c>
      <c r="T398">
        <v>77.040719999999993</v>
      </c>
      <c r="U398">
        <v>19.09769</v>
      </c>
      <c r="V398">
        <v>14.10979</v>
      </c>
      <c r="W398">
        <v>14.74479</v>
      </c>
      <c r="X398">
        <v>53.485149999999997</v>
      </c>
      <c r="Y398">
        <v>10.032500000000001</v>
      </c>
      <c r="Z398">
        <v>72.444239999999994</v>
      </c>
      <c r="AW398">
        <v>0.58436999999999995</v>
      </c>
      <c r="AX398">
        <v>59.584739999999996</v>
      </c>
      <c r="AY398">
        <v>50.715899999999998</v>
      </c>
      <c r="AZ398">
        <v>76.714389999999995</v>
      </c>
      <c r="BA398">
        <v>80.331569999999999</v>
      </c>
      <c r="BB398">
        <v>50.715899999999998</v>
      </c>
      <c r="BC398">
        <v>46.778449999999999</v>
      </c>
      <c r="BD398">
        <v>16.50339</v>
      </c>
      <c r="BE398">
        <v>74.390860000000004</v>
      </c>
      <c r="BF398">
        <v>8.8922399999999993</v>
      </c>
      <c r="BG398">
        <v>79.150970000000001</v>
      </c>
      <c r="CO398">
        <v>0.44291000000000003</v>
      </c>
      <c r="CP398">
        <v>47.899720000000002</v>
      </c>
      <c r="CQ398">
        <v>33.568899999999999</v>
      </c>
      <c r="CR398">
        <v>77.208479999999994</v>
      </c>
      <c r="CS398">
        <v>88.339219999999997</v>
      </c>
      <c r="CT398">
        <v>33.568899999999999</v>
      </c>
      <c r="CU398">
        <v>25.353359999999999</v>
      </c>
      <c r="CV398">
        <v>18.869260000000001</v>
      </c>
      <c r="CW398">
        <v>69.169610000000006</v>
      </c>
      <c r="CX398">
        <v>11.57244</v>
      </c>
      <c r="CY398">
        <v>84.982330000000005</v>
      </c>
    </row>
    <row r="399" spans="1:103" x14ac:dyDescent="0.4">
      <c r="A399" t="s">
        <v>170</v>
      </c>
      <c r="B399" t="s">
        <v>52</v>
      </c>
      <c r="C399" t="s">
        <v>37</v>
      </c>
      <c r="D399">
        <v>0.35088000000000003</v>
      </c>
      <c r="E399">
        <v>37.724539999999998</v>
      </c>
      <c r="F399">
        <v>23.12424</v>
      </c>
      <c r="G399">
        <v>63.180900000000001</v>
      </c>
      <c r="H399">
        <v>77.895589999999999</v>
      </c>
      <c r="I399">
        <v>23.12424</v>
      </c>
      <c r="J399">
        <v>18.109400000000001</v>
      </c>
      <c r="K399">
        <v>15.13719</v>
      </c>
      <c r="L399">
        <v>56.50573</v>
      </c>
      <c r="M399">
        <v>9.9805700000000002</v>
      </c>
      <c r="N399">
        <v>73.72278</v>
      </c>
      <c r="O399" t="s">
        <v>38</v>
      </c>
      <c r="P399">
        <v>0.31630999999999998</v>
      </c>
      <c r="Q399">
        <v>34.400959999999998</v>
      </c>
      <c r="R399">
        <v>19.08813</v>
      </c>
      <c r="S399">
        <v>60.62894</v>
      </c>
      <c r="T399">
        <v>77.012039999999999</v>
      </c>
      <c r="U399">
        <v>19.08813</v>
      </c>
      <c r="V399">
        <v>14.100239999999999</v>
      </c>
      <c r="W399">
        <v>14.746700000000001</v>
      </c>
      <c r="X399">
        <v>53.489930000000001</v>
      </c>
      <c r="Y399">
        <v>10.03059</v>
      </c>
      <c r="Z399">
        <v>72.420349999999999</v>
      </c>
      <c r="AW399">
        <v>0.58416000000000001</v>
      </c>
      <c r="AX399">
        <v>59.560789999999997</v>
      </c>
      <c r="AY399">
        <v>50.640540000000001</v>
      </c>
      <c r="AZ399">
        <v>76.714389999999995</v>
      </c>
      <c r="BA399">
        <v>80.406930000000003</v>
      </c>
      <c r="BB399">
        <v>50.640540000000001</v>
      </c>
      <c r="BC399">
        <v>46.740769999999998</v>
      </c>
      <c r="BD399">
        <v>16.488320000000002</v>
      </c>
      <c r="BE399">
        <v>74.353179999999995</v>
      </c>
      <c r="BF399">
        <v>8.8997700000000002</v>
      </c>
      <c r="BG399">
        <v>79.226330000000004</v>
      </c>
      <c r="CO399">
        <v>0.44309999999999999</v>
      </c>
      <c r="CP399">
        <v>47.962260000000001</v>
      </c>
      <c r="CQ399">
        <v>33.21555</v>
      </c>
      <c r="CR399">
        <v>78.62191</v>
      </c>
      <c r="CS399">
        <v>88.339219999999997</v>
      </c>
      <c r="CT399">
        <v>33.21555</v>
      </c>
      <c r="CU399">
        <v>25.088339999999999</v>
      </c>
      <c r="CV399">
        <v>19.187280000000001</v>
      </c>
      <c r="CW399">
        <v>70.406360000000006</v>
      </c>
      <c r="CX399">
        <v>11.590109999999999</v>
      </c>
      <c r="CY399">
        <v>84.893990000000002</v>
      </c>
    </row>
    <row r="400" spans="1:103" x14ac:dyDescent="0.4">
      <c r="A400" t="s">
        <v>415</v>
      </c>
      <c r="B400" t="s">
        <v>124</v>
      </c>
      <c r="C400" t="s">
        <v>37</v>
      </c>
      <c r="D400">
        <v>0.35065000000000002</v>
      </c>
      <c r="E400">
        <v>37.721620000000001</v>
      </c>
      <c r="F400">
        <v>23.075679999999998</v>
      </c>
      <c r="G400">
        <v>63.132339999999999</v>
      </c>
      <c r="H400">
        <v>77.960340000000002</v>
      </c>
      <c r="I400">
        <v>23.075679999999998</v>
      </c>
      <c r="J400">
        <v>18.085799999999999</v>
      </c>
      <c r="K400">
        <v>15.145289999999999</v>
      </c>
      <c r="L400">
        <v>56.464179999999999</v>
      </c>
      <c r="M400">
        <v>9.9959500000000006</v>
      </c>
      <c r="N400">
        <v>73.778090000000006</v>
      </c>
      <c r="O400" t="s">
        <v>38</v>
      </c>
      <c r="P400">
        <v>0.31586999999999998</v>
      </c>
      <c r="Q400">
        <v>34.380099999999999</v>
      </c>
      <c r="R400">
        <v>18.982990000000001</v>
      </c>
      <c r="S400">
        <v>60.590710000000001</v>
      </c>
      <c r="T400">
        <v>77.050280000000001</v>
      </c>
      <c r="U400">
        <v>18.982990000000001</v>
      </c>
      <c r="V400">
        <v>14.03412</v>
      </c>
      <c r="W400">
        <v>14.76582</v>
      </c>
      <c r="X400">
        <v>53.447240000000001</v>
      </c>
      <c r="Y400">
        <v>10.04588</v>
      </c>
      <c r="Z400">
        <v>72.450609999999998</v>
      </c>
      <c r="AW400">
        <v>0.58453999999999995</v>
      </c>
      <c r="AX400">
        <v>59.617220000000003</v>
      </c>
      <c r="AY400">
        <v>50.715899999999998</v>
      </c>
      <c r="AZ400">
        <v>76.639039999999994</v>
      </c>
      <c r="BA400">
        <v>80.557649999999995</v>
      </c>
      <c r="BB400">
        <v>50.715899999999998</v>
      </c>
      <c r="BC400">
        <v>46.778449999999999</v>
      </c>
      <c r="BD400">
        <v>16.382819999999999</v>
      </c>
      <c r="BE400">
        <v>74.189899999999994</v>
      </c>
      <c r="BF400">
        <v>8.9148499999999995</v>
      </c>
      <c r="BG400">
        <v>79.314239999999998</v>
      </c>
      <c r="CO400">
        <v>0.44511000000000001</v>
      </c>
      <c r="CP400">
        <v>48.151780000000002</v>
      </c>
      <c r="CQ400">
        <v>33.922260000000001</v>
      </c>
      <c r="CR400">
        <v>78.445229999999995</v>
      </c>
      <c r="CS400">
        <v>88.692580000000007</v>
      </c>
      <c r="CT400">
        <v>33.922260000000001</v>
      </c>
      <c r="CU400">
        <v>25.706710000000001</v>
      </c>
      <c r="CV400">
        <v>19.257950000000001</v>
      </c>
      <c r="CW400">
        <v>70.671379999999999</v>
      </c>
      <c r="CX400">
        <v>11.60777</v>
      </c>
      <c r="CY400">
        <v>85.33569</v>
      </c>
    </row>
    <row r="401" spans="1:103" x14ac:dyDescent="0.4">
      <c r="A401" t="s">
        <v>299</v>
      </c>
      <c r="B401" t="s">
        <v>164</v>
      </c>
      <c r="C401" t="s">
        <v>37</v>
      </c>
      <c r="D401">
        <v>0.35086000000000001</v>
      </c>
      <c r="E401">
        <v>37.718879999999999</v>
      </c>
      <c r="F401">
        <v>23.140429999999999</v>
      </c>
      <c r="G401">
        <v>63.132339999999999</v>
      </c>
      <c r="H401">
        <v>77.871309999999994</v>
      </c>
      <c r="I401">
        <v>23.140429999999999</v>
      </c>
      <c r="J401">
        <v>18.12154</v>
      </c>
      <c r="K401">
        <v>15.125859999999999</v>
      </c>
      <c r="L401">
        <v>56.465260000000001</v>
      </c>
      <c r="M401">
        <v>9.9781499999999994</v>
      </c>
      <c r="N401">
        <v>73.706599999999995</v>
      </c>
      <c r="O401" t="s">
        <v>38</v>
      </c>
      <c r="P401">
        <v>0.31635000000000002</v>
      </c>
      <c r="Q401">
        <v>34.403750000000002</v>
      </c>
      <c r="R401">
        <v>19.09769</v>
      </c>
      <c r="S401">
        <v>60.62894</v>
      </c>
      <c r="T401">
        <v>77.03116</v>
      </c>
      <c r="U401">
        <v>19.09769</v>
      </c>
      <c r="V401">
        <v>14.10979</v>
      </c>
      <c r="W401">
        <v>14.74288</v>
      </c>
      <c r="X401">
        <v>53.480370000000001</v>
      </c>
      <c r="Y401">
        <v>10.03154</v>
      </c>
      <c r="Z401">
        <v>72.43468</v>
      </c>
      <c r="AW401">
        <v>0.58409999999999995</v>
      </c>
      <c r="AX401">
        <v>59.554580000000001</v>
      </c>
      <c r="AY401">
        <v>50.715899999999998</v>
      </c>
      <c r="AZ401">
        <v>76.714389999999995</v>
      </c>
      <c r="BA401">
        <v>80.331569999999999</v>
      </c>
      <c r="BB401">
        <v>50.715899999999998</v>
      </c>
      <c r="BC401">
        <v>46.778449999999999</v>
      </c>
      <c r="BD401">
        <v>16.50339</v>
      </c>
      <c r="BE401">
        <v>74.390860000000004</v>
      </c>
      <c r="BF401">
        <v>8.8922399999999993</v>
      </c>
      <c r="BG401">
        <v>79.150970000000001</v>
      </c>
      <c r="CO401">
        <v>0.44173000000000001</v>
      </c>
      <c r="CP401">
        <v>47.801600000000001</v>
      </c>
      <c r="CQ401">
        <v>33.21555</v>
      </c>
      <c r="CR401">
        <v>77.561840000000004</v>
      </c>
      <c r="CS401">
        <v>87.632509999999996</v>
      </c>
      <c r="CT401">
        <v>33.21555</v>
      </c>
      <c r="CU401">
        <v>25.088339999999999</v>
      </c>
      <c r="CV401">
        <v>18.975269999999998</v>
      </c>
      <c r="CW401">
        <v>69.611310000000003</v>
      </c>
      <c r="CX401">
        <v>11.537100000000001</v>
      </c>
      <c r="CY401">
        <v>84.452299999999994</v>
      </c>
    </row>
    <row r="402" spans="1:103" x14ac:dyDescent="0.4">
      <c r="A402" t="s">
        <v>213</v>
      </c>
      <c r="B402" t="s">
        <v>214</v>
      </c>
      <c r="C402" t="s">
        <v>37</v>
      </c>
      <c r="D402">
        <v>0.35085</v>
      </c>
      <c r="E402">
        <v>37.718409999999999</v>
      </c>
      <c r="F402">
        <v>23.132339999999999</v>
      </c>
      <c r="G402">
        <v>63.140430000000002</v>
      </c>
      <c r="H402">
        <v>77.895589999999999</v>
      </c>
      <c r="I402">
        <v>23.132339999999999</v>
      </c>
      <c r="J402">
        <v>18.109400000000001</v>
      </c>
      <c r="K402">
        <v>15.13072</v>
      </c>
      <c r="L402">
        <v>56.485500000000002</v>
      </c>
      <c r="M402">
        <v>9.9813799999999997</v>
      </c>
      <c r="N402">
        <v>73.734930000000006</v>
      </c>
      <c r="O402" t="s">
        <v>38</v>
      </c>
      <c r="P402">
        <v>0.31635000000000002</v>
      </c>
      <c r="Q402">
        <v>34.40269</v>
      </c>
      <c r="R402">
        <v>19.08813</v>
      </c>
      <c r="S402">
        <v>60.657620000000001</v>
      </c>
      <c r="T402">
        <v>77.050280000000001</v>
      </c>
      <c r="U402">
        <v>19.08813</v>
      </c>
      <c r="V402">
        <v>14.100239999999999</v>
      </c>
      <c r="W402">
        <v>14.748609999999999</v>
      </c>
      <c r="X402">
        <v>53.509050000000002</v>
      </c>
      <c r="Y402">
        <v>10.03345</v>
      </c>
      <c r="Z402">
        <v>72.453800000000001</v>
      </c>
      <c r="AW402">
        <v>0.58411999999999997</v>
      </c>
      <c r="AX402">
        <v>59.555149999999998</v>
      </c>
      <c r="AY402">
        <v>50.715899999999998</v>
      </c>
      <c r="AZ402">
        <v>76.714389999999995</v>
      </c>
      <c r="BA402">
        <v>80.331569999999999</v>
      </c>
      <c r="BB402">
        <v>50.715899999999998</v>
      </c>
      <c r="BC402">
        <v>46.778449999999999</v>
      </c>
      <c r="BD402">
        <v>16.50339</v>
      </c>
      <c r="BE402">
        <v>74.390860000000004</v>
      </c>
      <c r="BF402">
        <v>8.8922399999999993</v>
      </c>
      <c r="BG402">
        <v>79.150970000000001</v>
      </c>
      <c r="CO402">
        <v>0.44157000000000002</v>
      </c>
      <c r="CP402">
        <v>47.809890000000003</v>
      </c>
      <c r="CQ402">
        <v>33.21555</v>
      </c>
      <c r="CR402">
        <v>77.208479999999994</v>
      </c>
      <c r="CS402">
        <v>87.809190000000001</v>
      </c>
      <c r="CT402">
        <v>33.21555</v>
      </c>
      <c r="CU402">
        <v>25</v>
      </c>
      <c r="CV402">
        <v>18.975269999999998</v>
      </c>
      <c r="CW402">
        <v>69.522970000000001</v>
      </c>
      <c r="CX402">
        <v>11.57244</v>
      </c>
      <c r="CY402">
        <v>84.717309999999998</v>
      </c>
    </row>
    <row r="403" spans="1:103" x14ac:dyDescent="0.4">
      <c r="A403" t="s">
        <v>245</v>
      </c>
      <c r="B403" t="s">
        <v>162</v>
      </c>
      <c r="C403" t="s">
        <v>37</v>
      </c>
      <c r="D403">
        <v>0.35081000000000001</v>
      </c>
      <c r="E403">
        <v>37.71566</v>
      </c>
      <c r="F403">
        <v>23.132339999999999</v>
      </c>
      <c r="G403">
        <v>63.156619999999997</v>
      </c>
      <c r="H403">
        <v>77.879400000000004</v>
      </c>
      <c r="I403">
        <v>23.132339999999999</v>
      </c>
      <c r="J403">
        <v>18.11345</v>
      </c>
      <c r="K403">
        <v>15.13395</v>
      </c>
      <c r="L403">
        <v>56.493589999999998</v>
      </c>
      <c r="M403">
        <v>9.9789600000000007</v>
      </c>
      <c r="N403">
        <v>73.714690000000004</v>
      </c>
      <c r="O403" t="s">
        <v>38</v>
      </c>
      <c r="P403">
        <v>0.31633</v>
      </c>
      <c r="Q403">
        <v>34.401699999999998</v>
      </c>
      <c r="R403">
        <v>19.08813</v>
      </c>
      <c r="S403">
        <v>60.638500000000001</v>
      </c>
      <c r="T403">
        <v>77.03116</v>
      </c>
      <c r="U403">
        <v>19.08813</v>
      </c>
      <c r="V403">
        <v>14.100239999999999</v>
      </c>
      <c r="W403">
        <v>14.746700000000001</v>
      </c>
      <c r="X403">
        <v>53.494709999999998</v>
      </c>
      <c r="Y403">
        <v>10.03154</v>
      </c>
      <c r="Z403">
        <v>72.43468</v>
      </c>
      <c r="AW403">
        <v>0.58389000000000002</v>
      </c>
      <c r="AX403">
        <v>59.531230000000001</v>
      </c>
      <c r="AY403">
        <v>50.640540000000001</v>
      </c>
      <c r="AZ403">
        <v>76.714389999999995</v>
      </c>
      <c r="BA403">
        <v>80.331569999999999</v>
      </c>
      <c r="BB403">
        <v>50.640540000000001</v>
      </c>
      <c r="BC403">
        <v>46.740769999999998</v>
      </c>
      <c r="BD403">
        <v>16.488320000000002</v>
      </c>
      <c r="BE403">
        <v>74.353179999999995</v>
      </c>
      <c r="BF403">
        <v>8.8922399999999993</v>
      </c>
      <c r="BG403">
        <v>79.150970000000001</v>
      </c>
      <c r="CO403">
        <v>0.44180999999999998</v>
      </c>
      <c r="CP403">
        <v>47.824170000000002</v>
      </c>
      <c r="CQ403">
        <v>33.392229999999998</v>
      </c>
      <c r="CR403">
        <v>77.915189999999996</v>
      </c>
      <c r="CS403">
        <v>87.809190000000001</v>
      </c>
      <c r="CT403">
        <v>33.392229999999998</v>
      </c>
      <c r="CU403">
        <v>25.176680000000001</v>
      </c>
      <c r="CV403">
        <v>19.116610000000001</v>
      </c>
      <c r="CW403">
        <v>70.052999999999997</v>
      </c>
      <c r="CX403">
        <v>11.55477</v>
      </c>
      <c r="CY403">
        <v>84.628979999999999</v>
      </c>
    </row>
    <row r="404" spans="1:103" x14ac:dyDescent="0.4">
      <c r="A404" t="s">
        <v>287</v>
      </c>
      <c r="B404" t="s">
        <v>52</v>
      </c>
      <c r="C404" t="s">
        <v>37</v>
      </c>
      <c r="D404">
        <v>0.3508</v>
      </c>
      <c r="E404">
        <v>37.714129999999997</v>
      </c>
      <c r="F404">
        <v>23.12424</v>
      </c>
      <c r="G404">
        <v>63.140430000000002</v>
      </c>
      <c r="H404">
        <v>77.895589999999999</v>
      </c>
      <c r="I404">
        <v>23.12424</v>
      </c>
      <c r="J404">
        <v>18.105360000000001</v>
      </c>
      <c r="K404">
        <v>15.129099999999999</v>
      </c>
      <c r="L404">
        <v>56.477400000000003</v>
      </c>
      <c r="M404">
        <v>9.9813799999999997</v>
      </c>
      <c r="N404">
        <v>73.730879999999999</v>
      </c>
      <c r="O404" t="s">
        <v>38</v>
      </c>
      <c r="P404">
        <v>0.31631999999999999</v>
      </c>
      <c r="Q404">
        <v>34.400779999999997</v>
      </c>
      <c r="R404">
        <v>19.08813</v>
      </c>
      <c r="S404">
        <v>60.62894</v>
      </c>
      <c r="T404">
        <v>77.03116</v>
      </c>
      <c r="U404">
        <v>19.08813</v>
      </c>
      <c r="V404">
        <v>14.100239999999999</v>
      </c>
      <c r="W404">
        <v>14.74479</v>
      </c>
      <c r="X404">
        <v>53.485149999999997</v>
      </c>
      <c r="Y404">
        <v>10.03154</v>
      </c>
      <c r="Z404">
        <v>72.43468</v>
      </c>
      <c r="AW404">
        <v>0.58418999999999999</v>
      </c>
      <c r="AX404">
        <v>59.561660000000003</v>
      </c>
      <c r="AY404">
        <v>50.715899999999998</v>
      </c>
      <c r="AZ404">
        <v>76.714389999999995</v>
      </c>
      <c r="BA404">
        <v>80.406930000000003</v>
      </c>
      <c r="BB404">
        <v>50.715899999999998</v>
      </c>
      <c r="BC404">
        <v>46.778449999999999</v>
      </c>
      <c r="BD404">
        <v>16.50339</v>
      </c>
      <c r="BE404">
        <v>74.390860000000004</v>
      </c>
      <c r="BF404">
        <v>8.8997700000000002</v>
      </c>
      <c r="BG404">
        <v>79.226330000000004</v>
      </c>
      <c r="CO404">
        <v>0.44089</v>
      </c>
      <c r="CP404">
        <v>47.736400000000003</v>
      </c>
      <c r="CQ404">
        <v>33.038870000000003</v>
      </c>
      <c r="CR404">
        <v>77.738519999999994</v>
      </c>
      <c r="CS404">
        <v>87.985870000000006</v>
      </c>
      <c r="CT404">
        <v>33.038870000000003</v>
      </c>
      <c r="CU404">
        <v>24.911660000000001</v>
      </c>
      <c r="CV404">
        <v>19.0106</v>
      </c>
      <c r="CW404">
        <v>69.787989999999994</v>
      </c>
      <c r="CX404">
        <v>11.590109999999999</v>
      </c>
      <c r="CY404">
        <v>84.80565</v>
      </c>
    </row>
    <row r="405" spans="1:103" x14ac:dyDescent="0.4">
      <c r="A405" t="s">
        <v>261</v>
      </c>
      <c r="B405" t="s">
        <v>55</v>
      </c>
      <c r="C405" t="s">
        <v>37</v>
      </c>
      <c r="D405">
        <v>0.35077999999999998</v>
      </c>
      <c r="E405">
        <v>37.712130000000002</v>
      </c>
      <c r="F405">
        <v>23.12424</v>
      </c>
      <c r="G405">
        <v>63.156619999999997</v>
      </c>
      <c r="H405">
        <v>77.847030000000004</v>
      </c>
      <c r="I405">
        <v>23.12424</v>
      </c>
      <c r="J405">
        <v>18.105360000000001</v>
      </c>
      <c r="K405">
        <v>15.132339999999999</v>
      </c>
      <c r="L405">
        <v>56.493589999999998</v>
      </c>
      <c r="M405">
        <v>9.9765300000000003</v>
      </c>
      <c r="N405">
        <v>73.686359999999993</v>
      </c>
      <c r="O405" t="s">
        <v>38</v>
      </c>
      <c r="P405">
        <v>0.31630999999999998</v>
      </c>
      <c r="Q405">
        <v>34.399360000000001</v>
      </c>
      <c r="R405">
        <v>19.08813</v>
      </c>
      <c r="S405">
        <v>60.638500000000001</v>
      </c>
      <c r="T405">
        <v>77.021600000000007</v>
      </c>
      <c r="U405">
        <v>19.08813</v>
      </c>
      <c r="V405">
        <v>14.100239999999999</v>
      </c>
      <c r="W405">
        <v>14.746700000000001</v>
      </c>
      <c r="X405">
        <v>53.494709999999998</v>
      </c>
      <c r="Y405">
        <v>10.03154</v>
      </c>
      <c r="Z405">
        <v>72.429910000000007</v>
      </c>
      <c r="AW405">
        <v>0.58396000000000003</v>
      </c>
      <c r="AX405">
        <v>59.538130000000002</v>
      </c>
      <c r="AY405">
        <v>50.640540000000001</v>
      </c>
      <c r="AZ405">
        <v>76.714389999999995</v>
      </c>
      <c r="BA405">
        <v>80.331569999999999</v>
      </c>
      <c r="BB405">
        <v>50.640540000000001</v>
      </c>
      <c r="BC405">
        <v>46.740769999999998</v>
      </c>
      <c r="BD405">
        <v>16.488320000000002</v>
      </c>
      <c r="BE405">
        <v>74.353179999999995</v>
      </c>
      <c r="BF405">
        <v>8.8922399999999993</v>
      </c>
      <c r="BG405">
        <v>79.150970000000001</v>
      </c>
      <c r="CO405">
        <v>0.44124999999999998</v>
      </c>
      <c r="CP405">
        <v>47.774059999999999</v>
      </c>
      <c r="CQ405">
        <v>33.21555</v>
      </c>
      <c r="CR405">
        <v>77.915189999999996</v>
      </c>
      <c r="CS405">
        <v>87.279150000000001</v>
      </c>
      <c r="CT405">
        <v>33.21555</v>
      </c>
      <c r="CU405">
        <v>25</v>
      </c>
      <c r="CV405">
        <v>19.08127</v>
      </c>
      <c r="CW405">
        <v>70.052999999999997</v>
      </c>
      <c r="CX405">
        <v>11.50177</v>
      </c>
      <c r="CY405">
        <v>84.098939999999999</v>
      </c>
    </row>
    <row r="406" spans="1:103" x14ac:dyDescent="0.4">
      <c r="A406" t="s">
        <v>445</v>
      </c>
      <c r="B406" t="s">
        <v>225</v>
      </c>
      <c r="C406" t="s">
        <v>37</v>
      </c>
      <c r="D406">
        <v>0.35055999999999998</v>
      </c>
      <c r="E406">
        <v>37.711669999999998</v>
      </c>
      <c r="F406">
        <v>23.05949</v>
      </c>
      <c r="G406">
        <v>63.12424</v>
      </c>
      <c r="H406">
        <v>77.936059999999998</v>
      </c>
      <c r="I406">
        <v>23.05949</v>
      </c>
      <c r="J406">
        <v>18.069610000000001</v>
      </c>
      <c r="K406">
        <v>15.145289999999999</v>
      </c>
      <c r="L406">
        <v>56.460140000000003</v>
      </c>
      <c r="M406">
        <v>9.9943299999999997</v>
      </c>
      <c r="N406">
        <v>73.753810000000001</v>
      </c>
      <c r="O406" t="s">
        <v>38</v>
      </c>
      <c r="P406">
        <v>0.31584000000000001</v>
      </c>
      <c r="Q406">
        <v>34.376080000000002</v>
      </c>
      <c r="R406">
        <v>18.982990000000001</v>
      </c>
      <c r="S406">
        <v>60.590710000000001</v>
      </c>
      <c r="T406">
        <v>77.040719999999993</v>
      </c>
      <c r="U406">
        <v>18.982990000000001</v>
      </c>
      <c r="V406">
        <v>14.03412</v>
      </c>
      <c r="W406">
        <v>14.76582</v>
      </c>
      <c r="X406">
        <v>53.447240000000001</v>
      </c>
      <c r="Y406">
        <v>10.044919999999999</v>
      </c>
      <c r="Z406">
        <v>72.441059999999993</v>
      </c>
      <c r="AW406">
        <v>0.58460000000000001</v>
      </c>
      <c r="AX406">
        <v>59.623089999999998</v>
      </c>
      <c r="AY406">
        <v>50.715899999999998</v>
      </c>
      <c r="AZ406">
        <v>76.639039999999994</v>
      </c>
      <c r="BA406">
        <v>80.633009999999999</v>
      </c>
      <c r="BB406">
        <v>50.715899999999998</v>
      </c>
      <c r="BC406">
        <v>46.778449999999999</v>
      </c>
      <c r="BD406">
        <v>16.39789</v>
      </c>
      <c r="BE406">
        <v>74.227580000000003</v>
      </c>
      <c r="BF406">
        <v>8.9223800000000004</v>
      </c>
      <c r="BG406">
        <v>79.389600000000002</v>
      </c>
      <c r="CO406">
        <v>0.44359999999999999</v>
      </c>
      <c r="CP406">
        <v>47.995190000000001</v>
      </c>
      <c r="CQ406">
        <v>33.568899999999999</v>
      </c>
      <c r="CR406">
        <v>78.268550000000005</v>
      </c>
      <c r="CS406">
        <v>88.162540000000007</v>
      </c>
      <c r="CT406">
        <v>33.568899999999999</v>
      </c>
      <c r="CU406">
        <v>25.353359999999999</v>
      </c>
      <c r="CV406">
        <v>19.22261</v>
      </c>
      <c r="CW406">
        <v>70.494699999999995</v>
      </c>
      <c r="CX406">
        <v>11.57244</v>
      </c>
      <c r="CY406">
        <v>84.80565</v>
      </c>
    </row>
    <row r="407" spans="1:103" x14ac:dyDescent="0.4">
      <c r="A407" t="s">
        <v>248</v>
      </c>
      <c r="B407" t="s">
        <v>121</v>
      </c>
      <c r="C407" t="s">
        <v>37</v>
      </c>
      <c r="D407">
        <v>0.35077000000000003</v>
      </c>
      <c r="E407">
        <v>37.708039999999997</v>
      </c>
      <c r="F407">
        <v>23.12424</v>
      </c>
      <c r="G407">
        <v>63.140430000000002</v>
      </c>
      <c r="H407">
        <v>77.88749</v>
      </c>
      <c r="I407">
        <v>23.12424</v>
      </c>
      <c r="J407">
        <v>18.105360000000001</v>
      </c>
      <c r="K407">
        <v>15.12748</v>
      </c>
      <c r="L407">
        <v>56.47336</v>
      </c>
      <c r="M407">
        <v>9.9781499999999994</v>
      </c>
      <c r="N407">
        <v>73.718739999999997</v>
      </c>
      <c r="O407" t="s">
        <v>38</v>
      </c>
      <c r="P407">
        <v>0.31625999999999999</v>
      </c>
      <c r="Q407">
        <v>34.3949</v>
      </c>
      <c r="R407">
        <v>19.078569999999999</v>
      </c>
      <c r="S407">
        <v>60.62894</v>
      </c>
      <c r="T407">
        <v>77.03116</v>
      </c>
      <c r="U407">
        <v>19.078569999999999</v>
      </c>
      <c r="V407">
        <v>14.090680000000001</v>
      </c>
      <c r="W407">
        <v>14.74479</v>
      </c>
      <c r="X407">
        <v>53.485149999999997</v>
      </c>
      <c r="Y407">
        <v>10.03154</v>
      </c>
      <c r="Z407">
        <v>72.43468</v>
      </c>
      <c r="AW407">
        <v>0.58416999999999997</v>
      </c>
      <c r="AX407">
        <v>59.560839999999999</v>
      </c>
      <c r="AY407">
        <v>50.715899999999998</v>
      </c>
      <c r="AZ407">
        <v>76.714389999999995</v>
      </c>
      <c r="BA407">
        <v>80.331569999999999</v>
      </c>
      <c r="BB407">
        <v>50.715899999999998</v>
      </c>
      <c r="BC407">
        <v>46.778449999999999</v>
      </c>
      <c r="BD407">
        <v>16.50339</v>
      </c>
      <c r="BE407">
        <v>74.390860000000004</v>
      </c>
      <c r="BF407">
        <v>8.8922399999999993</v>
      </c>
      <c r="BG407">
        <v>79.150970000000001</v>
      </c>
      <c r="CO407">
        <v>0.44134000000000001</v>
      </c>
      <c r="CP407">
        <v>47.714019999999998</v>
      </c>
      <c r="CQ407">
        <v>33.21555</v>
      </c>
      <c r="CR407">
        <v>77.738519999999994</v>
      </c>
      <c r="CS407">
        <v>87.985870000000006</v>
      </c>
      <c r="CT407">
        <v>33.21555</v>
      </c>
      <c r="CU407">
        <v>25.088339999999999</v>
      </c>
      <c r="CV407">
        <v>18.975269999999998</v>
      </c>
      <c r="CW407">
        <v>69.699650000000005</v>
      </c>
      <c r="CX407">
        <v>11.537100000000001</v>
      </c>
      <c r="CY407">
        <v>84.717309999999998</v>
      </c>
    </row>
    <row r="408" spans="1:103" x14ac:dyDescent="0.4">
      <c r="A408" t="s">
        <v>203</v>
      </c>
      <c r="B408" t="s">
        <v>121</v>
      </c>
      <c r="C408" t="s">
        <v>37</v>
      </c>
      <c r="D408">
        <v>0.35071999999999998</v>
      </c>
      <c r="E408">
        <v>37.705240000000003</v>
      </c>
      <c r="F408">
        <v>23.108049999999999</v>
      </c>
      <c r="G408">
        <v>63.148519999999998</v>
      </c>
      <c r="H408">
        <v>77.871309999999994</v>
      </c>
      <c r="I408">
        <v>23.108049999999999</v>
      </c>
      <c r="J408">
        <v>18.093209999999999</v>
      </c>
      <c r="K408">
        <v>15.12748</v>
      </c>
      <c r="L408">
        <v>56.477400000000003</v>
      </c>
      <c r="M408">
        <v>9.9757200000000008</v>
      </c>
      <c r="N408">
        <v>73.694460000000007</v>
      </c>
      <c r="O408" t="s">
        <v>38</v>
      </c>
      <c r="P408">
        <v>0.31627</v>
      </c>
      <c r="Q408">
        <v>34.395499999999998</v>
      </c>
      <c r="R408">
        <v>19.08813</v>
      </c>
      <c r="S408">
        <v>60.61938</v>
      </c>
      <c r="T408">
        <v>77.021600000000007</v>
      </c>
      <c r="U408">
        <v>19.08813</v>
      </c>
      <c r="V408">
        <v>14.100239999999999</v>
      </c>
      <c r="W408">
        <v>14.740970000000001</v>
      </c>
      <c r="X408">
        <v>53.470820000000003</v>
      </c>
      <c r="Y408">
        <v>10.03059</v>
      </c>
      <c r="Z408">
        <v>72.425129999999996</v>
      </c>
      <c r="AW408">
        <v>0.58406000000000002</v>
      </c>
      <c r="AX408">
        <v>59.549909999999997</v>
      </c>
      <c r="AY408">
        <v>50.640540000000001</v>
      </c>
      <c r="AZ408">
        <v>76.714389999999995</v>
      </c>
      <c r="BA408">
        <v>80.331569999999999</v>
      </c>
      <c r="BB408">
        <v>50.640540000000001</v>
      </c>
      <c r="BC408">
        <v>46.740769999999998</v>
      </c>
      <c r="BD408">
        <v>16.488320000000002</v>
      </c>
      <c r="BE408">
        <v>74.353179999999995</v>
      </c>
      <c r="BF408">
        <v>8.8922399999999993</v>
      </c>
      <c r="BG408">
        <v>79.150970000000001</v>
      </c>
      <c r="CO408">
        <v>0.44035000000000002</v>
      </c>
      <c r="CP408">
        <v>47.667630000000003</v>
      </c>
      <c r="CQ408">
        <v>32.862189999999998</v>
      </c>
      <c r="CR408">
        <v>78.09187</v>
      </c>
      <c r="CS408">
        <v>87.809190000000001</v>
      </c>
      <c r="CT408">
        <v>32.862189999999998</v>
      </c>
      <c r="CU408">
        <v>24.73498</v>
      </c>
      <c r="CV408">
        <v>19.08127</v>
      </c>
      <c r="CW408">
        <v>70.14134</v>
      </c>
      <c r="CX408">
        <v>11.50177</v>
      </c>
      <c r="CY408">
        <v>84.363960000000006</v>
      </c>
    </row>
    <row r="409" spans="1:103" x14ac:dyDescent="0.4">
      <c r="A409" t="s">
        <v>412</v>
      </c>
      <c r="B409" t="s">
        <v>121</v>
      </c>
      <c r="C409" t="s">
        <v>37</v>
      </c>
      <c r="D409">
        <v>0.35047</v>
      </c>
      <c r="E409">
        <v>37.703389999999999</v>
      </c>
      <c r="F409">
        <v>23.02711</v>
      </c>
      <c r="G409">
        <v>63.156619999999997</v>
      </c>
      <c r="H409">
        <v>77.960340000000002</v>
      </c>
      <c r="I409">
        <v>23.02711</v>
      </c>
      <c r="J409">
        <v>18.04533</v>
      </c>
      <c r="K409">
        <v>15.14852</v>
      </c>
      <c r="L409">
        <v>56.48442</v>
      </c>
      <c r="M409">
        <v>9.9967600000000001</v>
      </c>
      <c r="N409">
        <v>73.782139999999998</v>
      </c>
      <c r="O409" t="s">
        <v>38</v>
      </c>
      <c r="P409">
        <v>0.31584000000000001</v>
      </c>
      <c r="Q409">
        <v>34.377540000000003</v>
      </c>
      <c r="R409">
        <v>18.97343</v>
      </c>
      <c r="S409">
        <v>60.600270000000002</v>
      </c>
      <c r="T409">
        <v>77.040719999999993</v>
      </c>
      <c r="U409">
        <v>18.97343</v>
      </c>
      <c r="V409">
        <v>14.024570000000001</v>
      </c>
      <c r="W409">
        <v>14.769640000000001</v>
      </c>
      <c r="X409">
        <v>53.461579999999998</v>
      </c>
      <c r="Y409">
        <v>10.04588</v>
      </c>
      <c r="Z409">
        <v>72.445840000000004</v>
      </c>
      <c r="AW409">
        <v>0.58462000000000003</v>
      </c>
      <c r="AX409">
        <v>59.62471</v>
      </c>
      <c r="AY409">
        <v>50.715899999999998</v>
      </c>
      <c r="AZ409">
        <v>76.714389999999995</v>
      </c>
      <c r="BA409">
        <v>80.557649999999995</v>
      </c>
      <c r="BB409">
        <v>50.715899999999998</v>
      </c>
      <c r="BC409">
        <v>46.778449999999999</v>
      </c>
      <c r="BD409">
        <v>16.39789</v>
      </c>
      <c r="BE409">
        <v>74.265259999999998</v>
      </c>
      <c r="BF409">
        <v>8.9148499999999995</v>
      </c>
      <c r="BG409">
        <v>79.314239999999998</v>
      </c>
      <c r="CO409">
        <v>0.44161</v>
      </c>
      <c r="CP409">
        <v>47.783749999999998</v>
      </c>
      <c r="CQ409">
        <v>33.038870000000003</v>
      </c>
      <c r="CR409">
        <v>78.62191</v>
      </c>
      <c r="CS409">
        <v>88.869259999999997</v>
      </c>
      <c r="CT409">
        <v>33.038870000000003</v>
      </c>
      <c r="CU409">
        <v>25</v>
      </c>
      <c r="CV409">
        <v>19.22261</v>
      </c>
      <c r="CW409">
        <v>70.671379999999999</v>
      </c>
      <c r="CX409">
        <v>11.625439999999999</v>
      </c>
      <c r="CY409">
        <v>85.512370000000004</v>
      </c>
    </row>
    <row r="410" spans="1:103" x14ac:dyDescent="0.4">
      <c r="A410" t="s">
        <v>296</v>
      </c>
      <c r="B410" t="s">
        <v>121</v>
      </c>
      <c r="C410" t="s">
        <v>37</v>
      </c>
      <c r="D410">
        <v>0.35067999999999999</v>
      </c>
      <c r="E410">
        <v>37.701090000000001</v>
      </c>
      <c r="F410">
        <v>23.099959999999999</v>
      </c>
      <c r="G410">
        <v>63.132339999999999</v>
      </c>
      <c r="H410">
        <v>77.879400000000004</v>
      </c>
      <c r="I410">
        <v>23.099959999999999</v>
      </c>
      <c r="J410">
        <v>18.08512</v>
      </c>
      <c r="K410">
        <v>15.12424</v>
      </c>
      <c r="L410">
        <v>56.465260000000001</v>
      </c>
      <c r="M410">
        <v>9.9789600000000007</v>
      </c>
      <c r="N410">
        <v>73.72278</v>
      </c>
      <c r="O410" t="s">
        <v>38</v>
      </c>
      <c r="P410">
        <v>0.31624999999999998</v>
      </c>
      <c r="Q410">
        <v>34.393650000000001</v>
      </c>
      <c r="R410">
        <v>19.078569999999999</v>
      </c>
      <c r="S410">
        <v>60.61938</v>
      </c>
      <c r="T410">
        <v>77.03116</v>
      </c>
      <c r="U410">
        <v>19.078569999999999</v>
      </c>
      <c r="V410">
        <v>14.090680000000001</v>
      </c>
      <c r="W410">
        <v>14.740970000000001</v>
      </c>
      <c r="X410">
        <v>53.470820000000003</v>
      </c>
      <c r="Y410">
        <v>10.03154</v>
      </c>
      <c r="Z410">
        <v>72.43468</v>
      </c>
      <c r="AW410">
        <v>0.58414999999999995</v>
      </c>
      <c r="AX410">
        <v>59.556699999999999</v>
      </c>
      <c r="AY410">
        <v>50.640540000000001</v>
      </c>
      <c r="AZ410">
        <v>76.789749999999998</v>
      </c>
      <c r="BA410">
        <v>80.406930000000003</v>
      </c>
      <c r="BB410">
        <v>50.640540000000001</v>
      </c>
      <c r="BC410">
        <v>46.740769999999998</v>
      </c>
      <c r="BD410">
        <v>16.50339</v>
      </c>
      <c r="BE410">
        <v>74.428539999999998</v>
      </c>
      <c r="BF410">
        <v>8.8997700000000002</v>
      </c>
      <c r="BG410">
        <v>79.226330000000004</v>
      </c>
      <c r="CO410">
        <v>0.43974999999999997</v>
      </c>
      <c r="CP410">
        <v>47.595269999999999</v>
      </c>
      <c r="CQ410">
        <v>32.862189999999998</v>
      </c>
      <c r="CR410">
        <v>77.561840000000004</v>
      </c>
      <c r="CS410">
        <v>87.632509999999996</v>
      </c>
      <c r="CT410">
        <v>32.862189999999998</v>
      </c>
      <c r="CU410">
        <v>24.73498</v>
      </c>
      <c r="CV410">
        <v>18.975269999999998</v>
      </c>
      <c r="CW410">
        <v>69.699650000000005</v>
      </c>
      <c r="CX410">
        <v>11.537100000000001</v>
      </c>
      <c r="CY410">
        <v>84.628979999999999</v>
      </c>
    </row>
    <row r="411" spans="1:103" x14ac:dyDescent="0.4">
      <c r="A411" t="s">
        <v>217</v>
      </c>
      <c r="B411" t="s">
        <v>40</v>
      </c>
      <c r="C411" t="s">
        <v>37</v>
      </c>
      <c r="D411">
        <v>0.35067999999999999</v>
      </c>
      <c r="E411">
        <v>37.701000000000001</v>
      </c>
      <c r="F411">
        <v>23.116150000000001</v>
      </c>
      <c r="G411">
        <v>63.132339999999999</v>
      </c>
      <c r="H411">
        <v>77.855119999999999</v>
      </c>
      <c r="I411">
        <v>23.116150000000001</v>
      </c>
      <c r="J411">
        <v>18.097259999999999</v>
      </c>
      <c r="K411">
        <v>15.12424</v>
      </c>
      <c r="L411">
        <v>56.453119999999998</v>
      </c>
      <c r="M411">
        <v>9.9749099999999995</v>
      </c>
      <c r="N411">
        <v>73.678269999999998</v>
      </c>
      <c r="O411" t="s">
        <v>38</v>
      </c>
      <c r="P411">
        <v>0.31624000000000002</v>
      </c>
      <c r="Q411">
        <v>34.39255</v>
      </c>
      <c r="R411">
        <v>19.078569999999999</v>
      </c>
      <c r="S411">
        <v>60.61938</v>
      </c>
      <c r="T411">
        <v>77.012039999999999</v>
      </c>
      <c r="U411">
        <v>19.078569999999999</v>
      </c>
      <c r="V411">
        <v>14.090680000000001</v>
      </c>
      <c r="W411">
        <v>14.740970000000001</v>
      </c>
      <c r="X411">
        <v>53.470820000000003</v>
      </c>
      <c r="Y411">
        <v>10.029629999999999</v>
      </c>
      <c r="Z411">
        <v>72.415570000000002</v>
      </c>
      <c r="AW411">
        <v>0.58421000000000001</v>
      </c>
      <c r="AX411">
        <v>59.566009999999999</v>
      </c>
      <c r="AY411">
        <v>50.715899999999998</v>
      </c>
      <c r="AZ411">
        <v>76.714389999999995</v>
      </c>
      <c r="BA411">
        <v>80.406930000000003</v>
      </c>
      <c r="BB411">
        <v>50.715899999999998</v>
      </c>
      <c r="BC411">
        <v>46.778449999999999</v>
      </c>
      <c r="BD411">
        <v>16.50339</v>
      </c>
      <c r="BE411">
        <v>74.390860000000004</v>
      </c>
      <c r="BF411">
        <v>8.8997700000000002</v>
      </c>
      <c r="BG411">
        <v>79.226330000000004</v>
      </c>
      <c r="CO411">
        <v>0.43974999999999997</v>
      </c>
      <c r="CP411">
        <v>47.591700000000003</v>
      </c>
      <c r="CQ411">
        <v>33.038870000000003</v>
      </c>
      <c r="CR411">
        <v>77.738519999999994</v>
      </c>
      <c r="CS411">
        <v>87.455830000000006</v>
      </c>
      <c r="CT411">
        <v>33.038870000000003</v>
      </c>
      <c r="CU411">
        <v>24.911660000000001</v>
      </c>
      <c r="CV411">
        <v>18.975269999999998</v>
      </c>
      <c r="CW411">
        <v>69.522970000000001</v>
      </c>
      <c r="CX411">
        <v>11.4841</v>
      </c>
      <c r="CY411">
        <v>84.010599999999997</v>
      </c>
    </row>
    <row r="412" spans="1:103" x14ac:dyDescent="0.4">
      <c r="A412" t="s">
        <v>257</v>
      </c>
      <c r="B412" t="s">
        <v>121</v>
      </c>
      <c r="C412" t="s">
        <v>37</v>
      </c>
      <c r="D412">
        <v>0.35066999999999998</v>
      </c>
      <c r="E412">
        <v>37.700060000000001</v>
      </c>
      <c r="F412">
        <v>23.099959999999999</v>
      </c>
      <c r="G412">
        <v>63.156619999999997</v>
      </c>
      <c r="H412">
        <v>77.936059999999998</v>
      </c>
      <c r="I412">
        <v>23.099959999999999</v>
      </c>
      <c r="J412">
        <v>18.08107</v>
      </c>
      <c r="K412">
        <v>15.12748</v>
      </c>
      <c r="L412">
        <v>56.47336</v>
      </c>
      <c r="M412">
        <v>9.9854299999999991</v>
      </c>
      <c r="N412">
        <v>73.767300000000006</v>
      </c>
      <c r="O412" t="s">
        <v>38</v>
      </c>
      <c r="P412">
        <v>0.31629000000000002</v>
      </c>
      <c r="Q412">
        <v>34.39723</v>
      </c>
      <c r="R412">
        <v>19.078569999999999</v>
      </c>
      <c r="S412">
        <v>60.62894</v>
      </c>
      <c r="T412">
        <v>77.050280000000001</v>
      </c>
      <c r="U412">
        <v>19.078569999999999</v>
      </c>
      <c r="V412">
        <v>14.090680000000001</v>
      </c>
      <c r="W412">
        <v>14.74288</v>
      </c>
      <c r="X412">
        <v>53.480370000000001</v>
      </c>
      <c r="Y412">
        <v>10.03345</v>
      </c>
      <c r="Z412">
        <v>72.453800000000001</v>
      </c>
      <c r="AW412">
        <v>0.58420000000000005</v>
      </c>
      <c r="AX412">
        <v>59.562919999999998</v>
      </c>
      <c r="AY412">
        <v>50.715899999999998</v>
      </c>
      <c r="AZ412">
        <v>76.714389999999995</v>
      </c>
      <c r="BA412">
        <v>80.406930000000003</v>
      </c>
      <c r="BB412">
        <v>50.715899999999998</v>
      </c>
      <c r="BC412">
        <v>46.778449999999999</v>
      </c>
      <c r="BD412">
        <v>16.488320000000002</v>
      </c>
      <c r="BE412">
        <v>74.353179999999995</v>
      </c>
      <c r="BF412">
        <v>8.8997700000000002</v>
      </c>
      <c r="BG412">
        <v>79.226330000000004</v>
      </c>
      <c r="CO412">
        <v>0.43858000000000003</v>
      </c>
      <c r="CP412">
        <v>47.49194</v>
      </c>
      <c r="CQ412">
        <v>32.685510000000001</v>
      </c>
      <c r="CR412">
        <v>78.09187</v>
      </c>
      <c r="CS412">
        <v>88.515900000000002</v>
      </c>
      <c r="CT412">
        <v>32.685510000000001</v>
      </c>
      <c r="CU412">
        <v>24.558299999999999</v>
      </c>
      <c r="CV412">
        <v>19.045940000000002</v>
      </c>
      <c r="CW412">
        <v>69.876329999999996</v>
      </c>
      <c r="CX412">
        <v>11.64311</v>
      </c>
      <c r="CY412">
        <v>85.247349999999997</v>
      </c>
    </row>
    <row r="413" spans="1:103" x14ac:dyDescent="0.4">
      <c r="A413" t="s">
        <v>180</v>
      </c>
      <c r="B413" t="s">
        <v>121</v>
      </c>
      <c r="C413" t="s">
        <v>37</v>
      </c>
      <c r="D413">
        <v>0.35066000000000003</v>
      </c>
      <c r="E413">
        <v>37.698810000000002</v>
      </c>
      <c r="F413">
        <v>23.116150000000001</v>
      </c>
      <c r="G413">
        <v>63.116149999999998</v>
      </c>
      <c r="H413">
        <v>77.871309999999994</v>
      </c>
      <c r="I413">
        <v>23.116150000000001</v>
      </c>
      <c r="J413">
        <v>18.097259999999999</v>
      </c>
      <c r="K413">
        <v>15.12262</v>
      </c>
      <c r="L413">
        <v>56.449080000000002</v>
      </c>
      <c r="M413">
        <v>9.9741</v>
      </c>
      <c r="N413">
        <v>73.682310000000001</v>
      </c>
      <c r="O413" t="s">
        <v>38</v>
      </c>
      <c r="P413">
        <v>0.31628000000000001</v>
      </c>
      <c r="Q413">
        <v>34.396920000000001</v>
      </c>
      <c r="R413">
        <v>19.08813</v>
      </c>
      <c r="S413">
        <v>60.61938</v>
      </c>
      <c r="T413">
        <v>77.03116</v>
      </c>
      <c r="U413">
        <v>19.08813</v>
      </c>
      <c r="V413">
        <v>14.100239999999999</v>
      </c>
      <c r="W413">
        <v>14.74288</v>
      </c>
      <c r="X413">
        <v>53.475589999999997</v>
      </c>
      <c r="Y413">
        <v>10.03154</v>
      </c>
      <c r="Z413">
        <v>72.43468</v>
      </c>
      <c r="AW413">
        <v>0.58394000000000001</v>
      </c>
      <c r="AX413">
        <v>59.534889999999997</v>
      </c>
      <c r="AY413">
        <v>50.640540000000001</v>
      </c>
      <c r="AZ413">
        <v>76.714389999999995</v>
      </c>
      <c r="BA413">
        <v>80.331569999999999</v>
      </c>
      <c r="BB413">
        <v>50.640540000000001</v>
      </c>
      <c r="BC413">
        <v>46.740769999999998</v>
      </c>
      <c r="BD413">
        <v>16.488320000000002</v>
      </c>
      <c r="BE413">
        <v>74.353179999999995</v>
      </c>
      <c r="BF413">
        <v>8.8922399999999993</v>
      </c>
      <c r="BG413">
        <v>79.150970000000001</v>
      </c>
      <c r="CO413">
        <v>0.43919999999999998</v>
      </c>
      <c r="CP413">
        <v>47.536079999999998</v>
      </c>
      <c r="CQ413">
        <v>33.038870000000003</v>
      </c>
      <c r="CR413">
        <v>77.385159999999999</v>
      </c>
      <c r="CS413">
        <v>87.632509999999996</v>
      </c>
      <c r="CT413">
        <v>33.038870000000003</v>
      </c>
      <c r="CU413">
        <v>24.823319999999999</v>
      </c>
      <c r="CV413">
        <v>18.93993</v>
      </c>
      <c r="CW413">
        <v>69.434629999999999</v>
      </c>
      <c r="CX413">
        <v>11.44876</v>
      </c>
      <c r="CY413">
        <v>83.922259999999994</v>
      </c>
    </row>
    <row r="414" spans="1:103" x14ac:dyDescent="0.4">
      <c r="A414" t="s">
        <v>367</v>
      </c>
      <c r="B414" t="s">
        <v>145</v>
      </c>
      <c r="C414" t="s">
        <v>37</v>
      </c>
      <c r="D414">
        <v>0.35041</v>
      </c>
      <c r="E414">
        <v>37.696120000000001</v>
      </c>
      <c r="F414">
        <v>23.019020000000001</v>
      </c>
      <c r="G414">
        <v>63.156619999999997</v>
      </c>
      <c r="H414">
        <v>77.968429999999998</v>
      </c>
      <c r="I414">
        <v>23.019020000000001</v>
      </c>
      <c r="J414">
        <v>18.033180000000002</v>
      </c>
      <c r="K414">
        <v>15.1469</v>
      </c>
      <c r="L414">
        <v>56.480370000000001</v>
      </c>
      <c r="M414">
        <v>9.9959500000000006</v>
      </c>
      <c r="N414">
        <v>73.778090000000006</v>
      </c>
      <c r="O414" t="s">
        <v>38</v>
      </c>
      <c r="P414">
        <v>0.31579000000000002</v>
      </c>
      <c r="Q414">
        <v>34.371400000000001</v>
      </c>
      <c r="R414">
        <v>18.97343</v>
      </c>
      <c r="S414">
        <v>60.590710000000001</v>
      </c>
      <c r="T414">
        <v>77.050280000000001</v>
      </c>
      <c r="U414">
        <v>18.97343</v>
      </c>
      <c r="V414">
        <v>14.024570000000001</v>
      </c>
      <c r="W414">
        <v>14.76582</v>
      </c>
      <c r="X414">
        <v>53.447240000000001</v>
      </c>
      <c r="Y414">
        <v>10.04588</v>
      </c>
      <c r="Z414">
        <v>72.450609999999998</v>
      </c>
      <c r="AW414">
        <v>0.58464000000000005</v>
      </c>
      <c r="AX414">
        <v>59.625509999999998</v>
      </c>
      <c r="AY414">
        <v>50.715899999999998</v>
      </c>
      <c r="AZ414">
        <v>76.639039999999994</v>
      </c>
      <c r="BA414">
        <v>80.557649999999995</v>
      </c>
      <c r="BB414">
        <v>50.715899999999998</v>
      </c>
      <c r="BC414">
        <v>46.778449999999999</v>
      </c>
      <c r="BD414">
        <v>16.382819999999999</v>
      </c>
      <c r="BE414">
        <v>74.189899999999994</v>
      </c>
      <c r="BF414">
        <v>8.9148499999999995</v>
      </c>
      <c r="BG414">
        <v>79.314239999999998</v>
      </c>
      <c r="CO414">
        <v>0.44113000000000002</v>
      </c>
      <c r="CP414">
        <v>47.736719999999998</v>
      </c>
      <c r="CQ414">
        <v>32.862189999999998</v>
      </c>
      <c r="CR414">
        <v>78.975269999999995</v>
      </c>
      <c r="CS414">
        <v>88.869259999999997</v>
      </c>
      <c r="CT414">
        <v>32.862189999999998</v>
      </c>
      <c r="CU414">
        <v>24.73498</v>
      </c>
      <c r="CV414">
        <v>19.293289999999999</v>
      </c>
      <c r="CW414">
        <v>71.024730000000005</v>
      </c>
      <c r="CX414">
        <v>11.60777</v>
      </c>
      <c r="CY414">
        <v>85.33569</v>
      </c>
    </row>
    <row r="415" spans="1:103" x14ac:dyDescent="0.4">
      <c r="A415" t="s">
        <v>337</v>
      </c>
      <c r="B415" t="s">
        <v>267</v>
      </c>
      <c r="C415" t="s">
        <v>37</v>
      </c>
      <c r="D415">
        <v>0.35039999999999999</v>
      </c>
      <c r="E415">
        <v>37.695390000000003</v>
      </c>
      <c r="F415">
        <v>23.02711</v>
      </c>
      <c r="G415">
        <v>63.099960000000003</v>
      </c>
      <c r="H415">
        <v>77.960340000000002</v>
      </c>
      <c r="I415">
        <v>23.02711</v>
      </c>
      <c r="J415">
        <v>18.04533</v>
      </c>
      <c r="K415">
        <v>15.13719</v>
      </c>
      <c r="L415">
        <v>56.423720000000003</v>
      </c>
      <c r="M415">
        <v>9.9951399999999992</v>
      </c>
      <c r="N415">
        <v>73.77</v>
      </c>
      <c r="O415" t="s">
        <v>38</v>
      </c>
      <c r="P415">
        <v>0.31574000000000002</v>
      </c>
      <c r="Q415">
        <v>34.367049999999999</v>
      </c>
      <c r="R415">
        <v>18.96387</v>
      </c>
      <c r="S415">
        <v>60.581150000000001</v>
      </c>
      <c r="T415">
        <v>77.040719999999993</v>
      </c>
      <c r="U415">
        <v>18.96387</v>
      </c>
      <c r="V415">
        <v>14.01501</v>
      </c>
      <c r="W415">
        <v>14.763909999999999</v>
      </c>
      <c r="X415">
        <v>53.43768</v>
      </c>
      <c r="Y415">
        <v>10.044919999999999</v>
      </c>
      <c r="Z415">
        <v>72.441059999999993</v>
      </c>
      <c r="AW415">
        <v>0.58472999999999997</v>
      </c>
      <c r="AX415">
        <v>59.638100000000001</v>
      </c>
      <c r="AY415">
        <v>50.715899999999998</v>
      </c>
      <c r="AZ415">
        <v>76.639039999999994</v>
      </c>
      <c r="BA415">
        <v>80.633009999999999</v>
      </c>
      <c r="BB415">
        <v>50.715899999999998</v>
      </c>
      <c r="BC415">
        <v>46.778449999999999</v>
      </c>
      <c r="BD415">
        <v>16.39789</v>
      </c>
      <c r="BE415">
        <v>74.227580000000003</v>
      </c>
      <c r="BF415">
        <v>8.9223800000000004</v>
      </c>
      <c r="BG415">
        <v>79.389600000000002</v>
      </c>
      <c r="CO415">
        <v>0.44163999999999998</v>
      </c>
      <c r="CP415">
        <v>47.771549999999998</v>
      </c>
      <c r="CQ415">
        <v>33.21555</v>
      </c>
      <c r="CR415">
        <v>77.915189999999996</v>
      </c>
      <c r="CS415">
        <v>88.692580000000007</v>
      </c>
      <c r="CT415">
        <v>33.21555</v>
      </c>
      <c r="CU415">
        <v>25.176680000000001</v>
      </c>
      <c r="CV415">
        <v>19.08127</v>
      </c>
      <c r="CW415">
        <v>69.876329999999996</v>
      </c>
      <c r="CX415">
        <v>11.590109999999999</v>
      </c>
      <c r="CY415">
        <v>85.159009999999995</v>
      </c>
    </row>
    <row r="416" spans="1:103" x14ac:dyDescent="0.4">
      <c r="A416" t="s">
        <v>274</v>
      </c>
      <c r="B416" t="s">
        <v>267</v>
      </c>
      <c r="C416" t="s">
        <v>37</v>
      </c>
      <c r="D416">
        <v>0.35002</v>
      </c>
      <c r="E416">
        <v>37.641390000000001</v>
      </c>
      <c r="F416">
        <v>22.99474</v>
      </c>
      <c r="G416">
        <v>63.108049999999999</v>
      </c>
      <c r="H416">
        <v>77.838930000000005</v>
      </c>
      <c r="I416">
        <v>22.99474</v>
      </c>
      <c r="J416">
        <v>18.02711</v>
      </c>
      <c r="K416">
        <v>15.13072</v>
      </c>
      <c r="L416">
        <v>56.438549999999999</v>
      </c>
      <c r="M416">
        <v>9.9732900000000004</v>
      </c>
      <c r="N416">
        <v>73.643190000000004</v>
      </c>
      <c r="O416" t="s">
        <v>38</v>
      </c>
      <c r="P416">
        <v>0.31524999999999997</v>
      </c>
      <c r="Q416">
        <v>34.296880000000002</v>
      </c>
      <c r="R416">
        <v>18.925640000000001</v>
      </c>
      <c r="S416">
        <v>60.609830000000002</v>
      </c>
      <c r="T416">
        <v>76.868669999999995</v>
      </c>
      <c r="U416">
        <v>18.925640000000001</v>
      </c>
      <c r="V416">
        <v>13.998279999999999</v>
      </c>
      <c r="W416">
        <v>14.762</v>
      </c>
      <c r="X416">
        <v>53.479100000000003</v>
      </c>
      <c r="Y416">
        <v>10.01243</v>
      </c>
      <c r="Z416">
        <v>72.246700000000004</v>
      </c>
      <c r="AW416">
        <v>0.58508000000000004</v>
      </c>
      <c r="AX416">
        <v>59.689160000000001</v>
      </c>
      <c r="AY416">
        <v>50.715899999999998</v>
      </c>
      <c r="AZ416">
        <v>76.488320000000002</v>
      </c>
      <c r="BA416">
        <v>80.859080000000006</v>
      </c>
      <c r="BB416">
        <v>50.715899999999998</v>
      </c>
      <c r="BC416">
        <v>46.778449999999999</v>
      </c>
      <c r="BD416">
        <v>16.39789</v>
      </c>
      <c r="BE416">
        <v>74.114540000000005</v>
      </c>
      <c r="BF416">
        <v>8.9600600000000004</v>
      </c>
      <c r="BG416">
        <v>79.665909999999997</v>
      </c>
      <c r="CO416">
        <v>0.44153999999999999</v>
      </c>
      <c r="CP416">
        <v>47.770189999999999</v>
      </c>
      <c r="CQ416">
        <v>33.21555</v>
      </c>
      <c r="CR416">
        <v>77.915189999999996</v>
      </c>
      <c r="CS416">
        <v>88.692580000000007</v>
      </c>
      <c r="CT416">
        <v>33.21555</v>
      </c>
      <c r="CU416">
        <v>25.088339999999999</v>
      </c>
      <c r="CV416">
        <v>18.975269999999998</v>
      </c>
      <c r="CW416">
        <v>69.699650000000005</v>
      </c>
      <c r="CX416">
        <v>11.625439999999999</v>
      </c>
      <c r="CY416">
        <v>85.33569</v>
      </c>
    </row>
    <row r="417" spans="1:103" x14ac:dyDescent="0.4">
      <c r="A417" t="s">
        <v>190</v>
      </c>
      <c r="B417" t="s">
        <v>126</v>
      </c>
      <c r="C417" t="s">
        <v>37</v>
      </c>
      <c r="D417">
        <v>0.34994999999999998</v>
      </c>
      <c r="E417">
        <v>37.632599999999996</v>
      </c>
      <c r="F417">
        <v>22.986650000000001</v>
      </c>
      <c r="G417">
        <v>63.108049999999999</v>
      </c>
      <c r="H417">
        <v>77.790369999999996</v>
      </c>
      <c r="I417">
        <v>22.986650000000001</v>
      </c>
      <c r="J417">
        <v>18.023070000000001</v>
      </c>
      <c r="K417">
        <v>15.12748</v>
      </c>
      <c r="L417">
        <v>56.430459999999997</v>
      </c>
      <c r="M417">
        <v>9.9651999999999994</v>
      </c>
      <c r="N417">
        <v>73.586539999999999</v>
      </c>
      <c r="O417" t="s">
        <v>38</v>
      </c>
      <c r="P417">
        <v>0.31533</v>
      </c>
      <c r="Q417">
        <v>34.305540000000001</v>
      </c>
      <c r="R417">
        <v>18.935189999999999</v>
      </c>
      <c r="S417">
        <v>60.61938</v>
      </c>
      <c r="T417">
        <v>76.868669999999995</v>
      </c>
      <c r="U417">
        <v>18.935189999999999</v>
      </c>
      <c r="V417">
        <v>14.00784</v>
      </c>
      <c r="W417">
        <v>14.762</v>
      </c>
      <c r="X417">
        <v>53.483879999999999</v>
      </c>
      <c r="Y417">
        <v>10.011469999999999</v>
      </c>
      <c r="Z417">
        <v>72.241919999999993</v>
      </c>
      <c r="AW417">
        <v>0.58472000000000002</v>
      </c>
      <c r="AX417">
        <v>59.65146</v>
      </c>
      <c r="AY417">
        <v>50.640540000000001</v>
      </c>
      <c r="AZ417">
        <v>76.488320000000002</v>
      </c>
      <c r="BA417">
        <v>80.783720000000002</v>
      </c>
      <c r="BB417">
        <v>50.640540000000001</v>
      </c>
      <c r="BC417">
        <v>46.740769999999998</v>
      </c>
      <c r="BD417">
        <v>16.39789</v>
      </c>
      <c r="BE417">
        <v>74.114540000000005</v>
      </c>
      <c r="BF417">
        <v>8.9525199999999998</v>
      </c>
      <c r="BG417">
        <v>79.590559999999996</v>
      </c>
      <c r="CO417">
        <v>0.43924999999999997</v>
      </c>
      <c r="CP417">
        <v>47.506610000000002</v>
      </c>
      <c r="CQ417">
        <v>33.038870000000003</v>
      </c>
      <c r="CR417">
        <v>77.738519999999994</v>
      </c>
      <c r="CS417">
        <v>87.809190000000001</v>
      </c>
      <c r="CT417">
        <v>33.038870000000003</v>
      </c>
      <c r="CU417">
        <v>24.911660000000001</v>
      </c>
      <c r="CV417">
        <v>18.904589999999999</v>
      </c>
      <c r="CW417">
        <v>69.434629999999999</v>
      </c>
      <c r="CX417">
        <v>11.4841</v>
      </c>
      <c r="CY417">
        <v>84.363960000000006</v>
      </c>
    </row>
    <row r="418" spans="1:103" x14ac:dyDescent="0.4">
      <c r="A418" t="s">
        <v>271</v>
      </c>
      <c r="B418" t="s">
        <v>225</v>
      </c>
      <c r="C418" t="s">
        <v>37</v>
      </c>
      <c r="D418">
        <v>0.34991</v>
      </c>
      <c r="E418">
        <v>37.631869999999999</v>
      </c>
      <c r="F418">
        <v>22.986650000000001</v>
      </c>
      <c r="G418">
        <v>63.116149999999998</v>
      </c>
      <c r="H418">
        <v>77.806560000000005</v>
      </c>
      <c r="I418">
        <v>22.986650000000001</v>
      </c>
      <c r="J418">
        <v>18.019020000000001</v>
      </c>
      <c r="K418">
        <v>15.13072</v>
      </c>
      <c r="L418">
        <v>56.446649999999998</v>
      </c>
      <c r="M418">
        <v>9.9692399999999992</v>
      </c>
      <c r="N418">
        <v>73.606769999999997</v>
      </c>
      <c r="O418" t="s">
        <v>38</v>
      </c>
      <c r="P418">
        <v>0.31524000000000002</v>
      </c>
      <c r="Q418">
        <v>34.29542</v>
      </c>
      <c r="R418">
        <v>18.925640000000001</v>
      </c>
      <c r="S418">
        <v>60.609830000000002</v>
      </c>
      <c r="T418">
        <v>76.859110000000001</v>
      </c>
      <c r="U418">
        <v>18.925640000000001</v>
      </c>
      <c r="V418">
        <v>13.998279999999999</v>
      </c>
      <c r="W418">
        <v>14.76008</v>
      </c>
      <c r="X418">
        <v>53.474319999999999</v>
      </c>
      <c r="Y418">
        <v>10.01051</v>
      </c>
      <c r="Z418">
        <v>72.23236</v>
      </c>
      <c r="AW418">
        <v>0.58479000000000003</v>
      </c>
      <c r="AX418">
        <v>59.662529999999997</v>
      </c>
      <c r="AY418">
        <v>50.640540000000001</v>
      </c>
      <c r="AZ418">
        <v>76.488320000000002</v>
      </c>
      <c r="BA418">
        <v>80.783720000000002</v>
      </c>
      <c r="BB418">
        <v>50.640540000000001</v>
      </c>
      <c r="BC418">
        <v>46.740769999999998</v>
      </c>
      <c r="BD418">
        <v>16.39789</v>
      </c>
      <c r="BE418">
        <v>74.114540000000005</v>
      </c>
      <c r="BF418">
        <v>8.9525199999999998</v>
      </c>
      <c r="BG418">
        <v>79.590559999999996</v>
      </c>
      <c r="CO418">
        <v>0.44009999999999999</v>
      </c>
      <c r="CP418">
        <v>47.651820000000001</v>
      </c>
      <c r="CQ418">
        <v>33.21555</v>
      </c>
      <c r="CR418">
        <v>78.09187</v>
      </c>
      <c r="CS418">
        <v>88.339219999999997</v>
      </c>
      <c r="CT418">
        <v>33.21555</v>
      </c>
      <c r="CU418">
        <v>25</v>
      </c>
      <c r="CV418">
        <v>19.0106</v>
      </c>
      <c r="CW418">
        <v>69.964659999999995</v>
      </c>
      <c r="CX418">
        <v>11.590109999999999</v>
      </c>
      <c r="CY418">
        <v>84.982330000000005</v>
      </c>
    </row>
    <row r="419" spans="1:103" x14ac:dyDescent="0.4">
      <c r="A419" t="s">
        <v>305</v>
      </c>
      <c r="B419" t="s">
        <v>150</v>
      </c>
      <c r="C419" t="s">
        <v>37</v>
      </c>
      <c r="D419">
        <v>0.34993999999999997</v>
      </c>
      <c r="E419">
        <v>37.631700000000002</v>
      </c>
      <c r="F419">
        <v>22.978549999999998</v>
      </c>
      <c r="G419">
        <v>63.099960000000003</v>
      </c>
      <c r="H419">
        <v>77.790369999999996</v>
      </c>
      <c r="I419">
        <v>22.978549999999998</v>
      </c>
      <c r="J419">
        <v>18.019020000000001</v>
      </c>
      <c r="K419">
        <v>15.129099999999999</v>
      </c>
      <c r="L419">
        <v>56.426409999999997</v>
      </c>
      <c r="M419">
        <v>9.9660100000000007</v>
      </c>
      <c r="N419">
        <v>73.582490000000007</v>
      </c>
      <c r="O419" t="s">
        <v>38</v>
      </c>
      <c r="P419">
        <v>0.31533</v>
      </c>
      <c r="Q419">
        <v>34.303989999999999</v>
      </c>
      <c r="R419">
        <v>18.935189999999999</v>
      </c>
      <c r="S419">
        <v>60.609830000000002</v>
      </c>
      <c r="T419">
        <v>76.878230000000002</v>
      </c>
      <c r="U419">
        <v>18.935189999999999</v>
      </c>
      <c r="V419">
        <v>14.00784</v>
      </c>
      <c r="W419">
        <v>14.76008</v>
      </c>
      <c r="X419">
        <v>53.474319999999999</v>
      </c>
      <c r="Y419">
        <v>10.01243</v>
      </c>
      <c r="Z419">
        <v>72.251480000000001</v>
      </c>
      <c r="AW419">
        <v>0.58450000000000002</v>
      </c>
      <c r="AX419">
        <v>59.630580000000002</v>
      </c>
      <c r="AY419">
        <v>50.640540000000001</v>
      </c>
      <c r="AZ419">
        <v>76.412959999999998</v>
      </c>
      <c r="BA419">
        <v>80.708359999999999</v>
      </c>
      <c r="BB419">
        <v>50.640540000000001</v>
      </c>
      <c r="BC419">
        <v>46.740769999999998</v>
      </c>
      <c r="BD419">
        <v>16.39789</v>
      </c>
      <c r="BE419">
        <v>74.07687</v>
      </c>
      <c r="BF419">
        <v>8.9449900000000007</v>
      </c>
      <c r="BG419">
        <v>79.515199999999993</v>
      </c>
      <c r="CO419">
        <v>0.43966</v>
      </c>
      <c r="CP419">
        <v>47.564509999999999</v>
      </c>
      <c r="CQ419">
        <v>32.862189999999998</v>
      </c>
      <c r="CR419">
        <v>77.915189999999996</v>
      </c>
      <c r="CS419">
        <v>87.809190000000001</v>
      </c>
      <c r="CT419">
        <v>32.862189999999998</v>
      </c>
      <c r="CU419">
        <v>24.823319999999999</v>
      </c>
      <c r="CV419">
        <v>18.975269999999998</v>
      </c>
      <c r="CW419">
        <v>69.611310000000003</v>
      </c>
      <c r="CX419">
        <v>11.50177</v>
      </c>
      <c r="CY419">
        <v>84.275620000000004</v>
      </c>
    </row>
    <row r="420" spans="1:103" x14ac:dyDescent="0.4">
      <c r="A420" t="s">
        <v>379</v>
      </c>
      <c r="B420" t="s">
        <v>134</v>
      </c>
      <c r="C420" t="s">
        <v>37</v>
      </c>
      <c r="D420">
        <v>0.34970000000000001</v>
      </c>
      <c r="E420">
        <v>37.630560000000003</v>
      </c>
      <c r="F420">
        <v>22.905709999999999</v>
      </c>
      <c r="G420">
        <v>63.237560000000002</v>
      </c>
      <c r="H420">
        <v>77.927959999999999</v>
      </c>
      <c r="I420">
        <v>22.905709999999999</v>
      </c>
      <c r="J420">
        <v>17.96641</v>
      </c>
      <c r="K420">
        <v>15.145289999999999</v>
      </c>
      <c r="L420">
        <v>56.480370000000001</v>
      </c>
      <c r="M420">
        <v>9.9959500000000006</v>
      </c>
      <c r="N420">
        <v>73.738299999999995</v>
      </c>
      <c r="O420" t="s">
        <v>38</v>
      </c>
      <c r="P420">
        <v>0.31492999999999999</v>
      </c>
      <c r="Q420">
        <v>34.29092</v>
      </c>
      <c r="R420">
        <v>18.801380000000002</v>
      </c>
      <c r="S420">
        <v>60.667180000000002</v>
      </c>
      <c r="T420">
        <v>77.002489999999995</v>
      </c>
      <c r="U420">
        <v>18.801380000000002</v>
      </c>
      <c r="V420">
        <v>13.91225</v>
      </c>
      <c r="W420">
        <v>14.75817</v>
      </c>
      <c r="X420">
        <v>53.42812</v>
      </c>
      <c r="Y420">
        <v>10.043010000000001</v>
      </c>
      <c r="Z420">
        <v>72.402029999999996</v>
      </c>
      <c r="AW420">
        <v>0.58431</v>
      </c>
      <c r="AX420">
        <v>59.61289</v>
      </c>
      <c r="AY420">
        <v>50.715899999999998</v>
      </c>
      <c r="AZ420">
        <v>76.714389999999995</v>
      </c>
      <c r="BA420">
        <v>80.406930000000003</v>
      </c>
      <c r="BB420">
        <v>50.715899999999998</v>
      </c>
      <c r="BC420">
        <v>46.778449999999999</v>
      </c>
      <c r="BD420">
        <v>16.412960000000002</v>
      </c>
      <c r="BE420">
        <v>74.302940000000007</v>
      </c>
      <c r="BF420">
        <v>8.9374500000000001</v>
      </c>
      <c r="BG420">
        <v>79.326800000000006</v>
      </c>
      <c r="CO420">
        <v>0.44231999999999999</v>
      </c>
      <c r="CP420">
        <v>47.822719999999997</v>
      </c>
      <c r="CQ420">
        <v>33.568899999999999</v>
      </c>
      <c r="CR420">
        <v>79.151939999999996</v>
      </c>
      <c r="CS420">
        <v>89.222610000000003</v>
      </c>
      <c r="CT420">
        <v>33.568899999999999</v>
      </c>
      <c r="CU420">
        <v>25.353359999999999</v>
      </c>
      <c r="CV420">
        <v>19.328620000000001</v>
      </c>
      <c r="CW420">
        <v>71.113069999999993</v>
      </c>
      <c r="CX420">
        <v>11.60777</v>
      </c>
      <c r="CY420">
        <v>85.33569</v>
      </c>
    </row>
    <row r="421" spans="1:103" x14ac:dyDescent="0.4">
      <c r="A421" t="s">
        <v>343</v>
      </c>
      <c r="B421" t="s">
        <v>121</v>
      </c>
      <c r="C421" t="s">
        <v>37</v>
      </c>
      <c r="D421">
        <v>0.34966000000000003</v>
      </c>
      <c r="E421">
        <v>37.626480000000001</v>
      </c>
      <c r="F421">
        <v>22.881419999999999</v>
      </c>
      <c r="G421">
        <v>63.205179999999999</v>
      </c>
      <c r="H421">
        <v>77.911779999999993</v>
      </c>
      <c r="I421">
        <v>22.881419999999999</v>
      </c>
      <c r="J421">
        <v>17.950220000000002</v>
      </c>
      <c r="K421">
        <v>15.138809999999999</v>
      </c>
      <c r="L421">
        <v>56.460140000000003</v>
      </c>
      <c r="M421">
        <v>9.9951399999999992</v>
      </c>
      <c r="N421">
        <v>73.742339999999999</v>
      </c>
      <c r="O421" t="s">
        <v>38</v>
      </c>
      <c r="P421">
        <v>0.31502000000000002</v>
      </c>
      <c r="Q421">
        <v>34.298400000000001</v>
      </c>
      <c r="R421">
        <v>18.810929999999999</v>
      </c>
      <c r="S421">
        <v>60.68629</v>
      </c>
      <c r="T421">
        <v>77.03116</v>
      </c>
      <c r="U421">
        <v>18.810929999999999</v>
      </c>
      <c r="V421">
        <v>13.921810000000001</v>
      </c>
      <c r="W421">
        <v>14.76008</v>
      </c>
      <c r="X421">
        <v>53.442459999999997</v>
      </c>
      <c r="Y421">
        <v>10.044919999999999</v>
      </c>
      <c r="Z421">
        <v>72.425920000000005</v>
      </c>
      <c r="AW421">
        <v>0.58428999999999998</v>
      </c>
      <c r="AX421">
        <v>59.610689999999998</v>
      </c>
      <c r="AY421">
        <v>50.715899999999998</v>
      </c>
      <c r="AZ421">
        <v>76.714389999999995</v>
      </c>
      <c r="BA421">
        <v>80.406930000000003</v>
      </c>
      <c r="BB421">
        <v>50.715899999999998</v>
      </c>
      <c r="BC421">
        <v>46.778449999999999</v>
      </c>
      <c r="BD421">
        <v>16.412960000000002</v>
      </c>
      <c r="BE421">
        <v>74.302940000000007</v>
      </c>
      <c r="BF421">
        <v>8.9374500000000001</v>
      </c>
      <c r="BG421">
        <v>79.326800000000006</v>
      </c>
      <c r="CO421">
        <v>0.43987999999999999</v>
      </c>
      <c r="CP421">
        <v>47.600650000000002</v>
      </c>
      <c r="CQ421">
        <v>32.862189999999998</v>
      </c>
      <c r="CR421">
        <v>78.09187</v>
      </c>
      <c r="CS421">
        <v>88.339219999999997</v>
      </c>
      <c r="CT421">
        <v>32.862189999999998</v>
      </c>
      <c r="CU421">
        <v>24.823319999999999</v>
      </c>
      <c r="CV421">
        <v>19.15194</v>
      </c>
      <c r="CW421">
        <v>70.406360000000006</v>
      </c>
      <c r="CX421">
        <v>11.55477</v>
      </c>
      <c r="CY421">
        <v>84.982330000000005</v>
      </c>
    </row>
    <row r="422" spans="1:103" x14ac:dyDescent="0.4">
      <c r="A422" t="s">
        <v>173</v>
      </c>
      <c r="B422" t="s">
        <v>40</v>
      </c>
      <c r="C422" t="s">
        <v>37</v>
      </c>
      <c r="D422">
        <v>0.35002</v>
      </c>
      <c r="E422">
        <v>37.625810000000001</v>
      </c>
      <c r="F422">
        <v>23.116150000000001</v>
      </c>
      <c r="G422">
        <v>63.002830000000003</v>
      </c>
      <c r="H422">
        <v>77.636579999999995</v>
      </c>
      <c r="I422">
        <v>23.116150000000001</v>
      </c>
      <c r="J422">
        <v>18.093209999999999</v>
      </c>
      <c r="K422">
        <v>15.096719999999999</v>
      </c>
      <c r="L422">
        <v>56.32902</v>
      </c>
      <c r="M422">
        <v>9.9441500000000005</v>
      </c>
      <c r="N422">
        <v>73.424660000000003</v>
      </c>
      <c r="O422" t="s">
        <v>38</v>
      </c>
      <c r="P422">
        <v>0.31613000000000002</v>
      </c>
      <c r="Q422">
        <v>34.380989999999997</v>
      </c>
      <c r="R422">
        <v>19.08813</v>
      </c>
      <c r="S422">
        <v>60.590710000000001</v>
      </c>
      <c r="T422">
        <v>76.954689999999999</v>
      </c>
      <c r="U422">
        <v>19.08813</v>
      </c>
      <c r="V422">
        <v>14.100239999999999</v>
      </c>
      <c r="W422">
        <v>14.73523</v>
      </c>
      <c r="X422">
        <v>53.442140000000002</v>
      </c>
      <c r="Y422">
        <v>10.023899999999999</v>
      </c>
      <c r="Z422">
        <v>72.358220000000003</v>
      </c>
      <c r="AW422">
        <v>0.58279999999999998</v>
      </c>
      <c r="AX422">
        <v>59.368250000000003</v>
      </c>
      <c r="AY422">
        <v>50.640540000000001</v>
      </c>
      <c r="AZ422">
        <v>76.639039999999994</v>
      </c>
      <c r="BA422">
        <v>80.256219999999999</v>
      </c>
      <c r="BB422">
        <v>50.640540000000001</v>
      </c>
      <c r="BC422">
        <v>46.703090000000003</v>
      </c>
      <c r="BD422">
        <v>16.458179999999999</v>
      </c>
      <c r="BE422">
        <v>74.252700000000004</v>
      </c>
      <c r="BF422">
        <v>8.8168799999999994</v>
      </c>
      <c r="BG422">
        <v>78.74906</v>
      </c>
      <c r="CO422">
        <v>0.43054999999999999</v>
      </c>
      <c r="CP422">
        <v>46.627609999999997</v>
      </c>
      <c r="CQ422">
        <v>33.038870000000003</v>
      </c>
      <c r="CR422">
        <v>75.618369999999999</v>
      </c>
      <c r="CS422">
        <v>84.098939999999999</v>
      </c>
      <c r="CT422">
        <v>33.038870000000003</v>
      </c>
      <c r="CU422">
        <v>24.823319999999999</v>
      </c>
      <c r="CV422">
        <v>18.586569999999998</v>
      </c>
      <c r="CW422">
        <v>67.667839999999998</v>
      </c>
      <c r="CX422">
        <v>11.11307</v>
      </c>
      <c r="CY422">
        <v>80.653710000000004</v>
      </c>
    </row>
    <row r="423" spans="1:103" x14ac:dyDescent="0.4">
      <c r="A423" t="s">
        <v>176</v>
      </c>
      <c r="B423" t="s">
        <v>132</v>
      </c>
      <c r="C423" t="s">
        <v>37</v>
      </c>
      <c r="D423">
        <v>0.35002</v>
      </c>
      <c r="E423">
        <v>37.62556</v>
      </c>
      <c r="F423">
        <v>23.108049999999999</v>
      </c>
      <c r="G423">
        <v>63.010930000000002</v>
      </c>
      <c r="H423">
        <v>77.668959999999998</v>
      </c>
      <c r="I423">
        <v>23.108049999999999</v>
      </c>
      <c r="J423">
        <v>18.093209999999999</v>
      </c>
      <c r="K423">
        <v>15.099959999999999</v>
      </c>
      <c r="L423">
        <v>56.345199999999998</v>
      </c>
      <c r="M423">
        <v>9.9473900000000004</v>
      </c>
      <c r="N423">
        <v>73.45299</v>
      </c>
      <c r="O423" t="s">
        <v>38</v>
      </c>
      <c r="P423">
        <v>0.31612000000000001</v>
      </c>
      <c r="Q423">
        <v>34.379190000000001</v>
      </c>
      <c r="R423">
        <v>19.08813</v>
      </c>
      <c r="S423">
        <v>60.590710000000001</v>
      </c>
      <c r="T423">
        <v>76.964250000000007</v>
      </c>
      <c r="U423">
        <v>19.08813</v>
      </c>
      <c r="V423">
        <v>14.100239999999999</v>
      </c>
      <c r="W423">
        <v>14.73714</v>
      </c>
      <c r="X423">
        <v>53.446919999999999</v>
      </c>
      <c r="Y423">
        <v>10.024850000000001</v>
      </c>
      <c r="Z423">
        <v>72.367779999999996</v>
      </c>
      <c r="AW423">
        <v>0.58255000000000001</v>
      </c>
      <c r="AX423">
        <v>59.342329999999997</v>
      </c>
      <c r="AY423">
        <v>50.565179999999998</v>
      </c>
      <c r="AZ423">
        <v>76.639039999999994</v>
      </c>
      <c r="BA423">
        <v>80.256219999999999</v>
      </c>
      <c r="BB423">
        <v>50.565179999999998</v>
      </c>
      <c r="BC423">
        <v>46.665410000000001</v>
      </c>
      <c r="BD423">
        <v>16.458179999999999</v>
      </c>
      <c r="BE423">
        <v>74.252700000000004</v>
      </c>
      <c r="BF423">
        <v>8.8168799999999994</v>
      </c>
      <c r="BG423">
        <v>78.74906</v>
      </c>
      <c r="CO423">
        <v>0.43142000000000003</v>
      </c>
      <c r="CP423">
        <v>46.716430000000003</v>
      </c>
      <c r="CQ423">
        <v>33.038870000000003</v>
      </c>
      <c r="CR423">
        <v>75.795050000000003</v>
      </c>
      <c r="CS423">
        <v>84.628979999999999</v>
      </c>
      <c r="CT423">
        <v>33.038870000000003</v>
      </c>
      <c r="CU423">
        <v>24.911660000000001</v>
      </c>
      <c r="CV423">
        <v>18.62191</v>
      </c>
      <c r="CW423">
        <v>67.932860000000005</v>
      </c>
      <c r="CX423">
        <v>11.166079999999999</v>
      </c>
      <c r="CY423">
        <v>81.095410000000001</v>
      </c>
    </row>
    <row r="424" spans="1:103" x14ac:dyDescent="0.4">
      <c r="A424" t="s">
        <v>284</v>
      </c>
      <c r="B424" t="s">
        <v>164</v>
      </c>
      <c r="C424" t="s">
        <v>37</v>
      </c>
      <c r="D424">
        <v>0.34998000000000001</v>
      </c>
      <c r="E424">
        <v>37.622860000000003</v>
      </c>
      <c r="F424">
        <v>23.108049999999999</v>
      </c>
      <c r="G424">
        <v>63.002830000000003</v>
      </c>
      <c r="H424">
        <v>77.660870000000003</v>
      </c>
      <c r="I424">
        <v>23.108049999999999</v>
      </c>
      <c r="J424">
        <v>18.08512</v>
      </c>
      <c r="K424">
        <v>15.09348</v>
      </c>
      <c r="L424">
        <v>56.312829999999998</v>
      </c>
      <c r="M424">
        <v>9.9481999999999999</v>
      </c>
      <c r="N424">
        <v>73.444890000000001</v>
      </c>
      <c r="O424" t="s">
        <v>38</v>
      </c>
      <c r="P424">
        <v>0.31614999999999999</v>
      </c>
      <c r="Q424">
        <v>34.3825</v>
      </c>
      <c r="R424">
        <v>19.08813</v>
      </c>
      <c r="S424">
        <v>60.590710000000001</v>
      </c>
      <c r="T424">
        <v>76.954689999999999</v>
      </c>
      <c r="U424">
        <v>19.08813</v>
      </c>
      <c r="V424">
        <v>14.100239999999999</v>
      </c>
      <c r="W424">
        <v>14.73523</v>
      </c>
      <c r="X424">
        <v>53.442140000000002</v>
      </c>
      <c r="Y424">
        <v>10.023899999999999</v>
      </c>
      <c r="Z424">
        <v>72.358220000000003</v>
      </c>
      <c r="AW424">
        <v>0.58267999999999998</v>
      </c>
      <c r="AX424">
        <v>59.360570000000003</v>
      </c>
      <c r="AY424">
        <v>50.565179999999998</v>
      </c>
      <c r="AZ424">
        <v>76.639039999999994</v>
      </c>
      <c r="BA424">
        <v>80.256219999999999</v>
      </c>
      <c r="BB424">
        <v>50.565179999999998</v>
      </c>
      <c r="BC424">
        <v>46.665410000000001</v>
      </c>
      <c r="BD424">
        <v>16.458179999999999</v>
      </c>
      <c r="BE424">
        <v>74.252700000000004</v>
      </c>
      <c r="BF424">
        <v>8.8244199999999999</v>
      </c>
      <c r="BG424">
        <v>78.786739999999995</v>
      </c>
      <c r="CO424">
        <v>0.42978</v>
      </c>
      <c r="CP424">
        <v>46.553370000000001</v>
      </c>
      <c r="CQ424">
        <v>33.038870000000003</v>
      </c>
      <c r="CR424">
        <v>75.618369999999999</v>
      </c>
      <c r="CS424">
        <v>84.628979999999999</v>
      </c>
      <c r="CT424">
        <v>33.038870000000003</v>
      </c>
      <c r="CU424">
        <v>24.73498</v>
      </c>
      <c r="CV424">
        <v>18.515899999999998</v>
      </c>
      <c r="CW424">
        <v>67.314490000000006</v>
      </c>
      <c r="CX424">
        <v>11.18375</v>
      </c>
      <c r="CY424">
        <v>81.007069999999999</v>
      </c>
    </row>
    <row r="425" spans="1:103" x14ac:dyDescent="0.4">
      <c r="A425" t="s">
        <v>421</v>
      </c>
      <c r="B425" t="s">
        <v>134</v>
      </c>
      <c r="C425" t="s">
        <v>37</v>
      </c>
      <c r="D425">
        <v>0.34960999999999998</v>
      </c>
      <c r="E425">
        <v>37.620959999999997</v>
      </c>
      <c r="F425">
        <v>22.89761</v>
      </c>
      <c r="G425">
        <v>63.180900000000001</v>
      </c>
      <c r="H425">
        <v>77.871309999999994</v>
      </c>
      <c r="I425">
        <v>22.89761</v>
      </c>
      <c r="J425">
        <v>17.96641</v>
      </c>
      <c r="K425">
        <v>15.13557</v>
      </c>
      <c r="L425">
        <v>56.427759999999999</v>
      </c>
      <c r="M425">
        <v>9.9902899999999999</v>
      </c>
      <c r="N425">
        <v>73.685689999999994</v>
      </c>
      <c r="O425" t="s">
        <v>38</v>
      </c>
      <c r="P425">
        <v>0.31495000000000001</v>
      </c>
      <c r="Q425">
        <v>34.289540000000002</v>
      </c>
      <c r="R425">
        <v>18.810929999999999</v>
      </c>
      <c r="S425">
        <v>60.667180000000002</v>
      </c>
      <c r="T425">
        <v>77.012039999999999</v>
      </c>
      <c r="U425">
        <v>18.810929999999999</v>
      </c>
      <c r="V425">
        <v>13.921810000000001</v>
      </c>
      <c r="W425">
        <v>14.756259999999999</v>
      </c>
      <c r="X425">
        <v>53.423340000000003</v>
      </c>
      <c r="Y425">
        <v>10.043010000000001</v>
      </c>
      <c r="Z425">
        <v>72.406809999999993</v>
      </c>
      <c r="AW425">
        <v>0.58406999999999998</v>
      </c>
      <c r="AX425">
        <v>59.587389999999999</v>
      </c>
      <c r="AY425">
        <v>50.640540000000001</v>
      </c>
      <c r="AZ425">
        <v>76.714389999999995</v>
      </c>
      <c r="BA425">
        <v>80.406930000000003</v>
      </c>
      <c r="BB425">
        <v>50.640540000000001</v>
      </c>
      <c r="BC425">
        <v>46.740769999999998</v>
      </c>
      <c r="BD425">
        <v>16.42803</v>
      </c>
      <c r="BE425">
        <v>74.340620000000001</v>
      </c>
      <c r="BF425">
        <v>8.9374500000000001</v>
      </c>
      <c r="BG425">
        <v>79.326800000000006</v>
      </c>
      <c r="CO425">
        <v>0.44063999999999998</v>
      </c>
      <c r="CP425">
        <v>47.698430000000002</v>
      </c>
      <c r="CQ425">
        <v>33.392229999999998</v>
      </c>
      <c r="CR425">
        <v>77.915189999999996</v>
      </c>
      <c r="CS425">
        <v>87.809190000000001</v>
      </c>
      <c r="CT425">
        <v>33.392229999999998</v>
      </c>
      <c r="CU425">
        <v>25.26502</v>
      </c>
      <c r="CV425">
        <v>19.116610000000001</v>
      </c>
      <c r="CW425">
        <v>69.964659999999995</v>
      </c>
      <c r="CX425">
        <v>11.4841</v>
      </c>
      <c r="CY425">
        <v>84.098939999999999</v>
      </c>
    </row>
    <row r="426" spans="1:103" x14ac:dyDescent="0.4">
      <c r="A426" t="s">
        <v>223</v>
      </c>
      <c r="B426" t="s">
        <v>179</v>
      </c>
      <c r="C426" t="s">
        <v>37</v>
      </c>
      <c r="D426">
        <v>0.34981000000000001</v>
      </c>
      <c r="E426">
        <v>37.620480000000001</v>
      </c>
      <c r="F426">
        <v>22.978549999999998</v>
      </c>
      <c r="G426">
        <v>63.108049999999999</v>
      </c>
      <c r="H426">
        <v>77.806560000000005</v>
      </c>
      <c r="I426">
        <v>22.978549999999998</v>
      </c>
      <c r="J426">
        <v>18.010929999999998</v>
      </c>
      <c r="K426">
        <v>15.13395</v>
      </c>
      <c r="L426">
        <v>56.442599999999999</v>
      </c>
      <c r="M426">
        <v>9.9676200000000001</v>
      </c>
      <c r="N426">
        <v>73.598680000000002</v>
      </c>
      <c r="O426" t="s">
        <v>38</v>
      </c>
      <c r="P426">
        <v>0.31525999999999998</v>
      </c>
      <c r="Q426">
        <v>34.297669999999997</v>
      </c>
      <c r="R426">
        <v>18.935189999999999</v>
      </c>
      <c r="S426">
        <v>60.61938</v>
      </c>
      <c r="T426">
        <v>76.859110000000001</v>
      </c>
      <c r="U426">
        <v>18.935189999999999</v>
      </c>
      <c r="V426">
        <v>14.00784</v>
      </c>
      <c r="W426">
        <v>14.762</v>
      </c>
      <c r="X426">
        <v>53.483879999999999</v>
      </c>
      <c r="Y426">
        <v>10.01051</v>
      </c>
      <c r="Z426">
        <v>72.23236</v>
      </c>
      <c r="AW426">
        <v>0.58486000000000005</v>
      </c>
      <c r="AX426">
        <v>59.667999999999999</v>
      </c>
      <c r="AY426">
        <v>50.715899999999998</v>
      </c>
      <c r="AZ426">
        <v>76.412959999999998</v>
      </c>
      <c r="BA426">
        <v>80.783720000000002</v>
      </c>
      <c r="BB426">
        <v>50.715899999999998</v>
      </c>
      <c r="BC426">
        <v>46.778449999999999</v>
      </c>
      <c r="BD426">
        <v>16.39789</v>
      </c>
      <c r="BE426">
        <v>74.07687</v>
      </c>
      <c r="BF426">
        <v>8.9525199999999998</v>
      </c>
      <c r="BG426">
        <v>79.590559999999996</v>
      </c>
      <c r="CO426">
        <v>0.43718000000000001</v>
      </c>
      <c r="CP426">
        <v>47.348770000000002</v>
      </c>
      <c r="CQ426">
        <v>32.685510000000001</v>
      </c>
      <c r="CR426">
        <v>77.915189999999996</v>
      </c>
      <c r="CS426">
        <v>88.339219999999997</v>
      </c>
      <c r="CT426">
        <v>32.685510000000001</v>
      </c>
      <c r="CU426">
        <v>24.558299999999999</v>
      </c>
      <c r="CV426">
        <v>19.045940000000002</v>
      </c>
      <c r="CW426">
        <v>69.787989999999994</v>
      </c>
      <c r="CX426">
        <v>11.55477</v>
      </c>
      <c r="CY426">
        <v>84.80565</v>
      </c>
    </row>
    <row r="427" spans="1:103" x14ac:dyDescent="0.4">
      <c r="A427" t="s">
        <v>251</v>
      </c>
      <c r="B427" t="s">
        <v>214</v>
      </c>
      <c r="C427" t="s">
        <v>37</v>
      </c>
      <c r="D427">
        <v>0.34994999999999998</v>
      </c>
      <c r="E427">
        <v>37.620109999999997</v>
      </c>
      <c r="F427">
        <v>23.099959999999999</v>
      </c>
      <c r="G427">
        <v>62.99474</v>
      </c>
      <c r="H427">
        <v>77.652770000000004</v>
      </c>
      <c r="I427">
        <v>23.099959999999999</v>
      </c>
      <c r="J427">
        <v>18.08107</v>
      </c>
      <c r="K427">
        <v>15.0951</v>
      </c>
      <c r="L427">
        <v>56.320920000000001</v>
      </c>
      <c r="M427">
        <v>9.9473900000000004</v>
      </c>
      <c r="N427">
        <v>73.448939999999993</v>
      </c>
      <c r="O427" t="s">
        <v>38</v>
      </c>
      <c r="P427">
        <v>0.31613000000000002</v>
      </c>
      <c r="Q427">
        <v>34.381430000000002</v>
      </c>
      <c r="R427">
        <v>19.08813</v>
      </c>
      <c r="S427">
        <v>60.590710000000001</v>
      </c>
      <c r="T427">
        <v>76.954689999999999</v>
      </c>
      <c r="U427">
        <v>19.08813</v>
      </c>
      <c r="V427">
        <v>14.100239999999999</v>
      </c>
      <c r="W427">
        <v>14.73714</v>
      </c>
      <c r="X427">
        <v>53.446919999999999</v>
      </c>
      <c r="Y427">
        <v>10.023899999999999</v>
      </c>
      <c r="Z427">
        <v>72.358220000000003</v>
      </c>
      <c r="AW427">
        <v>0.58262999999999998</v>
      </c>
      <c r="AX427">
        <v>59.353009999999998</v>
      </c>
      <c r="AY427">
        <v>50.565179999999998</v>
      </c>
      <c r="AZ427">
        <v>76.639039999999994</v>
      </c>
      <c r="BA427">
        <v>80.256219999999999</v>
      </c>
      <c r="BB427">
        <v>50.565179999999998</v>
      </c>
      <c r="BC427">
        <v>46.665410000000001</v>
      </c>
      <c r="BD427">
        <v>16.458179999999999</v>
      </c>
      <c r="BE427">
        <v>74.252700000000004</v>
      </c>
      <c r="BF427">
        <v>8.8244199999999999</v>
      </c>
      <c r="BG427">
        <v>78.786739999999995</v>
      </c>
      <c r="CO427">
        <v>0.42936999999999997</v>
      </c>
      <c r="CP427">
        <v>46.531019999999998</v>
      </c>
      <c r="CQ427">
        <v>32.862189999999998</v>
      </c>
      <c r="CR427">
        <v>75.441699999999997</v>
      </c>
      <c r="CS427">
        <v>84.452299999999994</v>
      </c>
      <c r="CT427">
        <v>32.862189999999998</v>
      </c>
      <c r="CU427">
        <v>24.646640000000001</v>
      </c>
      <c r="CV427">
        <v>18.515899999999998</v>
      </c>
      <c r="CW427">
        <v>67.402829999999994</v>
      </c>
      <c r="CX427">
        <v>11.166079999999999</v>
      </c>
      <c r="CY427">
        <v>81.095410000000001</v>
      </c>
    </row>
    <row r="428" spans="1:103" s="1" customFormat="1" x14ac:dyDescent="0.4">
      <c r="A428" s="1" t="s">
        <v>311</v>
      </c>
      <c r="B428" s="1" t="s">
        <v>40</v>
      </c>
      <c r="C428" s="1" t="s">
        <v>37</v>
      </c>
      <c r="D428" s="1">
        <v>0.34960999999999998</v>
      </c>
      <c r="E428" s="1">
        <v>37.618389999999998</v>
      </c>
      <c r="F428" s="1">
        <v>22.889520000000001</v>
      </c>
      <c r="G428" s="1">
        <v>63.197090000000003</v>
      </c>
      <c r="H428" s="1">
        <v>77.903679999999994</v>
      </c>
      <c r="I428" s="1">
        <v>22.889520000000001</v>
      </c>
      <c r="J428" s="1">
        <v>17.958320000000001</v>
      </c>
      <c r="K428" s="1">
        <v>15.13395</v>
      </c>
      <c r="L428" s="1">
        <v>56.443950000000001</v>
      </c>
      <c r="M428" s="1">
        <v>9.9927200000000003</v>
      </c>
      <c r="N428" s="1">
        <v>73.718059999999994</v>
      </c>
      <c r="O428" s="1" t="s">
        <v>38</v>
      </c>
      <c r="P428" s="1">
        <v>0.31492999999999999</v>
      </c>
      <c r="Q428" s="1">
        <v>34.288209999999999</v>
      </c>
      <c r="R428" s="1">
        <v>18.810929999999999</v>
      </c>
      <c r="S428" s="1">
        <v>60.667180000000002</v>
      </c>
      <c r="T428" s="1">
        <v>77.002489999999995</v>
      </c>
      <c r="U428" s="1">
        <v>18.810929999999999</v>
      </c>
      <c r="V428" s="1">
        <v>13.921810000000001</v>
      </c>
      <c r="W428" s="1">
        <v>14.756259999999999</v>
      </c>
      <c r="X428" s="1">
        <v>53.423340000000003</v>
      </c>
      <c r="Y428" s="1">
        <v>10.042059999999999</v>
      </c>
      <c r="Z428" s="1">
        <v>72.39725</v>
      </c>
      <c r="AW428" s="1">
        <v>0.58413999999999999</v>
      </c>
      <c r="AX428" s="1">
        <v>59.595210000000002</v>
      </c>
      <c r="AY428" s="1">
        <v>50.640540000000001</v>
      </c>
      <c r="AZ428" s="1">
        <v>76.714389999999995</v>
      </c>
      <c r="BA428" s="1">
        <v>80.406930000000003</v>
      </c>
      <c r="BB428" s="1">
        <v>50.640540000000001</v>
      </c>
      <c r="BC428" s="1">
        <v>46.740769999999998</v>
      </c>
      <c r="BD428" s="1">
        <v>16.42803</v>
      </c>
      <c r="BE428" s="1">
        <v>74.340620000000001</v>
      </c>
      <c r="BF428" s="1">
        <v>8.9374500000000001</v>
      </c>
      <c r="BG428" s="1">
        <v>79.326800000000006</v>
      </c>
      <c r="CO428" s="1">
        <v>0.44062000000000001</v>
      </c>
      <c r="CP428" s="1">
        <v>47.648429999999998</v>
      </c>
      <c r="CQ428" s="1">
        <v>33.21555</v>
      </c>
      <c r="CR428" s="1">
        <v>78.268550000000005</v>
      </c>
      <c r="CS428" s="1">
        <v>88.692580000000007</v>
      </c>
      <c r="CT428" s="1">
        <v>33.21555</v>
      </c>
      <c r="CU428" s="1">
        <v>25.088339999999999</v>
      </c>
      <c r="CV428" s="1">
        <v>19.08127</v>
      </c>
      <c r="CW428" s="1">
        <v>70.318020000000004</v>
      </c>
      <c r="CX428" s="1">
        <v>11.55477</v>
      </c>
      <c r="CY428" s="1">
        <v>84.982330000000005</v>
      </c>
    </row>
    <row r="429" spans="1:103" x14ac:dyDescent="0.4">
      <c r="A429" t="s">
        <v>293</v>
      </c>
      <c r="B429" t="s">
        <v>40</v>
      </c>
      <c r="C429" t="s">
        <v>37</v>
      </c>
      <c r="D429">
        <v>0.34993000000000002</v>
      </c>
      <c r="E429">
        <v>37.617930000000001</v>
      </c>
      <c r="F429">
        <v>23.099959999999999</v>
      </c>
      <c r="G429">
        <v>62.99474</v>
      </c>
      <c r="H429">
        <v>77.644679999999994</v>
      </c>
      <c r="I429">
        <v>23.099959999999999</v>
      </c>
      <c r="J429">
        <v>18.08107</v>
      </c>
      <c r="K429">
        <v>15.09348</v>
      </c>
      <c r="L429">
        <v>56.312829999999998</v>
      </c>
      <c r="M429">
        <v>9.9465800000000009</v>
      </c>
      <c r="N429">
        <v>73.440849999999998</v>
      </c>
      <c r="O429" t="s">
        <v>38</v>
      </c>
      <c r="P429">
        <v>0.31607000000000002</v>
      </c>
      <c r="Q429">
        <v>34.375250000000001</v>
      </c>
      <c r="R429">
        <v>19.078569999999999</v>
      </c>
      <c r="S429">
        <v>60.590710000000001</v>
      </c>
      <c r="T429">
        <v>76.945130000000006</v>
      </c>
      <c r="U429">
        <v>19.078569999999999</v>
      </c>
      <c r="V429">
        <v>14.090680000000001</v>
      </c>
      <c r="W429">
        <v>14.73523</v>
      </c>
      <c r="X429">
        <v>53.442140000000002</v>
      </c>
      <c r="Y429">
        <v>10.02294</v>
      </c>
      <c r="Z429">
        <v>72.348659999999995</v>
      </c>
      <c r="AW429">
        <v>0.58267000000000002</v>
      </c>
      <c r="AX429">
        <v>59.353499999999997</v>
      </c>
      <c r="AY429">
        <v>50.565179999999998</v>
      </c>
      <c r="AZ429">
        <v>76.639039999999994</v>
      </c>
      <c r="BA429">
        <v>80.256219999999999</v>
      </c>
      <c r="BB429">
        <v>50.565179999999998</v>
      </c>
      <c r="BC429">
        <v>46.665410000000001</v>
      </c>
      <c r="BD429">
        <v>16.458179999999999</v>
      </c>
      <c r="BE429">
        <v>74.252700000000004</v>
      </c>
      <c r="BF429">
        <v>8.8168799999999994</v>
      </c>
      <c r="BG429">
        <v>78.74906</v>
      </c>
      <c r="CO429">
        <v>0.43018000000000001</v>
      </c>
      <c r="CP429">
        <v>46.596490000000003</v>
      </c>
      <c r="CQ429">
        <v>33.038870000000003</v>
      </c>
      <c r="CR429">
        <v>75.441699999999997</v>
      </c>
      <c r="CS429">
        <v>84.452299999999994</v>
      </c>
      <c r="CT429">
        <v>33.038870000000003</v>
      </c>
      <c r="CU429">
        <v>24.823319999999999</v>
      </c>
      <c r="CV429">
        <v>18.515899999999998</v>
      </c>
      <c r="CW429">
        <v>67.314490000000006</v>
      </c>
      <c r="CX429">
        <v>11.18375</v>
      </c>
      <c r="CY429">
        <v>81.183750000000003</v>
      </c>
    </row>
    <row r="430" spans="1:103" x14ac:dyDescent="0.4">
      <c r="A430" t="s">
        <v>209</v>
      </c>
      <c r="B430" t="s">
        <v>102</v>
      </c>
      <c r="C430" t="s">
        <v>37</v>
      </c>
      <c r="D430">
        <v>0.34993000000000002</v>
      </c>
      <c r="E430">
        <v>37.617510000000003</v>
      </c>
      <c r="F430">
        <v>23.099959999999999</v>
      </c>
      <c r="G430">
        <v>62.978549999999998</v>
      </c>
      <c r="H430">
        <v>77.644679999999994</v>
      </c>
      <c r="I430">
        <v>23.099959999999999</v>
      </c>
      <c r="J430">
        <v>18.08512</v>
      </c>
      <c r="K430">
        <v>15.09187</v>
      </c>
      <c r="L430">
        <v>56.308779999999999</v>
      </c>
      <c r="M430">
        <v>9.9465800000000009</v>
      </c>
      <c r="N430">
        <v>73.444890000000001</v>
      </c>
      <c r="O430" t="s">
        <v>38</v>
      </c>
      <c r="P430">
        <v>0.31618000000000002</v>
      </c>
      <c r="Q430">
        <v>34.38496</v>
      </c>
      <c r="R430">
        <v>19.09769</v>
      </c>
      <c r="S430">
        <v>60.590710000000001</v>
      </c>
      <c r="T430">
        <v>76.945130000000006</v>
      </c>
      <c r="U430">
        <v>19.09769</v>
      </c>
      <c r="V430">
        <v>14.10979</v>
      </c>
      <c r="W430">
        <v>14.73714</v>
      </c>
      <c r="X430">
        <v>53.446919999999999</v>
      </c>
      <c r="Y430">
        <v>10.02294</v>
      </c>
      <c r="Z430">
        <v>72.348659999999995</v>
      </c>
      <c r="AW430">
        <v>0.58255999999999997</v>
      </c>
      <c r="AX430">
        <v>59.345410000000001</v>
      </c>
      <c r="AY430">
        <v>50.565179999999998</v>
      </c>
      <c r="AZ430">
        <v>76.639039999999994</v>
      </c>
      <c r="BA430">
        <v>80.256219999999999</v>
      </c>
      <c r="BB430">
        <v>50.565179999999998</v>
      </c>
      <c r="BC430">
        <v>46.665410000000001</v>
      </c>
      <c r="BD430">
        <v>16.458179999999999</v>
      </c>
      <c r="BE430">
        <v>74.252700000000004</v>
      </c>
      <c r="BF430">
        <v>8.8168799999999994</v>
      </c>
      <c r="BG430">
        <v>78.74906</v>
      </c>
      <c r="CO430">
        <v>0.42838999999999999</v>
      </c>
      <c r="CP430">
        <v>46.426580000000001</v>
      </c>
      <c r="CQ430">
        <v>32.685510000000001</v>
      </c>
      <c r="CR430">
        <v>75.088340000000002</v>
      </c>
      <c r="CS430">
        <v>84.452299999999994</v>
      </c>
      <c r="CT430">
        <v>32.685510000000001</v>
      </c>
      <c r="CU430">
        <v>24.558299999999999</v>
      </c>
      <c r="CV430">
        <v>18.445229999999999</v>
      </c>
      <c r="CW430">
        <v>67.137810000000002</v>
      </c>
      <c r="CX430">
        <v>11.18375</v>
      </c>
      <c r="CY430">
        <v>81.272080000000003</v>
      </c>
    </row>
    <row r="431" spans="1:103" x14ac:dyDescent="0.4">
      <c r="A431" t="s">
        <v>242</v>
      </c>
      <c r="B431" t="s">
        <v>138</v>
      </c>
      <c r="C431" t="s">
        <v>37</v>
      </c>
      <c r="D431">
        <v>0.34992000000000001</v>
      </c>
      <c r="E431">
        <v>37.615870000000001</v>
      </c>
      <c r="F431">
        <v>23.108049999999999</v>
      </c>
      <c r="G431">
        <v>62.978549999999998</v>
      </c>
      <c r="H431">
        <v>77.612300000000005</v>
      </c>
      <c r="I431">
        <v>23.108049999999999</v>
      </c>
      <c r="J431">
        <v>18.089169999999999</v>
      </c>
      <c r="K431">
        <v>15.09187</v>
      </c>
      <c r="L431">
        <v>56.304729999999999</v>
      </c>
      <c r="M431">
        <v>9.9433399999999992</v>
      </c>
      <c r="N431">
        <v>73.408469999999994</v>
      </c>
      <c r="O431" t="s">
        <v>38</v>
      </c>
      <c r="P431">
        <v>0.31618000000000002</v>
      </c>
      <c r="Q431">
        <v>34.384999999999998</v>
      </c>
      <c r="R431">
        <v>19.09769</v>
      </c>
      <c r="S431">
        <v>60.590710000000001</v>
      </c>
      <c r="T431">
        <v>76.945130000000006</v>
      </c>
      <c r="U431">
        <v>19.09769</v>
      </c>
      <c r="V431">
        <v>14.10979</v>
      </c>
      <c r="W431">
        <v>14.73523</v>
      </c>
      <c r="X431">
        <v>53.442140000000002</v>
      </c>
      <c r="Y431">
        <v>10.02294</v>
      </c>
      <c r="Z431">
        <v>72.348659999999995</v>
      </c>
      <c r="AW431">
        <v>0.58275999999999994</v>
      </c>
      <c r="AX431">
        <v>59.362789999999997</v>
      </c>
      <c r="AY431">
        <v>50.640540000000001</v>
      </c>
      <c r="AZ431">
        <v>76.639039999999994</v>
      </c>
      <c r="BA431">
        <v>80.256219999999999</v>
      </c>
      <c r="BB431">
        <v>50.640540000000001</v>
      </c>
      <c r="BC431">
        <v>46.703090000000003</v>
      </c>
      <c r="BD431">
        <v>16.458179999999999</v>
      </c>
      <c r="BE431">
        <v>74.252700000000004</v>
      </c>
      <c r="BF431">
        <v>8.8168799999999994</v>
      </c>
      <c r="BG431">
        <v>78.74906</v>
      </c>
      <c r="CO431">
        <v>0.42762</v>
      </c>
      <c r="CP431">
        <v>46.349319999999999</v>
      </c>
      <c r="CQ431">
        <v>32.685510000000001</v>
      </c>
      <c r="CR431">
        <v>75.088340000000002</v>
      </c>
      <c r="CS431">
        <v>83.745580000000004</v>
      </c>
      <c r="CT431">
        <v>32.685510000000001</v>
      </c>
      <c r="CU431">
        <v>24.558299999999999</v>
      </c>
      <c r="CV431">
        <v>18.48057</v>
      </c>
      <c r="CW431">
        <v>67.137810000000002</v>
      </c>
      <c r="CX431">
        <v>11.11307</v>
      </c>
      <c r="CY431">
        <v>80.477029999999999</v>
      </c>
    </row>
    <row r="432" spans="1:103" x14ac:dyDescent="0.4">
      <c r="A432" t="s">
        <v>290</v>
      </c>
      <c r="B432" t="s">
        <v>134</v>
      </c>
      <c r="C432" t="s">
        <v>37</v>
      </c>
      <c r="D432">
        <v>0.34992000000000001</v>
      </c>
      <c r="E432">
        <v>37.615369999999999</v>
      </c>
      <c r="F432">
        <v>23.099959999999999</v>
      </c>
      <c r="G432">
        <v>62.986649999999997</v>
      </c>
      <c r="H432">
        <v>77.628489999999999</v>
      </c>
      <c r="I432">
        <v>23.099959999999999</v>
      </c>
      <c r="J432">
        <v>18.08107</v>
      </c>
      <c r="K432">
        <v>15.090249999999999</v>
      </c>
      <c r="L432">
        <v>56.304729999999999</v>
      </c>
      <c r="M432">
        <v>9.9433399999999992</v>
      </c>
      <c r="N432">
        <v>73.416569999999993</v>
      </c>
      <c r="O432" t="s">
        <v>38</v>
      </c>
      <c r="P432">
        <v>0.31613999999999998</v>
      </c>
      <c r="Q432">
        <v>34.380629999999996</v>
      </c>
      <c r="R432">
        <v>19.08813</v>
      </c>
      <c r="S432">
        <v>60.590710000000001</v>
      </c>
      <c r="T432">
        <v>76.945130000000006</v>
      </c>
      <c r="U432">
        <v>19.08813</v>
      </c>
      <c r="V432">
        <v>14.100239999999999</v>
      </c>
      <c r="W432">
        <v>14.73523</v>
      </c>
      <c r="X432">
        <v>53.442140000000002</v>
      </c>
      <c r="Y432">
        <v>10.02294</v>
      </c>
      <c r="Z432">
        <v>72.348659999999995</v>
      </c>
      <c r="AW432">
        <v>0.58260999999999996</v>
      </c>
      <c r="AX432">
        <v>59.349420000000002</v>
      </c>
      <c r="AY432">
        <v>50.565179999999998</v>
      </c>
      <c r="AZ432">
        <v>76.639039999999994</v>
      </c>
      <c r="BA432">
        <v>80.256219999999999</v>
      </c>
      <c r="BB432">
        <v>50.565179999999998</v>
      </c>
      <c r="BC432">
        <v>46.665410000000001</v>
      </c>
      <c r="BD432">
        <v>16.458179999999999</v>
      </c>
      <c r="BE432">
        <v>74.252700000000004</v>
      </c>
      <c r="BF432">
        <v>8.8168799999999994</v>
      </c>
      <c r="BG432">
        <v>78.74906</v>
      </c>
      <c r="CO432">
        <v>0.42888999999999999</v>
      </c>
      <c r="CP432">
        <v>46.45064</v>
      </c>
      <c r="CQ432">
        <v>32.862189999999998</v>
      </c>
      <c r="CR432">
        <v>75.265020000000007</v>
      </c>
      <c r="CS432">
        <v>84.098939999999999</v>
      </c>
      <c r="CT432">
        <v>32.862189999999998</v>
      </c>
      <c r="CU432">
        <v>24.646640000000001</v>
      </c>
      <c r="CV432">
        <v>18.445229999999999</v>
      </c>
      <c r="CW432">
        <v>67.137810000000002</v>
      </c>
      <c r="CX432">
        <v>11.11307</v>
      </c>
      <c r="CY432">
        <v>80.653710000000004</v>
      </c>
    </row>
    <row r="433" spans="1:103" x14ac:dyDescent="0.4">
      <c r="A433" t="s">
        <v>239</v>
      </c>
      <c r="B433" t="s">
        <v>134</v>
      </c>
      <c r="C433" t="s">
        <v>37</v>
      </c>
      <c r="D433">
        <v>0.34989999999999999</v>
      </c>
      <c r="E433">
        <v>37.614289999999997</v>
      </c>
      <c r="F433">
        <v>23.108049999999999</v>
      </c>
      <c r="G433">
        <v>62.99474</v>
      </c>
      <c r="H433">
        <v>77.636579999999995</v>
      </c>
      <c r="I433">
        <v>23.108049999999999</v>
      </c>
      <c r="J433">
        <v>18.08107</v>
      </c>
      <c r="K433">
        <v>15.09348</v>
      </c>
      <c r="L433">
        <v>56.316879999999998</v>
      </c>
      <c r="M433">
        <v>9.9433399999999992</v>
      </c>
      <c r="N433">
        <v>73.416569999999993</v>
      </c>
      <c r="O433" t="s">
        <v>38</v>
      </c>
      <c r="P433">
        <v>0.31612000000000001</v>
      </c>
      <c r="Q433">
        <v>34.379800000000003</v>
      </c>
      <c r="R433">
        <v>19.08813</v>
      </c>
      <c r="S433">
        <v>60.590710000000001</v>
      </c>
      <c r="T433">
        <v>76.954689999999999</v>
      </c>
      <c r="U433">
        <v>19.08813</v>
      </c>
      <c r="V433">
        <v>14.100239999999999</v>
      </c>
      <c r="W433">
        <v>14.73523</v>
      </c>
      <c r="X433">
        <v>53.442140000000002</v>
      </c>
      <c r="Y433">
        <v>10.023899999999999</v>
      </c>
      <c r="Z433">
        <v>72.358220000000003</v>
      </c>
      <c r="AW433">
        <v>0.58282</v>
      </c>
      <c r="AX433">
        <v>59.369579999999999</v>
      </c>
      <c r="AY433">
        <v>50.640540000000001</v>
      </c>
      <c r="AZ433">
        <v>76.639039999999994</v>
      </c>
      <c r="BA433">
        <v>80.256219999999999</v>
      </c>
      <c r="BB433">
        <v>50.640540000000001</v>
      </c>
      <c r="BC433">
        <v>46.703090000000003</v>
      </c>
      <c r="BD433">
        <v>16.458179999999999</v>
      </c>
      <c r="BE433">
        <v>74.252700000000004</v>
      </c>
      <c r="BF433">
        <v>8.8168799999999994</v>
      </c>
      <c r="BG433">
        <v>78.74906</v>
      </c>
      <c r="CO433">
        <v>0.42830000000000001</v>
      </c>
      <c r="CP433">
        <v>46.395130000000002</v>
      </c>
      <c r="CQ433">
        <v>32.862189999999998</v>
      </c>
      <c r="CR433">
        <v>75.441699999999997</v>
      </c>
      <c r="CS433">
        <v>84.098939999999999</v>
      </c>
      <c r="CT433">
        <v>32.862189999999998</v>
      </c>
      <c r="CU433">
        <v>24.558299999999999</v>
      </c>
      <c r="CV433">
        <v>18.515899999999998</v>
      </c>
      <c r="CW433">
        <v>67.402829999999994</v>
      </c>
      <c r="CX433">
        <v>11.095409999999999</v>
      </c>
      <c r="CY433">
        <v>80.477029999999999</v>
      </c>
    </row>
    <row r="434" spans="1:103" x14ac:dyDescent="0.4">
      <c r="A434" t="s">
        <v>254</v>
      </c>
      <c r="B434" t="s">
        <v>138</v>
      </c>
      <c r="C434" t="s">
        <v>37</v>
      </c>
      <c r="D434">
        <v>0.34989999999999999</v>
      </c>
      <c r="E434">
        <v>37.613900000000001</v>
      </c>
      <c r="F434">
        <v>23.083770000000001</v>
      </c>
      <c r="G434">
        <v>62.99474</v>
      </c>
      <c r="H434">
        <v>77.668959999999998</v>
      </c>
      <c r="I434">
        <v>23.083770000000001</v>
      </c>
      <c r="J434">
        <v>18.068930000000002</v>
      </c>
      <c r="K434">
        <v>15.09348</v>
      </c>
      <c r="L434">
        <v>56.320920000000001</v>
      </c>
      <c r="M434">
        <v>9.9481999999999999</v>
      </c>
      <c r="N434">
        <v>73.461079999999995</v>
      </c>
      <c r="O434" t="s">
        <v>38</v>
      </c>
      <c r="P434">
        <v>0.31606000000000001</v>
      </c>
      <c r="Q434">
        <v>34.373379999999997</v>
      </c>
      <c r="R434">
        <v>19.078569999999999</v>
      </c>
      <c r="S434">
        <v>60.590710000000001</v>
      </c>
      <c r="T434">
        <v>76.954689999999999</v>
      </c>
      <c r="U434">
        <v>19.078569999999999</v>
      </c>
      <c r="V434">
        <v>14.090680000000001</v>
      </c>
      <c r="W434">
        <v>14.73523</v>
      </c>
      <c r="X434">
        <v>53.442140000000002</v>
      </c>
      <c r="Y434">
        <v>10.023899999999999</v>
      </c>
      <c r="Z434">
        <v>72.358220000000003</v>
      </c>
      <c r="AW434">
        <v>0.58257999999999999</v>
      </c>
      <c r="AX434">
        <v>59.343350000000001</v>
      </c>
      <c r="AY434">
        <v>50.565179999999998</v>
      </c>
      <c r="AZ434">
        <v>76.639039999999994</v>
      </c>
      <c r="BA434">
        <v>80.256219999999999</v>
      </c>
      <c r="BB434">
        <v>50.565179999999998</v>
      </c>
      <c r="BC434">
        <v>46.665410000000001</v>
      </c>
      <c r="BD434">
        <v>16.458179999999999</v>
      </c>
      <c r="BE434">
        <v>74.252700000000004</v>
      </c>
      <c r="BF434">
        <v>8.8168799999999994</v>
      </c>
      <c r="BG434">
        <v>78.74906</v>
      </c>
      <c r="CO434">
        <v>0.42987999999999998</v>
      </c>
      <c r="CP434">
        <v>46.566670000000002</v>
      </c>
      <c r="CQ434">
        <v>32.685510000000001</v>
      </c>
      <c r="CR434">
        <v>75.441699999999997</v>
      </c>
      <c r="CS434">
        <v>84.80565</v>
      </c>
      <c r="CT434">
        <v>32.685510000000001</v>
      </c>
      <c r="CU434">
        <v>24.558299999999999</v>
      </c>
      <c r="CV434">
        <v>18.515899999999998</v>
      </c>
      <c r="CW434">
        <v>67.491169999999997</v>
      </c>
      <c r="CX434">
        <v>11.201409999999999</v>
      </c>
      <c r="CY434">
        <v>81.448759999999993</v>
      </c>
    </row>
    <row r="435" spans="1:103" x14ac:dyDescent="0.4">
      <c r="A435" t="s">
        <v>376</v>
      </c>
      <c r="B435" t="s">
        <v>134</v>
      </c>
      <c r="C435" t="s">
        <v>37</v>
      </c>
      <c r="D435">
        <v>0.34955999999999998</v>
      </c>
      <c r="E435">
        <v>37.613720000000001</v>
      </c>
      <c r="F435">
        <v>22.881419999999999</v>
      </c>
      <c r="G435">
        <v>63.180900000000001</v>
      </c>
      <c r="H435">
        <v>77.895589999999999</v>
      </c>
      <c r="I435">
        <v>22.881419999999999</v>
      </c>
      <c r="J435">
        <v>17.950220000000002</v>
      </c>
      <c r="K435">
        <v>15.13395</v>
      </c>
      <c r="L435">
        <v>56.427759999999999</v>
      </c>
      <c r="M435">
        <v>9.9919100000000007</v>
      </c>
      <c r="N435">
        <v>73.714020000000005</v>
      </c>
      <c r="O435" t="s">
        <v>38</v>
      </c>
      <c r="P435">
        <v>0.31498999999999999</v>
      </c>
      <c r="Q435">
        <v>34.293349999999997</v>
      </c>
      <c r="R435">
        <v>18.810929999999999</v>
      </c>
      <c r="S435">
        <v>60.667180000000002</v>
      </c>
      <c r="T435">
        <v>77.03116</v>
      </c>
      <c r="U435">
        <v>18.810929999999999</v>
      </c>
      <c r="V435">
        <v>13.921810000000001</v>
      </c>
      <c r="W435">
        <v>14.756259999999999</v>
      </c>
      <c r="X435">
        <v>53.423340000000003</v>
      </c>
      <c r="Y435">
        <v>10.044919999999999</v>
      </c>
      <c r="Z435">
        <v>72.425920000000005</v>
      </c>
      <c r="AW435">
        <v>0.58421000000000001</v>
      </c>
      <c r="AX435">
        <v>59.602290000000004</v>
      </c>
      <c r="AY435">
        <v>50.640540000000001</v>
      </c>
      <c r="AZ435">
        <v>76.789749999999998</v>
      </c>
      <c r="BA435">
        <v>80.482290000000006</v>
      </c>
      <c r="BB435">
        <v>50.640540000000001</v>
      </c>
      <c r="BC435">
        <v>46.740769999999998</v>
      </c>
      <c r="BD435">
        <v>16.443100000000001</v>
      </c>
      <c r="BE435">
        <v>74.415980000000005</v>
      </c>
      <c r="BF435">
        <v>8.9449900000000007</v>
      </c>
      <c r="BG435">
        <v>79.402159999999995</v>
      </c>
      <c r="CO435">
        <v>0.43841999999999998</v>
      </c>
      <c r="CP435">
        <v>47.435130000000001</v>
      </c>
      <c r="CQ435">
        <v>33.038870000000003</v>
      </c>
      <c r="CR435">
        <v>77.738519999999994</v>
      </c>
      <c r="CS435">
        <v>87.809190000000001</v>
      </c>
      <c r="CT435">
        <v>33.038870000000003</v>
      </c>
      <c r="CU435">
        <v>24.911660000000001</v>
      </c>
      <c r="CV435">
        <v>19.045940000000002</v>
      </c>
      <c r="CW435">
        <v>69.787989999999994</v>
      </c>
      <c r="CX435">
        <v>11.466430000000001</v>
      </c>
      <c r="CY435">
        <v>84.187280000000001</v>
      </c>
    </row>
    <row r="436" spans="1:103" x14ac:dyDescent="0.4">
      <c r="A436" t="s">
        <v>200</v>
      </c>
      <c r="B436" t="s">
        <v>134</v>
      </c>
      <c r="C436" t="s">
        <v>37</v>
      </c>
      <c r="D436">
        <v>0.34989999999999999</v>
      </c>
      <c r="E436">
        <v>37.613639999999997</v>
      </c>
      <c r="F436">
        <v>23.108049999999999</v>
      </c>
      <c r="G436">
        <v>62.978549999999998</v>
      </c>
      <c r="H436">
        <v>77.596109999999996</v>
      </c>
      <c r="I436">
        <v>23.108049999999999</v>
      </c>
      <c r="J436">
        <v>18.08512</v>
      </c>
      <c r="K436">
        <v>15.090249999999999</v>
      </c>
      <c r="L436">
        <v>56.304729999999999</v>
      </c>
      <c r="M436">
        <v>9.9409100000000006</v>
      </c>
      <c r="N436">
        <v>73.39228</v>
      </c>
      <c r="O436" t="s">
        <v>38</v>
      </c>
      <c r="P436">
        <v>0.31613000000000002</v>
      </c>
      <c r="Q436">
        <v>34.380369999999999</v>
      </c>
      <c r="R436">
        <v>19.08813</v>
      </c>
      <c r="S436">
        <v>60.590710000000001</v>
      </c>
      <c r="T436">
        <v>76.954689999999999</v>
      </c>
      <c r="U436">
        <v>19.08813</v>
      </c>
      <c r="V436">
        <v>14.100239999999999</v>
      </c>
      <c r="W436">
        <v>14.73523</v>
      </c>
      <c r="X436">
        <v>53.442140000000002</v>
      </c>
      <c r="Y436">
        <v>10.023899999999999</v>
      </c>
      <c r="Z436">
        <v>72.358220000000003</v>
      </c>
      <c r="AW436">
        <v>0.58284999999999998</v>
      </c>
      <c r="AX436">
        <v>59.37471</v>
      </c>
      <c r="AY436">
        <v>50.640540000000001</v>
      </c>
      <c r="AZ436">
        <v>76.639039999999994</v>
      </c>
      <c r="BA436">
        <v>80.256219999999999</v>
      </c>
      <c r="BB436">
        <v>50.640540000000001</v>
      </c>
      <c r="BC436">
        <v>46.703090000000003</v>
      </c>
      <c r="BD436">
        <v>16.458179999999999</v>
      </c>
      <c r="BE436">
        <v>74.252700000000004</v>
      </c>
      <c r="BF436">
        <v>8.8168799999999994</v>
      </c>
      <c r="BG436">
        <v>78.74906</v>
      </c>
      <c r="CO436">
        <v>0.42793999999999999</v>
      </c>
      <c r="CP436">
        <v>46.358449999999998</v>
      </c>
      <c r="CQ436">
        <v>32.862189999999998</v>
      </c>
      <c r="CR436">
        <v>75.088340000000002</v>
      </c>
      <c r="CS436">
        <v>83.215549999999993</v>
      </c>
      <c r="CT436">
        <v>32.862189999999998</v>
      </c>
      <c r="CU436">
        <v>24.646640000000001</v>
      </c>
      <c r="CV436">
        <v>18.445229999999999</v>
      </c>
      <c r="CW436">
        <v>67.137810000000002</v>
      </c>
      <c r="CX436">
        <v>11.042400000000001</v>
      </c>
      <c r="CY436">
        <v>79.947000000000003</v>
      </c>
    </row>
    <row r="437" spans="1:103" x14ac:dyDescent="0.4">
      <c r="A437" t="s">
        <v>167</v>
      </c>
      <c r="B437" t="s">
        <v>102</v>
      </c>
      <c r="C437" t="s">
        <v>37</v>
      </c>
      <c r="D437">
        <v>0.34988999999999998</v>
      </c>
      <c r="E437">
        <v>37.612499999999997</v>
      </c>
      <c r="F437">
        <v>23.108049999999999</v>
      </c>
      <c r="G437">
        <v>62.978549999999998</v>
      </c>
      <c r="H437">
        <v>77.644679999999994</v>
      </c>
      <c r="I437">
        <v>23.108049999999999</v>
      </c>
      <c r="J437">
        <v>18.08512</v>
      </c>
      <c r="K437">
        <v>15.090249999999999</v>
      </c>
      <c r="L437">
        <v>56.300690000000003</v>
      </c>
      <c r="M437">
        <v>9.9465800000000009</v>
      </c>
      <c r="N437">
        <v>73.444890000000001</v>
      </c>
      <c r="O437" t="s">
        <v>38</v>
      </c>
      <c r="P437">
        <v>0.31611</v>
      </c>
      <c r="Q437">
        <v>34.377929999999999</v>
      </c>
      <c r="R437">
        <v>19.08813</v>
      </c>
      <c r="S437">
        <v>60.590710000000001</v>
      </c>
      <c r="T437">
        <v>76.954689999999999</v>
      </c>
      <c r="U437">
        <v>19.08813</v>
      </c>
      <c r="V437">
        <v>14.100239999999999</v>
      </c>
      <c r="W437">
        <v>14.73523</v>
      </c>
      <c r="X437">
        <v>53.442140000000002</v>
      </c>
      <c r="Y437">
        <v>10.023899999999999</v>
      </c>
      <c r="Z437">
        <v>72.358220000000003</v>
      </c>
      <c r="AW437">
        <v>0.58279000000000003</v>
      </c>
      <c r="AX437">
        <v>59.36589</v>
      </c>
      <c r="AY437">
        <v>50.640540000000001</v>
      </c>
      <c r="AZ437">
        <v>76.639039999999994</v>
      </c>
      <c r="BA437">
        <v>80.256219999999999</v>
      </c>
      <c r="BB437">
        <v>50.640540000000001</v>
      </c>
      <c r="BC437">
        <v>46.703090000000003</v>
      </c>
      <c r="BD437">
        <v>16.458179999999999</v>
      </c>
      <c r="BE437">
        <v>74.252700000000004</v>
      </c>
      <c r="BF437">
        <v>8.8168799999999994</v>
      </c>
      <c r="BG437">
        <v>78.74906</v>
      </c>
      <c r="CO437">
        <v>0.42824000000000001</v>
      </c>
      <c r="CP437">
        <v>46.399410000000003</v>
      </c>
      <c r="CQ437">
        <v>32.862189999999998</v>
      </c>
      <c r="CR437">
        <v>75.088340000000002</v>
      </c>
      <c r="CS437">
        <v>84.275620000000004</v>
      </c>
      <c r="CT437">
        <v>32.862189999999998</v>
      </c>
      <c r="CU437">
        <v>24.646640000000001</v>
      </c>
      <c r="CV437">
        <v>18.445229999999999</v>
      </c>
      <c r="CW437">
        <v>67.049469999999999</v>
      </c>
      <c r="CX437">
        <v>11.166079999999999</v>
      </c>
      <c r="CY437">
        <v>81.095410000000001</v>
      </c>
    </row>
    <row r="438" spans="1:103" x14ac:dyDescent="0.4">
      <c r="A438" t="s">
        <v>406</v>
      </c>
      <c r="B438" t="s">
        <v>162</v>
      </c>
      <c r="C438" t="s">
        <v>37</v>
      </c>
      <c r="D438">
        <v>0.34964000000000001</v>
      </c>
      <c r="E438">
        <v>37.609439999999999</v>
      </c>
      <c r="F438">
        <v>23.019020000000001</v>
      </c>
      <c r="G438">
        <v>62.99474</v>
      </c>
      <c r="H438">
        <v>77.709429999999998</v>
      </c>
      <c r="I438">
        <v>23.019020000000001</v>
      </c>
      <c r="J438">
        <v>18.033180000000002</v>
      </c>
      <c r="K438">
        <v>15.11129</v>
      </c>
      <c r="L438">
        <v>56.315800000000003</v>
      </c>
      <c r="M438">
        <v>9.9611499999999999</v>
      </c>
      <c r="N438">
        <v>73.479969999999994</v>
      </c>
      <c r="O438" t="s">
        <v>38</v>
      </c>
      <c r="P438">
        <v>0.31561</v>
      </c>
      <c r="Q438">
        <v>34.35172</v>
      </c>
      <c r="R438">
        <v>18.97343</v>
      </c>
      <c r="S438">
        <v>60.552480000000003</v>
      </c>
      <c r="T438">
        <v>76.97381</v>
      </c>
      <c r="U438">
        <v>18.97343</v>
      </c>
      <c r="V438">
        <v>14.024570000000001</v>
      </c>
      <c r="W438">
        <v>14.75817</v>
      </c>
      <c r="X438">
        <v>53.408999999999999</v>
      </c>
      <c r="Y438">
        <v>10.03823</v>
      </c>
      <c r="Z438">
        <v>72.37415</v>
      </c>
      <c r="AW438">
        <v>0.58335999999999999</v>
      </c>
      <c r="AX438">
        <v>59.442680000000003</v>
      </c>
      <c r="AY438">
        <v>50.640540000000001</v>
      </c>
      <c r="AZ438">
        <v>76.639039999999994</v>
      </c>
      <c r="BA438">
        <v>80.482290000000006</v>
      </c>
      <c r="BB438">
        <v>50.640540000000001</v>
      </c>
      <c r="BC438">
        <v>46.703090000000003</v>
      </c>
      <c r="BD438">
        <v>16.367750000000001</v>
      </c>
      <c r="BE438">
        <v>74.164779999999993</v>
      </c>
      <c r="BF438">
        <v>8.8394899999999996</v>
      </c>
      <c r="BG438">
        <v>78.912329999999997</v>
      </c>
      <c r="CO438">
        <v>0.43075999999999998</v>
      </c>
      <c r="CP438">
        <v>46.637079999999997</v>
      </c>
      <c r="CQ438">
        <v>33.038870000000003</v>
      </c>
      <c r="CR438">
        <v>76.148409999999998</v>
      </c>
      <c r="CS438">
        <v>84.80565</v>
      </c>
      <c r="CT438">
        <v>33.038870000000003</v>
      </c>
      <c r="CU438">
        <v>24.911660000000001</v>
      </c>
      <c r="CV438">
        <v>18.69258</v>
      </c>
      <c r="CW438">
        <v>68.197879999999998</v>
      </c>
      <c r="CX438">
        <v>11.166079999999999</v>
      </c>
      <c r="CY438">
        <v>81.183750000000003</v>
      </c>
    </row>
    <row r="439" spans="1:103" x14ac:dyDescent="0.4">
      <c r="A439" t="s">
        <v>364</v>
      </c>
      <c r="B439" t="s">
        <v>189</v>
      </c>
      <c r="C439" t="s">
        <v>37</v>
      </c>
      <c r="D439">
        <v>0.34959000000000001</v>
      </c>
      <c r="E439">
        <v>37.604439999999997</v>
      </c>
      <c r="F439">
        <v>22.986650000000001</v>
      </c>
      <c r="G439">
        <v>62.99474</v>
      </c>
      <c r="H439">
        <v>77.717519999999993</v>
      </c>
      <c r="I439">
        <v>22.986650000000001</v>
      </c>
      <c r="J439">
        <v>18.008900000000001</v>
      </c>
      <c r="K439">
        <v>15.11453</v>
      </c>
      <c r="L439">
        <v>56.323889999999999</v>
      </c>
      <c r="M439">
        <v>9.9619599999999995</v>
      </c>
      <c r="N439">
        <v>73.496160000000003</v>
      </c>
      <c r="O439" t="s">
        <v>38</v>
      </c>
      <c r="P439">
        <v>0.31556000000000001</v>
      </c>
      <c r="Q439">
        <v>34.347589999999997</v>
      </c>
      <c r="R439">
        <v>18.96387</v>
      </c>
      <c r="S439">
        <v>60.552480000000003</v>
      </c>
      <c r="T439">
        <v>76.97381</v>
      </c>
      <c r="U439">
        <v>18.96387</v>
      </c>
      <c r="V439">
        <v>14.01501</v>
      </c>
      <c r="W439">
        <v>14.75817</v>
      </c>
      <c r="X439">
        <v>53.408999999999999</v>
      </c>
      <c r="Y439">
        <v>10.03823</v>
      </c>
      <c r="Z439">
        <v>72.37415</v>
      </c>
      <c r="AW439">
        <v>0.58306999999999998</v>
      </c>
      <c r="AX439">
        <v>59.412210000000002</v>
      </c>
      <c r="AY439">
        <v>50.565179999999998</v>
      </c>
      <c r="AZ439">
        <v>76.639039999999994</v>
      </c>
      <c r="BA439">
        <v>80.482290000000006</v>
      </c>
      <c r="BB439">
        <v>50.565179999999998</v>
      </c>
      <c r="BC439">
        <v>46.665410000000001</v>
      </c>
      <c r="BD439">
        <v>16.367750000000001</v>
      </c>
      <c r="BE439">
        <v>74.164779999999993</v>
      </c>
      <c r="BF439">
        <v>8.8394899999999996</v>
      </c>
      <c r="BG439">
        <v>78.912329999999997</v>
      </c>
      <c r="CO439">
        <v>0.43110999999999999</v>
      </c>
      <c r="CP439">
        <v>46.675559999999997</v>
      </c>
      <c r="CQ439">
        <v>32.685510000000001</v>
      </c>
      <c r="CR439">
        <v>76.148409999999998</v>
      </c>
      <c r="CS439">
        <v>84.982330000000005</v>
      </c>
      <c r="CT439">
        <v>32.685510000000001</v>
      </c>
      <c r="CU439">
        <v>24.646640000000001</v>
      </c>
      <c r="CV439">
        <v>18.763249999999999</v>
      </c>
      <c r="CW439">
        <v>68.374560000000002</v>
      </c>
      <c r="CX439">
        <v>11.18375</v>
      </c>
      <c r="CY439">
        <v>81.537099999999995</v>
      </c>
    </row>
    <row r="440" spans="1:103" x14ac:dyDescent="0.4">
      <c r="A440" t="s">
        <v>206</v>
      </c>
      <c r="B440" t="s">
        <v>164</v>
      </c>
      <c r="C440" t="s">
        <v>37</v>
      </c>
      <c r="D440">
        <v>0.34978999999999999</v>
      </c>
      <c r="E440">
        <v>37.60286</v>
      </c>
      <c r="F440">
        <v>23.083770000000001</v>
      </c>
      <c r="G440">
        <v>62.99474</v>
      </c>
      <c r="H440">
        <v>77.620400000000004</v>
      </c>
      <c r="I440">
        <v>23.083770000000001</v>
      </c>
      <c r="J440">
        <v>18.064889999999998</v>
      </c>
      <c r="K440">
        <v>15.09187</v>
      </c>
      <c r="L440">
        <v>56.308779999999999</v>
      </c>
      <c r="M440">
        <v>9.9433399999999992</v>
      </c>
      <c r="N440">
        <v>73.412520000000001</v>
      </c>
      <c r="O440" t="s">
        <v>38</v>
      </c>
      <c r="P440">
        <v>0.31607000000000002</v>
      </c>
      <c r="Q440">
        <v>34.373600000000003</v>
      </c>
      <c r="R440">
        <v>19.078569999999999</v>
      </c>
      <c r="S440">
        <v>60.590710000000001</v>
      </c>
      <c r="T440">
        <v>76.954689999999999</v>
      </c>
      <c r="U440">
        <v>19.078569999999999</v>
      </c>
      <c r="V440">
        <v>14.090680000000001</v>
      </c>
      <c r="W440">
        <v>14.73523</v>
      </c>
      <c r="X440">
        <v>53.442140000000002</v>
      </c>
      <c r="Y440">
        <v>10.023899999999999</v>
      </c>
      <c r="Z440">
        <v>72.358220000000003</v>
      </c>
      <c r="AW440">
        <v>0.58262999999999998</v>
      </c>
      <c r="AX440">
        <v>59.356099999999998</v>
      </c>
      <c r="AY440">
        <v>50.565179999999998</v>
      </c>
      <c r="AZ440">
        <v>76.639039999999994</v>
      </c>
      <c r="BA440">
        <v>80.256219999999999</v>
      </c>
      <c r="BB440">
        <v>50.565179999999998</v>
      </c>
      <c r="BC440">
        <v>46.665410000000001</v>
      </c>
      <c r="BD440">
        <v>16.458179999999999</v>
      </c>
      <c r="BE440">
        <v>74.252700000000004</v>
      </c>
      <c r="BF440">
        <v>8.8244199999999999</v>
      </c>
      <c r="BG440">
        <v>78.786739999999995</v>
      </c>
      <c r="CO440">
        <v>0.42725999999999997</v>
      </c>
      <c r="CP440">
        <v>46.291870000000003</v>
      </c>
      <c r="CQ440">
        <v>32.685510000000001</v>
      </c>
      <c r="CR440">
        <v>75.441699999999997</v>
      </c>
      <c r="CS440">
        <v>83.745580000000004</v>
      </c>
      <c r="CT440">
        <v>32.685510000000001</v>
      </c>
      <c r="CU440">
        <v>24.46996</v>
      </c>
      <c r="CV440">
        <v>18.48057</v>
      </c>
      <c r="CW440">
        <v>67.226150000000004</v>
      </c>
      <c r="CX440">
        <v>11.07774</v>
      </c>
      <c r="CY440">
        <v>80.300349999999995</v>
      </c>
    </row>
    <row r="441" spans="1:103" x14ac:dyDescent="0.4">
      <c r="A441" t="s">
        <v>442</v>
      </c>
      <c r="B441" t="s">
        <v>134</v>
      </c>
      <c r="C441" t="s">
        <v>37</v>
      </c>
      <c r="D441">
        <v>0.34955999999999998</v>
      </c>
      <c r="E441">
        <v>37.602370000000001</v>
      </c>
      <c r="F441">
        <v>22.99474</v>
      </c>
      <c r="G441">
        <v>62.970460000000003</v>
      </c>
      <c r="H441">
        <v>77.725620000000006</v>
      </c>
      <c r="I441">
        <v>22.99474</v>
      </c>
      <c r="J441">
        <v>18.01295</v>
      </c>
      <c r="K441">
        <v>15.11129</v>
      </c>
      <c r="L441">
        <v>56.303660000000001</v>
      </c>
      <c r="M441">
        <v>9.9635800000000003</v>
      </c>
      <c r="N441">
        <v>73.496160000000003</v>
      </c>
      <c r="O441" t="s">
        <v>38</v>
      </c>
      <c r="P441">
        <v>0.31558000000000003</v>
      </c>
      <c r="Q441">
        <v>34.349910000000001</v>
      </c>
      <c r="R441">
        <v>18.96387</v>
      </c>
      <c r="S441">
        <v>60.56203</v>
      </c>
      <c r="T441">
        <v>76.992930000000001</v>
      </c>
      <c r="U441">
        <v>18.96387</v>
      </c>
      <c r="V441">
        <v>14.01501</v>
      </c>
      <c r="W441">
        <v>14.762</v>
      </c>
      <c r="X441">
        <v>53.423340000000003</v>
      </c>
      <c r="Y441">
        <v>10.0411</v>
      </c>
      <c r="Z441">
        <v>72.398039999999995</v>
      </c>
      <c r="AW441">
        <v>0.58326</v>
      </c>
      <c r="AX441">
        <v>59.43121</v>
      </c>
      <c r="AY441">
        <v>50.565179999999998</v>
      </c>
      <c r="AZ441">
        <v>76.563680000000005</v>
      </c>
      <c r="BA441">
        <v>80.633009999999999</v>
      </c>
      <c r="BB441">
        <v>50.565179999999998</v>
      </c>
      <c r="BC441">
        <v>46.665410000000001</v>
      </c>
      <c r="BD441">
        <v>16.352679999999999</v>
      </c>
      <c r="BE441">
        <v>74.089420000000004</v>
      </c>
      <c r="BF441">
        <v>8.8545599999999993</v>
      </c>
      <c r="BG441">
        <v>79.063050000000004</v>
      </c>
      <c r="CO441">
        <v>0.42958000000000002</v>
      </c>
      <c r="CP441">
        <v>46.542960000000001</v>
      </c>
      <c r="CQ441">
        <v>32.862189999999998</v>
      </c>
      <c r="CR441">
        <v>75.618369999999999</v>
      </c>
      <c r="CS441">
        <v>84.452299999999994</v>
      </c>
      <c r="CT441">
        <v>32.862189999999998</v>
      </c>
      <c r="CU441">
        <v>24.73498</v>
      </c>
      <c r="CV441">
        <v>18.657240000000002</v>
      </c>
      <c r="CW441">
        <v>67.844520000000003</v>
      </c>
      <c r="CX441">
        <v>11.130739999999999</v>
      </c>
      <c r="CY441">
        <v>80.742050000000006</v>
      </c>
    </row>
    <row r="442" spans="1:103" x14ac:dyDescent="0.4">
      <c r="A442" t="s">
        <v>334</v>
      </c>
      <c r="B442" t="s">
        <v>145</v>
      </c>
      <c r="C442" t="s">
        <v>37</v>
      </c>
      <c r="D442">
        <v>0.34954000000000002</v>
      </c>
      <c r="E442">
        <v>37.599890000000002</v>
      </c>
      <c r="F442">
        <v>22.986650000000001</v>
      </c>
      <c r="G442">
        <v>62.986649999999997</v>
      </c>
      <c r="H442">
        <v>77.709429999999998</v>
      </c>
      <c r="I442">
        <v>22.986650000000001</v>
      </c>
      <c r="J442">
        <v>18.004860000000001</v>
      </c>
      <c r="K442">
        <v>15.11129</v>
      </c>
      <c r="L442">
        <v>56.315800000000003</v>
      </c>
      <c r="M442">
        <v>9.9611499999999999</v>
      </c>
      <c r="N442">
        <v>73.488060000000004</v>
      </c>
      <c r="O442" t="s">
        <v>38</v>
      </c>
      <c r="P442">
        <v>0.31557000000000002</v>
      </c>
      <c r="Q442">
        <v>34.34796</v>
      </c>
      <c r="R442">
        <v>18.96387</v>
      </c>
      <c r="S442">
        <v>60.552480000000003</v>
      </c>
      <c r="T442">
        <v>76.964250000000007</v>
      </c>
      <c r="U442">
        <v>18.96387</v>
      </c>
      <c r="V442">
        <v>14.01501</v>
      </c>
      <c r="W442">
        <v>14.75817</v>
      </c>
      <c r="X442">
        <v>53.408999999999999</v>
      </c>
      <c r="Y442">
        <v>10.037280000000001</v>
      </c>
      <c r="Z442">
        <v>72.364590000000007</v>
      </c>
      <c r="AW442">
        <v>0.58316000000000001</v>
      </c>
      <c r="AX442">
        <v>59.421909999999997</v>
      </c>
      <c r="AY442">
        <v>50.640540000000001</v>
      </c>
      <c r="AZ442">
        <v>76.563680000000005</v>
      </c>
      <c r="BA442">
        <v>80.482290000000006</v>
      </c>
      <c r="BB442">
        <v>50.640540000000001</v>
      </c>
      <c r="BC442">
        <v>46.703090000000003</v>
      </c>
      <c r="BD442">
        <v>16.352679999999999</v>
      </c>
      <c r="BE442">
        <v>74.089420000000004</v>
      </c>
      <c r="BF442">
        <v>8.8394899999999996</v>
      </c>
      <c r="BG442">
        <v>78.912329999999997</v>
      </c>
      <c r="CO442">
        <v>0.42986000000000002</v>
      </c>
      <c r="CP442">
        <v>46.546770000000002</v>
      </c>
      <c r="CQ442">
        <v>32.508830000000003</v>
      </c>
      <c r="CR442">
        <v>76.148409999999998</v>
      </c>
      <c r="CS442">
        <v>84.982330000000005</v>
      </c>
      <c r="CT442">
        <v>32.508830000000003</v>
      </c>
      <c r="CU442">
        <v>24.46996</v>
      </c>
      <c r="CV442">
        <v>18.727920000000001</v>
      </c>
      <c r="CW442">
        <v>68.374560000000002</v>
      </c>
      <c r="CX442">
        <v>11.18375</v>
      </c>
      <c r="CY442">
        <v>81.537099999999995</v>
      </c>
    </row>
    <row r="443" spans="1:103" x14ac:dyDescent="0.4">
      <c r="A443" t="s">
        <v>409</v>
      </c>
      <c r="B443" t="s">
        <v>62</v>
      </c>
      <c r="C443" t="s">
        <v>37</v>
      </c>
      <c r="D443">
        <v>0.34952</v>
      </c>
      <c r="E443">
        <v>37.598260000000003</v>
      </c>
      <c r="F443">
        <v>22.99474</v>
      </c>
      <c r="G443">
        <v>62.962359999999997</v>
      </c>
      <c r="H443">
        <v>77.701340000000002</v>
      </c>
      <c r="I443">
        <v>22.99474</v>
      </c>
      <c r="J443">
        <v>18.01295</v>
      </c>
      <c r="K443">
        <v>15.10643</v>
      </c>
      <c r="L443">
        <v>56.291510000000002</v>
      </c>
      <c r="M443">
        <v>9.9619599999999995</v>
      </c>
      <c r="N443">
        <v>73.484009999999998</v>
      </c>
      <c r="O443" t="s">
        <v>38</v>
      </c>
      <c r="P443">
        <v>0.31561</v>
      </c>
      <c r="Q443">
        <v>34.352519999999998</v>
      </c>
      <c r="R443">
        <v>18.97343</v>
      </c>
      <c r="S443">
        <v>60.552480000000003</v>
      </c>
      <c r="T443">
        <v>76.983369999999994</v>
      </c>
      <c r="U443">
        <v>18.97343</v>
      </c>
      <c r="V443">
        <v>14.024570000000001</v>
      </c>
      <c r="W443">
        <v>14.75817</v>
      </c>
      <c r="X443">
        <v>53.408999999999999</v>
      </c>
      <c r="Y443">
        <v>10.03919</v>
      </c>
      <c r="Z443">
        <v>72.383709999999994</v>
      </c>
      <c r="AW443">
        <v>0.58321999999999996</v>
      </c>
      <c r="AX443">
        <v>59.429699999999997</v>
      </c>
      <c r="AY443">
        <v>50.640540000000001</v>
      </c>
      <c r="AZ443">
        <v>76.563680000000005</v>
      </c>
      <c r="BA443">
        <v>80.482290000000006</v>
      </c>
      <c r="BB443">
        <v>50.640540000000001</v>
      </c>
      <c r="BC443">
        <v>46.703090000000003</v>
      </c>
      <c r="BD443">
        <v>16.352679999999999</v>
      </c>
      <c r="BE443">
        <v>74.089420000000004</v>
      </c>
      <c r="BF443">
        <v>8.8394899999999996</v>
      </c>
      <c r="BG443">
        <v>78.912329999999997</v>
      </c>
      <c r="CO443">
        <v>0.42831000000000002</v>
      </c>
      <c r="CP443">
        <v>46.408520000000003</v>
      </c>
      <c r="CQ443">
        <v>32.508830000000003</v>
      </c>
      <c r="CR443">
        <v>75.618369999999999</v>
      </c>
      <c r="CS443">
        <v>84.452299999999994</v>
      </c>
      <c r="CT443">
        <v>32.508830000000003</v>
      </c>
      <c r="CU443">
        <v>24.46996</v>
      </c>
      <c r="CV443">
        <v>18.62191</v>
      </c>
      <c r="CW443">
        <v>67.844520000000003</v>
      </c>
      <c r="CX443">
        <v>11.166079999999999</v>
      </c>
      <c r="CY443">
        <v>81.095410000000001</v>
      </c>
    </row>
    <row r="444" spans="1:103" x14ac:dyDescent="0.4">
      <c r="A444" t="s">
        <v>161</v>
      </c>
      <c r="B444" t="s">
        <v>162</v>
      </c>
      <c r="C444" t="s">
        <v>37</v>
      </c>
      <c r="D444">
        <v>0.34932999999999997</v>
      </c>
      <c r="E444">
        <v>37.568910000000002</v>
      </c>
      <c r="F444">
        <v>22.86524</v>
      </c>
      <c r="G444">
        <v>63.132339999999999</v>
      </c>
      <c r="H444">
        <v>77.701340000000002</v>
      </c>
      <c r="I444">
        <v>22.86524</v>
      </c>
      <c r="J444">
        <v>17.943480000000001</v>
      </c>
      <c r="K444">
        <v>15.121</v>
      </c>
      <c r="L444">
        <v>56.408880000000003</v>
      </c>
      <c r="M444">
        <v>9.9611499999999999</v>
      </c>
      <c r="N444">
        <v>73.538650000000004</v>
      </c>
      <c r="O444" t="s">
        <v>38</v>
      </c>
      <c r="P444">
        <v>0.31453999999999999</v>
      </c>
      <c r="Q444">
        <v>34.222389999999997</v>
      </c>
      <c r="R444">
        <v>18.782260000000001</v>
      </c>
      <c r="S444">
        <v>60.61938</v>
      </c>
      <c r="T444">
        <v>76.782640000000001</v>
      </c>
      <c r="U444">
        <v>18.782260000000001</v>
      </c>
      <c r="V444">
        <v>13.90429</v>
      </c>
      <c r="W444">
        <v>14.748609999999999</v>
      </c>
      <c r="X444">
        <v>53.42971</v>
      </c>
      <c r="Y444">
        <v>10.003819999999999</v>
      </c>
      <c r="Z444">
        <v>72.190150000000003</v>
      </c>
      <c r="AW444">
        <v>0.58443999999999996</v>
      </c>
      <c r="AX444">
        <v>59.617820000000002</v>
      </c>
      <c r="AY444">
        <v>50.715899999999998</v>
      </c>
      <c r="AZ444">
        <v>76.488320000000002</v>
      </c>
      <c r="BA444">
        <v>80.406930000000003</v>
      </c>
      <c r="BB444">
        <v>50.715899999999998</v>
      </c>
      <c r="BC444">
        <v>46.778449999999999</v>
      </c>
      <c r="BD444">
        <v>16.352679999999999</v>
      </c>
      <c r="BE444">
        <v>74.001509999999996</v>
      </c>
      <c r="BF444">
        <v>8.9374500000000001</v>
      </c>
      <c r="BG444">
        <v>79.326800000000006</v>
      </c>
      <c r="CO444">
        <v>0.44105</v>
      </c>
      <c r="CP444">
        <v>47.73227</v>
      </c>
      <c r="CQ444">
        <v>33.038870000000003</v>
      </c>
      <c r="CR444">
        <v>78.268550000000005</v>
      </c>
      <c r="CS444">
        <v>88.339219999999997</v>
      </c>
      <c r="CT444">
        <v>33.038870000000003</v>
      </c>
      <c r="CU444">
        <v>25</v>
      </c>
      <c r="CV444">
        <v>19.116610000000001</v>
      </c>
      <c r="CW444">
        <v>70.229680000000002</v>
      </c>
      <c r="CX444">
        <v>11.57244</v>
      </c>
      <c r="CY444">
        <v>84.893990000000002</v>
      </c>
    </row>
    <row r="445" spans="1:103" x14ac:dyDescent="0.4">
      <c r="A445" t="s">
        <v>197</v>
      </c>
      <c r="B445" t="s">
        <v>102</v>
      </c>
      <c r="C445" t="s">
        <v>37</v>
      </c>
      <c r="D445">
        <v>0.34932999999999997</v>
      </c>
      <c r="E445">
        <v>37.568280000000001</v>
      </c>
      <c r="F445">
        <v>22.873329999999999</v>
      </c>
      <c r="G445">
        <v>63.164709999999999</v>
      </c>
      <c r="H445">
        <v>77.725620000000006</v>
      </c>
      <c r="I445">
        <v>22.873329999999999</v>
      </c>
      <c r="J445">
        <v>17.947520000000001</v>
      </c>
      <c r="K445">
        <v>15.12748</v>
      </c>
      <c r="L445">
        <v>56.437199999999997</v>
      </c>
      <c r="M445">
        <v>9.9635800000000003</v>
      </c>
      <c r="N445">
        <v>73.562929999999994</v>
      </c>
      <c r="O445" t="s">
        <v>38</v>
      </c>
      <c r="P445">
        <v>0.31461</v>
      </c>
      <c r="Q445">
        <v>34.22945</v>
      </c>
      <c r="R445">
        <v>18.791820000000001</v>
      </c>
      <c r="S445">
        <v>60.61938</v>
      </c>
      <c r="T445">
        <v>76.782640000000001</v>
      </c>
      <c r="U445">
        <v>18.791820000000001</v>
      </c>
      <c r="V445">
        <v>13.91385</v>
      </c>
      <c r="W445">
        <v>14.748609999999999</v>
      </c>
      <c r="X445">
        <v>53.42971</v>
      </c>
      <c r="Y445">
        <v>10.00478</v>
      </c>
      <c r="Z445">
        <v>72.194929999999999</v>
      </c>
      <c r="AW445">
        <v>0.58452000000000004</v>
      </c>
      <c r="AX445">
        <v>59.626080000000002</v>
      </c>
      <c r="AY445">
        <v>50.715899999999998</v>
      </c>
      <c r="AZ445">
        <v>76.563680000000005</v>
      </c>
      <c r="BA445">
        <v>80.482290000000006</v>
      </c>
      <c r="BB445">
        <v>50.715899999999998</v>
      </c>
      <c r="BC445">
        <v>46.778449999999999</v>
      </c>
      <c r="BD445">
        <v>16.367750000000001</v>
      </c>
      <c r="BE445">
        <v>74.07687</v>
      </c>
      <c r="BF445">
        <v>8.9449900000000007</v>
      </c>
      <c r="BG445">
        <v>79.402159999999995</v>
      </c>
      <c r="CO445">
        <v>0.43958000000000003</v>
      </c>
      <c r="CP445">
        <v>47.568640000000002</v>
      </c>
      <c r="CQ445">
        <v>33.038870000000003</v>
      </c>
      <c r="CR445">
        <v>78.798590000000004</v>
      </c>
      <c r="CS445">
        <v>88.692580000000007</v>
      </c>
      <c r="CT445">
        <v>33.038870000000003</v>
      </c>
      <c r="CU445">
        <v>24.911660000000001</v>
      </c>
      <c r="CV445">
        <v>19.22261</v>
      </c>
      <c r="CW445">
        <v>70.671379999999999</v>
      </c>
      <c r="CX445">
        <v>11.590109999999999</v>
      </c>
      <c r="CY445">
        <v>85.159009999999995</v>
      </c>
    </row>
    <row r="446" spans="1:103" x14ac:dyDescent="0.4">
      <c r="A446" t="s">
        <v>281</v>
      </c>
      <c r="B446" t="s">
        <v>134</v>
      </c>
      <c r="C446" t="s">
        <v>37</v>
      </c>
      <c r="D446">
        <v>0.34921000000000002</v>
      </c>
      <c r="E446">
        <v>37.554679999999998</v>
      </c>
      <c r="F446">
        <v>22.86524</v>
      </c>
      <c r="G446">
        <v>63.099960000000003</v>
      </c>
      <c r="H446">
        <v>77.701340000000002</v>
      </c>
      <c r="I446">
        <v>22.86524</v>
      </c>
      <c r="J446">
        <v>17.943480000000001</v>
      </c>
      <c r="K446">
        <v>15.11453</v>
      </c>
      <c r="L446">
        <v>56.384590000000003</v>
      </c>
      <c r="M446">
        <v>9.9595300000000009</v>
      </c>
      <c r="N446">
        <v>73.530550000000005</v>
      </c>
      <c r="O446" t="s">
        <v>38</v>
      </c>
      <c r="P446">
        <v>0.31455</v>
      </c>
      <c r="Q446">
        <v>34.222520000000003</v>
      </c>
      <c r="R446">
        <v>18.782260000000001</v>
      </c>
      <c r="S446">
        <v>60.61938</v>
      </c>
      <c r="T446">
        <v>76.782640000000001</v>
      </c>
      <c r="U446">
        <v>18.782260000000001</v>
      </c>
      <c r="V446">
        <v>13.90429</v>
      </c>
      <c r="W446">
        <v>14.748609999999999</v>
      </c>
      <c r="X446">
        <v>53.42971</v>
      </c>
      <c r="Y446">
        <v>10.003819999999999</v>
      </c>
      <c r="Z446">
        <v>72.190150000000003</v>
      </c>
      <c r="AW446">
        <v>0.58421999999999996</v>
      </c>
      <c r="AX446">
        <v>59.596490000000003</v>
      </c>
      <c r="AY446">
        <v>50.640540000000001</v>
      </c>
      <c r="AZ446">
        <v>76.488320000000002</v>
      </c>
      <c r="BA446">
        <v>80.406930000000003</v>
      </c>
      <c r="BB446">
        <v>50.640540000000001</v>
      </c>
      <c r="BC446">
        <v>46.740769999999998</v>
      </c>
      <c r="BD446">
        <v>16.352679999999999</v>
      </c>
      <c r="BE446">
        <v>74.001509999999996</v>
      </c>
      <c r="BF446">
        <v>8.9374500000000001</v>
      </c>
      <c r="BG446">
        <v>79.326800000000006</v>
      </c>
      <c r="CO446">
        <v>0.43885999999999997</v>
      </c>
      <c r="CP446">
        <v>47.469099999999997</v>
      </c>
      <c r="CQ446">
        <v>33.21555</v>
      </c>
      <c r="CR446">
        <v>77.561840000000004</v>
      </c>
      <c r="CS446">
        <v>88.339219999999997</v>
      </c>
      <c r="CT446">
        <v>33.21555</v>
      </c>
      <c r="CU446">
        <v>25.088339999999999</v>
      </c>
      <c r="CV446">
        <v>18.975269999999998</v>
      </c>
      <c r="CW446">
        <v>69.699650000000005</v>
      </c>
      <c r="CX446">
        <v>11.537100000000001</v>
      </c>
      <c r="CY446">
        <v>84.717309999999998</v>
      </c>
    </row>
    <row r="447" spans="1:103" x14ac:dyDescent="0.4">
      <c r="A447" t="s">
        <v>236</v>
      </c>
      <c r="B447" t="s">
        <v>124</v>
      </c>
      <c r="C447" t="s">
        <v>37</v>
      </c>
      <c r="D447">
        <v>0.34917999999999999</v>
      </c>
      <c r="E447">
        <v>37.554650000000002</v>
      </c>
      <c r="F447">
        <v>22.849049999999998</v>
      </c>
      <c r="G447">
        <v>63.148519999999998</v>
      </c>
      <c r="H447">
        <v>77.709429999999998</v>
      </c>
      <c r="I447">
        <v>22.849049999999998</v>
      </c>
      <c r="J447">
        <v>17.927289999999999</v>
      </c>
      <c r="K447">
        <v>15.129099999999999</v>
      </c>
      <c r="L447">
        <v>56.441249999999997</v>
      </c>
      <c r="M447">
        <v>9.9651999999999994</v>
      </c>
      <c r="N447">
        <v>73.566980000000001</v>
      </c>
      <c r="O447" t="s">
        <v>38</v>
      </c>
      <c r="P447">
        <v>0.31452999999999998</v>
      </c>
      <c r="Q447">
        <v>34.221179999999997</v>
      </c>
      <c r="R447">
        <v>18.782260000000001</v>
      </c>
      <c r="S447">
        <v>60.61938</v>
      </c>
      <c r="T447">
        <v>76.773079999999993</v>
      </c>
      <c r="U447">
        <v>18.782260000000001</v>
      </c>
      <c r="V447">
        <v>13.90429</v>
      </c>
      <c r="W447">
        <v>14.748609999999999</v>
      </c>
      <c r="X447">
        <v>53.42971</v>
      </c>
      <c r="Y447">
        <v>10.00287</v>
      </c>
      <c r="Z447">
        <v>72.180589999999995</v>
      </c>
      <c r="AW447">
        <v>0.58445999999999998</v>
      </c>
      <c r="AX447">
        <v>59.621470000000002</v>
      </c>
      <c r="AY447">
        <v>50.640540000000001</v>
      </c>
      <c r="AZ447">
        <v>76.563680000000005</v>
      </c>
      <c r="BA447">
        <v>80.482290000000006</v>
      </c>
      <c r="BB447">
        <v>50.640540000000001</v>
      </c>
      <c r="BC447">
        <v>46.740769999999998</v>
      </c>
      <c r="BD447">
        <v>16.382819999999999</v>
      </c>
      <c r="BE447">
        <v>74.114540000000005</v>
      </c>
      <c r="BF447">
        <v>8.9449900000000007</v>
      </c>
      <c r="BG447">
        <v>79.402159999999995</v>
      </c>
      <c r="CO447">
        <v>0.43792999999999999</v>
      </c>
      <c r="CP447">
        <v>47.434759999999997</v>
      </c>
      <c r="CQ447">
        <v>32.862189999999998</v>
      </c>
      <c r="CR447">
        <v>78.445229999999995</v>
      </c>
      <c r="CS447">
        <v>88.515900000000002</v>
      </c>
      <c r="CT447">
        <v>32.862189999999998</v>
      </c>
      <c r="CU447">
        <v>24.73498</v>
      </c>
      <c r="CV447">
        <v>19.22261</v>
      </c>
      <c r="CW447">
        <v>70.671379999999999</v>
      </c>
      <c r="CX447">
        <v>11.660780000000001</v>
      </c>
      <c r="CY447">
        <v>85.512370000000004</v>
      </c>
    </row>
    <row r="448" spans="1:103" x14ac:dyDescent="0.4">
      <c r="A448" t="s">
        <v>233</v>
      </c>
      <c r="B448" t="s">
        <v>132</v>
      </c>
      <c r="C448" t="s">
        <v>37</v>
      </c>
      <c r="D448">
        <v>0.34910999999999998</v>
      </c>
      <c r="E448">
        <v>37.546469999999999</v>
      </c>
      <c r="F448">
        <v>22.840959999999999</v>
      </c>
      <c r="G448">
        <v>63.12424</v>
      </c>
      <c r="H448">
        <v>77.685149999999993</v>
      </c>
      <c r="I448">
        <v>22.840959999999999</v>
      </c>
      <c r="J448">
        <v>17.9192</v>
      </c>
      <c r="K448">
        <v>15.11938</v>
      </c>
      <c r="L448">
        <v>56.396740000000001</v>
      </c>
      <c r="M448">
        <v>9.9603400000000004</v>
      </c>
      <c r="N448">
        <v>73.522459999999995</v>
      </c>
      <c r="O448" t="s">
        <v>38</v>
      </c>
      <c r="P448">
        <v>0.31455</v>
      </c>
      <c r="Q448">
        <v>34.222769999999997</v>
      </c>
      <c r="R448">
        <v>18.782260000000001</v>
      </c>
      <c r="S448">
        <v>60.61938</v>
      </c>
      <c r="T448">
        <v>76.782640000000001</v>
      </c>
      <c r="U448">
        <v>18.782260000000001</v>
      </c>
      <c r="V448">
        <v>13.90429</v>
      </c>
      <c r="W448">
        <v>14.748609999999999</v>
      </c>
      <c r="X448">
        <v>53.42971</v>
      </c>
      <c r="Y448">
        <v>10.00478</v>
      </c>
      <c r="Z448">
        <v>72.194929999999999</v>
      </c>
      <c r="AW448">
        <v>0.58426</v>
      </c>
      <c r="AX448">
        <v>59.606490000000001</v>
      </c>
      <c r="AY448">
        <v>50.640540000000001</v>
      </c>
      <c r="AZ448">
        <v>76.488320000000002</v>
      </c>
      <c r="BA448">
        <v>80.406930000000003</v>
      </c>
      <c r="BB448">
        <v>50.640540000000001</v>
      </c>
      <c r="BC448">
        <v>46.740769999999998</v>
      </c>
      <c r="BD448">
        <v>16.367750000000001</v>
      </c>
      <c r="BE448">
        <v>74.039190000000005</v>
      </c>
      <c r="BF448">
        <v>8.9449900000000007</v>
      </c>
      <c r="BG448">
        <v>79.36448</v>
      </c>
      <c r="CO448">
        <v>0.43662000000000001</v>
      </c>
      <c r="CP448">
        <v>47.261830000000003</v>
      </c>
      <c r="CQ448">
        <v>32.685510000000001</v>
      </c>
      <c r="CR448">
        <v>78.09187</v>
      </c>
      <c r="CS448">
        <v>87.985870000000006</v>
      </c>
      <c r="CT448">
        <v>32.685510000000001</v>
      </c>
      <c r="CU448">
        <v>24.558299999999999</v>
      </c>
      <c r="CV448">
        <v>19.045940000000002</v>
      </c>
      <c r="CW448">
        <v>69.876329999999996</v>
      </c>
      <c r="CX448">
        <v>11.51943</v>
      </c>
      <c r="CY448">
        <v>84.363960000000006</v>
      </c>
    </row>
    <row r="449" spans="1:103" x14ac:dyDescent="0.4">
      <c r="A449" t="s">
        <v>268</v>
      </c>
      <c r="B449" t="s">
        <v>124</v>
      </c>
      <c r="C449" t="s">
        <v>37</v>
      </c>
      <c r="D449">
        <v>0.34905000000000003</v>
      </c>
      <c r="E449">
        <v>37.53633</v>
      </c>
      <c r="F449">
        <v>22.954270000000001</v>
      </c>
      <c r="G449">
        <v>62.938079999999999</v>
      </c>
      <c r="H449">
        <v>77.563739999999996</v>
      </c>
      <c r="I449">
        <v>22.954270000000001</v>
      </c>
      <c r="J449">
        <v>17.99474</v>
      </c>
      <c r="K449">
        <v>15.096719999999999</v>
      </c>
      <c r="L449">
        <v>56.278030000000001</v>
      </c>
      <c r="M449">
        <v>9.9368700000000008</v>
      </c>
      <c r="N449">
        <v>73.332930000000005</v>
      </c>
      <c r="O449" t="s">
        <v>38</v>
      </c>
      <c r="P449">
        <v>0.31512000000000001</v>
      </c>
      <c r="Q449">
        <v>34.28134</v>
      </c>
      <c r="R449">
        <v>18.935189999999999</v>
      </c>
      <c r="S449">
        <v>60.57159</v>
      </c>
      <c r="T449">
        <v>76.792199999999994</v>
      </c>
      <c r="U449">
        <v>18.935189999999999</v>
      </c>
      <c r="V449">
        <v>14.00784</v>
      </c>
      <c r="W449">
        <v>14.75244</v>
      </c>
      <c r="X449">
        <v>53.43609</v>
      </c>
      <c r="Y449">
        <v>10.003819999999999</v>
      </c>
      <c r="Z449">
        <v>72.165459999999996</v>
      </c>
      <c r="AW449">
        <v>0.58323999999999998</v>
      </c>
      <c r="AX449">
        <v>59.452539999999999</v>
      </c>
      <c r="AY449">
        <v>50.565179999999998</v>
      </c>
      <c r="AZ449">
        <v>76.337599999999995</v>
      </c>
      <c r="BA449">
        <v>80.633009999999999</v>
      </c>
      <c r="BB449">
        <v>50.565179999999998</v>
      </c>
      <c r="BC449">
        <v>46.665410000000001</v>
      </c>
      <c r="BD449">
        <v>16.352679999999999</v>
      </c>
      <c r="BE449">
        <v>73.93871</v>
      </c>
      <c r="BF449">
        <v>8.8696300000000008</v>
      </c>
      <c r="BG449">
        <v>79.113290000000006</v>
      </c>
      <c r="CO449">
        <v>0.42714999999999997</v>
      </c>
      <c r="CP449">
        <v>46.318779999999997</v>
      </c>
      <c r="CQ449">
        <v>32.508830000000003</v>
      </c>
      <c r="CR449">
        <v>75.265020000000007</v>
      </c>
      <c r="CS449">
        <v>84.628979999999999</v>
      </c>
      <c r="CT449">
        <v>32.508830000000003</v>
      </c>
      <c r="CU449">
        <v>24.46996</v>
      </c>
      <c r="CV449">
        <v>18.515899999999998</v>
      </c>
      <c r="CW449">
        <v>67.402829999999994</v>
      </c>
      <c r="CX449">
        <v>11.201409999999999</v>
      </c>
      <c r="CY449">
        <v>81.360420000000005</v>
      </c>
    </row>
    <row r="450" spans="1:103" x14ac:dyDescent="0.4">
      <c r="A450" t="s">
        <v>418</v>
      </c>
      <c r="B450" t="s">
        <v>106</v>
      </c>
      <c r="C450" t="s">
        <v>37</v>
      </c>
      <c r="D450">
        <v>0.34884999999999999</v>
      </c>
      <c r="E450">
        <v>37.53575</v>
      </c>
      <c r="F450">
        <v>22.873329999999999</v>
      </c>
      <c r="G450">
        <v>63.083770000000001</v>
      </c>
      <c r="H450">
        <v>77.668959999999998</v>
      </c>
      <c r="I450">
        <v>22.873329999999999</v>
      </c>
      <c r="J450">
        <v>17.938079999999999</v>
      </c>
      <c r="K450">
        <v>15.112909999999999</v>
      </c>
      <c r="L450">
        <v>56.323889999999999</v>
      </c>
      <c r="M450">
        <v>9.9619599999999995</v>
      </c>
      <c r="N450">
        <v>73.444220000000001</v>
      </c>
      <c r="O450" t="s">
        <v>38</v>
      </c>
      <c r="P450">
        <v>0.31479000000000001</v>
      </c>
      <c r="Q450">
        <v>34.272930000000002</v>
      </c>
      <c r="R450">
        <v>18.810929999999999</v>
      </c>
      <c r="S450">
        <v>60.638500000000001</v>
      </c>
      <c r="T450">
        <v>76.945130000000006</v>
      </c>
      <c r="U450">
        <v>18.810929999999999</v>
      </c>
      <c r="V450">
        <v>13.921810000000001</v>
      </c>
      <c r="W450">
        <v>14.750529999999999</v>
      </c>
      <c r="X450">
        <v>53.394669999999998</v>
      </c>
      <c r="Y450">
        <v>10.03632</v>
      </c>
      <c r="Z450">
        <v>72.3399</v>
      </c>
      <c r="AW450">
        <v>0.58313999999999999</v>
      </c>
      <c r="AX450">
        <v>59.443289999999998</v>
      </c>
      <c r="AY450">
        <v>50.640540000000001</v>
      </c>
      <c r="AZ450">
        <v>76.639039999999994</v>
      </c>
      <c r="BA450">
        <v>80.406930000000003</v>
      </c>
      <c r="BB450">
        <v>50.640540000000001</v>
      </c>
      <c r="BC450">
        <v>46.703090000000003</v>
      </c>
      <c r="BD450">
        <v>16.382819999999999</v>
      </c>
      <c r="BE450">
        <v>74.202460000000002</v>
      </c>
      <c r="BF450">
        <v>8.8696300000000008</v>
      </c>
      <c r="BG450">
        <v>79.000249999999994</v>
      </c>
      <c r="CO450">
        <v>0.42914000000000002</v>
      </c>
      <c r="CP450">
        <v>46.483460000000001</v>
      </c>
      <c r="CQ450">
        <v>32.862189999999998</v>
      </c>
      <c r="CR450">
        <v>76.501769999999993</v>
      </c>
      <c r="CS450">
        <v>84.628979999999999</v>
      </c>
      <c r="CT450">
        <v>32.862189999999998</v>
      </c>
      <c r="CU450">
        <v>24.73498</v>
      </c>
      <c r="CV450">
        <v>18.833919999999999</v>
      </c>
      <c r="CW450">
        <v>68.551240000000007</v>
      </c>
      <c r="CX450">
        <v>11.14841</v>
      </c>
      <c r="CY450">
        <v>80.830389999999994</v>
      </c>
    </row>
    <row r="451" spans="1:103" x14ac:dyDescent="0.4">
      <c r="A451" t="s">
        <v>186</v>
      </c>
      <c r="B451" t="s">
        <v>124</v>
      </c>
      <c r="C451" t="s">
        <v>37</v>
      </c>
      <c r="D451">
        <v>0.34903000000000001</v>
      </c>
      <c r="E451">
        <v>37.534179999999999</v>
      </c>
      <c r="F451">
        <v>22.954270000000001</v>
      </c>
      <c r="G451">
        <v>62.946179999999998</v>
      </c>
      <c r="H451">
        <v>77.531360000000006</v>
      </c>
      <c r="I451">
        <v>22.954270000000001</v>
      </c>
      <c r="J451">
        <v>17.990690000000001</v>
      </c>
      <c r="K451">
        <v>15.096719999999999</v>
      </c>
      <c r="L451">
        <v>56.278030000000001</v>
      </c>
      <c r="M451">
        <v>9.9328199999999995</v>
      </c>
      <c r="N451">
        <v>73.292460000000005</v>
      </c>
      <c r="O451" t="s">
        <v>38</v>
      </c>
      <c r="P451">
        <v>0.31511</v>
      </c>
      <c r="Q451">
        <v>34.281170000000003</v>
      </c>
      <c r="R451">
        <v>18.935189999999999</v>
      </c>
      <c r="S451">
        <v>60.57159</v>
      </c>
      <c r="T451">
        <v>76.792199999999994</v>
      </c>
      <c r="U451">
        <v>18.935189999999999</v>
      </c>
      <c r="V451">
        <v>14.00784</v>
      </c>
      <c r="W451">
        <v>14.75244</v>
      </c>
      <c r="X451">
        <v>53.43609</v>
      </c>
      <c r="Y451">
        <v>10.003819999999999</v>
      </c>
      <c r="Z451">
        <v>72.165459999999996</v>
      </c>
      <c r="AW451">
        <v>0.58340999999999998</v>
      </c>
      <c r="AX451">
        <v>59.466619999999999</v>
      </c>
      <c r="AY451">
        <v>50.640540000000001</v>
      </c>
      <c r="AZ451">
        <v>76.337599999999995</v>
      </c>
      <c r="BA451">
        <v>80.633009999999999</v>
      </c>
      <c r="BB451">
        <v>50.640540000000001</v>
      </c>
      <c r="BC451">
        <v>46.703090000000003</v>
      </c>
      <c r="BD451">
        <v>16.352679999999999</v>
      </c>
      <c r="BE451">
        <v>73.93871</v>
      </c>
      <c r="BF451">
        <v>8.8696300000000008</v>
      </c>
      <c r="BG451">
        <v>79.113290000000006</v>
      </c>
      <c r="CO451">
        <v>0.42651</v>
      </c>
      <c r="CP451">
        <v>46.24194</v>
      </c>
      <c r="CQ451">
        <v>32.332160000000002</v>
      </c>
      <c r="CR451">
        <v>75.441699999999997</v>
      </c>
      <c r="CS451">
        <v>83.922259999999994</v>
      </c>
      <c r="CT451">
        <v>32.332160000000002</v>
      </c>
      <c r="CU451">
        <v>24.293289999999999</v>
      </c>
      <c r="CV451">
        <v>18.515899999999998</v>
      </c>
      <c r="CW451">
        <v>67.402829999999994</v>
      </c>
      <c r="CX451">
        <v>11.11307</v>
      </c>
      <c r="CY451">
        <v>80.477029999999999</v>
      </c>
    </row>
    <row r="452" spans="1:103" x14ac:dyDescent="0.4">
      <c r="A452" t="s">
        <v>220</v>
      </c>
      <c r="B452" t="s">
        <v>55</v>
      </c>
      <c r="C452" t="s">
        <v>37</v>
      </c>
      <c r="D452">
        <v>0.34902</v>
      </c>
      <c r="E452">
        <v>37.530859999999997</v>
      </c>
      <c r="F452">
        <v>22.946179999999998</v>
      </c>
      <c r="G452">
        <v>62.970460000000003</v>
      </c>
      <c r="H452">
        <v>77.571830000000006</v>
      </c>
      <c r="I452">
        <v>22.946179999999998</v>
      </c>
      <c r="J452">
        <v>17.982600000000001</v>
      </c>
      <c r="K452">
        <v>15.099959999999999</v>
      </c>
      <c r="L452">
        <v>56.29421</v>
      </c>
      <c r="M452">
        <v>9.9352499999999999</v>
      </c>
      <c r="N452">
        <v>73.324830000000006</v>
      </c>
      <c r="O452" t="s">
        <v>38</v>
      </c>
      <c r="P452">
        <v>0.31511</v>
      </c>
      <c r="Q452">
        <v>34.280650000000001</v>
      </c>
      <c r="R452">
        <v>18.935189999999999</v>
      </c>
      <c r="S452">
        <v>60.57159</v>
      </c>
      <c r="T452">
        <v>76.782640000000001</v>
      </c>
      <c r="U452">
        <v>18.935189999999999</v>
      </c>
      <c r="V452">
        <v>14.00784</v>
      </c>
      <c r="W452">
        <v>14.75244</v>
      </c>
      <c r="X452">
        <v>53.43609</v>
      </c>
      <c r="Y452">
        <v>10.00287</v>
      </c>
      <c r="Z452">
        <v>72.155900000000003</v>
      </c>
      <c r="AW452">
        <v>0.58326999999999996</v>
      </c>
      <c r="AX452">
        <v>59.45149</v>
      </c>
      <c r="AY452">
        <v>50.565179999999998</v>
      </c>
      <c r="AZ452">
        <v>76.337599999999995</v>
      </c>
      <c r="BA452">
        <v>80.633009999999999</v>
      </c>
      <c r="BB452">
        <v>50.565179999999998</v>
      </c>
      <c r="BC452">
        <v>46.665410000000001</v>
      </c>
      <c r="BD452">
        <v>16.352679999999999</v>
      </c>
      <c r="BE452">
        <v>73.93871</v>
      </c>
      <c r="BF452">
        <v>8.8696300000000008</v>
      </c>
      <c r="BG452">
        <v>79.113290000000006</v>
      </c>
      <c r="CO452">
        <v>0.42653999999999997</v>
      </c>
      <c r="CP452">
        <v>46.214640000000003</v>
      </c>
      <c r="CQ452">
        <v>32.332160000000002</v>
      </c>
      <c r="CR452">
        <v>75.971729999999994</v>
      </c>
      <c r="CS452">
        <v>84.982330000000005</v>
      </c>
      <c r="CT452">
        <v>32.332160000000002</v>
      </c>
      <c r="CU452">
        <v>24.20495</v>
      </c>
      <c r="CV452">
        <v>18.586569999999998</v>
      </c>
      <c r="CW452">
        <v>67.756180000000001</v>
      </c>
      <c r="CX452">
        <v>11.18375</v>
      </c>
      <c r="CY452">
        <v>81.360420000000005</v>
      </c>
    </row>
    <row r="453" spans="1:103" x14ac:dyDescent="0.4">
      <c r="A453" t="s">
        <v>302</v>
      </c>
      <c r="B453" t="s">
        <v>189</v>
      </c>
      <c r="C453" t="s">
        <v>37</v>
      </c>
      <c r="D453">
        <v>0.34900999999999999</v>
      </c>
      <c r="E453">
        <v>37.53058</v>
      </c>
      <c r="F453">
        <v>22.938079999999999</v>
      </c>
      <c r="G453">
        <v>62.978549999999998</v>
      </c>
      <c r="H453">
        <v>77.563739999999996</v>
      </c>
      <c r="I453">
        <v>22.938079999999999</v>
      </c>
      <c r="J453">
        <v>17.974499999999999</v>
      </c>
      <c r="K453">
        <v>15.10158</v>
      </c>
      <c r="L453">
        <v>56.302309999999999</v>
      </c>
      <c r="M453">
        <v>9.9352499999999999</v>
      </c>
      <c r="N453">
        <v>73.316739999999996</v>
      </c>
      <c r="O453" t="s">
        <v>38</v>
      </c>
      <c r="P453">
        <v>0.31506000000000001</v>
      </c>
      <c r="Q453">
        <v>34.276890000000002</v>
      </c>
      <c r="R453">
        <v>18.925640000000001</v>
      </c>
      <c r="S453">
        <v>60.56203</v>
      </c>
      <c r="T453">
        <v>76.782640000000001</v>
      </c>
      <c r="U453">
        <v>18.925640000000001</v>
      </c>
      <c r="V453">
        <v>13.998279999999999</v>
      </c>
      <c r="W453">
        <v>14.750529999999999</v>
      </c>
      <c r="X453">
        <v>53.42653</v>
      </c>
      <c r="Y453">
        <v>10.00287</v>
      </c>
      <c r="Z453">
        <v>72.155900000000003</v>
      </c>
      <c r="AW453">
        <v>0.58331999999999995</v>
      </c>
      <c r="AX453">
        <v>59.456740000000003</v>
      </c>
      <c r="AY453">
        <v>50.640540000000001</v>
      </c>
      <c r="AZ453">
        <v>76.337599999999995</v>
      </c>
      <c r="BA453">
        <v>80.633009999999999</v>
      </c>
      <c r="BB453">
        <v>50.640540000000001</v>
      </c>
      <c r="BC453">
        <v>46.703090000000003</v>
      </c>
      <c r="BD453">
        <v>16.352679999999999</v>
      </c>
      <c r="BE453">
        <v>73.93871</v>
      </c>
      <c r="BF453">
        <v>8.8696300000000008</v>
      </c>
      <c r="BG453">
        <v>79.113290000000006</v>
      </c>
      <c r="CO453">
        <v>0.42709000000000003</v>
      </c>
      <c r="CP453">
        <v>46.265650000000001</v>
      </c>
      <c r="CQ453">
        <v>32.155479999999997</v>
      </c>
      <c r="CR453">
        <v>76.325090000000003</v>
      </c>
      <c r="CS453">
        <v>84.80565</v>
      </c>
      <c r="CT453">
        <v>32.155479999999997</v>
      </c>
      <c r="CU453">
        <v>24.116610000000001</v>
      </c>
      <c r="CV453">
        <v>18.657240000000002</v>
      </c>
      <c r="CW453">
        <v>68.109539999999996</v>
      </c>
      <c r="CX453">
        <v>11.18375</v>
      </c>
      <c r="CY453">
        <v>81.183750000000003</v>
      </c>
    </row>
    <row r="454" spans="1:103" x14ac:dyDescent="0.4">
      <c r="A454" t="s">
        <v>370</v>
      </c>
      <c r="B454" t="s">
        <v>134</v>
      </c>
      <c r="C454" t="s">
        <v>37</v>
      </c>
      <c r="D454">
        <v>0.34878999999999999</v>
      </c>
      <c r="E454">
        <v>37.52993</v>
      </c>
      <c r="F454">
        <v>22.86524</v>
      </c>
      <c r="G454">
        <v>63.06758</v>
      </c>
      <c r="H454">
        <v>77.644679999999994</v>
      </c>
      <c r="I454">
        <v>22.86524</v>
      </c>
      <c r="J454">
        <v>17.93403</v>
      </c>
      <c r="K454">
        <v>15.10643</v>
      </c>
      <c r="L454">
        <v>56.307699999999997</v>
      </c>
      <c r="M454">
        <v>9.9611499999999999</v>
      </c>
      <c r="N454">
        <v>73.440169999999995</v>
      </c>
      <c r="O454" t="s">
        <v>38</v>
      </c>
      <c r="P454">
        <v>0.31474000000000002</v>
      </c>
      <c r="Q454">
        <v>34.269950000000001</v>
      </c>
      <c r="R454">
        <v>18.801380000000002</v>
      </c>
      <c r="S454">
        <v>60.62894</v>
      </c>
      <c r="T454">
        <v>76.935580000000002</v>
      </c>
      <c r="U454">
        <v>18.801380000000002</v>
      </c>
      <c r="V454">
        <v>13.91225</v>
      </c>
      <c r="W454">
        <v>14.750529999999999</v>
      </c>
      <c r="X454">
        <v>53.389890000000001</v>
      </c>
      <c r="Y454">
        <v>10.03632</v>
      </c>
      <c r="Z454">
        <v>72.335120000000003</v>
      </c>
      <c r="AW454">
        <v>0.58372000000000002</v>
      </c>
      <c r="AX454">
        <v>59.497799999999998</v>
      </c>
      <c r="AY454">
        <v>50.715899999999998</v>
      </c>
      <c r="AZ454">
        <v>76.714389999999995</v>
      </c>
      <c r="BA454">
        <v>80.482290000000006</v>
      </c>
      <c r="BB454">
        <v>50.715899999999998</v>
      </c>
      <c r="BC454">
        <v>46.778449999999999</v>
      </c>
      <c r="BD454">
        <v>16.39789</v>
      </c>
      <c r="BE454">
        <v>74.277820000000006</v>
      </c>
      <c r="BF454">
        <v>8.8771699999999996</v>
      </c>
      <c r="BG454">
        <v>79.075609999999998</v>
      </c>
      <c r="CO454">
        <v>0.42734</v>
      </c>
      <c r="CP454">
        <v>46.283450000000002</v>
      </c>
      <c r="CQ454">
        <v>32.685510000000001</v>
      </c>
      <c r="CR454">
        <v>76.148409999999998</v>
      </c>
      <c r="CS454">
        <v>84.098939999999999</v>
      </c>
      <c r="CT454">
        <v>32.685510000000001</v>
      </c>
      <c r="CU454">
        <v>24.646640000000001</v>
      </c>
      <c r="CV454">
        <v>18.657240000000002</v>
      </c>
      <c r="CW454">
        <v>68.109539999999996</v>
      </c>
      <c r="CX454">
        <v>11.11307</v>
      </c>
      <c r="CY454">
        <v>80.653710000000004</v>
      </c>
    </row>
    <row r="455" spans="1:103" x14ac:dyDescent="0.4">
      <c r="A455" t="s">
        <v>340</v>
      </c>
      <c r="B455" t="s">
        <v>134</v>
      </c>
      <c r="C455" t="s">
        <v>37</v>
      </c>
      <c r="D455">
        <v>0.34881000000000001</v>
      </c>
      <c r="E455">
        <v>37.529240000000001</v>
      </c>
      <c r="F455">
        <v>22.857140000000001</v>
      </c>
      <c r="G455">
        <v>63.06758</v>
      </c>
      <c r="H455">
        <v>77.620400000000004</v>
      </c>
      <c r="I455">
        <v>22.857140000000001</v>
      </c>
      <c r="J455">
        <v>17.92999</v>
      </c>
      <c r="K455">
        <v>15.10643</v>
      </c>
      <c r="L455">
        <v>56.307699999999997</v>
      </c>
      <c r="M455">
        <v>9.9571000000000005</v>
      </c>
      <c r="N455">
        <v>73.411839999999998</v>
      </c>
      <c r="O455" t="s">
        <v>38</v>
      </c>
      <c r="P455">
        <v>0.31480000000000002</v>
      </c>
      <c r="Q455">
        <v>34.27364</v>
      </c>
      <c r="R455">
        <v>18.810929999999999</v>
      </c>
      <c r="S455">
        <v>60.62894</v>
      </c>
      <c r="T455">
        <v>76.945130000000006</v>
      </c>
      <c r="U455">
        <v>18.810929999999999</v>
      </c>
      <c r="V455">
        <v>13.921810000000001</v>
      </c>
      <c r="W455">
        <v>14.748609999999999</v>
      </c>
      <c r="X455">
        <v>53.385109999999997</v>
      </c>
      <c r="Y455">
        <v>10.03632</v>
      </c>
      <c r="Z455">
        <v>72.3399</v>
      </c>
      <c r="AW455">
        <v>0.58296999999999999</v>
      </c>
      <c r="AX455">
        <v>59.421480000000003</v>
      </c>
      <c r="AY455">
        <v>50.565179999999998</v>
      </c>
      <c r="AZ455">
        <v>76.639039999999994</v>
      </c>
      <c r="BA455">
        <v>80.331569999999999</v>
      </c>
      <c r="BB455">
        <v>50.565179999999998</v>
      </c>
      <c r="BC455">
        <v>46.665410000000001</v>
      </c>
      <c r="BD455">
        <v>16.382819999999999</v>
      </c>
      <c r="BE455">
        <v>74.202460000000002</v>
      </c>
      <c r="BF455">
        <v>8.8620900000000002</v>
      </c>
      <c r="BG455">
        <v>78.924890000000005</v>
      </c>
      <c r="CO455">
        <v>0.42831000000000002</v>
      </c>
      <c r="CP455">
        <v>46.379289999999997</v>
      </c>
      <c r="CQ455">
        <v>32.685510000000001</v>
      </c>
      <c r="CR455">
        <v>76.325090000000003</v>
      </c>
      <c r="CS455">
        <v>83.745580000000004</v>
      </c>
      <c r="CT455">
        <v>32.685510000000001</v>
      </c>
      <c r="CU455">
        <v>24.646640000000001</v>
      </c>
      <c r="CV455">
        <v>18.727920000000001</v>
      </c>
      <c r="CW455">
        <v>68.374560000000002</v>
      </c>
      <c r="CX455">
        <v>11.06007</v>
      </c>
      <c r="CY455">
        <v>80.300349999999995</v>
      </c>
    </row>
    <row r="456" spans="1:103" x14ac:dyDescent="0.4">
      <c r="A456" t="s">
        <v>308</v>
      </c>
      <c r="B456" t="s">
        <v>138</v>
      </c>
      <c r="C456" t="s">
        <v>37</v>
      </c>
      <c r="D456">
        <v>0.34878999999999999</v>
      </c>
      <c r="E456">
        <v>37.528970000000001</v>
      </c>
      <c r="F456">
        <v>22.86524</v>
      </c>
      <c r="G456">
        <v>63.06758</v>
      </c>
      <c r="H456">
        <v>77.652770000000004</v>
      </c>
      <c r="I456">
        <v>22.86524</v>
      </c>
      <c r="J456">
        <v>17.92999</v>
      </c>
      <c r="K456">
        <v>15.10805</v>
      </c>
      <c r="L456">
        <v>56.311750000000004</v>
      </c>
      <c r="M456">
        <v>9.9611499999999999</v>
      </c>
      <c r="N456">
        <v>73.444220000000001</v>
      </c>
      <c r="O456" t="s">
        <v>38</v>
      </c>
      <c r="P456">
        <v>0.31479000000000001</v>
      </c>
      <c r="Q456">
        <v>34.272930000000002</v>
      </c>
      <c r="R456">
        <v>18.810929999999999</v>
      </c>
      <c r="S456">
        <v>60.62894</v>
      </c>
      <c r="T456">
        <v>76.945130000000006</v>
      </c>
      <c r="U456">
        <v>18.810929999999999</v>
      </c>
      <c r="V456">
        <v>13.921810000000001</v>
      </c>
      <c r="W456">
        <v>14.748609999999999</v>
      </c>
      <c r="X456">
        <v>53.385109999999997</v>
      </c>
      <c r="Y456">
        <v>10.03632</v>
      </c>
      <c r="Z456">
        <v>72.3399</v>
      </c>
      <c r="AW456">
        <v>0.58279000000000003</v>
      </c>
      <c r="AX456">
        <v>59.403880000000001</v>
      </c>
      <c r="AY456">
        <v>50.565179999999998</v>
      </c>
      <c r="AZ456">
        <v>76.639039999999994</v>
      </c>
      <c r="BA456">
        <v>80.331569999999999</v>
      </c>
      <c r="BB456">
        <v>50.565179999999998</v>
      </c>
      <c r="BC456">
        <v>46.665410000000001</v>
      </c>
      <c r="BD456">
        <v>16.382819999999999</v>
      </c>
      <c r="BE456">
        <v>74.202460000000002</v>
      </c>
      <c r="BF456">
        <v>8.8620900000000002</v>
      </c>
      <c r="BG456">
        <v>78.924890000000005</v>
      </c>
      <c r="CO456">
        <v>0.42870000000000003</v>
      </c>
      <c r="CP456">
        <v>46.427759999999999</v>
      </c>
      <c r="CQ456">
        <v>32.862189999999998</v>
      </c>
      <c r="CR456">
        <v>76.325090000000003</v>
      </c>
      <c r="CS456">
        <v>84.452299999999994</v>
      </c>
      <c r="CT456">
        <v>32.862189999999998</v>
      </c>
      <c r="CU456">
        <v>24.646640000000001</v>
      </c>
      <c r="CV456">
        <v>18.763249999999999</v>
      </c>
      <c r="CW456">
        <v>68.462900000000005</v>
      </c>
      <c r="CX456">
        <v>11.14841</v>
      </c>
      <c r="CY456">
        <v>81.007069999999999</v>
      </c>
    </row>
    <row r="457" spans="1:103" x14ac:dyDescent="0.4">
      <c r="A457" t="s">
        <v>264</v>
      </c>
      <c r="B457" t="s">
        <v>132</v>
      </c>
      <c r="C457" t="s">
        <v>37</v>
      </c>
      <c r="D457">
        <v>0.34899999999999998</v>
      </c>
      <c r="E457">
        <v>37.52854</v>
      </c>
      <c r="F457">
        <v>22.946179999999998</v>
      </c>
      <c r="G457">
        <v>62.954270000000001</v>
      </c>
      <c r="H457">
        <v>77.523269999999997</v>
      </c>
      <c r="I457">
        <v>22.946179999999998</v>
      </c>
      <c r="J457">
        <v>17.982600000000001</v>
      </c>
      <c r="K457">
        <v>15.096719999999999</v>
      </c>
      <c r="L457">
        <v>56.282069999999997</v>
      </c>
      <c r="M457">
        <v>9.9303899999999992</v>
      </c>
      <c r="N457">
        <v>73.280320000000003</v>
      </c>
      <c r="O457" t="s">
        <v>38</v>
      </c>
      <c r="P457">
        <v>0.31513999999999998</v>
      </c>
      <c r="Q457">
        <v>34.28434</v>
      </c>
      <c r="R457">
        <v>18.935189999999999</v>
      </c>
      <c r="S457">
        <v>60.57159</v>
      </c>
      <c r="T457">
        <v>76.782640000000001</v>
      </c>
      <c r="U457">
        <v>18.935189999999999</v>
      </c>
      <c r="V457">
        <v>14.00784</v>
      </c>
      <c r="W457">
        <v>14.75244</v>
      </c>
      <c r="X457">
        <v>53.43609</v>
      </c>
      <c r="Y457">
        <v>10.00287</v>
      </c>
      <c r="Z457">
        <v>72.155900000000003</v>
      </c>
      <c r="AW457">
        <v>0.58323999999999998</v>
      </c>
      <c r="AX457">
        <v>59.447870000000002</v>
      </c>
      <c r="AY457">
        <v>50.565179999999998</v>
      </c>
      <c r="AZ457">
        <v>76.337599999999995</v>
      </c>
      <c r="BA457">
        <v>80.633009999999999</v>
      </c>
      <c r="BB457">
        <v>50.565179999999998</v>
      </c>
      <c r="BC457">
        <v>46.665410000000001</v>
      </c>
      <c r="BD457">
        <v>16.352679999999999</v>
      </c>
      <c r="BE457">
        <v>73.93871</v>
      </c>
      <c r="BF457">
        <v>8.8696300000000008</v>
      </c>
      <c r="BG457">
        <v>79.113290000000006</v>
      </c>
      <c r="CO457">
        <v>0.42560999999999999</v>
      </c>
      <c r="CP457">
        <v>46.104219999999998</v>
      </c>
      <c r="CQ457">
        <v>32.332160000000002</v>
      </c>
      <c r="CR457">
        <v>75.618369999999999</v>
      </c>
      <c r="CS457">
        <v>83.922259999999994</v>
      </c>
      <c r="CT457">
        <v>32.332160000000002</v>
      </c>
      <c r="CU457">
        <v>24.20495</v>
      </c>
      <c r="CV457">
        <v>18.515899999999998</v>
      </c>
      <c r="CW457">
        <v>67.491169999999997</v>
      </c>
      <c r="CX457">
        <v>11.07774</v>
      </c>
      <c r="CY457">
        <v>80.388689999999997</v>
      </c>
    </row>
    <row r="458" spans="1:103" x14ac:dyDescent="0.4">
      <c r="A458" t="s">
        <v>373</v>
      </c>
      <c r="B458" t="s">
        <v>138</v>
      </c>
      <c r="C458" t="s">
        <v>37</v>
      </c>
      <c r="D458">
        <v>0.34869</v>
      </c>
      <c r="E458">
        <v>37.517589999999998</v>
      </c>
      <c r="F458">
        <v>22.857140000000001</v>
      </c>
      <c r="G458">
        <v>63.043300000000002</v>
      </c>
      <c r="H458">
        <v>77.644679999999994</v>
      </c>
      <c r="I458">
        <v>22.857140000000001</v>
      </c>
      <c r="J458">
        <v>17.925940000000001</v>
      </c>
      <c r="K458">
        <v>15.099959999999999</v>
      </c>
      <c r="L458">
        <v>56.27937</v>
      </c>
      <c r="M458">
        <v>9.9587199999999996</v>
      </c>
      <c r="N458">
        <v>73.42398</v>
      </c>
      <c r="O458" t="s">
        <v>38</v>
      </c>
      <c r="P458">
        <v>0.31480000000000002</v>
      </c>
      <c r="Q458">
        <v>34.274239999999999</v>
      </c>
      <c r="R458">
        <v>18.810929999999999</v>
      </c>
      <c r="S458">
        <v>60.62894</v>
      </c>
      <c r="T458">
        <v>76.945130000000006</v>
      </c>
      <c r="U458">
        <v>18.810929999999999</v>
      </c>
      <c r="V458">
        <v>13.921810000000001</v>
      </c>
      <c r="W458">
        <v>14.748609999999999</v>
      </c>
      <c r="X458">
        <v>53.385109999999997</v>
      </c>
      <c r="Y458">
        <v>10.03632</v>
      </c>
      <c r="Z458">
        <v>72.3399</v>
      </c>
      <c r="AW458">
        <v>0.58284000000000002</v>
      </c>
      <c r="AX458">
        <v>59.408940000000001</v>
      </c>
      <c r="AY458">
        <v>50.565179999999998</v>
      </c>
      <c r="AZ458">
        <v>76.639039999999994</v>
      </c>
      <c r="BA458">
        <v>80.331569999999999</v>
      </c>
      <c r="BB458">
        <v>50.565179999999998</v>
      </c>
      <c r="BC458">
        <v>46.665410000000001</v>
      </c>
      <c r="BD458">
        <v>16.382819999999999</v>
      </c>
      <c r="BE458">
        <v>74.202460000000002</v>
      </c>
      <c r="BF458">
        <v>8.8620900000000002</v>
      </c>
      <c r="BG458">
        <v>78.924890000000005</v>
      </c>
      <c r="CO458">
        <v>0.42610999999999999</v>
      </c>
      <c r="CP458">
        <v>46.143180000000001</v>
      </c>
      <c r="CQ458">
        <v>32.685510000000001</v>
      </c>
      <c r="CR458">
        <v>75.795050000000003</v>
      </c>
      <c r="CS458">
        <v>84.275620000000004</v>
      </c>
      <c r="CT458">
        <v>32.685510000000001</v>
      </c>
      <c r="CU458">
        <v>24.558299999999999</v>
      </c>
      <c r="CV458">
        <v>18.586569999999998</v>
      </c>
      <c r="CW458">
        <v>67.756180000000001</v>
      </c>
      <c r="CX458">
        <v>11.095409999999999</v>
      </c>
      <c r="CY458">
        <v>80.565370000000001</v>
      </c>
    </row>
    <row r="459" spans="1:103" x14ac:dyDescent="0.4">
      <c r="A459" t="s">
        <v>194</v>
      </c>
      <c r="B459" t="s">
        <v>145</v>
      </c>
      <c r="C459" t="s">
        <v>37</v>
      </c>
      <c r="D459">
        <v>0.34844999999999998</v>
      </c>
      <c r="E459">
        <v>37.470350000000003</v>
      </c>
      <c r="F459">
        <v>22.83286</v>
      </c>
      <c r="G459">
        <v>62.970460000000003</v>
      </c>
      <c r="H459">
        <v>77.426140000000004</v>
      </c>
      <c r="I459">
        <v>22.83286</v>
      </c>
      <c r="J459">
        <v>17.911100000000001</v>
      </c>
      <c r="K459">
        <v>15.083769999999999</v>
      </c>
      <c r="L459">
        <v>56.23621</v>
      </c>
      <c r="M459">
        <v>9.9247300000000003</v>
      </c>
      <c r="N459">
        <v>73.224339999999998</v>
      </c>
      <c r="O459" t="s">
        <v>38</v>
      </c>
      <c r="P459">
        <v>0.31447999999999998</v>
      </c>
      <c r="Q459">
        <v>34.213729999999998</v>
      </c>
      <c r="R459">
        <v>18.801380000000002</v>
      </c>
      <c r="S459">
        <v>60.57159</v>
      </c>
      <c r="T459">
        <v>76.696619999999996</v>
      </c>
      <c r="U459">
        <v>18.801380000000002</v>
      </c>
      <c r="V459">
        <v>13.923410000000001</v>
      </c>
      <c r="W459">
        <v>14.73906</v>
      </c>
      <c r="X459">
        <v>53.381920000000001</v>
      </c>
      <c r="Y459">
        <v>9.9952199999999998</v>
      </c>
      <c r="Z459">
        <v>72.104119999999995</v>
      </c>
      <c r="AW459">
        <v>0.58303000000000005</v>
      </c>
      <c r="AX459">
        <v>59.42839</v>
      </c>
      <c r="AY459">
        <v>50.565179999999998</v>
      </c>
      <c r="AZ459">
        <v>76.337599999999995</v>
      </c>
      <c r="BA459">
        <v>80.331569999999999</v>
      </c>
      <c r="BB459">
        <v>50.565179999999998</v>
      </c>
      <c r="BC459">
        <v>46.665410000000001</v>
      </c>
      <c r="BD459">
        <v>16.307459999999999</v>
      </c>
      <c r="BE459">
        <v>73.825670000000002</v>
      </c>
      <c r="BF459">
        <v>8.8696300000000008</v>
      </c>
      <c r="BG459">
        <v>78.962569999999999</v>
      </c>
      <c r="CO459">
        <v>0.42635000000000001</v>
      </c>
      <c r="CP459">
        <v>46.18486</v>
      </c>
      <c r="CQ459">
        <v>32.332160000000002</v>
      </c>
      <c r="CR459">
        <v>75.971729999999994</v>
      </c>
      <c r="CS459">
        <v>84.098939999999999</v>
      </c>
      <c r="CT459">
        <v>32.332160000000002</v>
      </c>
      <c r="CU459">
        <v>24.20495</v>
      </c>
      <c r="CV459">
        <v>18.586569999999998</v>
      </c>
      <c r="CW459">
        <v>67.756180000000001</v>
      </c>
      <c r="CX459">
        <v>11.095409999999999</v>
      </c>
      <c r="CY459">
        <v>80.477029999999999</v>
      </c>
    </row>
    <row r="460" spans="1:103" x14ac:dyDescent="0.4">
      <c r="A460" t="s">
        <v>230</v>
      </c>
      <c r="B460" t="s">
        <v>40</v>
      </c>
      <c r="C460" t="s">
        <v>37</v>
      </c>
      <c r="D460">
        <v>0.34832999999999997</v>
      </c>
      <c r="E460">
        <v>37.457990000000002</v>
      </c>
      <c r="F460">
        <v>22.83286</v>
      </c>
      <c r="G460">
        <v>62.962359999999997</v>
      </c>
      <c r="H460">
        <v>77.426140000000004</v>
      </c>
      <c r="I460">
        <v>22.83286</v>
      </c>
      <c r="J460">
        <v>17.907060000000001</v>
      </c>
      <c r="K460">
        <v>15.083769999999999</v>
      </c>
      <c r="L460">
        <v>56.23621</v>
      </c>
      <c r="M460">
        <v>9.9239200000000007</v>
      </c>
      <c r="N460">
        <v>73.220290000000006</v>
      </c>
      <c r="O460" t="s">
        <v>38</v>
      </c>
      <c r="P460">
        <v>0.31440000000000001</v>
      </c>
      <c r="Q460">
        <v>34.206319999999998</v>
      </c>
      <c r="R460">
        <v>18.782260000000001</v>
      </c>
      <c r="S460">
        <v>60.581150000000001</v>
      </c>
      <c r="T460">
        <v>76.70617</v>
      </c>
      <c r="U460">
        <v>18.782260000000001</v>
      </c>
      <c r="V460">
        <v>13.90429</v>
      </c>
      <c r="W460">
        <v>14.740970000000001</v>
      </c>
      <c r="X460">
        <v>53.391480000000001</v>
      </c>
      <c r="Y460">
        <v>9.9961800000000007</v>
      </c>
      <c r="Z460">
        <v>72.113680000000002</v>
      </c>
      <c r="AW460">
        <v>0.58309999999999995</v>
      </c>
      <c r="AX460">
        <v>59.430630000000001</v>
      </c>
      <c r="AY460">
        <v>50.640540000000001</v>
      </c>
      <c r="AZ460">
        <v>76.412959999999998</v>
      </c>
      <c r="BA460">
        <v>80.331569999999999</v>
      </c>
      <c r="BB460">
        <v>50.640540000000001</v>
      </c>
      <c r="BC460">
        <v>46.703090000000003</v>
      </c>
      <c r="BD460">
        <v>16.32253</v>
      </c>
      <c r="BE460">
        <v>73.901030000000006</v>
      </c>
      <c r="BF460">
        <v>8.8620900000000002</v>
      </c>
      <c r="BG460">
        <v>78.924890000000005</v>
      </c>
      <c r="CO460">
        <v>0.42509000000000002</v>
      </c>
      <c r="CP460">
        <v>46.046939999999999</v>
      </c>
      <c r="CQ460">
        <v>32.508830000000003</v>
      </c>
      <c r="CR460">
        <v>75.441699999999997</v>
      </c>
      <c r="CS460">
        <v>83.922259999999994</v>
      </c>
      <c r="CT460">
        <v>32.508830000000003</v>
      </c>
      <c r="CU460">
        <v>24.381630000000001</v>
      </c>
      <c r="CV460">
        <v>18.515899999999998</v>
      </c>
      <c r="CW460">
        <v>67.402829999999994</v>
      </c>
      <c r="CX460">
        <v>11.07774</v>
      </c>
      <c r="CY460">
        <v>80.300349999999995</v>
      </c>
    </row>
    <row r="461" spans="1:103" x14ac:dyDescent="0.4">
      <c r="A461" t="s">
        <v>227</v>
      </c>
      <c r="B461" t="s">
        <v>134</v>
      </c>
      <c r="C461" t="s">
        <v>37</v>
      </c>
      <c r="D461">
        <v>0.34832000000000002</v>
      </c>
      <c r="E461">
        <v>37.457349999999998</v>
      </c>
      <c r="F461">
        <v>22.83286</v>
      </c>
      <c r="G461">
        <v>62.954270000000001</v>
      </c>
      <c r="H461">
        <v>77.426140000000004</v>
      </c>
      <c r="I461">
        <v>22.83286</v>
      </c>
      <c r="J461">
        <v>17.907060000000001</v>
      </c>
      <c r="K461">
        <v>15.08215</v>
      </c>
      <c r="L461">
        <v>56.23216</v>
      </c>
      <c r="M461">
        <v>9.9231099999999994</v>
      </c>
      <c r="N461">
        <v>73.220290000000006</v>
      </c>
      <c r="O461" t="s">
        <v>38</v>
      </c>
      <c r="P461">
        <v>0.31441999999999998</v>
      </c>
      <c r="Q461">
        <v>34.208219999999997</v>
      </c>
      <c r="R461">
        <v>18.791820000000001</v>
      </c>
      <c r="S461">
        <v>60.57159</v>
      </c>
      <c r="T461">
        <v>76.696619999999996</v>
      </c>
      <c r="U461">
        <v>18.791820000000001</v>
      </c>
      <c r="V461">
        <v>13.91385</v>
      </c>
      <c r="W461">
        <v>14.73906</v>
      </c>
      <c r="X461">
        <v>53.381920000000001</v>
      </c>
      <c r="Y461">
        <v>9.9952199999999998</v>
      </c>
      <c r="Z461">
        <v>72.104119999999995</v>
      </c>
      <c r="AW461">
        <v>0.58316000000000001</v>
      </c>
      <c r="AX461">
        <v>59.434829999999998</v>
      </c>
      <c r="AY461">
        <v>50.640540000000001</v>
      </c>
      <c r="AZ461">
        <v>76.412959999999998</v>
      </c>
      <c r="BA461">
        <v>80.331569999999999</v>
      </c>
      <c r="BB461">
        <v>50.640540000000001</v>
      </c>
      <c r="BC461">
        <v>46.703090000000003</v>
      </c>
      <c r="BD461">
        <v>16.32253</v>
      </c>
      <c r="BE461">
        <v>73.901030000000006</v>
      </c>
      <c r="BF461">
        <v>8.8620900000000002</v>
      </c>
      <c r="BG461">
        <v>78.924890000000005</v>
      </c>
      <c r="CO461">
        <v>0.42438999999999999</v>
      </c>
      <c r="CP461">
        <v>45.987819999999999</v>
      </c>
      <c r="CQ461">
        <v>32.332160000000002</v>
      </c>
      <c r="CR461">
        <v>75.441699999999997</v>
      </c>
      <c r="CS461">
        <v>84.098939999999999</v>
      </c>
      <c r="CT461">
        <v>32.332160000000002</v>
      </c>
      <c r="CU461">
        <v>24.20495</v>
      </c>
      <c r="CV461">
        <v>18.515899999999998</v>
      </c>
      <c r="CW461">
        <v>67.491169999999997</v>
      </c>
      <c r="CX461">
        <v>11.07774</v>
      </c>
      <c r="CY461">
        <v>80.477029999999999</v>
      </c>
    </row>
    <row r="462" spans="1:103" x14ac:dyDescent="0.4">
      <c r="A462" t="s">
        <v>277</v>
      </c>
      <c r="B462" t="s">
        <v>102</v>
      </c>
      <c r="C462" t="s">
        <v>37</v>
      </c>
      <c r="D462">
        <v>0.3483</v>
      </c>
      <c r="E462">
        <v>37.455759999999998</v>
      </c>
      <c r="F462">
        <v>22.824770000000001</v>
      </c>
      <c r="G462">
        <v>62.970460000000003</v>
      </c>
      <c r="H462">
        <v>77.466610000000003</v>
      </c>
      <c r="I462">
        <v>22.824770000000001</v>
      </c>
      <c r="J462">
        <v>17.898959999999999</v>
      </c>
      <c r="K462">
        <v>15.08539</v>
      </c>
      <c r="L462">
        <v>56.240250000000003</v>
      </c>
      <c r="M462">
        <v>9.9287700000000001</v>
      </c>
      <c r="N462">
        <v>73.264809999999997</v>
      </c>
      <c r="O462" t="s">
        <v>38</v>
      </c>
      <c r="P462">
        <v>0.31435999999999997</v>
      </c>
      <c r="Q462">
        <v>34.202480000000001</v>
      </c>
      <c r="R462">
        <v>18.782260000000001</v>
      </c>
      <c r="S462">
        <v>60.57159</v>
      </c>
      <c r="T462">
        <v>76.70617</v>
      </c>
      <c r="U462">
        <v>18.782260000000001</v>
      </c>
      <c r="V462">
        <v>13.90429</v>
      </c>
      <c r="W462">
        <v>14.73906</v>
      </c>
      <c r="X462">
        <v>53.381920000000001</v>
      </c>
      <c r="Y462">
        <v>9.9961800000000007</v>
      </c>
      <c r="Z462">
        <v>72.113680000000002</v>
      </c>
      <c r="AW462">
        <v>0.58311000000000002</v>
      </c>
      <c r="AX462">
        <v>59.432090000000002</v>
      </c>
      <c r="AY462">
        <v>50.640540000000001</v>
      </c>
      <c r="AZ462">
        <v>76.412959999999998</v>
      </c>
      <c r="BA462">
        <v>80.331569999999999</v>
      </c>
      <c r="BB462">
        <v>50.640540000000001</v>
      </c>
      <c r="BC462">
        <v>46.703090000000003</v>
      </c>
      <c r="BD462">
        <v>16.32253</v>
      </c>
      <c r="BE462">
        <v>73.901030000000006</v>
      </c>
      <c r="BF462">
        <v>8.8620900000000002</v>
      </c>
      <c r="BG462">
        <v>78.924890000000005</v>
      </c>
      <c r="CO462">
        <v>0.42518</v>
      </c>
      <c r="CP462">
        <v>46.065739999999998</v>
      </c>
      <c r="CQ462">
        <v>32.332160000000002</v>
      </c>
      <c r="CR462">
        <v>75.795050000000003</v>
      </c>
      <c r="CS462">
        <v>84.80565</v>
      </c>
      <c r="CT462">
        <v>32.332160000000002</v>
      </c>
      <c r="CU462">
        <v>24.20495</v>
      </c>
      <c r="CV462">
        <v>18.586569999999998</v>
      </c>
      <c r="CW462">
        <v>67.667839999999998</v>
      </c>
      <c r="CX462">
        <v>11.18375</v>
      </c>
      <c r="CY462">
        <v>81.272080000000003</v>
      </c>
    </row>
    <row r="463" spans="1:103" x14ac:dyDescent="0.4">
      <c r="A463" t="s">
        <v>157</v>
      </c>
      <c r="B463" t="s">
        <v>158</v>
      </c>
      <c r="C463" t="s">
        <v>37</v>
      </c>
      <c r="D463">
        <v>0.34827000000000002</v>
      </c>
      <c r="E463">
        <v>37.45261</v>
      </c>
      <c r="F463">
        <v>22.816669999999998</v>
      </c>
      <c r="G463">
        <v>62.962359999999997</v>
      </c>
      <c r="H463">
        <v>77.434240000000003</v>
      </c>
      <c r="I463">
        <v>22.816669999999998</v>
      </c>
      <c r="J463">
        <v>17.894909999999999</v>
      </c>
      <c r="K463">
        <v>15.08539</v>
      </c>
      <c r="L463">
        <v>56.244300000000003</v>
      </c>
      <c r="M463">
        <v>9.9255399999999998</v>
      </c>
      <c r="N463">
        <v>73.23648</v>
      </c>
      <c r="O463" t="s">
        <v>38</v>
      </c>
      <c r="P463">
        <v>0.31437999999999999</v>
      </c>
      <c r="Q463">
        <v>34.204050000000002</v>
      </c>
      <c r="R463">
        <v>18.782260000000001</v>
      </c>
      <c r="S463">
        <v>60.581150000000001</v>
      </c>
      <c r="T463">
        <v>76.687060000000002</v>
      </c>
      <c r="U463">
        <v>18.782260000000001</v>
      </c>
      <c r="V463">
        <v>13.90429</v>
      </c>
      <c r="W463">
        <v>14.740970000000001</v>
      </c>
      <c r="X463">
        <v>53.391480000000001</v>
      </c>
      <c r="Y463">
        <v>9.9942600000000006</v>
      </c>
      <c r="Z463">
        <v>72.094560000000001</v>
      </c>
      <c r="AW463">
        <v>0.58292999999999995</v>
      </c>
      <c r="AX463">
        <v>59.414090000000002</v>
      </c>
      <c r="AY463">
        <v>50.565179999999998</v>
      </c>
      <c r="AZ463">
        <v>76.412959999999998</v>
      </c>
      <c r="BA463">
        <v>80.331569999999999</v>
      </c>
      <c r="BB463">
        <v>50.565179999999998</v>
      </c>
      <c r="BC463">
        <v>46.665410000000001</v>
      </c>
      <c r="BD463">
        <v>16.32253</v>
      </c>
      <c r="BE463">
        <v>73.901030000000006</v>
      </c>
      <c r="BF463">
        <v>8.8620900000000002</v>
      </c>
      <c r="BG463">
        <v>78.924890000000005</v>
      </c>
      <c r="CO463">
        <v>0.42457</v>
      </c>
      <c r="CP463">
        <v>46.010170000000002</v>
      </c>
      <c r="CQ463">
        <v>32.332160000000002</v>
      </c>
      <c r="CR463">
        <v>75.441699999999997</v>
      </c>
      <c r="CS463">
        <v>84.452299999999994</v>
      </c>
      <c r="CT463">
        <v>32.332160000000002</v>
      </c>
      <c r="CU463">
        <v>24.20495</v>
      </c>
      <c r="CV463">
        <v>18.55124</v>
      </c>
      <c r="CW463">
        <v>67.579509999999999</v>
      </c>
      <c r="CX463">
        <v>11.14841</v>
      </c>
      <c r="CY463">
        <v>81.007069999999999</v>
      </c>
    </row>
    <row r="464" spans="1:103" x14ac:dyDescent="0.4">
      <c r="A464" t="s">
        <v>735</v>
      </c>
      <c r="B464" t="s">
        <v>328</v>
      </c>
      <c r="C464" t="s">
        <v>37</v>
      </c>
      <c r="D464">
        <v>0.34710000000000002</v>
      </c>
      <c r="E464">
        <v>37.282020000000003</v>
      </c>
      <c r="F464">
        <v>22.614329999999999</v>
      </c>
      <c r="G464">
        <v>63.059489999999997</v>
      </c>
      <c r="H464">
        <v>77.822739999999996</v>
      </c>
      <c r="I464">
        <v>22.614329999999999</v>
      </c>
      <c r="J464">
        <v>17.741800000000001</v>
      </c>
      <c r="K464">
        <v>15.064349999999999</v>
      </c>
      <c r="L464">
        <v>56.280720000000002</v>
      </c>
      <c r="M464">
        <v>9.9392999999999994</v>
      </c>
      <c r="N464">
        <v>73.575209999999998</v>
      </c>
      <c r="O464" t="s">
        <v>38</v>
      </c>
      <c r="P464">
        <v>0.31309999999999999</v>
      </c>
      <c r="Q464">
        <v>34.035530000000001</v>
      </c>
      <c r="R464">
        <v>18.658000000000001</v>
      </c>
      <c r="S464">
        <v>60.456890000000001</v>
      </c>
      <c r="T464">
        <v>76.830430000000007</v>
      </c>
      <c r="U464">
        <v>18.658000000000001</v>
      </c>
      <c r="V464">
        <v>13.78561</v>
      </c>
      <c r="W464">
        <v>14.68553</v>
      </c>
      <c r="X464">
        <v>53.268810000000002</v>
      </c>
      <c r="Y464">
        <v>9.9732400000000005</v>
      </c>
      <c r="Z464">
        <v>72.139330000000001</v>
      </c>
      <c r="AW464">
        <v>0.58311999999999997</v>
      </c>
      <c r="AX464">
        <v>59.390770000000003</v>
      </c>
      <c r="AY464">
        <v>50.640540000000001</v>
      </c>
      <c r="AZ464">
        <v>76.714389999999995</v>
      </c>
      <c r="BA464">
        <v>80.482290000000006</v>
      </c>
      <c r="BB464">
        <v>50.640540000000001</v>
      </c>
      <c r="BC464">
        <v>46.740769999999998</v>
      </c>
      <c r="BD464">
        <v>16.337599999999998</v>
      </c>
      <c r="BE464">
        <v>73.988950000000003</v>
      </c>
      <c r="BF464">
        <v>8.8771699999999996</v>
      </c>
      <c r="BG464">
        <v>79.226330000000004</v>
      </c>
      <c r="CO464">
        <v>0.42214000000000002</v>
      </c>
      <c r="CP464">
        <v>45.456099999999999</v>
      </c>
      <c r="CQ464">
        <v>30.035340000000001</v>
      </c>
      <c r="CR464">
        <v>79.151939999999996</v>
      </c>
      <c r="CS464">
        <v>89.929329999999993</v>
      </c>
      <c r="CT464">
        <v>30.035340000000001</v>
      </c>
      <c r="CU464">
        <v>22.879860000000001</v>
      </c>
      <c r="CV464">
        <v>19.08127</v>
      </c>
      <c r="CW464">
        <v>70.435810000000004</v>
      </c>
      <c r="CX464">
        <v>11.80212</v>
      </c>
      <c r="CY464">
        <v>86.866900000000001</v>
      </c>
    </row>
    <row r="465" spans="1:103" x14ac:dyDescent="0.4">
      <c r="A465" t="s">
        <v>642</v>
      </c>
      <c r="B465" t="s">
        <v>126</v>
      </c>
      <c r="C465" t="s">
        <v>37</v>
      </c>
      <c r="D465">
        <v>0.34709000000000001</v>
      </c>
      <c r="E465">
        <v>37.280880000000003</v>
      </c>
      <c r="F465">
        <v>22.614329999999999</v>
      </c>
      <c r="G465">
        <v>63.075679999999998</v>
      </c>
      <c r="H465">
        <v>77.822739999999996</v>
      </c>
      <c r="I465">
        <v>22.614329999999999</v>
      </c>
      <c r="J465">
        <v>17.741800000000001</v>
      </c>
      <c r="K465">
        <v>15.06758</v>
      </c>
      <c r="L465">
        <v>56.296909999999997</v>
      </c>
      <c r="M465">
        <v>9.9392999999999994</v>
      </c>
      <c r="N465">
        <v>73.575209999999998</v>
      </c>
      <c r="O465" t="s">
        <v>38</v>
      </c>
      <c r="P465">
        <v>0.31309999999999999</v>
      </c>
      <c r="Q465">
        <v>34.035449999999997</v>
      </c>
      <c r="R465">
        <v>18.658000000000001</v>
      </c>
      <c r="S465">
        <v>60.456890000000001</v>
      </c>
      <c r="T465">
        <v>76.830430000000007</v>
      </c>
      <c r="U465">
        <v>18.658000000000001</v>
      </c>
      <c r="V465">
        <v>13.78561</v>
      </c>
      <c r="W465">
        <v>14.68553</v>
      </c>
      <c r="X465">
        <v>53.268810000000002</v>
      </c>
      <c r="Y465">
        <v>9.9732400000000005</v>
      </c>
      <c r="Z465">
        <v>72.139330000000001</v>
      </c>
      <c r="AW465">
        <v>0.58331999999999995</v>
      </c>
      <c r="AX465">
        <v>59.407679999999999</v>
      </c>
      <c r="AY465">
        <v>50.640540000000001</v>
      </c>
      <c r="AZ465">
        <v>76.865110000000001</v>
      </c>
      <c r="BA465">
        <v>80.557649999999995</v>
      </c>
      <c r="BB465">
        <v>50.640540000000001</v>
      </c>
      <c r="BC465">
        <v>46.740769999999998</v>
      </c>
      <c r="BD465">
        <v>16.367750000000001</v>
      </c>
      <c r="BE465">
        <v>74.139660000000006</v>
      </c>
      <c r="BF465">
        <v>8.8847000000000005</v>
      </c>
      <c r="BG465">
        <v>79.301680000000005</v>
      </c>
      <c r="CO465">
        <v>0.42148999999999998</v>
      </c>
      <c r="CP465">
        <v>45.393129999999999</v>
      </c>
      <c r="CQ465">
        <v>30.035340000000001</v>
      </c>
      <c r="CR465">
        <v>79.151939999999996</v>
      </c>
      <c r="CS465">
        <v>89.752650000000003</v>
      </c>
      <c r="CT465">
        <v>30.035340000000001</v>
      </c>
      <c r="CU465">
        <v>22.879860000000001</v>
      </c>
      <c r="CV465">
        <v>19.08127</v>
      </c>
      <c r="CW465">
        <v>70.435810000000004</v>
      </c>
      <c r="CX465">
        <v>11.78445</v>
      </c>
      <c r="CY465">
        <v>86.690219999999997</v>
      </c>
    </row>
    <row r="466" spans="1:103" x14ac:dyDescent="0.4">
      <c r="A466" t="s">
        <v>685</v>
      </c>
      <c r="B466" t="s">
        <v>279</v>
      </c>
      <c r="C466" t="s">
        <v>37</v>
      </c>
      <c r="D466">
        <v>0.34706999999999999</v>
      </c>
      <c r="E466">
        <v>37.279220000000002</v>
      </c>
      <c r="F466">
        <v>22.614329999999999</v>
      </c>
      <c r="G466">
        <v>63.059489999999997</v>
      </c>
      <c r="H466">
        <v>77.81465</v>
      </c>
      <c r="I466">
        <v>22.614329999999999</v>
      </c>
      <c r="J466">
        <v>17.741800000000001</v>
      </c>
      <c r="K466">
        <v>15.064349999999999</v>
      </c>
      <c r="L466">
        <v>56.280720000000002</v>
      </c>
      <c r="M466">
        <v>9.9392999999999994</v>
      </c>
      <c r="N466">
        <v>73.571160000000006</v>
      </c>
      <c r="O466" t="s">
        <v>38</v>
      </c>
      <c r="P466">
        <v>0.31309999999999999</v>
      </c>
      <c r="Q466">
        <v>34.036050000000003</v>
      </c>
      <c r="R466">
        <v>18.658000000000001</v>
      </c>
      <c r="S466">
        <v>60.456890000000001</v>
      </c>
      <c r="T466">
        <v>76.820880000000002</v>
      </c>
      <c r="U466">
        <v>18.658000000000001</v>
      </c>
      <c r="V466">
        <v>13.78561</v>
      </c>
      <c r="W466">
        <v>14.68553</v>
      </c>
      <c r="X466">
        <v>53.268810000000002</v>
      </c>
      <c r="Y466">
        <v>9.9732400000000005</v>
      </c>
      <c r="Z466">
        <v>72.134550000000004</v>
      </c>
      <c r="AW466">
        <v>0.58316999999999997</v>
      </c>
      <c r="AX466">
        <v>59.392499999999998</v>
      </c>
      <c r="AY466">
        <v>50.640540000000001</v>
      </c>
      <c r="AZ466">
        <v>76.789749999999998</v>
      </c>
      <c r="BA466">
        <v>80.482290000000006</v>
      </c>
      <c r="BB466">
        <v>50.640540000000001</v>
      </c>
      <c r="BC466">
        <v>46.740769999999998</v>
      </c>
      <c r="BD466">
        <v>16.352679999999999</v>
      </c>
      <c r="BE466">
        <v>74.064310000000006</v>
      </c>
      <c r="BF466">
        <v>8.8771699999999996</v>
      </c>
      <c r="BG466">
        <v>79.226330000000004</v>
      </c>
      <c r="CO466">
        <v>0.42138999999999999</v>
      </c>
      <c r="CP466">
        <v>45.381180000000001</v>
      </c>
      <c r="CQ466">
        <v>30.035340000000001</v>
      </c>
      <c r="CR466">
        <v>78.975269999999995</v>
      </c>
      <c r="CS466">
        <v>89.929329999999993</v>
      </c>
      <c r="CT466">
        <v>30.035340000000001</v>
      </c>
      <c r="CU466">
        <v>22.879860000000001</v>
      </c>
      <c r="CV466">
        <v>19.045940000000002</v>
      </c>
      <c r="CW466">
        <v>70.259129999999999</v>
      </c>
      <c r="CX466">
        <v>11.80212</v>
      </c>
      <c r="CY466">
        <v>86.866900000000001</v>
      </c>
    </row>
    <row r="467" spans="1:103" x14ac:dyDescent="0.4">
      <c r="A467" t="s">
        <v>624</v>
      </c>
      <c r="B467" t="s">
        <v>214</v>
      </c>
      <c r="C467" t="s">
        <v>37</v>
      </c>
      <c r="D467">
        <v>0.34706999999999999</v>
      </c>
      <c r="E467">
        <v>37.278530000000003</v>
      </c>
      <c r="F467">
        <v>22.614329999999999</v>
      </c>
      <c r="G467">
        <v>63.059489999999997</v>
      </c>
      <c r="H467">
        <v>77.798460000000006</v>
      </c>
      <c r="I467">
        <v>22.614329999999999</v>
      </c>
      <c r="J467">
        <v>17.741800000000001</v>
      </c>
      <c r="K467">
        <v>15.064349999999999</v>
      </c>
      <c r="L467">
        <v>56.280720000000002</v>
      </c>
      <c r="M467">
        <v>9.9368700000000008</v>
      </c>
      <c r="N467">
        <v>73.550920000000005</v>
      </c>
      <c r="O467" t="s">
        <v>38</v>
      </c>
      <c r="P467">
        <v>0.31309999999999999</v>
      </c>
      <c r="Q467">
        <v>34.034990000000001</v>
      </c>
      <c r="R467">
        <v>18.658000000000001</v>
      </c>
      <c r="S467">
        <v>60.456890000000001</v>
      </c>
      <c r="T467">
        <v>76.820880000000002</v>
      </c>
      <c r="U467">
        <v>18.658000000000001</v>
      </c>
      <c r="V467">
        <v>13.78561</v>
      </c>
      <c r="W467">
        <v>14.68553</v>
      </c>
      <c r="X467">
        <v>53.268810000000002</v>
      </c>
      <c r="Y467">
        <v>9.9722799999999996</v>
      </c>
      <c r="Z467">
        <v>72.129769999999994</v>
      </c>
      <c r="AW467">
        <v>0.58318999999999999</v>
      </c>
      <c r="AX467">
        <v>59.394910000000003</v>
      </c>
      <c r="AY467">
        <v>50.640540000000001</v>
      </c>
      <c r="AZ467">
        <v>76.789749999999998</v>
      </c>
      <c r="BA467">
        <v>80.482290000000006</v>
      </c>
      <c r="BB467">
        <v>50.640540000000001</v>
      </c>
      <c r="BC467">
        <v>46.740769999999998</v>
      </c>
      <c r="BD467">
        <v>16.352679999999999</v>
      </c>
      <c r="BE467">
        <v>74.064310000000006</v>
      </c>
      <c r="BF467">
        <v>8.8771699999999996</v>
      </c>
      <c r="BG467">
        <v>79.226330000000004</v>
      </c>
      <c r="CO467">
        <v>0.42135</v>
      </c>
      <c r="CP467">
        <v>45.38026</v>
      </c>
      <c r="CQ467">
        <v>30.035340000000001</v>
      </c>
      <c r="CR467">
        <v>78.975269999999995</v>
      </c>
      <c r="CS467">
        <v>89.575969999999998</v>
      </c>
      <c r="CT467">
        <v>30.035340000000001</v>
      </c>
      <c r="CU467">
        <v>22.879860000000001</v>
      </c>
      <c r="CV467">
        <v>19.045940000000002</v>
      </c>
      <c r="CW467">
        <v>70.259129999999999</v>
      </c>
      <c r="CX467">
        <v>11.766780000000001</v>
      </c>
      <c r="CY467">
        <v>86.513549999999995</v>
      </c>
    </row>
    <row r="468" spans="1:103" x14ac:dyDescent="0.4">
      <c r="A468" t="s">
        <v>694</v>
      </c>
      <c r="B468" t="s">
        <v>460</v>
      </c>
      <c r="C468" t="s">
        <v>37</v>
      </c>
      <c r="D468">
        <v>0.34706999999999999</v>
      </c>
      <c r="E468">
        <v>37.278329999999997</v>
      </c>
      <c r="F468">
        <v>22.614329999999999</v>
      </c>
      <c r="G468">
        <v>63.059489999999997</v>
      </c>
      <c r="H468">
        <v>77.81465</v>
      </c>
      <c r="I468">
        <v>22.614329999999999</v>
      </c>
      <c r="J468">
        <v>17.741800000000001</v>
      </c>
      <c r="K468">
        <v>15.064349999999999</v>
      </c>
      <c r="L468">
        <v>56.280720000000002</v>
      </c>
      <c r="M468">
        <v>9.9384899999999998</v>
      </c>
      <c r="N468">
        <v>73.56711</v>
      </c>
      <c r="O468" t="s">
        <v>38</v>
      </c>
      <c r="P468">
        <v>0.31308999999999998</v>
      </c>
      <c r="Q468">
        <v>34.03454</v>
      </c>
      <c r="R468">
        <v>18.658000000000001</v>
      </c>
      <c r="S468">
        <v>60.456890000000001</v>
      </c>
      <c r="T468">
        <v>76.820880000000002</v>
      </c>
      <c r="U468">
        <v>18.658000000000001</v>
      </c>
      <c r="V468">
        <v>13.78561</v>
      </c>
      <c r="W468">
        <v>14.68553</v>
      </c>
      <c r="X468">
        <v>53.268810000000002</v>
      </c>
      <c r="Y468">
        <v>9.9722799999999996</v>
      </c>
      <c r="Z468">
        <v>72.129769999999994</v>
      </c>
      <c r="AW468">
        <v>0.58306000000000002</v>
      </c>
      <c r="AX468">
        <v>59.381999999999998</v>
      </c>
      <c r="AY468">
        <v>50.640540000000001</v>
      </c>
      <c r="AZ468">
        <v>76.714389999999995</v>
      </c>
      <c r="BA468">
        <v>80.482290000000006</v>
      </c>
      <c r="BB468">
        <v>50.640540000000001</v>
      </c>
      <c r="BC468">
        <v>46.740769999999998</v>
      </c>
      <c r="BD468">
        <v>16.337599999999998</v>
      </c>
      <c r="BE468">
        <v>73.988950000000003</v>
      </c>
      <c r="BF468">
        <v>8.8771699999999996</v>
      </c>
      <c r="BG468">
        <v>79.226330000000004</v>
      </c>
      <c r="CO468">
        <v>0.42170000000000002</v>
      </c>
      <c r="CP468">
        <v>45.414299999999997</v>
      </c>
      <c r="CQ468">
        <v>30.035340000000001</v>
      </c>
      <c r="CR468">
        <v>79.151939999999996</v>
      </c>
      <c r="CS468">
        <v>89.929329999999993</v>
      </c>
      <c r="CT468">
        <v>30.035340000000001</v>
      </c>
      <c r="CU468">
        <v>22.879860000000001</v>
      </c>
      <c r="CV468">
        <v>19.08127</v>
      </c>
      <c r="CW468">
        <v>70.435810000000004</v>
      </c>
      <c r="CX468">
        <v>11.80212</v>
      </c>
      <c r="CY468">
        <v>86.866900000000001</v>
      </c>
    </row>
    <row r="469" spans="1:103" x14ac:dyDescent="0.4">
      <c r="A469" t="s">
        <v>723</v>
      </c>
      <c r="B469" t="s">
        <v>468</v>
      </c>
      <c r="C469" t="s">
        <v>37</v>
      </c>
      <c r="D469">
        <v>0.34705999999999998</v>
      </c>
      <c r="E469">
        <v>37.278060000000004</v>
      </c>
      <c r="F469">
        <v>22.614329999999999</v>
      </c>
      <c r="G469">
        <v>63.059489999999997</v>
      </c>
      <c r="H469">
        <v>77.822739999999996</v>
      </c>
      <c r="I469">
        <v>22.614329999999999</v>
      </c>
      <c r="J469">
        <v>17.741800000000001</v>
      </c>
      <c r="K469">
        <v>15.064349999999999</v>
      </c>
      <c r="L469">
        <v>56.280720000000002</v>
      </c>
      <c r="M469">
        <v>9.9392999999999994</v>
      </c>
      <c r="N469">
        <v>73.575209999999998</v>
      </c>
      <c r="O469" t="s">
        <v>38</v>
      </c>
      <c r="P469">
        <v>0.31311</v>
      </c>
      <c r="Q469">
        <v>34.036409999999997</v>
      </c>
      <c r="R469">
        <v>18.658000000000001</v>
      </c>
      <c r="S469">
        <v>60.456890000000001</v>
      </c>
      <c r="T469">
        <v>76.830430000000007</v>
      </c>
      <c r="U469">
        <v>18.658000000000001</v>
      </c>
      <c r="V469">
        <v>13.78561</v>
      </c>
      <c r="W469">
        <v>14.68553</v>
      </c>
      <c r="X469">
        <v>53.268810000000002</v>
      </c>
      <c r="Y469">
        <v>9.9732400000000005</v>
      </c>
      <c r="Z469">
        <v>72.139330000000001</v>
      </c>
      <c r="AW469">
        <v>0.58311999999999997</v>
      </c>
      <c r="AX469">
        <v>59.388109999999998</v>
      </c>
      <c r="AY469">
        <v>50.640540000000001</v>
      </c>
      <c r="AZ469">
        <v>76.789749999999998</v>
      </c>
      <c r="BA469">
        <v>80.482290000000006</v>
      </c>
      <c r="BB469">
        <v>50.640540000000001</v>
      </c>
      <c r="BC469">
        <v>46.740769999999998</v>
      </c>
      <c r="BD469">
        <v>16.352679999999999</v>
      </c>
      <c r="BE469">
        <v>74.064310000000006</v>
      </c>
      <c r="BF469">
        <v>8.8771699999999996</v>
      </c>
      <c r="BG469">
        <v>79.226330000000004</v>
      </c>
      <c r="CO469">
        <v>0.42114000000000001</v>
      </c>
      <c r="CP469">
        <v>45.359439999999999</v>
      </c>
      <c r="CQ469">
        <v>30.035340000000001</v>
      </c>
      <c r="CR469">
        <v>78.975269999999995</v>
      </c>
      <c r="CS469">
        <v>89.929329999999993</v>
      </c>
      <c r="CT469">
        <v>30.035340000000001</v>
      </c>
      <c r="CU469">
        <v>22.879860000000001</v>
      </c>
      <c r="CV469">
        <v>19.045940000000002</v>
      </c>
      <c r="CW469">
        <v>70.259129999999999</v>
      </c>
      <c r="CX469">
        <v>11.80212</v>
      </c>
      <c r="CY469">
        <v>86.866900000000001</v>
      </c>
    </row>
    <row r="470" spans="1:103" x14ac:dyDescent="0.4">
      <c r="A470" t="s">
        <v>654</v>
      </c>
      <c r="B470" t="s">
        <v>328</v>
      </c>
      <c r="C470" t="s">
        <v>37</v>
      </c>
      <c r="D470">
        <v>0.34705999999999998</v>
      </c>
      <c r="E470">
        <v>37.277720000000002</v>
      </c>
      <c r="F470">
        <v>22.614329999999999</v>
      </c>
      <c r="G470">
        <v>63.051400000000001</v>
      </c>
      <c r="H470">
        <v>77.81465</v>
      </c>
      <c r="I470">
        <v>22.614329999999999</v>
      </c>
      <c r="J470">
        <v>17.741800000000001</v>
      </c>
      <c r="K470">
        <v>15.06273</v>
      </c>
      <c r="L470">
        <v>56.272629999999999</v>
      </c>
      <c r="M470">
        <v>9.9384899999999998</v>
      </c>
      <c r="N470">
        <v>73.56711</v>
      </c>
      <c r="O470" t="s">
        <v>38</v>
      </c>
      <c r="P470">
        <v>0.31309999999999999</v>
      </c>
      <c r="Q470">
        <v>34.035089999999997</v>
      </c>
      <c r="R470">
        <v>18.658000000000001</v>
      </c>
      <c r="S470">
        <v>60.456890000000001</v>
      </c>
      <c r="T470">
        <v>76.820880000000002</v>
      </c>
      <c r="U470">
        <v>18.658000000000001</v>
      </c>
      <c r="V470">
        <v>13.78561</v>
      </c>
      <c r="W470">
        <v>14.68553</v>
      </c>
      <c r="X470">
        <v>53.268810000000002</v>
      </c>
      <c r="Y470">
        <v>9.9722799999999996</v>
      </c>
      <c r="Z470">
        <v>72.129769999999994</v>
      </c>
      <c r="AW470">
        <v>0.58308000000000004</v>
      </c>
      <c r="AX470">
        <v>59.383850000000002</v>
      </c>
      <c r="AY470">
        <v>50.640540000000001</v>
      </c>
      <c r="AZ470">
        <v>76.714389999999995</v>
      </c>
      <c r="BA470">
        <v>80.482290000000006</v>
      </c>
      <c r="BB470">
        <v>50.640540000000001</v>
      </c>
      <c r="BC470">
        <v>46.740769999999998</v>
      </c>
      <c r="BD470">
        <v>16.337599999999998</v>
      </c>
      <c r="BE470">
        <v>73.988950000000003</v>
      </c>
      <c r="BF470">
        <v>8.8771699999999996</v>
      </c>
      <c r="BG470">
        <v>79.226330000000004</v>
      </c>
      <c r="CO470">
        <v>0.42142000000000002</v>
      </c>
      <c r="CP470">
        <v>45.386499999999998</v>
      </c>
      <c r="CQ470">
        <v>30.035340000000001</v>
      </c>
      <c r="CR470">
        <v>78.975269999999995</v>
      </c>
      <c r="CS470">
        <v>89.929329999999993</v>
      </c>
      <c r="CT470">
        <v>30.035340000000001</v>
      </c>
      <c r="CU470">
        <v>22.879860000000001</v>
      </c>
      <c r="CV470">
        <v>19.045940000000002</v>
      </c>
      <c r="CW470">
        <v>70.259129999999999</v>
      </c>
      <c r="CX470">
        <v>11.80212</v>
      </c>
      <c r="CY470">
        <v>86.866900000000001</v>
      </c>
    </row>
    <row r="471" spans="1:103" x14ac:dyDescent="0.4">
      <c r="A471" t="s">
        <v>682</v>
      </c>
      <c r="B471" t="s">
        <v>468</v>
      </c>
      <c r="C471" t="s">
        <v>37</v>
      </c>
      <c r="D471">
        <v>0.34705000000000003</v>
      </c>
      <c r="E471">
        <v>37.27713</v>
      </c>
      <c r="F471">
        <v>22.614329999999999</v>
      </c>
      <c r="G471">
        <v>63.059489999999997</v>
      </c>
      <c r="H471">
        <v>77.822739999999996</v>
      </c>
      <c r="I471">
        <v>22.614329999999999</v>
      </c>
      <c r="J471">
        <v>17.741800000000001</v>
      </c>
      <c r="K471">
        <v>15.064349999999999</v>
      </c>
      <c r="L471">
        <v>56.280720000000002</v>
      </c>
      <c r="M471">
        <v>9.9392999999999994</v>
      </c>
      <c r="N471">
        <v>73.575209999999998</v>
      </c>
      <c r="O471" t="s">
        <v>38</v>
      </c>
      <c r="P471">
        <v>0.31309999999999999</v>
      </c>
      <c r="Q471">
        <v>34.034869999999998</v>
      </c>
      <c r="R471">
        <v>18.658000000000001</v>
      </c>
      <c r="S471">
        <v>60.456890000000001</v>
      </c>
      <c r="T471">
        <v>76.820880000000002</v>
      </c>
      <c r="U471">
        <v>18.658000000000001</v>
      </c>
      <c r="V471">
        <v>13.78561</v>
      </c>
      <c r="W471">
        <v>14.68553</v>
      </c>
      <c r="X471">
        <v>53.268810000000002</v>
      </c>
      <c r="Y471">
        <v>9.9722799999999996</v>
      </c>
      <c r="Z471">
        <v>72.129769999999994</v>
      </c>
      <c r="AW471">
        <v>0.58306000000000002</v>
      </c>
      <c r="AX471">
        <v>59.381349999999998</v>
      </c>
      <c r="AY471">
        <v>50.640540000000001</v>
      </c>
      <c r="AZ471">
        <v>76.789749999999998</v>
      </c>
      <c r="BA471">
        <v>80.482290000000006</v>
      </c>
      <c r="BB471">
        <v>50.640540000000001</v>
      </c>
      <c r="BC471">
        <v>46.740769999999998</v>
      </c>
      <c r="BD471">
        <v>16.352679999999999</v>
      </c>
      <c r="BE471">
        <v>74.064310000000006</v>
      </c>
      <c r="BF471">
        <v>8.8771699999999996</v>
      </c>
      <c r="BG471">
        <v>79.226330000000004</v>
      </c>
      <c r="CO471">
        <v>0.42138999999999999</v>
      </c>
      <c r="CP471">
        <v>45.383569999999999</v>
      </c>
      <c r="CQ471">
        <v>30.035340000000001</v>
      </c>
      <c r="CR471">
        <v>78.975269999999995</v>
      </c>
      <c r="CS471">
        <v>90.106009999999998</v>
      </c>
      <c r="CT471">
        <v>30.035340000000001</v>
      </c>
      <c r="CU471">
        <v>22.879860000000001</v>
      </c>
      <c r="CV471">
        <v>19.045940000000002</v>
      </c>
      <c r="CW471">
        <v>70.259129999999999</v>
      </c>
      <c r="CX471">
        <v>11.819789999999999</v>
      </c>
      <c r="CY471">
        <v>87.043580000000006</v>
      </c>
    </row>
    <row r="472" spans="1:103" x14ac:dyDescent="0.4">
      <c r="A472" t="s">
        <v>697</v>
      </c>
      <c r="B472" t="s">
        <v>158</v>
      </c>
      <c r="C472" t="s">
        <v>37</v>
      </c>
      <c r="D472">
        <v>0.34705000000000003</v>
      </c>
      <c r="E472">
        <v>37.276679999999999</v>
      </c>
      <c r="F472">
        <v>22.614329999999999</v>
      </c>
      <c r="G472">
        <v>63.051400000000001</v>
      </c>
      <c r="H472">
        <v>77.806560000000005</v>
      </c>
      <c r="I472">
        <v>22.614329999999999</v>
      </c>
      <c r="J472">
        <v>17.741800000000001</v>
      </c>
      <c r="K472">
        <v>15.06273</v>
      </c>
      <c r="L472">
        <v>56.272629999999999</v>
      </c>
      <c r="M472">
        <v>9.9376800000000003</v>
      </c>
      <c r="N472">
        <v>73.559020000000004</v>
      </c>
      <c r="O472" t="s">
        <v>38</v>
      </c>
      <c r="P472">
        <v>0.31309999999999999</v>
      </c>
      <c r="Q472">
        <v>34.03546</v>
      </c>
      <c r="R472">
        <v>18.658000000000001</v>
      </c>
      <c r="S472">
        <v>60.456890000000001</v>
      </c>
      <c r="T472">
        <v>76.820880000000002</v>
      </c>
      <c r="U472">
        <v>18.658000000000001</v>
      </c>
      <c r="V472">
        <v>13.78561</v>
      </c>
      <c r="W472">
        <v>14.68553</v>
      </c>
      <c r="X472">
        <v>53.268810000000002</v>
      </c>
      <c r="Y472">
        <v>9.9722799999999996</v>
      </c>
      <c r="Z472">
        <v>72.129769999999994</v>
      </c>
      <c r="AW472">
        <v>0.58306000000000002</v>
      </c>
      <c r="AX472">
        <v>59.380969999999998</v>
      </c>
      <c r="AY472">
        <v>50.640540000000001</v>
      </c>
      <c r="AZ472">
        <v>76.714389999999995</v>
      </c>
      <c r="BA472">
        <v>80.482290000000006</v>
      </c>
      <c r="BB472">
        <v>50.640540000000001</v>
      </c>
      <c r="BC472">
        <v>46.740769999999998</v>
      </c>
      <c r="BD472">
        <v>16.337599999999998</v>
      </c>
      <c r="BE472">
        <v>73.988950000000003</v>
      </c>
      <c r="BF472">
        <v>8.8771699999999996</v>
      </c>
      <c r="BG472">
        <v>79.226330000000004</v>
      </c>
      <c r="CO472">
        <v>0.42119000000000001</v>
      </c>
      <c r="CP472">
        <v>45.363689999999998</v>
      </c>
      <c r="CQ472">
        <v>30.035340000000001</v>
      </c>
      <c r="CR472">
        <v>78.975269999999995</v>
      </c>
      <c r="CS472">
        <v>89.752650000000003</v>
      </c>
      <c r="CT472">
        <v>30.035340000000001</v>
      </c>
      <c r="CU472">
        <v>22.879860000000001</v>
      </c>
      <c r="CV472">
        <v>19.045940000000002</v>
      </c>
      <c r="CW472">
        <v>70.259129999999999</v>
      </c>
      <c r="CX472">
        <v>11.78445</v>
      </c>
      <c r="CY472">
        <v>86.690219999999997</v>
      </c>
    </row>
    <row r="473" spans="1:103" x14ac:dyDescent="0.4">
      <c r="A473" t="s">
        <v>651</v>
      </c>
      <c r="B473" t="s">
        <v>499</v>
      </c>
      <c r="C473" t="s">
        <v>37</v>
      </c>
      <c r="D473">
        <v>0.34704000000000002</v>
      </c>
      <c r="E473">
        <v>37.276359999999997</v>
      </c>
      <c r="F473">
        <v>22.614329999999999</v>
      </c>
      <c r="G473">
        <v>63.051400000000001</v>
      </c>
      <c r="H473">
        <v>77.798460000000006</v>
      </c>
      <c r="I473">
        <v>22.614329999999999</v>
      </c>
      <c r="J473">
        <v>17.741800000000001</v>
      </c>
      <c r="K473">
        <v>15.06273</v>
      </c>
      <c r="L473">
        <v>56.272629999999999</v>
      </c>
      <c r="M473">
        <v>9.9368700000000008</v>
      </c>
      <c r="N473">
        <v>73.550920000000005</v>
      </c>
      <c r="O473" t="s">
        <v>38</v>
      </c>
      <c r="P473">
        <v>0.31308999999999998</v>
      </c>
      <c r="Q473">
        <v>34.034959999999998</v>
      </c>
      <c r="R473">
        <v>18.658000000000001</v>
      </c>
      <c r="S473">
        <v>60.456890000000001</v>
      </c>
      <c r="T473">
        <v>76.820880000000002</v>
      </c>
      <c r="U473">
        <v>18.658000000000001</v>
      </c>
      <c r="V473">
        <v>13.78561</v>
      </c>
      <c r="W473">
        <v>14.68553</v>
      </c>
      <c r="X473">
        <v>53.268810000000002</v>
      </c>
      <c r="Y473">
        <v>9.9722799999999996</v>
      </c>
      <c r="Z473">
        <v>72.129769999999994</v>
      </c>
      <c r="AW473">
        <v>0.58309999999999995</v>
      </c>
      <c r="AX473">
        <v>59.38597</v>
      </c>
      <c r="AY473">
        <v>50.640540000000001</v>
      </c>
      <c r="AZ473">
        <v>76.714389999999995</v>
      </c>
      <c r="BA473">
        <v>80.482290000000006</v>
      </c>
      <c r="BB473">
        <v>50.640540000000001</v>
      </c>
      <c r="BC473">
        <v>46.740769999999998</v>
      </c>
      <c r="BD473">
        <v>16.337599999999998</v>
      </c>
      <c r="BE473">
        <v>73.988950000000003</v>
      </c>
      <c r="BF473">
        <v>8.8771699999999996</v>
      </c>
      <c r="BG473">
        <v>79.226330000000004</v>
      </c>
      <c r="CO473">
        <v>0.42110999999999998</v>
      </c>
      <c r="CP473">
        <v>45.35427</v>
      </c>
      <c r="CQ473">
        <v>30.035340000000001</v>
      </c>
      <c r="CR473">
        <v>78.975269999999995</v>
      </c>
      <c r="CS473">
        <v>89.575969999999998</v>
      </c>
      <c r="CT473">
        <v>30.035340000000001</v>
      </c>
      <c r="CU473">
        <v>22.879860000000001</v>
      </c>
      <c r="CV473">
        <v>19.045940000000002</v>
      </c>
      <c r="CW473">
        <v>70.259129999999999</v>
      </c>
      <c r="CX473">
        <v>11.766780000000001</v>
      </c>
      <c r="CY473">
        <v>86.513549999999995</v>
      </c>
    </row>
    <row r="474" spans="1:103" x14ac:dyDescent="0.4">
      <c r="A474" t="s">
        <v>732</v>
      </c>
      <c r="B474" t="s">
        <v>44</v>
      </c>
      <c r="C474" t="s">
        <v>37</v>
      </c>
      <c r="D474">
        <v>0.34704000000000002</v>
      </c>
      <c r="E474">
        <v>37.276090000000003</v>
      </c>
      <c r="F474">
        <v>22.614329999999999</v>
      </c>
      <c r="G474">
        <v>63.051400000000001</v>
      </c>
      <c r="H474">
        <v>77.830839999999995</v>
      </c>
      <c r="I474">
        <v>22.614329999999999</v>
      </c>
      <c r="J474">
        <v>17.741800000000001</v>
      </c>
      <c r="K474">
        <v>15.06273</v>
      </c>
      <c r="L474">
        <v>56.272629999999999</v>
      </c>
      <c r="M474">
        <v>9.9401100000000007</v>
      </c>
      <c r="N474">
        <v>73.583299999999994</v>
      </c>
      <c r="O474" t="s">
        <v>38</v>
      </c>
      <c r="P474">
        <v>0.31308999999999998</v>
      </c>
      <c r="Q474">
        <v>34.034759999999999</v>
      </c>
      <c r="R474">
        <v>18.658000000000001</v>
      </c>
      <c r="S474">
        <v>60.456890000000001</v>
      </c>
      <c r="T474">
        <v>76.820880000000002</v>
      </c>
      <c r="U474">
        <v>18.658000000000001</v>
      </c>
      <c r="V474">
        <v>13.78561</v>
      </c>
      <c r="W474">
        <v>14.68553</v>
      </c>
      <c r="X474">
        <v>53.268810000000002</v>
      </c>
      <c r="Y474">
        <v>9.9722799999999996</v>
      </c>
      <c r="Z474">
        <v>72.129769999999994</v>
      </c>
      <c r="AW474">
        <v>0.58304999999999996</v>
      </c>
      <c r="AX474">
        <v>59.37968</v>
      </c>
      <c r="AY474">
        <v>50.640540000000001</v>
      </c>
      <c r="AZ474">
        <v>76.714389999999995</v>
      </c>
      <c r="BA474">
        <v>80.482290000000006</v>
      </c>
      <c r="BB474">
        <v>50.640540000000001</v>
      </c>
      <c r="BC474">
        <v>46.740769999999998</v>
      </c>
      <c r="BD474">
        <v>16.337599999999998</v>
      </c>
      <c r="BE474">
        <v>73.988950000000003</v>
      </c>
      <c r="BF474">
        <v>8.8771699999999996</v>
      </c>
      <c r="BG474">
        <v>79.226330000000004</v>
      </c>
      <c r="CO474">
        <v>0.42122999999999999</v>
      </c>
      <c r="CP474">
        <v>45.366759999999999</v>
      </c>
      <c r="CQ474">
        <v>30.035340000000001</v>
      </c>
      <c r="CR474">
        <v>78.975269999999995</v>
      </c>
      <c r="CS474">
        <v>90.282690000000002</v>
      </c>
      <c r="CT474">
        <v>30.035340000000001</v>
      </c>
      <c r="CU474">
        <v>22.879860000000001</v>
      </c>
      <c r="CV474">
        <v>19.045940000000002</v>
      </c>
      <c r="CW474">
        <v>70.259129999999999</v>
      </c>
      <c r="CX474">
        <v>11.83746</v>
      </c>
      <c r="CY474">
        <v>87.220259999999996</v>
      </c>
    </row>
    <row r="475" spans="1:103" x14ac:dyDescent="0.4">
      <c r="A475" t="s">
        <v>621</v>
      </c>
      <c r="B475" t="s">
        <v>57</v>
      </c>
      <c r="C475" t="s">
        <v>37</v>
      </c>
      <c r="D475">
        <v>0.34703000000000001</v>
      </c>
      <c r="E475">
        <v>37.275379999999998</v>
      </c>
      <c r="F475">
        <v>22.614329999999999</v>
      </c>
      <c r="G475">
        <v>63.051400000000001</v>
      </c>
      <c r="H475">
        <v>77.798460000000006</v>
      </c>
      <c r="I475">
        <v>22.614329999999999</v>
      </c>
      <c r="J475">
        <v>17.741800000000001</v>
      </c>
      <c r="K475">
        <v>15.06273</v>
      </c>
      <c r="L475">
        <v>56.272629999999999</v>
      </c>
      <c r="M475">
        <v>9.9368700000000008</v>
      </c>
      <c r="N475">
        <v>73.550920000000005</v>
      </c>
      <c r="O475" t="s">
        <v>38</v>
      </c>
      <c r="P475">
        <v>0.31308999999999998</v>
      </c>
      <c r="Q475">
        <v>34.034350000000003</v>
      </c>
      <c r="R475">
        <v>18.658000000000001</v>
      </c>
      <c r="S475">
        <v>60.456890000000001</v>
      </c>
      <c r="T475">
        <v>76.820880000000002</v>
      </c>
      <c r="U475">
        <v>18.658000000000001</v>
      </c>
      <c r="V475">
        <v>13.78561</v>
      </c>
      <c r="W475">
        <v>14.68553</v>
      </c>
      <c r="X475">
        <v>53.268810000000002</v>
      </c>
      <c r="Y475">
        <v>9.9722799999999996</v>
      </c>
      <c r="Z475">
        <v>72.129769999999994</v>
      </c>
      <c r="AW475">
        <v>0.58309</v>
      </c>
      <c r="AX475">
        <v>59.385750000000002</v>
      </c>
      <c r="AY475">
        <v>50.640540000000001</v>
      </c>
      <c r="AZ475">
        <v>76.714389999999995</v>
      </c>
      <c r="BA475">
        <v>80.482290000000006</v>
      </c>
      <c r="BB475">
        <v>50.640540000000001</v>
      </c>
      <c r="BC475">
        <v>46.740769999999998</v>
      </c>
      <c r="BD475">
        <v>16.337599999999998</v>
      </c>
      <c r="BE475">
        <v>73.988950000000003</v>
      </c>
      <c r="BF475">
        <v>8.8771699999999996</v>
      </c>
      <c r="BG475">
        <v>79.226330000000004</v>
      </c>
      <c r="CO475">
        <v>0.42098999999999998</v>
      </c>
      <c r="CP475">
        <v>45.344499999999996</v>
      </c>
      <c r="CQ475">
        <v>30.035340000000001</v>
      </c>
      <c r="CR475">
        <v>78.975269999999995</v>
      </c>
      <c r="CS475">
        <v>89.575969999999998</v>
      </c>
      <c r="CT475">
        <v>30.035340000000001</v>
      </c>
      <c r="CU475">
        <v>22.879860000000001</v>
      </c>
      <c r="CV475">
        <v>19.045940000000002</v>
      </c>
      <c r="CW475">
        <v>70.259129999999999</v>
      </c>
      <c r="CX475">
        <v>11.766780000000001</v>
      </c>
      <c r="CY475">
        <v>86.513549999999995</v>
      </c>
    </row>
    <row r="476" spans="1:103" x14ac:dyDescent="0.4">
      <c r="A476" t="s">
        <v>612</v>
      </c>
      <c r="B476" t="s">
        <v>499</v>
      </c>
      <c r="C476" t="s">
        <v>37</v>
      </c>
      <c r="D476">
        <v>0.34703000000000001</v>
      </c>
      <c r="E476">
        <v>37.274630000000002</v>
      </c>
      <c r="F476">
        <v>22.614329999999999</v>
      </c>
      <c r="G476">
        <v>63.051400000000001</v>
      </c>
      <c r="H476">
        <v>77.790369999999996</v>
      </c>
      <c r="I476">
        <v>22.614329999999999</v>
      </c>
      <c r="J476">
        <v>17.741800000000001</v>
      </c>
      <c r="K476">
        <v>15.06273</v>
      </c>
      <c r="L476">
        <v>56.272629999999999</v>
      </c>
      <c r="M476">
        <v>9.9360599999999994</v>
      </c>
      <c r="N476">
        <v>73.542829999999995</v>
      </c>
      <c r="O476" t="s">
        <v>38</v>
      </c>
      <c r="P476">
        <v>0.31308999999999998</v>
      </c>
      <c r="Q476">
        <v>34.034469999999999</v>
      </c>
      <c r="R476">
        <v>18.658000000000001</v>
      </c>
      <c r="S476">
        <v>60.456890000000001</v>
      </c>
      <c r="T476">
        <v>76.820880000000002</v>
      </c>
      <c r="U476">
        <v>18.658000000000001</v>
      </c>
      <c r="V476">
        <v>13.78561</v>
      </c>
      <c r="W476">
        <v>14.68553</v>
      </c>
      <c r="X476">
        <v>53.268810000000002</v>
      </c>
      <c r="Y476">
        <v>9.9722799999999996</v>
      </c>
      <c r="Z476">
        <v>72.129769999999994</v>
      </c>
      <c r="AW476">
        <v>0.58306999999999998</v>
      </c>
      <c r="AX476">
        <v>59.381360000000001</v>
      </c>
      <c r="AY476">
        <v>50.640540000000001</v>
      </c>
      <c r="AZ476">
        <v>76.714389999999995</v>
      </c>
      <c r="BA476">
        <v>80.482290000000006</v>
      </c>
      <c r="BB476">
        <v>50.640540000000001</v>
      </c>
      <c r="BC476">
        <v>46.740769999999998</v>
      </c>
      <c r="BD476">
        <v>16.337599999999998</v>
      </c>
      <c r="BE476">
        <v>73.988950000000003</v>
      </c>
      <c r="BF476">
        <v>8.8771699999999996</v>
      </c>
      <c r="BG476">
        <v>79.226330000000004</v>
      </c>
      <c r="CO476">
        <v>0.42093999999999998</v>
      </c>
      <c r="CP476">
        <v>45.336320000000001</v>
      </c>
      <c r="CQ476">
        <v>30.035340000000001</v>
      </c>
      <c r="CR476">
        <v>78.975269999999995</v>
      </c>
      <c r="CS476">
        <v>89.399289999999993</v>
      </c>
      <c r="CT476">
        <v>30.035340000000001</v>
      </c>
      <c r="CU476">
        <v>22.879860000000001</v>
      </c>
      <c r="CV476">
        <v>19.045940000000002</v>
      </c>
      <c r="CW476">
        <v>70.259129999999999</v>
      </c>
      <c r="CX476">
        <v>11.74912</v>
      </c>
      <c r="CY476">
        <v>86.336870000000005</v>
      </c>
    </row>
    <row r="477" spans="1:103" x14ac:dyDescent="0.4">
      <c r="A477" t="s">
        <v>615</v>
      </c>
      <c r="B477" t="s">
        <v>260</v>
      </c>
      <c r="C477" t="s">
        <v>37</v>
      </c>
      <c r="D477">
        <v>0.34698000000000001</v>
      </c>
      <c r="E477">
        <v>37.26464</v>
      </c>
      <c r="F477">
        <v>22.614329999999999</v>
      </c>
      <c r="G477">
        <v>63.043300000000002</v>
      </c>
      <c r="H477">
        <v>77.790369999999996</v>
      </c>
      <c r="I477">
        <v>22.614329999999999</v>
      </c>
      <c r="J477">
        <v>17.741800000000001</v>
      </c>
      <c r="K477">
        <v>15.05949</v>
      </c>
      <c r="L477">
        <v>56.261839999999999</v>
      </c>
      <c r="M477">
        <v>9.9295799999999996</v>
      </c>
      <c r="N477">
        <v>73.511799999999994</v>
      </c>
      <c r="O477" t="s">
        <v>38</v>
      </c>
      <c r="P477">
        <v>0.31309999999999999</v>
      </c>
      <c r="Q477">
        <v>34.035179999999997</v>
      </c>
      <c r="R477">
        <v>18.658000000000001</v>
      </c>
      <c r="S477">
        <v>60.456890000000001</v>
      </c>
      <c r="T477">
        <v>76.820880000000002</v>
      </c>
      <c r="U477">
        <v>18.658000000000001</v>
      </c>
      <c r="V477">
        <v>13.78561</v>
      </c>
      <c r="W477">
        <v>14.68553</v>
      </c>
      <c r="X477">
        <v>53.268810000000002</v>
      </c>
      <c r="Y477">
        <v>9.9722799999999996</v>
      </c>
      <c r="Z477">
        <v>72.129769999999994</v>
      </c>
      <c r="AW477">
        <v>0.58265999999999996</v>
      </c>
      <c r="AX477">
        <v>59.294910000000002</v>
      </c>
      <c r="AY477">
        <v>50.640540000000001</v>
      </c>
      <c r="AZ477">
        <v>76.714389999999995</v>
      </c>
      <c r="BA477">
        <v>80.482290000000006</v>
      </c>
      <c r="BB477">
        <v>50.640540000000001</v>
      </c>
      <c r="BC477">
        <v>46.740769999999998</v>
      </c>
      <c r="BD477">
        <v>16.32253</v>
      </c>
      <c r="BE477">
        <v>73.963830000000002</v>
      </c>
      <c r="BF477">
        <v>8.8168799999999994</v>
      </c>
      <c r="BG477">
        <v>78.937449999999998</v>
      </c>
      <c r="CO477">
        <v>0.42065000000000002</v>
      </c>
      <c r="CP477">
        <v>45.30782</v>
      </c>
      <c r="CQ477">
        <v>30.035340000000001</v>
      </c>
      <c r="CR477">
        <v>78.798590000000004</v>
      </c>
      <c r="CS477">
        <v>89.399289999999993</v>
      </c>
      <c r="CT477">
        <v>30.035340000000001</v>
      </c>
      <c r="CU477">
        <v>22.879860000000001</v>
      </c>
      <c r="CV477">
        <v>19.0106</v>
      </c>
      <c r="CW477">
        <v>70.082449999999994</v>
      </c>
      <c r="CX477">
        <v>11.74912</v>
      </c>
      <c r="CY477">
        <v>86.336870000000005</v>
      </c>
    </row>
    <row r="478" spans="1:103" x14ac:dyDescent="0.4">
      <c r="A478" t="s">
        <v>726</v>
      </c>
      <c r="B478" t="s">
        <v>279</v>
      </c>
      <c r="C478" t="s">
        <v>37</v>
      </c>
      <c r="D478">
        <v>0.34698000000000001</v>
      </c>
      <c r="E478">
        <v>37.264580000000002</v>
      </c>
      <c r="F478">
        <v>22.614329999999999</v>
      </c>
      <c r="G478">
        <v>63.051400000000001</v>
      </c>
      <c r="H478">
        <v>77.798460000000006</v>
      </c>
      <c r="I478">
        <v>22.614329999999999</v>
      </c>
      <c r="J478">
        <v>17.741800000000001</v>
      </c>
      <c r="K478">
        <v>15.061109999999999</v>
      </c>
      <c r="L478">
        <v>56.269930000000002</v>
      </c>
      <c r="M478">
        <v>9.9295799999999996</v>
      </c>
      <c r="N478">
        <v>73.51585</v>
      </c>
      <c r="O478" t="s">
        <v>38</v>
      </c>
      <c r="P478">
        <v>0.31309999999999999</v>
      </c>
      <c r="Q478">
        <v>34.034930000000003</v>
      </c>
      <c r="R478">
        <v>18.658000000000001</v>
      </c>
      <c r="S478">
        <v>60.456890000000001</v>
      </c>
      <c r="T478">
        <v>76.820880000000002</v>
      </c>
      <c r="U478">
        <v>18.658000000000001</v>
      </c>
      <c r="V478">
        <v>13.78561</v>
      </c>
      <c r="W478">
        <v>14.68553</v>
      </c>
      <c r="X478">
        <v>53.268810000000002</v>
      </c>
      <c r="Y478">
        <v>9.9722799999999996</v>
      </c>
      <c r="Z478">
        <v>72.129769999999994</v>
      </c>
      <c r="AW478">
        <v>0.58265999999999996</v>
      </c>
      <c r="AX478">
        <v>59.292189999999998</v>
      </c>
      <c r="AY478">
        <v>50.640540000000001</v>
      </c>
      <c r="AZ478">
        <v>76.789749999999998</v>
      </c>
      <c r="BA478">
        <v>80.482290000000006</v>
      </c>
      <c r="BB478">
        <v>50.640540000000001</v>
      </c>
      <c r="BC478">
        <v>46.740769999999998</v>
      </c>
      <c r="BD478">
        <v>16.337599999999998</v>
      </c>
      <c r="BE478">
        <v>74.039190000000005</v>
      </c>
      <c r="BF478">
        <v>8.8093400000000006</v>
      </c>
      <c r="BG478">
        <v>78.899770000000004</v>
      </c>
      <c r="CO478">
        <v>0.42074</v>
      </c>
      <c r="CP478">
        <v>45.317520000000002</v>
      </c>
      <c r="CQ478">
        <v>30.035340000000001</v>
      </c>
      <c r="CR478">
        <v>78.798590000000004</v>
      </c>
      <c r="CS478">
        <v>89.575969999999998</v>
      </c>
      <c r="CT478">
        <v>30.035340000000001</v>
      </c>
      <c r="CU478">
        <v>22.879860000000001</v>
      </c>
      <c r="CV478">
        <v>19.0106</v>
      </c>
      <c r="CW478">
        <v>70.082449999999994</v>
      </c>
      <c r="CX478">
        <v>11.766780000000001</v>
      </c>
      <c r="CY478">
        <v>86.513549999999995</v>
      </c>
    </row>
    <row r="479" spans="1:103" x14ac:dyDescent="0.4">
      <c r="A479" t="s">
        <v>679</v>
      </c>
      <c r="B479" t="s">
        <v>471</v>
      </c>
      <c r="C479" t="s">
        <v>37</v>
      </c>
      <c r="D479">
        <v>0.34698000000000001</v>
      </c>
      <c r="E479">
        <v>37.264150000000001</v>
      </c>
      <c r="F479">
        <v>22.614329999999999</v>
      </c>
      <c r="G479">
        <v>63.043300000000002</v>
      </c>
      <c r="H479">
        <v>77.798460000000006</v>
      </c>
      <c r="I479">
        <v>22.614329999999999</v>
      </c>
      <c r="J479">
        <v>17.741800000000001</v>
      </c>
      <c r="K479">
        <v>15.05949</v>
      </c>
      <c r="L479">
        <v>56.261839999999999</v>
      </c>
      <c r="M479">
        <v>9.9295799999999996</v>
      </c>
      <c r="N479">
        <v>73.51585</v>
      </c>
      <c r="O479" t="s">
        <v>38</v>
      </c>
      <c r="P479">
        <v>0.31308999999999998</v>
      </c>
      <c r="Q479">
        <v>34.03463</v>
      </c>
      <c r="R479">
        <v>18.658000000000001</v>
      </c>
      <c r="S479">
        <v>60.456890000000001</v>
      </c>
      <c r="T479">
        <v>76.820880000000002</v>
      </c>
      <c r="U479">
        <v>18.658000000000001</v>
      </c>
      <c r="V479">
        <v>13.78561</v>
      </c>
      <c r="W479">
        <v>14.68553</v>
      </c>
      <c r="X479">
        <v>53.268810000000002</v>
      </c>
      <c r="Y479">
        <v>9.9722799999999996</v>
      </c>
      <c r="Z479">
        <v>72.129769999999994</v>
      </c>
      <c r="AW479">
        <v>0.58269000000000004</v>
      </c>
      <c r="AX479">
        <v>59.290219999999998</v>
      </c>
      <c r="AY479">
        <v>50.640540000000001</v>
      </c>
      <c r="AZ479">
        <v>76.714389999999995</v>
      </c>
      <c r="BA479">
        <v>80.557649999999995</v>
      </c>
      <c r="BB479">
        <v>50.640540000000001</v>
      </c>
      <c r="BC479">
        <v>46.740769999999998</v>
      </c>
      <c r="BD479">
        <v>16.32253</v>
      </c>
      <c r="BE479">
        <v>73.963830000000002</v>
      </c>
      <c r="BF479">
        <v>8.8168799999999994</v>
      </c>
      <c r="BG479">
        <v>78.975129999999993</v>
      </c>
      <c r="CO479">
        <v>0.42074</v>
      </c>
      <c r="CP479">
        <v>45.318350000000002</v>
      </c>
      <c r="CQ479">
        <v>30.035340000000001</v>
      </c>
      <c r="CR479">
        <v>78.798590000000004</v>
      </c>
      <c r="CS479">
        <v>89.399289999999993</v>
      </c>
      <c r="CT479">
        <v>30.035340000000001</v>
      </c>
      <c r="CU479">
        <v>22.879860000000001</v>
      </c>
      <c r="CV479">
        <v>19.0106</v>
      </c>
      <c r="CW479">
        <v>70.082449999999994</v>
      </c>
      <c r="CX479">
        <v>11.74912</v>
      </c>
      <c r="CY479">
        <v>86.336870000000005</v>
      </c>
    </row>
    <row r="480" spans="1:103" x14ac:dyDescent="0.4">
      <c r="A480" t="s">
        <v>618</v>
      </c>
      <c r="B480" t="s">
        <v>59</v>
      </c>
      <c r="C480" t="s">
        <v>37</v>
      </c>
      <c r="D480">
        <v>0.34697</v>
      </c>
      <c r="E480">
        <v>37.263579999999997</v>
      </c>
      <c r="F480">
        <v>22.614329999999999</v>
      </c>
      <c r="G480">
        <v>63.051400000000001</v>
      </c>
      <c r="H480">
        <v>77.806560000000005</v>
      </c>
      <c r="I480">
        <v>22.614329999999999</v>
      </c>
      <c r="J480">
        <v>17.741800000000001</v>
      </c>
      <c r="K480">
        <v>15.061109999999999</v>
      </c>
      <c r="L480">
        <v>56.269930000000002</v>
      </c>
      <c r="M480">
        <v>9.9303899999999992</v>
      </c>
      <c r="N480">
        <v>73.523939999999996</v>
      </c>
      <c r="O480" t="s">
        <v>38</v>
      </c>
      <c r="P480">
        <v>0.31309999999999999</v>
      </c>
      <c r="Q480">
        <v>34.034930000000003</v>
      </c>
      <c r="R480">
        <v>18.658000000000001</v>
      </c>
      <c r="S480">
        <v>60.456890000000001</v>
      </c>
      <c r="T480">
        <v>76.820880000000002</v>
      </c>
      <c r="U480">
        <v>18.658000000000001</v>
      </c>
      <c r="V480">
        <v>13.78561</v>
      </c>
      <c r="W480">
        <v>14.68553</v>
      </c>
      <c r="X480">
        <v>53.268810000000002</v>
      </c>
      <c r="Y480">
        <v>9.9722799999999996</v>
      </c>
      <c r="Z480">
        <v>72.129769999999994</v>
      </c>
      <c r="AW480">
        <v>0.58265</v>
      </c>
      <c r="AX480">
        <v>59.288240000000002</v>
      </c>
      <c r="AY480">
        <v>50.640540000000001</v>
      </c>
      <c r="AZ480">
        <v>76.789749999999998</v>
      </c>
      <c r="BA480">
        <v>80.482290000000006</v>
      </c>
      <c r="BB480">
        <v>50.640540000000001</v>
      </c>
      <c r="BC480">
        <v>46.740769999999998</v>
      </c>
      <c r="BD480">
        <v>16.337599999999998</v>
      </c>
      <c r="BE480">
        <v>74.039190000000005</v>
      </c>
      <c r="BF480">
        <v>8.8093400000000006</v>
      </c>
      <c r="BG480">
        <v>78.899770000000004</v>
      </c>
      <c r="CO480">
        <v>0.42059999999999997</v>
      </c>
      <c r="CP480">
        <v>45.30491</v>
      </c>
      <c r="CQ480">
        <v>30.035340000000001</v>
      </c>
      <c r="CR480">
        <v>78.798590000000004</v>
      </c>
      <c r="CS480">
        <v>89.752650000000003</v>
      </c>
      <c r="CT480">
        <v>30.035340000000001</v>
      </c>
      <c r="CU480">
        <v>22.879860000000001</v>
      </c>
      <c r="CV480">
        <v>19.0106</v>
      </c>
      <c r="CW480">
        <v>70.082449999999994</v>
      </c>
      <c r="CX480">
        <v>11.78445</v>
      </c>
      <c r="CY480">
        <v>86.690219999999997</v>
      </c>
    </row>
    <row r="481" spans="1:103" x14ac:dyDescent="0.4">
      <c r="A481" t="s">
        <v>720</v>
      </c>
      <c r="B481" t="s">
        <v>279</v>
      </c>
      <c r="C481" t="s">
        <v>37</v>
      </c>
      <c r="D481">
        <v>0.34697</v>
      </c>
      <c r="E481">
        <v>37.263309999999997</v>
      </c>
      <c r="F481">
        <v>22.614329999999999</v>
      </c>
      <c r="G481">
        <v>63.051400000000001</v>
      </c>
      <c r="H481">
        <v>77.806560000000005</v>
      </c>
      <c r="I481">
        <v>22.614329999999999</v>
      </c>
      <c r="J481">
        <v>17.741800000000001</v>
      </c>
      <c r="K481">
        <v>15.061109999999999</v>
      </c>
      <c r="L481">
        <v>56.269930000000002</v>
      </c>
      <c r="M481">
        <v>9.9303899999999992</v>
      </c>
      <c r="N481">
        <v>73.523939999999996</v>
      </c>
      <c r="O481" t="s">
        <v>38</v>
      </c>
      <c r="P481">
        <v>0.31309999999999999</v>
      </c>
      <c r="Q481">
        <v>34.034759999999999</v>
      </c>
      <c r="R481">
        <v>18.658000000000001</v>
      </c>
      <c r="S481">
        <v>60.456890000000001</v>
      </c>
      <c r="T481">
        <v>76.820880000000002</v>
      </c>
      <c r="U481">
        <v>18.658000000000001</v>
      </c>
      <c r="V481">
        <v>13.78561</v>
      </c>
      <c r="W481">
        <v>14.68553</v>
      </c>
      <c r="X481">
        <v>53.268810000000002</v>
      </c>
      <c r="Y481">
        <v>9.9722799999999996</v>
      </c>
      <c r="Z481">
        <v>72.129769999999994</v>
      </c>
      <c r="AW481">
        <v>0.58267000000000002</v>
      </c>
      <c r="AX481">
        <v>59.28904</v>
      </c>
      <c r="AY481">
        <v>50.640540000000001</v>
      </c>
      <c r="AZ481">
        <v>76.789749999999998</v>
      </c>
      <c r="BA481">
        <v>80.482290000000006</v>
      </c>
      <c r="BB481">
        <v>50.640540000000001</v>
      </c>
      <c r="BC481">
        <v>46.740769999999998</v>
      </c>
      <c r="BD481">
        <v>16.337599999999998</v>
      </c>
      <c r="BE481">
        <v>74.039190000000005</v>
      </c>
      <c r="BF481">
        <v>8.8093400000000006</v>
      </c>
      <c r="BG481">
        <v>78.899770000000004</v>
      </c>
      <c r="CO481">
        <v>0.42057</v>
      </c>
      <c r="CP481">
        <v>45.300330000000002</v>
      </c>
      <c r="CQ481">
        <v>30.035340000000001</v>
      </c>
      <c r="CR481">
        <v>78.798590000000004</v>
      </c>
      <c r="CS481">
        <v>89.752650000000003</v>
      </c>
      <c r="CT481">
        <v>30.035340000000001</v>
      </c>
      <c r="CU481">
        <v>22.879860000000001</v>
      </c>
      <c r="CV481">
        <v>19.0106</v>
      </c>
      <c r="CW481">
        <v>70.082449999999994</v>
      </c>
      <c r="CX481">
        <v>11.78445</v>
      </c>
      <c r="CY481">
        <v>86.690219999999997</v>
      </c>
    </row>
    <row r="482" spans="1:103" x14ac:dyDescent="0.4">
      <c r="A482" t="s">
        <v>729</v>
      </c>
      <c r="B482" t="s">
        <v>126</v>
      </c>
      <c r="C482" t="s">
        <v>37</v>
      </c>
      <c r="D482">
        <v>0.34697</v>
      </c>
      <c r="E482">
        <v>37.263309999999997</v>
      </c>
      <c r="F482">
        <v>22.614329999999999</v>
      </c>
      <c r="G482">
        <v>63.059489999999997</v>
      </c>
      <c r="H482">
        <v>77.798460000000006</v>
      </c>
      <c r="I482">
        <v>22.614329999999999</v>
      </c>
      <c r="J482">
        <v>17.741800000000001</v>
      </c>
      <c r="K482">
        <v>15.06273</v>
      </c>
      <c r="L482">
        <v>56.278030000000001</v>
      </c>
      <c r="M482">
        <v>9.9295799999999996</v>
      </c>
      <c r="N482">
        <v>73.51585</v>
      </c>
      <c r="O482" t="s">
        <v>38</v>
      </c>
      <c r="P482">
        <v>0.31309999999999999</v>
      </c>
      <c r="Q482">
        <v>34.035310000000003</v>
      </c>
      <c r="R482">
        <v>18.658000000000001</v>
      </c>
      <c r="S482">
        <v>60.456890000000001</v>
      </c>
      <c r="T482">
        <v>76.820880000000002</v>
      </c>
      <c r="U482">
        <v>18.658000000000001</v>
      </c>
      <c r="V482">
        <v>13.78561</v>
      </c>
      <c r="W482">
        <v>14.68553</v>
      </c>
      <c r="X482">
        <v>53.268810000000002</v>
      </c>
      <c r="Y482">
        <v>9.9722799999999996</v>
      </c>
      <c r="Z482">
        <v>72.129769999999994</v>
      </c>
      <c r="AW482">
        <v>0.58260000000000001</v>
      </c>
      <c r="AX482">
        <v>59.281590000000001</v>
      </c>
      <c r="AY482">
        <v>50.640540000000001</v>
      </c>
      <c r="AZ482">
        <v>76.789749999999998</v>
      </c>
      <c r="BA482">
        <v>80.482290000000006</v>
      </c>
      <c r="BB482">
        <v>50.640540000000001</v>
      </c>
      <c r="BC482">
        <v>46.740769999999998</v>
      </c>
      <c r="BD482">
        <v>16.337599999999998</v>
      </c>
      <c r="BE482">
        <v>74.039190000000005</v>
      </c>
      <c r="BF482">
        <v>8.8093400000000006</v>
      </c>
      <c r="BG482">
        <v>78.899770000000004</v>
      </c>
      <c r="CO482">
        <v>0.42065000000000002</v>
      </c>
      <c r="CP482">
        <v>45.307600000000001</v>
      </c>
      <c r="CQ482">
        <v>30.035340000000001</v>
      </c>
      <c r="CR482">
        <v>78.975269999999995</v>
      </c>
      <c r="CS482">
        <v>89.575969999999998</v>
      </c>
      <c r="CT482">
        <v>30.035340000000001</v>
      </c>
      <c r="CU482">
        <v>22.879860000000001</v>
      </c>
      <c r="CV482">
        <v>19.045940000000002</v>
      </c>
      <c r="CW482">
        <v>70.259129999999999</v>
      </c>
      <c r="CX482">
        <v>11.766780000000001</v>
      </c>
      <c r="CY482">
        <v>86.513549999999995</v>
      </c>
    </row>
    <row r="483" spans="1:103" x14ac:dyDescent="0.4">
      <c r="A483" t="s">
        <v>648</v>
      </c>
      <c r="B483" t="s">
        <v>561</v>
      </c>
      <c r="C483" t="s">
        <v>37</v>
      </c>
      <c r="D483">
        <v>0.34697</v>
      </c>
      <c r="E483">
        <v>37.263190000000002</v>
      </c>
      <c r="F483">
        <v>22.614329999999999</v>
      </c>
      <c r="G483">
        <v>63.043300000000002</v>
      </c>
      <c r="H483">
        <v>77.790369999999996</v>
      </c>
      <c r="I483">
        <v>22.614329999999999</v>
      </c>
      <c r="J483">
        <v>17.741800000000001</v>
      </c>
      <c r="K483">
        <v>15.05949</v>
      </c>
      <c r="L483">
        <v>56.261839999999999</v>
      </c>
      <c r="M483">
        <v>9.9287700000000001</v>
      </c>
      <c r="N483">
        <v>73.507760000000005</v>
      </c>
      <c r="O483" t="s">
        <v>38</v>
      </c>
      <c r="P483">
        <v>0.31309999999999999</v>
      </c>
      <c r="Q483">
        <v>34.035559999999997</v>
      </c>
      <c r="R483">
        <v>18.658000000000001</v>
      </c>
      <c r="S483">
        <v>60.456890000000001</v>
      </c>
      <c r="T483">
        <v>76.820880000000002</v>
      </c>
      <c r="U483">
        <v>18.658000000000001</v>
      </c>
      <c r="V483">
        <v>13.78561</v>
      </c>
      <c r="W483">
        <v>14.68553</v>
      </c>
      <c r="X483">
        <v>53.268810000000002</v>
      </c>
      <c r="Y483">
        <v>9.9722799999999996</v>
      </c>
      <c r="Z483">
        <v>72.129769999999994</v>
      </c>
      <c r="AW483">
        <v>0.58260000000000001</v>
      </c>
      <c r="AX483">
        <v>59.28152</v>
      </c>
      <c r="AY483">
        <v>50.640540000000001</v>
      </c>
      <c r="AZ483">
        <v>76.714389999999995</v>
      </c>
      <c r="BA483">
        <v>80.482290000000006</v>
      </c>
      <c r="BB483">
        <v>50.640540000000001</v>
      </c>
      <c r="BC483">
        <v>46.740769999999998</v>
      </c>
      <c r="BD483">
        <v>16.32253</v>
      </c>
      <c r="BE483">
        <v>73.963830000000002</v>
      </c>
      <c r="BF483">
        <v>8.8093400000000006</v>
      </c>
      <c r="BG483">
        <v>78.899770000000004</v>
      </c>
      <c r="CO483">
        <v>0.42058000000000001</v>
      </c>
      <c r="CP483">
        <v>45.300469999999997</v>
      </c>
      <c r="CQ483">
        <v>30.035340000000001</v>
      </c>
      <c r="CR483">
        <v>78.798590000000004</v>
      </c>
      <c r="CS483">
        <v>89.399289999999993</v>
      </c>
      <c r="CT483">
        <v>30.035340000000001</v>
      </c>
      <c r="CU483">
        <v>22.879860000000001</v>
      </c>
      <c r="CV483">
        <v>19.0106</v>
      </c>
      <c r="CW483">
        <v>70.082449999999994</v>
      </c>
      <c r="CX483">
        <v>11.74912</v>
      </c>
      <c r="CY483">
        <v>86.336870000000005</v>
      </c>
    </row>
    <row r="484" spans="1:103" x14ac:dyDescent="0.4">
      <c r="A484" t="s">
        <v>688</v>
      </c>
      <c r="B484" t="s">
        <v>477</v>
      </c>
      <c r="C484" t="s">
        <v>37</v>
      </c>
      <c r="D484">
        <v>0.34697</v>
      </c>
      <c r="E484">
        <v>37.262970000000003</v>
      </c>
      <c r="F484">
        <v>22.614329999999999</v>
      </c>
      <c r="G484">
        <v>63.051400000000001</v>
      </c>
      <c r="H484">
        <v>77.806560000000005</v>
      </c>
      <c r="I484">
        <v>22.614329999999999</v>
      </c>
      <c r="J484">
        <v>17.741800000000001</v>
      </c>
      <c r="K484">
        <v>15.061109999999999</v>
      </c>
      <c r="L484">
        <v>56.269930000000002</v>
      </c>
      <c r="M484">
        <v>9.9303899999999992</v>
      </c>
      <c r="N484">
        <v>73.523939999999996</v>
      </c>
      <c r="O484" t="s">
        <v>38</v>
      </c>
      <c r="P484">
        <v>0.31309999999999999</v>
      </c>
      <c r="Q484">
        <v>34.035220000000002</v>
      </c>
      <c r="R484">
        <v>18.658000000000001</v>
      </c>
      <c r="S484">
        <v>60.456890000000001</v>
      </c>
      <c r="T484">
        <v>76.820880000000002</v>
      </c>
      <c r="U484">
        <v>18.658000000000001</v>
      </c>
      <c r="V484">
        <v>13.78561</v>
      </c>
      <c r="W484">
        <v>14.68553</v>
      </c>
      <c r="X484">
        <v>53.268810000000002</v>
      </c>
      <c r="Y484">
        <v>9.9722799999999996</v>
      </c>
      <c r="Z484">
        <v>72.129769999999994</v>
      </c>
      <c r="AW484">
        <v>0.58267000000000002</v>
      </c>
      <c r="AX484">
        <v>59.289540000000002</v>
      </c>
      <c r="AY484">
        <v>50.640540000000001</v>
      </c>
      <c r="AZ484">
        <v>76.789749999999998</v>
      </c>
      <c r="BA484">
        <v>80.482290000000006</v>
      </c>
      <c r="BB484">
        <v>50.640540000000001</v>
      </c>
      <c r="BC484">
        <v>46.740769999999998</v>
      </c>
      <c r="BD484">
        <v>16.337599999999998</v>
      </c>
      <c r="BE484">
        <v>74.039190000000005</v>
      </c>
      <c r="BF484">
        <v>8.8093400000000006</v>
      </c>
      <c r="BG484">
        <v>78.899770000000004</v>
      </c>
      <c r="CO484">
        <v>0.42041000000000001</v>
      </c>
      <c r="CP484">
        <v>45.283070000000002</v>
      </c>
      <c r="CQ484">
        <v>30.035340000000001</v>
      </c>
      <c r="CR484">
        <v>78.798590000000004</v>
      </c>
      <c r="CS484">
        <v>89.752650000000003</v>
      </c>
      <c r="CT484">
        <v>30.035340000000001</v>
      </c>
      <c r="CU484">
        <v>22.879860000000001</v>
      </c>
      <c r="CV484">
        <v>19.0106</v>
      </c>
      <c r="CW484">
        <v>70.082449999999994</v>
      </c>
      <c r="CX484">
        <v>11.78445</v>
      </c>
      <c r="CY484">
        <v>86.690219999999997</v>
      </c>
    </row>
    <row r="485" spans="1:103" x14ac:dyDescent="0.4">
      <c r="A485" t="s">
        <v>609</v>
      </c>
      <c r="B485" t="s">
        <v>453</v>
      </c>
      <c r="C485" t="s">
        <v>37</v>
      </c>
      <c r="D485">
        <v>0.34695999999999999</v>
      </c>
      <c r="E485">
        <v>37.26258</v>
      </c>
      <c r="F485">
        <v>22.614329999999999</v>
      </c>
      <c r="G485">
        <v>63.051400000000001</v>
      </c>
      <c r="H485">
        <v>77.798460000000006</v>
      </c>
      <c r="I485">
        <v>22.614329999999999</v>
      </c>
      <c r="J485">
        <v>17.741800000000001</v>
      </c>
      <c r="K485">
        <v>15.061109999999999</v>
      </c>
      <c r="L485">
        <v>56.269930000000002</v>
      </c>
      <c r="M485">
        <v>9.9295799999999996</v>
      </c>
      <c r="N485">
        <v>73.51585</v>
      </c>
      <c r="O485" t="s">
        <v>38</v>
      </c>
      <c r="P485">
        <v>0.31309999999999999</v>
      </c>
      <c r="Q485">
        <v>34.035850000000003</v>
      </c>
      <c r="R485">
        <v>18.658000000000001</v>
      </c>
      <c r="S485">
        <v>60.456890000000001</v>
      </c>
      <c r="T485">
        <v>76.820880000000002</v>
      </c>
      <c r="U485">
        <v>18.658000000000001</v>
      </c>
      <c r="V485">
        <v>13.78561</v>
      </c>
      <c r="W485">
        <v>14.68553</v>
      </c>
      <c r="X485">
        <v>53.268810000000002</v>
      </c>
      <c r="Y485">
        <v>9.9722799999999996</v>
      </c>
      <c r="Z485">
        <v>72.129769999999994</v>
      </c>
      <c r="AW485">
        <v>0.58262000000000003</v>
      </c>
      <c r="AX485">
        <v>59.282409999999999</v>
      </c>
      <c r="AY485">
        <v>50.640540000000001</v>
      </c>
      <c r="AZ485">
        <v>76.714389999999995</v>
      </c>
      <c r="BA485">
        <v>80.482290000000006</v>
      </c>
      <c r="BB485">
        <v>50.640540000000001</v>
      </c>
      <c r="BC485">
        <v>46.740769999999998</v>
      </c>
      <c r="BD485">
        <v>16.32253</v>
      </c>
      <c r="BE485">
        <v>73.963830000000002</v>
      </c>
      <c r="BF485">
        <v>8.8093400000000006</v>
      </c>
      <c r="BG485">
        <v>78.899770000000004</v>
      </c>
      <c r="CO485">
        <v>0.42036000000000001</v>
      </c>
      <c r="CP485">
        <v>45.279589999999999</v>
      </c>
      <c r="CQ485">
        <v>30.035340000000001</v>
      </c>
      <c r="CR485">
        <v>78.975269999999995</v>
      </c>
      <c r="CS485">
        <v>89.575969999999998</v>
      </c>
      <c r="CT485">
        <v>30.035340000000001</v>
      </c>
      <c r="CU485">
        <v>22.879860000000001</v>
      </c>
      <c r="CV485">
        <v>19.045940000000002</v>
      </c>
      <c r="CW485">
        <v>70.259129999999999</v>
      </c>
      <c r="CX485">
        <v>11.766780000000001</v>
      </c>
      <c r="CY485">
        <v>86.513549999999995</v>
      </c>
    </row>
    <row r="486" spans="1:103" x14ac:dyDescent="0.4">
      <c r="A486" t="s">
        <v>639</v>
      </c>
      <c r="B486" t="s">
        <v>55</v>
      </c>
      <c r="C486" t="s">
        <v>37</v>
      </c>
      <c r="D486">
        <v>0.34697</v>
      </c>
      <c r="E486">
        <v>37.262540000000001</v>
      </c>
      <c r="F486">
        <v>22.614329999999999</v>
      </c>
      <c r="G486">
        <v>63.043300000000002</v>
      </c>
      <c r="H486">
        <v>77.806560000000005</v>
      </c>
      <c r="I486">
        <v>22.614329999999999</v>
      </c>
      <c r="J486">
        <v>17.741800000000001</v>
      </c>
      <c r="K486">
        <v>15.05949</v>
      </c>
      <c r="L486">
        <v>56.261839999999999</v>
      </c>
      <c r="M486">
        <v>9.9303899999999992</v>
      </c>
      <c r="N486">
        <v>73.523939999999996</v>
      </c>
      <c r="O486" t="s">
        <v>38</v>
      </c>
      <c r="P486">
        <v>0.31308999999999998</v>
      </c>
      <c r="Q486">
        <v>34.03436</v>
      </c>
      <c r="R486">
        <v>18.658000000000001</v>
      </c>
      <c r="S486">
        <v>60.456890000000001</v>
      </c>
      <c r="T486">
        <v>76.820880000000002</v>
      </c>
      <c r="U486">
        <v>18.658000000000001</v>
      </c>
      <c r="V486">
        <v>13.78561</v>
      </c>
      <c r="W486">
        <v>14.68553</v>
      </c>
      <c r="X486">
        <v>53.268810000000002</v>
      </c>
      <c r="Y486">
        <v>9.9722799999999996</v>
      </c>
      <c r="Z486">
        <v>72.129769999999994</v>
      </c>
      <c r="AW486">
        <v>0.58264000000000005</v>
      </c>
      <c r="AX486">
        <v>59.285499999999999</v>
      </c>
      <c r="AY486">
        <v>50.640540000000001</v>
      </c>
      <c r="AZ486">
        <v>76.714389999999995</v>
      </c>
      <c r="BA486">
        <v>80.482290000000006</v>
      </c>
      <c r="BB486">
        <v>50.640540000000001</v>
      </c>
      <c r="BC486">
        <v>46.740769999999998</v>
      </c>
      <c r="BD486">
        <v>16.32253</v>
      </c>
      <c r="BE486">
        <v>73.963830000000002</v>
      </c>
      <c r="BF486">
        <v>8.8093400000000006</v>
      </c>
      <c r="BG486">
        <v>78.899770000000004</v>
      </c>
      <c r="CO486">
        <v>0.42054999999999998</v>
      </c>
      <c r="CP486">
        <v>45.299120000000002</v>
      </c>
      <c r="CQ486">
        <v>30.035340000000001</v>
      </c>
      <c r="CR486">
        <v>78.798590000000004</v>
      </c>
      <c r="CS486">
        <v>89.752650000000003</v>
      </c>
      <c r="CT486">
        <v>30.035340000000001</v>
      </c>
      <c r="CU486">
        <v>22.879860000000001</v>
      </c>
      <c r="CV486">
        <v>19.0106</v>
      </c>
      <c r="CW486">
        <v>70.082449999999994</v>
      </c>
      <c r="CX486">
        <v>11.78445</v>
      </c>
      <c r="CY486">
        <v>86.690219999999997</v>
      </c>
    </row>
    <row r="487" spans="1:103" x14ac:dyDescent="0.4">
      <c r="A487" t="s">
        <v>691</v>
      </c>
      <c r="B487" t="s">
        <v>57</v>
      </c>
      <c r="C487" t="s">
        <v>37</v>
      </c>
      <c r="D487">
        <v>0.34695999999999999</v>
      </c>
      <c r="E487">
        <v>37.262300000000003</v>
      </c>
      <c r="F487">
        <v>22.614329999999999</v>
      </c>
      <c r="G487">
        <v>63.051400000000001</v>
      </c>
      <c r="H487">
        <v>77.798460000000006</v>
      </c>
      <c r="I487">
        <v>22.614329999999999</v>
      </c>
      <c r="J487">
        <v>17.741800000000001</v>
      </c>
      <c r="K487">
        <v>15.061109999999999</v>
      </c>
      <c r="L487">
        <v>56.269930000000002</v>
      </c>
      <c r="M487">
        <v>9.9303899999999992</v>
      </c>
      <c r="N487">
        <v>73.519900000000007</v>
      </c>
      <c r="O487" t="s">
        <v>38</v>
      </c>
      <c r="P487">
        <v>0.31308999999999998</v>
      </c>
      <c r="Q487">
        <v>34.033969999999997</v>
      </c>
      <c r="R487">
        <v>18.658000000000001</v>
      </c>
      <c r="S487">
        <v>60.456890000000001</v>
      </c>
      <c r="T487">
        <v>76.820880000000002</v>
      </c>
      <c r="U487">
        <v>18.658000000000001</v>
      </c>
      <c r="V487">
        <v>13.78561</v>
      </c>
      <c r="W487">
        <v>14.68553</v>
      </c>
      <c r="X487">
        <v>53.268810000000002</v>
      </c>
      <c r="Y487">
        <v>9.9722799999999996</v>
      </c>
      <c r="Z487">
        <v>72.129769999999994</v>
      </c>
      <c r="AW487">
        <v>0.58264000000000005</v>
      </c>
      <c r="AX487">
        <v>59.292310000000001</v>
      </c>
      <c r="AY487">
        <v>50.640540000000001</v>
      </c>
      <c r="AZ487">
        <v>76.789749999999998</v>
      </c>
      <c r="BA487">
        <v>80.482290000000006</v>
      </c>
      <c r="BB487">
        <v>50.640540000000001</v>
      </c>
      <c r="BC487">
        <v>46.740769999999998</v>
      </c>
      <c r="BD487">
        <v>16.337599999999998</v>
      </c>
      <c r="BE487">
        <v>74.039190000000005</v>
      </c>
      <c r="BF487">
        <v>8.8168799999999994</v>
      </c>
      <c r="BG487">
        <v>78.937449999999998</v>
      </c>
      <c r="CO487">
        <v>0.42038999999999999</v>
      </c>
      <c r="CP487">
        <v>45.285229999999999</v>
      </c>
      <c r="CQ487">
        <v>30.035340000000001</v>
      </c>
      <c r="CR487">
        <v>78.798590000000004</v>
      </c>
      <c r="CS487">
        <v>89.575969999999998</v>
      </c>
      <c r="CT487">
        <v>30.035340000000001</v>
      </c>
      <c r="CU487">
        <v>22.879860000000001</v>
      </c>
      <c r="CV487">
        <v>19.0106</v>
      </c>
      <c r="CW487">
        <v>70.082449999999994</v>
      </c>
      <c r="CX487">
        <v>11.766780000000001</v>
      </c>
      <c r="CY487">
        <v>86.513549999999995</v>
      </c>
    </row>
    <row r="488" spans="1:103" x14ac:dyDescent="0.4">
      <c r="A488" t="s">
        <v>676</v>
      </c>
      <c r="B488" t="s">
        <v>57</v>
      </c>
      <c r="C488" t="s">
        <v>37</v>
      </c>
      <c r="D488">
        <v>0.34695999999999999</v>
      </c>
      <c r="E488">
        <v>37.2622</v>
      </c>
      <c r="F488">
        <v>22.614329999999999</v>
      </c>
      <c r="G488">
        <v>63.051400000000001</v>
      </c>
      <c r="H488">
        <v>77.806560000000005</v>
      </c>
      <c r="I488">
        <v>22.614329999999999</v>
      </c>
      <c r="J488">
        <v>17.741800000000001</v>
      </c>
      <c r="K488">
        <v>15.061109999999999</v>
      </c>
      <c r="L488">
        <v>56.269930000000002</v>
      </c>
      <c r="M488">
        <v>9.9303899999999992</v>
      </c>
      <c r="N488">
        <v>73.523939999999996</v>
      </c>
      <c r="O488" t="s">
        <v>38</v>
      </c>
      <c r="P488">
        <v>0.31308999999999998</v>
      </c>
      <c r="Q488">
        <v>34.034399999999998</v>
      </c>
      <c r="R488">
        <v>18.658000000000001</v>
      </c>
      <c r="S488">
        <v>60.456890000000001</v>
      </c>
      <c r="T488">
        <v>76.820880000000002</v>
      </c>
      <c r="U488">
        <v>18.658000000000001</v>
      </c>
      <c r="V488">
        <v>13.78561</v>
      </c>
      <c r="W488">
        <v>14.68553</v>
      </c>
      <c r="X488">
        <v>53.268810000000002</v>
      </c>
      <c r="Y488">
        <v>9.9722799999999996</v>
      </c>
      <c r="Z488">
        <v>72.129769999999994</v>
      </c>
      <c r="AW488">
        <v>0.58265999999999996</v>
      </c>
      <c r="AX488">
        <v>59.287579999999998</v>
      </c>
      <c r="AY488">
        <v>50.640540000000001</v>
      </c>
      <c r="AZ488">
        <v>76.789749999999998</v>
      </c>
      <c r="BA488">
        <v>80.482290000000006</v>
      </c>
      <c r="BB488">
        <v>50.640540000000001</v>
      </c>
      <c r="BC488">
        <v>46.740769999999998</v>
      </c>
      <c r="BD488">
        <v>16.337599999999998</v>
      </c>
      <c r="BE488">
        <v>74.039190000000005</v>
      </c>
      <c r="BF488">
        <v>8.8093400000000006</v>
      </c>
      <c r="BG488">
        <v>78.899770000000004</v>
      </c>
      <c r="CO488">
        <v>0.42042000000000002</v>
      </c>
      <c r="CP488">
        <v>45.286169999999998</v>
      </c>
      <c r="CQ488">
        <v>30.035340000000001</v>
      </c>
      <c r="CR488">
        <v>78.798590000000004</v>
      </c>
      <c r="CS488">
        <v>89.752650000000003</v>
      </c>
      <c r="CT488">
        <v>30.035340000000001</v>
      </c>
      <c r="CU488">
        <v>22.879860000000001</v>
      </c>
      <c r="CV488">
        <v>19.0106</v>
      </c>
      <c r="CW488">
        <v>70.082449999999994</v>
      </c>
      <c r="CX488">
        <v>11.78445</v>
      </c>
      <c r="CY488">
        <v>86.690219999999997</v>
      </c>
    </row>
    <row r="489" spans="1:103" x14ac:dyDescent="0.4">
      <c r="A489" t="s">
        <v>645</v>
      </c>
      <c r="B489" t="s">
        <v>214</v>
      </c>
      <c r="C489" t="s">
        <v>37</v>
      </c>
      <c r="D489">
        <v>0.34695999999999999</v>
      </c>
      <c r="E489">
        <v>37.261519999999997</v>
      </c>
      <c r="F489">
        <v>22.614329999999999</v>
      </c>
      <c r="G489">
        <v>63.051400000000001</v>
      </c>
      <c r="H489">
        <v>77.798460000000006</v>
      </c>
      <c r="I489">
        <v>22.614329999999999</v>
      </c>
      <c r="J489">
        <v>17.741800000000001</v>
      </c>
      <c r="K489">
        <v>15.061109999999999</v>
      </c>
      <c r="L489">
        <v>56.269930000000002</v>
      </c>
      <c r="M489">
        <v>9.9295799999999996</v>
      </c>
      <c r="N489">
        <v>73.51585</v>
      </c>
      <c r="O489" t="s">
        <v>38</v>
      </c>
      <c r="P489">
        <v>0.31309999999999999</v>
      </c>
      <c r="Q489">
        <v>34.035209999999999</v>
      </c>
      <c r="R489">
        <v>18.658000000000001</v>
      </c>
      <c r="S489">
        <v>60.456890000000001</v>
      </c>
      <c r="T489">
        <v>76.820880000000002</v>
      </c>
      <c r="U489">
        <v>18.658000000000001</v>
      </c>
      <c r="V489">
        <v>13.78561</v>
      </c>
      <c r="W489">
        <v>14.68553</v>
      </c>
      <c r="X489">
        <v>53.268810000000002</v>
      </c>
      <c r="Y489">
        <v>9.9722799999999996</v>
      </c>
      <c r="Z489">
        <v>72.129769999999994</v>
      </c>
      <c r="AW489">
        <v>0.58267999999999998</v>
      </c>
      <c r="AX489">
        <v>59.290100000000002</v>
      </c>
      <c r="AY489">
        <v>50.640540000000001</v>
      </c>
      <c r="AZ489">
        <v>76.789749999999998</v>
      </c>
      <c r="BA489">
        <v>80.482290000000006</v>
      </c>
      <c r="BB489">
        <v>50.640540000000001</v>
      </c>
      <c r="BC489">
        <v>46.740769999999998</v>
      </c>
      <c r="BD489">
        <v>16.337599999999998</v>
      </c>
      <c r="BE489">
        <v>74.039190000000005</v>
      </c>
      <c r="BF489">
        <v>8.8093400000000006</v>
      </c>
      <c r="BG489">
        <v>78.899770000000004</v>
      </c>
      <c r="CO489">
        <v>0.42007</v>
      </c>
      <c r="CP489">
        <v>45.250480000000003</v>
      </c>
      <c r="CQ489">
        <v>30.035340000000001</v>
      </c>
      <c r="CR489">
        <v>78.798590000000004</v>
      </c>
      <c r="CS489">
        <v>89.575969999999998</v>
      </c>
      <c r="CT489">
        <v>30.035340000000001</v>
      </c>
      <c r="CU489">
        <v>22.879860000000001</v>
      </c>
      <c r="CV489">
        <v>19.0106</v>
      </c>
      <c r="CW489">
        <v>70.082449999999994</v>
      </c>
      <c r="CX489">
        <v>11.766780000000001</v>
      </c>
      <c r="CY489">
        <v>86.513549999999995</v>
      </c>
    </row>
    <row r="490" spans="1:103" x14ac:dyDescent="0.4">
      <c r="A490" t="s">
        <v>711</v>
      </c>
      <c r="B490" t="s">
        <v>116</v>
      </c>
      <c r="C490" t="s">
        <v>37</v>
      </c>
      <c r="D490">
        <v>0.34521000000000002</v>
      </c>
      <c r="E490">
        <v>37.086379999999998</v>
      </c>
      <c r="F490">
        <v>22.363420000000001</v>
      </c>
      <c r="G490">
        <v>62.89761</v>
      </c>
      <c r="H490">
        <v>77.677049999999994</v>
      </c>
      <c r="I490">
        <v>22.363420000000001</v>
      </c>
      <c r="J490">
        <v>17.545529999999999</v>
      </c>
      <c r="K490">
        <v>15.03359</v>
      </c>
      <c r="L490">
        <v>56.124920000000003</v>
      </c>
      <c r="M490">
        <v>9.9150100000000005</v>
      </c>
      <c r="N490">
        <v>73.37097</v>
      </c>
      <c r="O490" t="s">
        <v>38</v>
      </c>
      <c r="P490">
        <v>0.31095</v>
      </c>
      <c r="Q490">
        <v>33.812159999999999</v>
      </c>
      <c r="R490">
        <v>18.361689999999999</v>
      </c>
      <c r="S490">
        <v>60.256169999999997</v>
      </c>
      <c r="T490">
        <v>76.591470000000001</v>
      </c>
      <c r="U490">
        <v>18.361689999999999</v>
      </c>
      <c r="V490">
        <v>13.55381</v>
      </c>
      <c r="W490">
        <v>14.64729</v>
      </c>
      <c r="X490">
        <v>53.0657</v>
      </c>
      <c r="Y490">
        <v>9.9359599999999997</v>
      </c>
      <c r="Z490">
        <v>71.840789999999998</v>
      </c>
      <c r="AW490">
        <v>0.58301000000000003</v>
      </c>
      <c r="AX490">
        <v>59.414740000000002</v>
      </c>
      <c r="AY490">
        <v>50.640540000000001</v>
      </c>
      <c r="AZ490">
        <v>76.639039999999994</v>
      </c>
      <c r="BA490">
        <v>80.859080000000006</v>
      </c>
      <c r="BB490">
        <v>50.640540000000001</v>
      </c>
      <c r="BC490">
        <v>46.740769999999998</v>
      </c>
      <c r="BD490">
        <v>16.352679999999999</v>
      </c>
      <c r="BE490">
        <v>74.07687</v>
      </c>
      <c r="BF490">
        <v>8.9374500000000001</v>
      </c>
      <c r="BG490">
        <v>79.578000000000003</v>
      </c>
      <c r="CO490">
        <v>0.4209</v>
      </c>
      <c r="CP490">
        <v>45.258110000000002</v>
      </c>
      <c r="CQ490">
        <v>30.035340000000001</v>
      </c>
      <c r="CR490">
        <v>79.505300000000005</v>
      </c>
      <c r="CS490">
        <v>90.282690000000002</v>
      </c>
      <c r="CT490">
        <v>30.035340000000001</v>
      </c>
      <c r="CU490">
        <v>22.879860000000001</v>
      </c>
      <c r="CV490">
        <v>19.08127</v>
      </c>
      <c r="CW490">
        <v>70.583039999999997</v>
      </c>
      <c r="CX490">
        <v>11.819789999999999</v>
      </c>
      <c r="CY490">
        <v>87.102469999999997</v>
      </c>
    </row>
    <row r="491" spans="1:103" x14ac:dyDescent="0.4">
      <c r="A491" t="s">
        <v>707</v>
      </c>
      <c r="B491" t="s">
        <v>571</v>
      </c>
      <c r="C491" t="s">
        <v>37</v>
      </c>
      <c r="D491">
        <v>0.34517999999999999</v>
      </c>
      <c r="E491">
        <v>37.083219999999997</v>
      </c>
      <c r="F491">
        <v>22.363420000000001</v>
      </c>
      <c r="G491">
        <v>62.881419999999999</v>
      </c>
      <c r="H491">
        <v>77.644679999999994</v>
      </c>
      <c r="I491">
        <v>22.363420000000001</v>
      </c>
      <c r="J491">
        <v>17.545529999999999</v>
      </c>
      <c r="K491">
        <v>15.03035</v>
      </c>
      <c r="L491">
        <v>56.108730000000001</v>
      </c>
      <c r="M491">
        <v>9.9117800000000003</v>
      </c>
      <c r="N491">
        <v>73.338589999999996</v>
      </c>
      <c r="O491" t="s">
        <v>38</v>
      </c>
      <c r="P491">
        <v>0.31095</v>
      </c>
      <c r="Q491">
        <v>33.811729999999997</v>
      </c>
      <c r="R491">
        <v>18.361689999999999</v>
      </c>
      <c r="S491">
        <v>60.256169999999997</v>
      </c>
      <c r="T491">
        <v>76.591470000000001</v>
      </c>
      <c r="U491">
        <v>18.361689999999999</v>
      </c>
      <c r="V491">
        <v>13.55381</v>
      </c>
      <c r="W491">
        <v>14.64729</v>
      </c>
      <c r="X491">
        <v>53.0657</v>
      </c>
      <c r="Y491">
        <v>9.9359599999999997</v>
      </c>
      <c r="Z491">
        <v>71.840789999999998</v>
      </c>
      <c r="AW491">
        <v>0.58299999999999996</v>
      </c>
      <c r="AX491">
        <v>59.41236</v>
      </c>
      <c r="AY491">
        <v>50.640540000000001</v>
      </c>
      <c r="AZ491">
        <v>76.563680000000005</v>
      </c>
      <c r="BA491">
        <v>80.859080000000006</v>
      </c>
      <c r="BB491">
        <v>50.640540000000001</v>
      </c>
      <c r="BC491">
        <v>46.740769999999998</v>
      </c>
      <c r="BD491">
        <v>16.337599999999998</v>
      </c>
      <c r="BE491">
        <v>74.001509999999996</v>
      </c>
      <c r="BF491">
        <v>8.9374500000000001</v>
      </c>
      <c r="BG491">
        <v>79.578000000000003</v>
      </c>
      <c r="CO491">
        <v>0.42033999999999999</v>
      </c>
      <c r="CP491">
        <v>45.2027</v>
      </c>
      <c r="CQ491">
        <v>30.035340000000001</v>
      </c>
      <c r="CR491">
        <v>79.328620000000001</v>
      </c>
      <c r="CS491">
        <v>89.575969999999998</v>
      </c>
      <c r="CT491">
        <v>30.035340000000001</v>
      </c>
      <c r="CU491">
        <v>22.879860000000001</v>
      </c>
      <c r="CV491">
        <v>19.045940000000002</v>
      </c>
      <c r="CW491">
        <v>70.406360000000006</v>
      </c>
      <c r="CX491">
        <v>11.74912</v>
      </c>
      <c r="CY491">
        <v>86.395759999999996</v>
      </c>
    </row>
    <row r="492" spans="1:103" x14ac:dyDescent="0.4">
      <c r="A492" t="s">
        <v>630</v>
      </c>
      <c r="B492" t="s">
        <v>44</v>
      </c>
      <c r="C492" t="s">
        <v>37</v>
      </c>
      <c r="D492">
        <v>0.34516999999999998</v>
      </c>
      <c r="E492">
        <v>37.082639999999998</v>
      </c>
      <c r="F492">
        <v>22.363420000000001</v>
      </c>
      <c r="G492">
        <v>62.881419999999999</v>
      </c>
      <c r="H492">
        <v>77.636579999999995</v>
      </c>
      <c r="I492">
        <v>22.363420000000001</v>
      </c>
      <c r="J492">
        <v>17.545529999999999</v>
      </c>
      <c r="K492">
        <v>15.03035</v>
      </c>
      <c r="L492">
        <v>56.108730000000001</v>
      </c>
      <c r="M492">
        <v>9.9109700000000007</v>
      </c>
      <c r="N492">
        <v>73.330500000000001</v>
      </c>
      <c r="O492" t="s">
        <v>38</v>
      </c>
      <c r="P492">
        <v>0.31095</v>
      </c>
      <c r="Q492">
        <v>33.811790000000002</v>
      </c>
      <c r="R492">
        <v>18.361689999999999</v>
      </c>
      <c r="S492">
        <v>60.256169999999997</v>
      </c>
      <c r="T492">
        <v>76.591470000000001</v>
      </c>
      <c r="U492">
        <v>18.361689999999999</v>
      </c>
      <c r="V492">
        <v>13.55381</v>
      </c>
      <c r="W492">
        <v>14.64729</v>
      </c>
      <c r="X492">
        <v>53.0657</v>
      </c>
      <c r="Y492">
        <v>9.9359599999999997</v>
      </c>
      <c r="Z492">
        <v>71.840789999999998</v>
      </c>
      <c r="AW492">
        <v>0.58296999999999999</v>
      </c>
      <c r="AX492">
        <v>59.410380000000004</v>
      </c>
      <c r="AY492">
        <v>50.640540000000001</v>
      </c>
      <c r="AZ492">
        <v>76.563680000000005</v>
      </c>
      <c r="BA492">
        <v>80.859080000000006</v>
      </c>
      <c r="BB492">
        <v>50.640540000000001</v>
      </c>
      <c r="BC492">
        <v>46.740769999999998</v>
      </c>
      <c r="BD492">
        <v>16.337599999999998</v>
      </c>
      <c r="BE492">
        <v>74.001509999999996</v>
      </c>
      <c r="BF492">
        <v>8.9374500000000001</v>
      </c>
      <c r="BG492">
        <v>79.578000000000003</v>
      </c>
      <c r="CO492">
        <v>0.42024</v>
      </c>
      <c r="CP492">
        <v>45.193460000000002</v>
      </c>
      <c r="CQ492">
        <v>30.035340000000001</v>
      </c>
      <c r="CR492">
        <v>79.328620000000001</v>
      </c>
      <c r="CS492">
        <v>89.399289999999993</v>
      </c>
      <c r="CT492">
        <v>30.035340000000001</v>
      </c>
      <c r="CU492">
        <v>22.879860000000001</v>
      </c>
      <c r="CV492">
        <v>19.045940000000002</v>
      </c>
      <c r="CW492">
        <v>70.406360000000006</v>
      </c>
      <c r="CX492">
        <v>11.731450000000001</v>
      </c>
      <c r="CY492">
        <v>86.219080000000005</v>
      </c>
    </row>
    <row r="493" spans="1:103" x14ac:dyDescent="0.4">
      <c r="A493" t="s">
        <v>741</v>
      </c>
      <c r="B493" t="s">
        <v>471</v>
      </c>
      <c r="C493" t="s">
        <v>37</v>
      </c>
      <c r="D493">
        <v>0.34516000000000002</v>
      </c>
      <c r="E493">
        <v>37.08146</v>
      </c>
      <c r="F493">
        <v>22.363420000000001</v>
      </c>
      <c r="G493">
        <v>62.889519999999997</v>
      </c>
      <c r="H493">
        <v>77.652770000000004</v>
      </c>
      <c r="I493">
        <v>22.363420000000001</v>
      </c>
      <c r="J493">
        <v>17.545529999999999</v>
      </c>
      <c r="K493">
        <v>15.031969999999999</v>
      </c>
      <c r="L493">
        <v>56.116819999999997</v>
      </c>
      <c r="M493">
        <v>9.9125899999999998</v>
      </c>
      <c r="N493">
        <v>73.346689999999995</v>
      </c>
      <c r="O493" t="s">
        <v>38</v>
      </c>
      <c r="P493">
        <v>0.31095</v>
      </c>
      <c r="Q493">
        <v>33.812150000000003</v>
      </c>
      <c r="R493">
        <v>18.361689999999999</v>
      </c>
      <c r="S493">
        <v>60.256169999999997</v>
      </c>
      <c r="T493">
        <v>76.591470000000001</v>
      </c>
      <c r="U493">
        <v>18.361689999999999</v>
      </c>
      <c r="V493">
        <v>13.55381</v>
      </c>
      <c r="W493">
        <v>14.64729</v>
      </c>
      <c r="X493">
        <v>53.0657</v>
      </c>
      <c r="Y493">
        <v>9.9359599999999997</v>
      </c>
      <c r="Z493">
        <v>71.840789999999998</v>
      </c>
      <c r="AW493">
        <v>0.58298000000000005</v>
      </c>
      <c r="AX493">
        <v>59.411250000000003</v>
      </c>
      <c r="AY493">
        <v>50.640540000000001</v>
      </c>
      <c r="AZ493">
        <v>76.639039999999994</v>
      </c>
      <c r="BA493">
        <v>80.859080000000006</v>
      </c>
      <c r="BB493">
        <v>50.640540000000001</v>
      </c>
      <c r="BC493">
        <v>46.740769999999998</v>
      </c>
      <c r="BD493">
        <v>16.352679999999999</v>
      </c>
      <c r="BE493">
        <v>74.07687</v>
      </c>
      <c r="BF493">
        <v>8.9374500000000001</v>
      </c>
      <c r="BG493">
        <v>79.578000000000003</v>
      </c>
      <c r="CO493">
        <v>0.41992000000000002</v>
      </c>
      <c r="CP493">
        <v>45.159089999999999</v>
      </c>
      <c r="CQ493">
        <v>30.035340000000001</v>
      </c>
      <c r="CR493">
        <v>79.328620000000001</v>
      </c>
      <c r="CS493">
        <v>89.752650000000003</v>
      </c>
      <c r="CT493">
        <v>30.035340000000001</v>
      </c>
      <c r="CU493">
        <v>22.879860000000001</v>
      </c>
      <c r="CV493">
        <v>19.045940000000002</v>
      </c>
      <c r="CW493">
        <v>70.406360000000006</v>
      </c>
      <c r="CX493">
        <v>11.766780000000001</v>
      </c>
      <c r="CY493">
        <v>86.57244</v>
      </c>
    </row>
    <row r="494" spans="1:103" x14ac:dyDescent="0.4">
      <c r="A494" t="s">
        <v>660</v>
      </c>
      <c r="B494" t="s">
        <v>477</v>
      </c>
      <c r="C494" t="s">
        <v>37</v>
      </c>
      <c r="D494">
        <v>0.34516000000000002</v>
      </c>
      <c r="E494">
        <v>37.080970000000001</v>
      </c>
      <c r="F494">
        <v>22.363420000000001</v>
      </c>
      <c r="G494">
        <v>62.889519999999997</v>
      </c>
      <c r="H494">
        <v>77.652770000000004</v>
      </c>
      <c r="I494">
        <v>22.363420000000001</v>
      </c>
      <c r="J494">
        <v>17.545529999999999</v>
      </c>
      <c r="K494">
        <v>15.031969999999999</v>
      </c>
      <c r="L494">
        <v>56.116819999999997</v>
      </c>
      <c r="M494">
        <v>9.9125899999999998</v>
      </c>
      <c r="N494">
        <v>73.346689999999995</v>
      </c>
      <c r="O494" t="s">
        <v>38</v>
      </c>
      <c r="P494">
        <v>0.31095</v>
      </c>
      <c r="Q494">
        <v>33.811880000000002</v>
      </c>
      <c r="R494">
        <v>18.361689999999999</v>
      </c>
      <c r="S494">
        <v>60.256169999999997</v>
      </c>
      <c r="T494">
        <v>76.591470000000001</v>
      </c>
      <c r="U494">
        <v>18.361689999999999</v>
      </c>
      <c r="V494">
        <v>13.55381</v>
      </c>
      <c r="W494">
        <v>14.64729</v>
      </c>
      <c r="X494">
        <v>53.0657</v>
      </c>
      <c r="Y494">
        <v>9.9359599999999997</v>
      </c>
      <c r="Z494">
        <v>71.840789999999998</v>
      </c>
      <c r="AW494">
        <v>0.58299000000000001</v>
      </c>
      <c r="AX494">
        <v>59.411589999999997</v>
      </c>
      <c r="AY494">
        <v>50.640540000000001</v>
      </c>
      <c r="AZ494">
        <v>76.639039999999994</v>
      </c>
      <c r="BA494">
        <v>80.859080000000006</v>
      </c>
      <c r="BB494">
        <v>50.640540000000001</v>
      </c>
      <c r="BC494">
        <v>46.740769999999998</v>
      </c>
      <c r="BD494">
        <v>16.352679999999999</v>
      </c>
      <c r="BE494">
        <v>74.07687</v>
      </c>
      <c r="BF494">
        <v>8.9374500000000001</v>
      </c>
      <c r="BG494">
        <v>79.578000000000003</v>
      </c>
      <c r="CO494">
        <v>0.41982999999999998</v>
      </c>
      <c r="CP494">
        <v>45.152509999999999</v>
      </c>
      <c r="CQ494">
        <v>30.035340000000001</v>
      </c>
      <c r="CR494">
        <v>79.328620000000001</v>
      </c>
      <c r="CS494">
        <v>89.752650000000003</v>
      </c>
      <c r="CT494">
        <v>30.035340000000001</v>
      </c>
      <c r="CU494">
        <v>22.879860000000001</v>
      </c>
      <c r="CV494">
        <v>19.045940000000002</v>
      </c>
      <c r="CW494">
        <v>70.406360000000006</v>
      </c>
      <c r="CX494">
        <v>11.766780000000001</v>
      </c>
      <c r="CY494">
        <v>86.57244</v>
      </c>
    </row>
    <row r="495" spans="1:103" x14ac:dyDescent="0.4">
      <c r="A495" t="s">
        <v>704</v>
      </c>
      <c r="B495" t="s">
        <v>116</v>
      </c>
      <c r="C495" t="s">
        <v>37</v>
      </c>
      <c r="D495">
        <v>0.34510999999999997</v>
      </c>
      <c r="E495">
        <v>37.070239999999998</v>
      </c>
      <c r="F495">
        <v>22.363420000000001</v>
      </c>
      <c r="G495">
        <v>62.881419999999999</v>
      </c>
      <c r="H495">
        <v>77.636579999999995</v>
      </c>
      <c r="I495">
        <v>22.363420000000001</v>
      </c>
      <c r="J495">
        <v>17.545529999999999</v>
      </c>
      <c r="K495">
        <v>15.028729999999999</v>
      </c>
      <c r="L495">
        <v>56.106029999999997</v>
      </c>
      <c r="M495">
        <v>9.9036799999999996</v>
      </c>
      <c r="N495">
        <v>73.295429999999996</v>
      </c>
      <c r="O495" t="s">
        <v>38</v>
      </c>
      <c r="P495">
        <v>0.31097000000000002</v>
      </c>
      <c r="Q495">
        <v>33.81353</v>
      </c>
      <c r="R495">
        <v>18.361689999999999</v>
      </c>
      <c r="S495">
        <v>60.256169999999997</v>
      </c>
      <c r="T495">
        <v>76.591470000000001</v>
      </c>
      <c r="U495">
        <v>18.361689999999999</v>
      </c>
      <c r="V495">
        <v>13.55381</v>
      </c>
      <c r="W495">
        <v>14.64729</v>
      </c>
      <c r="X495">
        <v>53.0657</v>
      </c>
      <c r="Y495">
        <v>9.9359599999999997</v>
      </c>
      <c r="Z495">
        <v>71.840789999999998</v>
      </c>
      <c r="AW495">
        <v>0.58257000000000003</v>
      </c>
      <c r="AX495">
        <v>59.316420000000001</v>
      </c>
      <c r="AY495">
        <v>50.640540000000001</v>
      </c>
      <c r="AZ495">
        <v>76.639039999999994</v>
      </c>
      <c r="BA495">
        <v>80.859080000000006</v>
      </c>
      <c r="BB495">
        <v>50.640540000000001</v>
      </c>
      <c r="BC495">
        <v>46.740769999999998</v>
      </c>
      <c r="BD495">
        <v>16.337599999999998</v>
      </c>
      <c r="BE495">
        <v>74.051749999999998</v>
      </c>
      <c r="BF495">
        <v>8.8696300000000008</v>
      </c>
      <c r="BG495">
        <v>79.251440000000002</v>
      </c>
      <c r="CO495">
        <v>0.41943000000000003</v>
      </c>
      <c r="CP495">
        <v>45.110909999999997</v>
      </c>
      <c r="CQ495">
        <v>30.035340000000001</v>
      </c>
      <c r="CR495">
        <v>79.151939999999996</v>
      </c>
      <c r="CS495">
        <v>89.399289999999993</v>
      </c>
      <c r="CT495">
        <v>30.035340000000001</v>
      </c>
      <c r="CU495">
        <v>22.879860000000001</v>
      </c>
      <c r="CV495">
        <v>19.0106</v>
      </c>
      <c r="CW495">
        <v>70.229680000000002</v>
      </c>
      <c r="CX495">
        <v>11.731450000000001</v>
      </c>
      <c r="CY495">
        <v>86.219080000000005</v>
      </c>
    </row>
    <row r="496" spans="1:103" x14ac:dyDescent="0.4">
      <c r="A496" t="s">
        <v>700</v>
      </c>
      <c r="B496" t="s">
        <v>116</v>
      </c>
      <c r="C496" t="s">
        <v>37</v>
      </c>
      <c r="D496">
        <v>0.34510000000000002</v>
      </c>
      <c r="E496">
        <v>37.069920000000003</v>
      </c>
      <c r="F496">
        <v>22.363420000000001</v>
      </c>
      <c r="G496">
        <v>62.881419999999999</v>
      </c>
      <c r="H496">
        <v>77.644679999999994</v>
      </c>
      <c r="I496">
        <v>22.363420000000001</v>
      </c>
      <c r="J496">
        <v>17.545529999999999</v>
      </c>
      <c r="K496">
        <v>15.028729999999999</v>
      </c>
      <c r="L496">
        <v>56.106029999999997</v>
      </c>
      <c r="M496">
        <v>9.9044899999999991</v>
      </c>
      <c r="N496">
        <v>73.303520000000006</v>
      </c>
      <c r="O496" t="s">
        <v>38</v>
      </c>
      <c r="P496">
        <v>0.31096000000000001</v>
      </c>
      <c r="Q496">
        <v>33.812750000000001</v>
      </c>
      <c r="R496">
        <v>18.361689999999999</v>
      </c>
      <c r="S496">
        <v>60.256169999999997</v>
      </c>
      <c r="T496">
        <v>76.591470000000001</v>
      </c>
      <c r="U496">
        <v>18.361689999999999</v>
      </c>
      <c r="V496">
        <v>13.55381</v>
      </c>
      <c r="W496">
        <v>14.64729</v>
      </c>
      <c r="X496">
        <v>53.0657</v>
      </c>
      <c r="Y496">
        <v>9.9359599999999997</v>
      </c>
      <c r="Z496">
        <v>71.840789999999998</v>
      </c>
      <c r="AW496">
        <v>0.58259000000000005</v>
      </c>
      <c r="AX496">
        <v>59.31794</v>
      </c>
      <c r="AY496">
        <v>50.640540000000001</v>
      </c>
      <c r="AZ496">
        <v>76.639039999999994</v>
      </c>
      <c r="BA496">
        <v>80.859080000000006</v>
      </c>
      <c r="BB496">
        <v>50.640540000000001</v>
      </c>
      <c r="BC496">
        <v>46.740769999999998</v>
      </c>
      <c r="BD496">
        <v>16.337599999999998</v>
      </c>
      <c r="BE496">
        <v>74.051749999999998</v>
      </c>
      <c r="BF496">
        <v>8.8696300000000008</v>
      </c>
      <c r="BG496">
        <v>79.251440000000002</v>
      </c>
      <c r="CO496">
        <v>0.41947000000000001</v>
      </c>
      <c r="CP496">
        <v>45.114649999999997</v>
      </c>
      <c r="CQ496">
        <v>30.035340000000001</v>
      </c>
      <c r="CR496">
        <v>79.151939999999996</v>
      </c>
      <c r="CS496">
        <v>89.575969999999998</v>
      </c>
      <c r="CT496">
        <v>30.035340000000001</v>
      </c>
      <c r="CU496">
        <v>22.879860000000001</v>
      </c>
      <c r="CV496">
        <v>19.0106</v>
      </c>
      <c r="CW496">
        <v>70.229680000000002</v>
      </c>
      <c r="CX496">
        <v>11.74912</v>
      </c>
      <c r="CY496">
        <v>86.395759999999996</v>
      </c>
    </row>
    <row r="497" spans="1:103" x14ac:dyDescent="0.4">
      <c r="A497" t="s">
        <v>657</v>
      </c>
      <c r="B497" t="s">
        <v>116</v>
      </c>
      <c r="C497" t="s">
        <v>37</v>
      </c>
      <c r="D497">
        <v>0.34510000000000002</v>
      </c>
      <c r="E497">
        <v>37.069679999999998</v>
      </c>
      <c r="F497">
        <v>22.363420000000001</v>
      </c>
      <c r="G497">
        <v>62.881419999999999</v>
      </c>
      <c r="H497">
        <v>77.652770000000004</v>
      </c>
      <c r="I497">
        <v>22.363420000000001</v>
      </c>
      <c r="J497">
        <v>17.545529999999999</v>
      </c>
      <c r="K497">
        <v>15.028729999999999</v>
      </c>
      <c r="L497">
        <v>56.106029999999997</v>
      </c>
      <c r="M497">
        <v>9.9053000000000004</v>
      </c>
      <c r="N497">
        <v>73.311610000000002</v>
      </c>
      <c r="O497" t="s">
        <v>38</v>
      </c>
      <c r="P497">
        <v>0.31096000000000001</v>
      </c>
      <c r="Q497">
        <v>33.812339999999999</v>
      </c>
      <c r="R497">
        <v>18.361689999999999</v>
      </c>
      <c r="S497">
        <v>60.256169999999997</v>
      </c>
      <c r="T497">
        <v>76.591470000000001</v>
      </c>
      <c r="U497">
        <v>18.361689999999999</v>
      </c>
      <c r="V497">
        <v>13.55381</v>
      </c>
      <c r="W497">
        <v>14.64729</v>
      </c>
      <c r="X497">
        <v>53.0657</v>
      </c>
      <c r="Y497">
        <v>9.9359599999999997</v>
      </c>
      <c r="Z497">
        <v>71.840789999999998</v>
      </c>
      <c r="AW497">
        <v>0.58257999999999999</v>
      </c>
      <c r="AX497">
        <v>59.319740000000003</v>
      </c>
      <c r="AY497">
        <v>50.640540000000001</v>
      </c>
      <c r="AZ497">
        <v>76.639039999999994</v>
      </c>
      <c r="BA497">
        <v>80.859080000000006</v>
      </c>
      <c r="BB497">
        <v>50.640540000000001</v>
      </c>
      <c r="BC497">
        <v>46.740769999999998</v>
      </c>
      <c r="BD497">
        <v>16.337599999999998</v>
      </c>
      <c r="BE497">
        <v>74.051749999999998</v>
      </c>
      <c r="BF497">
        <v>8.8696300000000008</v>
      </c>
      <c r="BG497">
        <v>79.251440000000002</v>
      </c>
      <c r="CO497">
        <v>0.41943000000000003</v>
      </c>
      <c r="CP497">
        <v>45.112969999999997</v>
      </c>
      <c r="CQ497">
        <v>30.035340000000001</v>
      </c>
      <c r="CR497">
        <v>79.151939999999996</v>
      </c>
      <c r="CS497">
        <v>89.752650000000003</v>
      </c>
      <c r="CT497">
        <v>30.035340000000001</v>
      </c>
      <c r="CU497">
        <v>22.879860000000001</v>
      </c>
      <c r="CV497">
        <v>19.0106</v>
      </c>
      <c r="CW497">
        <v>70.229680000000002</v>
      </c>
      <c r="CX497">
        <v>11.766780000000001</v>
      </c>
      <c r="CY497">
        <v>86.57244</v>
      </c>
    </row>
    <row r="498" spans="1:103" x14ac:dyDescent="0.4">
      <c r="A498" t="s">
        <v>627</v>
      </c>
      <c r="B498" t="s">
        <v>126</v>
      </c>
      <c r="C498" t="s">
        <v>37</v>
      </c>
      <c r="D498">
        <v>0.34509000000000001</v>
      </c>
      <c r="E498">
        <v>37.068710000000003</v>
      </c>
      <c r="F498">
        <v>22.363420000000001</v>
      </c>
      <c r="G498">
        <v>62.881419999999999</v>
      </c>
      <c r="H498">
        <v>77.660870000000003</v>
      </c>
      <c r="I498">
        <v>22.363420000000001</v>
      </c>
      <c r="J498">
        <v>17.545529999999999</v>
      </c>
      <c r="K498">
        <v>15.028729999999999</v>
      </c>
      <c r="L498">
        <v>56.106029999999997</v>
      </c>
      <c r="M498">
        <v>9.90611</v>
      </c>
      <c r="N498">
        <v>73.319710000000001</v>
      </c>
      <c r="O498" t="s">
        <v>38</v>
      </c>
      <c r="P498">
        <v>0.31095</v>
      </c>
      <c r="Q498">
        <v>33.811669999999999</v>
      </c>
      <c r="R498">
        <v>18.361689999999999</v>
      </c>
      <c r="S498">
        <v>60.256169999999997</v>
      </c>
      <c r="T498">
        <v>76.591470000000001</v>
      </c>
      <c r="U498">
        <v>18.361689999999999</v>
      </c>
      <c r="V498">
        <v>13.55381</v>
      </c>
      <c r="W498">
        <v>14.64729</v>
      </c>
      <c r="X498">
        <v>53.0657</v>
      </c>
      <c r="Y498">
        <v>9.9359599999999997</v>
      </c>
      <c r="Z498">
        <v>71.840789999999998</v>
      </c>
      <c r="AW498">
        <v>0.58248</v>
      </c>
      <c r="AX498">
        <v>59.307450000000003</v>
      </c>
      <c r="AY498">
        <v>50.640540000000001</v>
      </c>
      <c r="AZ498">
        <v>76.639039999999994</v>
      </c>
      <c r="BA498">
        <v>80.859080000000006</v>
      </c>
      <c r="BB498">
        <v>50.640540000000001</v>
      </c>
      <c r="BC498">
        <v>46.740769999999998</v>
      </c>
      <c r="BD498">
        <v>16.337599999999998</v>
      </c>
      <c r="BE498">
        <v>74.051749999999998</v>
      </c>
      <c r="BF498">
        <v>8.8696300000000008</v>
      </c>
      <c r="BG498">
        <v>79.251440000000002</v>
      </c>
      <c r="CO498">
        <v>0.41961999999999999</v>
      </c>
      <c r="CP498">
        <v>45.132820000000002</v>
      </c>
      <c r="CQ498">
        <v>30.035340000000001</v>
      </c>
      <c r="CR498">
        <v>79.151939999999996</v>
      </c>
      <c r="CS498">
        <v>89.929329999999993</v>
      </c>
      <c r="CT498">
        <v>30.035340000000001</v>
      </c>
      <c r="CU498">
        <v>22.879860000000001</v>
      </c>
      <c r="CV498">
        <v>19.0106</v>
      </c>
      <c r="CW498">
        <v>70.229680000000002</v>
      </c>
      <c r="CX498">
        <v>11.78445</v>
      </c>
      <c r="CY498">
        <v>86.749120000000005</v>
      </c>
    </row>
    <row r="499" spans="1:103" x14ac:dyDescent="0.4">
      <c r="A499" t="s">
        <v>738</v>
      </c>
      <c r="B499" t="s">
        <v>460</v>
      </c>
      <c r="C499" t="s">
        <v>37</v>
      </c>
      <c r="D499">
        <v>0.34508</v>
      </c>
      <c r="E499">
        <v>37.067709999999998</v>
      </c>
      <c r="F499">
        <v>22.363420000000001</v>
      </c>
      <c r="G499">
        <v>62.873330000000003</v>
      </c>
      <c r="H499">
        <v>77.652770000000004</v>
      </c>
      <c r="I499">
        <v>22.363420000000001</v>
      </c>
      <c r="J499">
        <v>17.545529999999999</v>
      </c>
      <c r="K499">
        <v>15.02711</v>
      </c>
      <c r="L499">
        <v>56.097940000000001</v>
      </c>
      <c r="M499">
        <v>9.9053000000000004</v>
      </c>
      <c r="N499">
        <v>73.311610000000002</v>
      </c>
      <c r="O499" t="s">
        <v>38</v>
      </c>
      <c r="P499">
        <v>0.31096000000000001</v>
      </c>
      <c r="Q499">
        <v>33.812690000000003</v>
      </c>
      <c r="R499">
        <v>18.361689999999999</v>
      </c>
      <c r="S499">
        <v>60.256169999999997</v>
      </c>
      <c r="T499">
        <v>76.591470000000001</v>
      </c>
      <c r="U499">
        <v>18.361689999999999</v>
      </c>
      <c r="V499">
        <v>13.55381</v>
      </c>
      <c r="W499">
        <v>14.64729</v>
      </c>
      <c r="X499">
        <v>53.0657</v>
      </c>
      <c r="Y499">
        <v>9.9359599999999997</v>
      </c>
      <c r="Z499">
        <v>71.840789999999998</v>
      </c>
      <c r="AW499">
        <v>0.58250000000000002</v>
      </c>
      <c r="AX499">
        <v>59.31</v>
      </c>
      <c r="AY499">
        <v>50.640540000000001</v>
      </c>
      <c r="AZ499">
        <v>76.563680000000005</v>
      </c>
      <c r="BA499">
        <v>80.859080000000006</v>
      </c>
      <c r="BB499">
        <v>50.640540000000001</v>
      </c>
      <c r="BC499">
        <v>46.740769999999998</v>
      </c>
      <c r="BD499">
        <v>16.32253</v>
      </c>
      <c r="BE499">
        <v>73.976389999999995</v>
      </c>
      <c r="BF499">
        <v>8.8696300000000008</v>
      </c>
      <c r="BG499">
        <v>79.251440000000002</v>
      </c>
      <c r="CO499">
        <v>0.41918</v>
      </c>
      <c r="CP499">
        <v>45.086300000000001</v>
      </c>
      <c r="CQ499">
        <v>30.035340000000001</v>
      </c>
      <c r="CR499">
        <v>79.151939999999996</v>
      </c>
      <c r="CS499">
        <v>89.752650000000003</v>
      </c>
      <c r="CT499">
        <v>30.035340000000001</v>
      </c>
      <c r="CU499">
        <v>22.879860000000001</v>
      </c>
      <c r="CV499">
        <v>19.0106</v>
      </c>
      <c r="CW499">
        <v>70.229680000000002</v>
      </c>
      <c r="CX499">
        <v>11.766780000000001</v>
      </c>
      <c r="CY499">
        <v>86.57244</v>
      </c>
    </row>
    <row r="500" spans="1:103" x14ac:dyDescent="0.4">
      <c r="A500" t="s">
        <v>670</v>
      </c>
      <c r="B500" t="s">
        <v>460</v>
      </c>
      <c r="C500" t="s">
        <v>37</v>
      </c>
      <c r="D500">
        <v>0.34470000000000001</v>
      </c>
      <c r="E500">
        <v>37.0334</v>
      </c>
      <c r="F500">
        <v>22.28248</v>
      </c>
      <c r="G500">
        <v>62.760019999999997</v>
      </c>
      <c r="H500">
        <v>77.652770000000004</v>
      </c>
      <c r="I500">
        <v>22.28248</v>
      </c>
      <c r="J500">
        <v>17.484819999999999</v>
      </c>
      <c r="K500">
        <v>14.98826</v>
      </c>
      <c r="L500">
        <v>55.961010000000002</v>
      </c>
      <c r="M500">
        <v>9.9158200000000001</v>
      </c>
      <c r="N500">
        <v>73.3703</v>
      </c>
      <c r="O500" t="s">
        <v>38</v>
      </c>
      <c r="P500">
        <v>0.31036999999999998</v>
      </c>
      <c r="Q500">
        <v>33.752429999999997</v>
      </c>
      <c r="R500">
        <v>18.266110000000001</v>
      </c>
      <c r="S500">
        <v>60.103230000000003</v>
      </c>
      <c r="T500">
        <v>76.591470000000001</v>
      </c>
      <c r="U500">
        <v>18.266110000000001</v>
      </c>
      <c r="V500">
        <v>13.48213</v>
      </c>
      <c r="W500">
        <v>14.60333</v>
      </c>
      <c r="X500">
        <v>52.886479999999999</v>
      </c>
      <c r="Y500">
        <v>9.9378700000000002</v>
      </c>
      <c r="Z500">
        <v>71.862300000000005</v>
      </c>
      <c r="AW500">
        <v>0.58326</v>
      </c>
      <c r="AX500">
        <v>59.448819999999998</v>
      </c>
      <c r="AY500">
        <v>50.640540000000001</v>
      </c>
      <c r="AZ500">
        <v>76.639039999999994</v>
      </c>
      <c r="BA500">
        <v>80.859080000000006</v>
      </c>
      <c r="BB500">
        <v>50.640540000000001</v>
      </c>
      <c r="BC500">
        <v>46.740769999999998</v>
      </c>
      <c r="BD500">
        <v>16.32253</v>
      </c>
      <c r="BE500">
        <v>74.139660000000006</v>
      </c>
      <c r="BF500">
        <v>8.9600600000000004</v>
      </c>
      <c r="BG500">
        <v>79.665909999999997</v>
      </c>
      <c r="CO500">
        <v>0.41998000000000002</v>
      </c>
      <c r="CP500">
        <v>45.125540000000001</v>
      </c>
      <c r="CQ500">
        <v>30.035340000000001</v>
      </c>
      <c r="CR500">
        <v>79.328620000000001</v>
      </c>
      <c r="CS500">
        <v>89.752650000000003</v>
      </c>
      <c r="CT500">
        <v>30.035340000000001</v>
      </c>
      <c r="CU500">
        <v>22.879860000000001</v>
      </c>
      <c r="CV500">
        <v>18.975269999999998</v>
      </c>
      <c r="CW500">
        <v>70.170789999999997</v>
      </c>
      <c r="CX500">
        <v>11.74912</v>
      </c>
      <c r="CY500">
        <v>86.484099999999998</v>
      </c>
    </row>
    <row r="501" spans="1:103" x14ac:dyDescent="0.4">
      <c r="A501" t="s">
        <v>636</v>
      </c>
      <c r="B501" t="s">
        <v>57</v>
      </c>
      <c r="C501" t="s">
        <v>37</v>
      </c>
      <c r="D501">
        <v>0.34470000000000001</v>
      </c>
      <c r="E501">
        <v>37.032670000000003</v>
      </c>
      <c r="F501">
        <v>22.28248</v>
      </c>
      <c r="G501">
        <v>62.751919999999998</v>
      </c>
      <c r="H501">
        <v>77.652770000000004</v>
      </c>
      <c r="I501">
        <v>22.28248</v>
      </c>
      <c r="J501">
        <v>17.484819999999999</v>
      </c>
      <c r="K501">
        <v>14.986649999999999</v>
      </c>
      <c r="L501">
        <v>55.952919999999999</v>
      </c>
      <c r="M501">
        <v>9.9158200000000001</v>
      </c>
      <c r="N501">
        <v>73.3703</v>
      </c>
      <c r="O501" t="s">
        <v>38</v>
      </c>
      <c r="P501">
        <v>0.31037999999999999</v>
      </c>
      <c r="Q501">
        <v>33.75329</v>
      </c>
      <c r="R501">
        <v>18.266110000000001</v>
      </c>
      <c r="S501">
        <v>60.103230000000003</v>
      </c>
      <c r="T501">
        <v>76.591470000000001</v>
      </c>
      <c r="U501">
        <v>18.266110000000001</v>
      </c>
      <c r="V501">
        <v>13.48213</v>
      </c>
      <c r="W501">
        <v>14.60333</v>
      </c>
      <c r="X501">
        <v>52.886479999999999</v>
      </c>
      <c r="Y501">
        <v>9.9378700000000002</v>
      </c>
      <c r="Z501">
        <v>71.862300000000005</v>
      </c>
      <c r="AW501">
        <v>0.58311999999999997</v>
      </c>
      <c r="AX501">
        <v>59.431280000000001</v>
      </c>
      <c r="AY501">
        <v>50.640540000000001</v>
      </c>
      <c r="AZ501">
        <v>76.563680000000005</v>
      </c>
      <c r="BA501">
        <v>80.859080000000006</v>
      </c>
      <c r="BB501">
        <v>50.640540000000001</v>
      </c>
      <c r="BC501">
        <v>46.740769999999998</v>
      </c>
      <c r="BD501">
        <v>16.307459999999999</v>
      </c>
      <c r="BE501">
        <v>74.064310000000006</v>
      </c>
      <c r="BF501">
        <v>8.9600600000000004</v>
      </c>
      <c r="BG501">
        <v>79.665909999999997</v>
      </c>
      <c r="CO501">
        <v>0.42008000000000001</v>
      </c>
      <c r="CP501">
        <v>45.135159999999999</v>
      </c>
      <c r="CQ501">
        <v>30.035340000000001</v>
      </c>
      <c r="CR501">
        <v>79.328620000000001</v>
      </c>
      <c r="CS501">
        <v>89.752650000000003</v>
      </c>
      <c r="CT501">
        <v>30.035340000000001</v>
      </c>
      <c r="CU501">
        <v>22.879860000000001</v>
      </c>
      <c r="CV501">
        <v>18.975269999999998</v>
      </c>
      <c r="CW501">
        <v>70.170789999999997</v>
      </c>
      <c r="CX501">
        <v>11.74912</v>
      </c>
      <c r="CY501">
        <v>86.484099999999998</v>
      </c>
    </row>
    <row r="502" spans="1:103" s="1" customFormat="1" x14ac:dyDescent="0.4">
      <c r="A502" s="1" t="s">
        <v>606</v>
      </c>
      <c r="B502" s="1" t="s">
        <v>59</v>
      </c>
      <c r="C502" s="1" t="s">
        <v>37</v>
      </c>
      <c r="D502" s="1">
        <v>0.34469</v>
      </c>
      <c r="E502" s="1">
        <v>37.031930000000003</v>
      </c>
      <c r="F502" s="1">
        <v>22.28248</v>
      </c>
      <c r="G502" s="1">
        <v>62.760019999999997</v>
      </c>
      <c r="H502" s="1">
        <v>77.636579999999995</v>
      </c>
      <c r="I502" s="1">
        <v>22.28248</v>
      </c>
      <c r="J502" s="1">
        <v>17.484819999999999</v>
      </c>
      <c r="K502" s="1">
        <v>14.98826</v>
      </c>
      <c r="L502" s="1">
        <v>55.961010000000002</v>
      </c>
      <c r="M502" s="1">
        <v>9.9141999999999992</v>
      </c>
      <c r="N502" s="1">
        <v>73.354110000000006</v>
      </c>
      <c r="O502" s="1" t="s">
        <v>38</v>
      </c>
      <c r="P502" s="1">
        <v>0.31036999999999998</v>
      </c>
      <c r="Q502" s="1">
        <v>33.752310000000001</v>
      </c>
      <c r="R502" s="1">
        <v>18.266110000000001</v>
      </c>
      <c r="S502" s="1">
        <v>60.103230000000003</v>
      </c>
      <c r="T502" s="1">
        <v>76.591470000000001</v>
      </c>
      <c r="U502" s="1">
        <v>18.266110000000001</v>
      </c>
      <c r="V502" s="1">
        <v>13.48213</v>
      </c>
      <c r="W502" s="1">
        <v>14.60333</v>
      </c>
      <c r="X502" s="1">
        <v>52.886479999999999</v>
      </c>
      <c r="Y502" s="1">
        <v>9.9378700000000002</v>
      </c>
      <c r="Z502" s="1">
        <v>71.862300000000005</v>
      </c>
      <c r="AW502" s="1">
        <v>0.58321999999999996</v>
      </c>
      <c r="AX502" s="1">
        <v>59.442369999999997</v>
      </c>
      <c r="AY502" s="1">
        <v>50.640540000000001</v>
      </c>
      <c r="AZ502" s="1">
        <v>76.639039999999994</v>
      </c>
      <c r="BA502" s="1">
        <v>80.859080000000006</v>
      </c>
      <c r="BB502" s="1">
        <v>50.640540000000001</v>
      </c>
      <c r="BC502" s="1">
        <v>46.740769999999998</v>
      </c>
      <c r="BD502" s="1">
        <v>16.32253</v>
      </c>
      <c r="BE502" s="1">
        <v>74.139660000000006</v>
      </c>
      <c r="BF502" s="1">
        <v>8.9600600000000004</v>
      </c>
      <c r="BG502" s="1">
        <v>79.665909999999997</v>
      </c>
      <c r="CO502" s="1">
        <v>0.41983999999999999</v>
      </c>
      <c r="CP502" s="1">
        <v>45.110950000000003</v>
      </c>
      <c r="CQ502" s="1">
        <v>30.035340000000001</v>
      </c>
      <c r="CR502" s="1">
        <v>79.328620000000001</v>
      </c>
      <c r="CS502" s="1">
        <v>89.399289999999993</v>
      </c>
      <c r="CT502" s="1">
        <v>30.035340000000001</v>
      </c>
      <c r="CU502" s="1">
        <v>22.879860000000001</v>
      </c>
      <c r="CV502" s="1">
        <v>18.975269999999998</v>
      </c>
      <c r="CW502" s="1">
        <v>70.170789999999997</v>
      </c>
      <c r="CX502" s="1">
        <v>11.71378</v>
      </c>
      <c r="CY502" s="1">
        <v>86.130740000000003</v>
      </c>
    </row>
    <row r="503" spans="1:103" x14ac:dyDescent="0.4">
      <c r="A503" t="s">
        <v>673</v>
      </c>
      <c r="B503" t="s">
        <v>126</v>
      </c>
      <c r="C503" t="s">
        <v>37</v>
      </c>
      <c r="D503">
        <v>0.34469</v>
      </c>
      <c r="E503">
        <v>37.031689999999998</v>
      </c>
      <c r="F503">
        <v>22.28248</v>
      </c>
      <c r="G503">
        <v>62.751919999999998</v>
      </c>
      <c r="H503">
        <v>77.644679999999994</v>
      </c>
      <c r="I503">
        <v>22.28248</v>
      </c>
      <c r="J503">
        <v>17.484819999999999</v>
      </c>
      <c r="K503">
        <v>14.986649999999999</v>
      </c>
      <c r="L503">
        <v>55.952919999999999</v>
      </c>
      <c r="M503">
        <v>9.9150100000000005</v>
      </c>
      <c r="N503">
        <v>73.362200000000001</v>
      </c>
      <c r="O503" t="s">
        <v>38</v>
      </c>
      <c r="P503">
        <v>0.31036000000000002</v>
      </c>
      <c r="Q503">
        <v>33.751919999999998</v>
      </c>
      <c r="R503">
        <v>18.266110000000001</v>
      </c>
      <c r="S503">
        <v>60.103230000000003</v>
      </c>
      <c r="T503">
        <v>76.591470000000001</v>
      </c>
      <c r="U503">
        <v>18.266110000000001</v>
      </c>
      <c r="V503">
        <v>13.48213</v>
      </c>
      <c r="W503">
        <v>14.60333</v>
      </c>
      <c r="X503">
        <v>52.886479999999999</v>
      </c>
      <c r="Y503">
        <v>9.9378700000000002</v>
      </c>
      <c r="Z503">
        <v>71.862300000000005</v>
      </c>
      <c r="AW503">
        <v>0.58318000000000003</v>
      </c>
      <c r="AX503">
        <v>59.439149999999998</v>
      </c>
      <c r="AY503">
        <v>50.640540000000001</v>
      </c>
      <c r="AZ503">
        <v>76.563680000000005</v>
      </c>
      <c r="BA503">
        <v>80.859080000000006</v>
      </c>
      <c r="BB503">
        <v>50.640540000000001</v>
      </c>
      <c r="BC503">
        <v>46.740769999999998</v>
      </c>
      <c r="BD503">
        <v>16.307459999999999</v>
      </c>
      <c r="BE503">
        <v>74.064310000000006</v>
      </c>
      <c r="BF503">
        <v>8.9600600000000004</v>
      </c>
      <c r="BG503">
        <v>79.665909999999997</v>
      </c>
      <c r="CO503">
        <v>0.41993999999999998</v>
      </c>
      <c r="CP503">
        <v>45.120559999999998</v>
      </c>
      <c r="CQ503">
        <v>30.035340000000001</v>
      </c>
      <c r="CR503">
        <v>79.328620000000001</v>
      </c>
      <c r="CS503">
        <v>89.575969999999998</v>
      </c>
      <c r="CT503">
        <v>30.035340000000001</v>
      </c>
      <c r="CU503">
        <v>22.879860000000001</v>
      </c>
      <c r="CV503">
        <v>18.975269999999998</v>
      </c>
      <c r="CW503">
        <v>70.170789999999997</v>
      </c>
      <c r="CX503">
        <v>11.731450000000001</v>
      </c>
      <c r="CY503">
        <v>86.307419999999993</v>
      </c>
    </row>
    <row r="504" spans="1:103" x14ac:dyDescent="0.4">
      <c r="A504" t="s">
        <v>717</v>
      </c>
      <c r="B504" t="s">
        <v>328</v>
      </c>
      <c r="C504" t="s">
        <v>37</v>
      </c>
      <c r="D504">
        <v>0.34467999999999999</v>
      </c>
      <c r="E504">
        <v>37.031329999999997</v>
      </c>
      <c r="F504">
        <v>22.28248</v>
      </c>
      <c r="G504">
        <v>62.760019999999997</v>
      </c>
      <c r="H504">
        <v>77.660870000000003</v>
      </c>
      <c r="I504">
        <v>22.28248</v>
      </c>
      <c r="J504">
        <v>17.484819999999999</v>
      </c>
      <c r="K504">
        <v>14.98826</v>
      </c>
      <c r="L504">
        <v>55.961010000000002</v>
      </c>
      <c r="M504">
        <v>9.9166299999999996</v>
      </c>
      <c r="N504">
        <v>73.378389999999996</v>
      </c>
      <c r="O504" t="s">
        <v>38</v>
      </c>
      <c r="P504">
        <v>0.31036000000000002</v>
      </c>
      <c r="Q504">
        <v>33.751669999999997</v>
      </c>
      <c r="R504">
        <v>18.266110000000001</v>
      </c>
      <c r="S504">
        <v>60.103230000000003</v>
      </c>
      <c r="T504">
        <v>76.591470000000001</v>
      </c>
      <c r="U504">
        <v>18.266110000000001</v>
      </c>
      <c r="V504">
        <v>13.48213</v>
      </c>
      <c r="W504">
        <v>14.60333</v>
      </c>
      <c r="X504">
        <v>52.886479999999999</v>
      </c>
      <c r="Y504">
        <v>9.9378700000000002</v>
      </c>
      <c r="Z504">
        <v>71.862300000000005</v>
      </c>
      <c r="AW504">
        <v>0.58309</v>
      </c>
      <c r="AX504">
        <v>59.42877</v>
      </c>
      <c r="AY504">
        <v>50.640540000000001</v>
      </c>
      <c r="AZ504">
        <v>76.563680000000005</v>
      </c>
      <c r="BA504">
        <v>80.859080000000006</v>
      </c>
      <c r="BB504">
        <v>50.640540000000001</v>
      </c>
      <c r="BC504">
        <v>46.740769999999998</v>
      </c>
      <c r="BD504">
        <v>16.307459999999999</v>
      </c>
      <c r="BE504">
        <v>74.064310000000006</v>
      </c>
      <c r="BF504">
        <v>8.9600600000000004</v>
      </c>
      <c r="BG504">
        <v>79.665909999999997</v>
      </c>
      <c r="CO504">
        <v>0.42013</v>
      </c>
      <c r="CP504">
        <v>45.141419999999997</v>
      </c>
      <c r="CQ504">
        <v>30.035340000000001</v>
      </c>
      <c r="CR504">
        <v>79.505300000000005</v>
      </c>
      <c r="CS504">
        <v>89.929329999999993</v>
      </c>
      <c r="CT504">
        <v>30.035340000000001</v>
      </c>
      <c r="CU504">
        <v>22.879860000000001</v>
      </c>
      <c r="CV504">
        <v>19.0106</v>
      </c>
      <c r="CW504">
        <v>70.347470000000001</v>
      </c>
      <c r="CX504">
        <v>11.766780000000001</v>
      </c>
      <c r="CY504">
        <v>86.660780000000003</v>
      </c>
    </row>
    <row r="505" spans="1:103" x14ac:dyDescent="0.4">
      <c r="A505" t="s">
        <v>603</v>
      </c>
      <c r="B505" t="s">
        <v>225</v>
      </c>
      <c r="C505" t="s">
        <v>37</v>
      </c>
      <c r="D505">
        <v>0.34461999999999998</v>
      </c>
      <c r="E505">
        <v>37.019269999999999</v>
      </c>
      <c r="F505">
        <v>22.28248</v>
      </c>
      <c r="G505">
        <v>62.760019999999997</v>
      </c>
      <c r="H505">
        <v>77.660870000000003</v>
      </c>
      <c r="I505">
        <v>22.28248</v>
      </c>
      <c r="J505">
        <v>17.484819999999999</v>
      </c>
      <c r="K505">
        <v>14.986649999999999</v>
      </c>
      <c r="L505">
        <v>55.958320000000001</v>
      </c>
      <c r="M505">
        <v>9.9093499999999999</v>
      </c>
      <c r="N505">
        <v>73.343320000000006</v>
      </c>
      <c r="O505" t="s">
        <v>38</v>
      </c>
      <c r="P505">
        <v>0.31036999999999998</v>
      </c>
      <c r="Q505">
        <v>33.752029999999998</v>
      </c>
      <c r="R505">
        <v>18.266110000000001</v>
      </c>
      <c r="S505">
        <v>60.103230000000003</v>
      </c>
      <c r="T505">
        <v>76.591470000000001</v>
      </c>
      <c r="U505">
        <v>18.266110000000001</v>
      </c>
      <c r="V505">
        <v>13.48213</v>
      </c>
      <c r="W505">
        <v>14.60333</v>
      </c>
      <c r="X505">
        <v>52.886479999999999</v>
      </c>
      <c r="Y505">
        <v>9.9378700000000002</v>
      </c>
      <c r="Z505">
        <v>71.862300000000005</v>
      </c>
      <c r="AW505">
        <v>0.58269000000000004</v>
      </c>
      <c r="AX505">
        <v>59.336150000000004</v>
      </c>
      <c r="AY505">
        <v>50.640540000000001</v>
      </c>
      <c r="AZ505">
        <v>76.639039999999994</v>
      </c>
      <c r="BA505">
        <v>80.859080000000006</v>
      </c>
      <c r="BB505">
        <v>50.640540000000001</v>
      </c>
      <c r="BC505">
        <v>46.740769999999998</v>
      </c>
      <c r="BD505">
        <v>16.307459999999999</v>
      </c>
      <c r="BE505">
        <v>74.114540000000005</v>
      </c>
      <c r="BF505">
        <v>8.8922399999999993</v>
      </c>
      <c r="BG505">
        <v>79.339359999999999</v>
      </c>
      <c r="CO505">
        <v>0.41963</v>
      </c>
      <c r="CP505">
        <v>45.088929999999998</v>
      </c>
      <c r="CQ505">
        <v>30.035340000000001</v>
      </c>
      <c r="CR505">
        <v>79.328620000000001</v>
      </c>
      <c r="CS505">
        <v>89.929329999999993</v>
      </c>
      <c r="CT505">
        <v>30.035340000000001</v>
      </c>
      <c r="CU505">
        <v>22.879860000000001</v>
      </c>
      <c r="CV505">
        <v>18.975269999999998</v>
      </c>
      <c r="CW505">
        <v>70.170789999999997</v>
      </c>
      <c r="CX505">
        <v>11.766780000000001</v>
      </c>
      <c r="CY505">
        <v>86.660780000000003</v>
      </c>
    </row>
    <row r="506" spans="1:103" x14ac:dyDescent="0.4">
      <c r="A506" t="s">
        <v>633</v>
      </c>
      <c r="B506" t="s">
        <v>95</v>
      </c>
      <c r="C506" t="s">
        <v>37</v>
      </c>
      <c r="D506">
        <v>0.34461000000000003</v>
      </c>
      <c r="E506">
        <v>37.018259999999998</v>
      </c>
      <c r="F506">
        <v>22.28248</v>
      </c>
      <c r="G506">
        <v>62.743830000000003</v>
      </c>
      <c r="H506">
        <v>77.636579999999995</v>
      </c>
      <c r="I506">
        <v>22.28248</v>
      </c>
      <c r="J506">
        <v>17.484819999999999</v>
      </c>
      <c r="K506">
        <v>14.983409999999999</v>
      </c>
      <c r="L506">
        <v>55.942129999999999</v>
      </c>
      <c r="M506">
        <v>9.9069199999999995</v>
      </c>
      <c r="N506">
        <v>73.319029999999998</v>
      </c>
      <c r="O506" t="s">
        <v>38</v>
      </c>
      <c r="P506">
        <v>0.31036999999999998</v>
      </c>
      <c r="Q506">
        <v>33.752899999999997</v>
      </c>
      <c r="R506">
        <v>18.266110000000001</v>
      </c>
      <c r="S506">
        <v>60.103230000000003</v>
      </c>
      <c r="T506">
        <v>76.591470000000001</v>
      </c>
      <c r="U506">
        <v>18.266110000000001</v>
      </c>
      <c r="V506">
        <v>13.48213</v>
      </c>
      <c r="W506">
        <v>14.60333</v>
      </c>
      <c r="X506">
        <v>52.886479999999999</v>
      </c>
      <c r="Y506">
        <v>9.9378700000000002</v>
      </c>
      <c r="Z506">
        <v>71.862300000000005</v>
      </c>
      <c r="AW506">
        <v>0.58267000000000002</v>
      </c>
      <c r="AX506">
        <v>59.332709999999999</v>
      </c>
      <c r="AY506">
        <v>50.640540000000001</v>
      </c>
      <c r="AZ506">
        <v>76.563680000000005</v>
      </c>
      <c r="BA506">
        <v>80.859080000000006</v>
      </c>
      <c r="BB506">
        <v>50.640540000000001</v>
      </c>
      <c r="BC506">
        <v>46.740769999999998</v>
      </c>
      <c r="BD506">
        <v>16.292390000000001</v>
      </c>
      <c r="BE506">
        <v>74.039190000000005</v>
      </c>
      <c r="BF506">
        <v>8.8922399999999993</v>
      </c>
      <c r="BG506">
        <v>79.339359999999999</v>
      </c>
      <c r="CO506">
        <v>0.41930000000000001</v>
      </c>
      <c r="CP506">
        <v>45.058790000000002</v>
      </c>
      <c r="CQ506">
        <v>30.035340000000001</v>
      </c>
      <c r="CR506">
        <v>79.151939999999996</v>
      </c>
      <c r="CS506">
        <v>89.399289999999993</v>
      </c>
      <c r="CT506">
        <v>30.035340000000001</v>
      </c>
      <c r="CU506">
        <v>22.879860000000001</v>
      </c>
      <c r="CV506">
        <v>18.93993</v>
      </c>
      <c r="CW506">
        <v>69.994110000000006</v>
      </c>
      <c r="CX506">
        <v>11.71378</v>
      </c>
      <c r="CY506">
        <v>86.130740000000003</v>
      </c>
    </row>
    <row r="507" spans="1:103" x14ac:dyDescent="0.4">
      <c r="A507" t="s">
        <v>666</v>
      </c>
      <c r="B507" t="s">
        <v>328</v>
      </c>
      <c r="C507" t="s">
        <v>37</v>
      </c>
      <c r="D507">
        <v>0.34461000000000003</v>
      </c>
      <c r="E507">
        <v>37.01802</v>
      </c>
      <c r="F507">
        <v>22.28248</v>
      </c>
      <c r="G507">
        <v>62.751919999999998</v>
      </c>
      <c r="H507">
        <v>77.636579999999995</v>
      </c>
      <c r="I507">
        <v>22.28248</v>
      </c>
      <c r="J507">
        <v>17.484819999999999</v>
      </c>
      <c r="K507">
        <v>14.98503</v>
      </c>
      <c r="L507">
        <v>55.950220000000002</v>
      </c>
      <c r="M507">
        <v>9.9069199999999995</v>
      </c>
      <c r="N507">
        <v>73.319029999999998</v>
      </c>
      <c r="O507" t="s">
        <v>38</v>
      </c>
      <c r="P507">
        <v>0.31036999999999998</v>
      </c>
      <c r="Q507">
        <v>33.752180000000003</v>
      </c>
      <c r="R507">
        <v>18.266110000000001</v>
      </c>
      <c r="S507">
        <v>60.103230000000003</v>
      </c>
      <c r="T507">
        <v>76.591470000000001</v>
      </c>
      <c r="U507">
        <v>18.266110000000001</v>
      </c>
      <c r="V507">
        <v>13.48213</v>
      </c>
      <c r="W507">
        <v>14.60333</v>
      </c>
      <c r="X507">
        <v>52.886479999999999</v>
      </c>
      <c r="Y507">
        <v>9.9378700000000002</v>
      </c>
      <c r="Z507">
        <v>71.862300000000005</v>
      </c>
      <c r="AW507">
        <v>0.58274000000000004</v>
      </c>
      <c r="AX507">
        <v>59.344329999999999</v>
      </c>
      <c r="AY507">
        <v>50.640540000000001</v>
      </c>
      <c r="AZ507">
        <v>76.639039999999994</v>
      </c>
      <c r="BA507">
        <v>80.859080000000006</v>
      </c>
      <c r="BB507">
        <v>50.640540000000001</v>
      </c>
      <c r="BC507">
        <v>46.740769999999998</v>
      </c>
      <c r="BD507">
        <v>16.307459999999999</v>
      </c>
      <c r="BE507">
        <v>74.114540000000005</v>
      </c>
      <c r="BF507">
        <v>8.8922399999999993</v>
      </c>
      <c r="BG507">
        <v>79.339359999999999</v>
      </c>
      <c r="CO507">
        <v>0.41913</v>
      </c>
      <c r="CP507">
        <v>45.039580000000001</v>
      </c>
      <c r="CQ507">
        <v>30.035340000000001</v>
      </c>
      <c r="CR507">
        <v>79.151939999999996</v>
      </c>
      <c r="CS507">
        <v>89.399289999999993</v>
      </c>
      <c r="CT507">
        <v>30.035340000000001</v>
      </c>
      <c r="CU507">
        <v>22.879860000000001</v>
      </c>
      <c r="CV507">
        <v>18.93993</v>
      </c>
      <c r="CW507">
        <v>69.994110000000006</v>
      </c>
      <c r="CX507">
        <v>11.71378</v>
      </c>
      <c r="CY507">
        <v>86.130740000000003</v>
      </c>
    </row>
    <row r="508" spans="1:103" x14ac:dyDescent="0.4">
      <c r="A508" t="s">
        <v>714</v>
      </c>
      <c r="B508" t="s">
        <v>44</v>
      </c>
      <c r="C508" t="s">
        <v>37</v>
      </c>
      <c r="D508">
        <v>0.34459000000000001</v>
      </c>
      <c r="E508">
        <v>37.017090000000003</v>
      </c>
      <c r="F508">
        <v>22.28248</v>
      </c>
      <c r="G508">
        <v>62.751919999999998</v>
      </c>
      <c r="H508">
        <v>77.644679999999994</v>
      </c>
      <c r="I508">
        <v>22.28248</v>
      </c>
      <c r="J508">
        <v>17.484819999999999</v>
      </c>
      <c r="K508">
        <v>14.98503</v>
      </c>
      <c r="L508">
        <v>55.950220000000002</v>
      </c>
      <c r="M508">
        <v>9.9085400000000003</v>
      </c>
      <c r="N508">
        <v>73.33117</v>
      </c>
      <c r="O508" t="s">
        <v>38</v>
      </c>
      <c r="P508">
        <v>0.31036000000000002</v>
      </c>
      <c r="Q508">
        <v>33.752099999999999</v>
      </c>
      <c r="R508">
        <v>18.266110000000001</v>
      </c>
      <c r="S508">
        <v>60.103230000000003</v>
      </c>
      <c r="T508">
        <v>76.591470000000001</v>
      </c>
      <c r="U508">
        <v>18.266110000000001</v>
      </c>
      <c r="V508">
        <v>13.48213</v>
      </c>
      <c r="W508">
        <v>14.60333</v>
      </c>
      <c r="X508">
        <v>52.886479999999999</v>
      </c>
      <c r="Y508">
        <v>9.9378700000000002</v>
      </c>
      <c r="Z508">
        <v>71.862300000000005</v>
      </c>
      <c r="AW508">
        <v>0.58274000000000004</v>
      </c>
      <c r="AX508">
        <v>59.344499999999996</v>
      </c>
      <c r="AY508">
        <v>50.640540000000001</v>
      </c>
      <c r="AZ508">
        <v>76.639039999999994</v>
      </c>
      <c r="BA508">
        <v>80.859080000000006</v>
      </c>
      <c r="BB508">
        <v>50.640540000000001</v>
      </c>
      <c r="BC508">
        <v>46.740769999999998</v>
      </c>
      <c r="BD508">
        <v>16.307459999999999</v>
      </c>
      <c r="BE508">
        <v>74.114540000000005</v>
      </c>
      <c r="BF508">
        <v>8.8997700000000002</v>
      </c>
      <c r="BG508">
        <v>79.377039999999994</v>
      </c>
      <c r="CO508">
        <v>0.41894999999999999</v>
      </c>
      <c r="CP508">
        <v>45.020330000000001</v>
      </c>
      <c r="CQ508">
        <v>30.035340000000001</v>
      </c>
      <c r="CR508">
        <v>79.151939999999996</v>
      </c>
      <c r="CS508">
        <v>89.575969999999998</v>
      </c>
      <c r="CT508">
        <v>30.035340000000001</v>
      </c>
      <c r="CU508">
        <v>22.879860000000001</v>
      </c>
      <c r="CV508">
        <v>18.93993</v>
      </c>
      <c r="CW508">
        <v>69.994110000000006</v>
      </c>
      <c r="CX508">
        <v>11.731450000000001</v>
      </c>
      <c r="CY508">
        <v>86.307419999999993</v>
      </c>
    </row>
    <row r="509" spans="1:103" x14ac:dyDescent="0.4">
      <c r="A509" t="s">
        <v>663</v>
      </c>
      <c r="B509" t="s">
        <v>114</v>
      </c>
      <c r="C509" t="s">
        <v>37</v>
      </c>
      <c r="D509">
        <v>0.34458</v>
      </c>
      <c r="E509">
        <v>37.015779999999999</v>
      </c>
      <c r="F509">
        <v>22.28248</v>
      </c>
      <c r="G509">
        <v>62.743830000000003</v>
      </c>
      <c r="H509">
        <v>77.644679999999994</v>
      </c>
      <c r="I509">
        <v>22.28248</v>
      </c>
      <c r="J509">
        <v>17.484819999999999</v>
      </c>
      <c r="K509">
        <v>14.983409999999999</v>
      </c>
      <c r="L509">
        <v>55.942129999999999</v>
      </c>
      <c r="M509">
        <v>9.9077300000000008</v>
      </c>
      <c r="N509">
        <v>73.327129999999997</v>
      </c>
      <c r="O509" t="s">
        <v>38</v>
      </c>
      <c r="P509">
        <v>0.31036999999999998</v>
      </c>
      <c r="Q509">
        <v>33.752429999999997</v>
      </c>
      <c r="R509">
        <v>18.266110000000001</v>
      </c>
      <c r="S509">
        <v>60.103230000000003</v>
      </c>
      <c r="T509">
        <v>76.591470000000001</v>
      </c>
      <c r="U509">
        <v>18.266110000000001</v>
      </c>
      <c r="V509">
        <v>13.48213</v>
      </c>
      <c r="W509">
        <v>14.60333</v>
      </c>
      <c r="X509">
        <v>52.886479999999999</v>
      </c>
      <c r="Y509">
        <v>9.9378700000000002</v>
      </c>
      <c r="Z509">
        <v>71.862300000000005</v>
      </c>
      <c r="AW509">
        <v>0.5827</v>
      </c>
      <c r="AX509">
        <v>59.336750000000002</v>
      </c>
      <c r="AY509">
        <v>50.640540000000001</v>
      </c>
      <c r="AZ509">
        <v>76.563680000000005</v>
      </c>
      <c r="BA509">
        <v>80.859080000000006</v>
      </c>
      <c r="BB509">
        <v>50.640540000000001</v>
      </c>
      <c r="BC509">
        <v>46.740769999999998</v>
      </c>
      <c r="BD509">
        <v>16.292390000000001</v>
      </c>
      <c r="BE509">
        <v>74.039190000000005</v>
      </c>
      <c r="BF509">
        <v>8.8922399999999993</v>
      </c>
      <c r="BG509">
        <v>79.339359999999999</v>
      </c>
      <c r="CO509">
        <v>0.41876000000000002</v>
      </c>
      <c r="CP509">
        <v>45.003700000000002</v>
      </c>
      <c r="CQ509">
        <v>30.035340000000001</v>
      </c>
      <c r="CR509">
        <v>79.151939999999996</v>
      </c>
      <c r="CS509">
        <v>89.575969999999998</v>
      </c>
      <c r="CT509">
        <v>30.035340000000001</v>
      </c>
      <c r="CU509">
        <v>22.879860000000001</v>
      </c>
      <c r="CV509">
        <v>18.93993</v>
      </c>
      <c r="CW509">
        <v>69.994110000000006</v>
      </c>
      <c r="CX509">
        <v>11.731450000000001</v>
      </c>
      <c r="CY509">
        <v>86.307419999999993</v>
      </c>
    </row>
    <row r="510" spans="1:103" x14ac:dyDescent="0.4">
      <c r="A510" t="s">
        <v>513</v>
      </c>
      <c r="B510" t="s">
        <v>499</v>
      </c>
      <c r="C510" t="s">
        <v>37</v>
      </c>
      <c r="D510">
        <v>0.34354000000000001</v>
      </c>
      <c r="E510">
        <v>36.859830000000002</v>
      </c>
      <c r="F510">
        <v>22.371510000000001</v>
      </c>
      <c r="G510">
        <v>62.517200000000003</v>
      </c>
      <c r="H510">
        <v>77.345200000000006</v>
      </c>
      <c r="I510">
        <v>22.371510000000001</v>
      </c>
      <c r="J510">
        <v>17.500340000000001</v>
      </c>
      <c r="K510">
        <v>14.889519999999999</v>
      </c>
      <c r="L510">
        <v>55.671390000000002</v>
      </c>
      <c r="M510">
        <v>9.8397400000000008</v>
      </c>
      <c r="N510">
        <v>72.952110000000005</v>
      </c>
      <c r="O510" t="s">
        <v>38</v>
      </c>
      <c r="P510">
        <v>0.30926999999999999</v>
      </c>
      <c r="Q510">
        <v>33.587960000000002</v>
      </c>
      <c r="R510">
        <v>18.37125</v>
      </c>
      <c r="S510">
        <v>59.883389999999999</v>
      </c>
      <c r="T510">
        <v>76.237809999999996</v>
      </c>
      <c r="U510">
        <v>18.37125</v>
      </c>
      <c r="V510">
        <v>13.500450000000001</v>
      </c>
      <c r="W510">
        <v>14.513479999999999</v>
      </c>
      <c r="X510">
        <v>52.65437</v>
      </c>
      <c r="Y510">
        <v>9.8566199999999995</v>
      </c>
      <c r="Z510">
        <v>71.390749999999997</v>
      </c>
      <c r="AW510">
        <v>0.58198000000000005</v>
      </c>
      <c r="AX510">
        <v>59.242199999999997</v>
      </c>
      <c r="AY510">
        <v>50.640540000000001</v>
      </c>
      <c r="AZ510">
        <v>76.337599999999995</v>
      </c>
      <c r="BA510">
        <v>80.557649999999995</v>
      </c>
      <c r="BB510">
        <v>50.640540000000001</v>
      </c>
      <c r="BC510">
        <v>46.740769999999998</v>
      </c>
      <c r="BD510">
        <v>16.20196</v>
      </c>
      <c r="BE510">
        <v>73.549359999999993</v>
      </c>
      <c r="BF510">
        <v>8.8847000000000005</v>
      </c>
      <c r="BG510">
        <v>79.301680000000005</v>
      </c>
      <c r="CO510">
        <v>0.41793999999999998</v>
      </c>
      <c r="CP510">
        <v>44.861519999999999</v>
      </c>
      <c r="CQ510">
        <v>30.035340000000001</v>
      </c>
      <c r="CR510">
        <v>78.798590000000004</v>
      </c>
      <c r="CS510">
        <v>90.282690000000002</v>
      </c>
      <c r="CT510">
        <v>30.035340000000001</v>
      </c>
      <c r="CU510">
        <v>22.879860000000001</v>
      </c>
      <c r="CV510">
        <v>18.763249999999999</v>
      </c>
      <c r="CW510">
        <v>69.522970000000001</v>
      </c>
      <c r="CX510">
        <v>11.766780000000001</v>
      </c>
      <c r="CY510">
        <v>86.925799999999995</v>
      </c>
    </row>
    <row r="511" spans="1:103" x14ac:dyDescent="0.4">
      <c r="A511" t="s">
        <v>591</v>
      </c>
      <c r="B511" t="s">
        <v>114</v>
      </c>
      <c r="C511" t="s">
        <v>37</v>
      </c>
      <c r="D511">
        <v>0.34351999999999999</v>
      </c>
      <c r="E511">
        <v>36.857959999999999</v>
      </c>
      <c r="F511">
        <v>22.371510000000001</v>
      </c>
      <c r="G511">
        <v>62.501010000000001</v>
      </c>
      <c r="H511">
        <v>77.312830000000005</v>
      </c>
      <c r="I511">
        <v>22.371510000000001</v>
      </c>
      <c r="J511">
        <v>17.500340000000001</v>
      </c>
      <c r="K511">
        <v>14.886279999999999</v>
      </c>
      <c r="L511">
        <v>55.655200000000001</v>
      </c>
      <c r="M511">
        <v>9.8364999999999991</v>
      </c>
      <c r="N511">
        <v>72.919740000000004</v>
      </c>
      <c r="O511" t="s">
        <v>38</v>
      </c>
      <c r="P511">
        <v>0.30926999999999999</v>
      </c>
      <c r="Q511">
        <v>33.58858</v>
      </c>
      <c r="R511">
        <v>18.37125</v>
      </c>
      <c r="S511">
        <v>59.883389999999999</v>
      </c>
      <c r="T511">
        <v>76.237809999999996</v>
      </c>
      <c r="U511">
        <v>18.37125</v>
      </c>
      <c r="V511">
        <v>13.500450000000001</v>
      </c>
      <c r="W511">
        <v>14.513479999999999</v>
      </c>
      <c r="X511">
        <v>52.65437</v>
      </c>
      <c r="Y511">
        <v>9.8566199999999995</v>
      </c>
      <c r="Z511">
        <v>71.390749999999997</v>
      </c>
      <c r="AW511">
        <v>0.58203000000000005</v>
      </c>
      <c r="AX511">
        <v>59.247610000000002</v>
      </c>
      <c r="AY511">
        <v>50.640540000000001</v>
      </c>
      <c r="AZ511">
        <v>76.337599999999995</v>
      </c>
      <c r="BA511">
        <v>80.557649999999995</v>
      </c>
      <c r="BB511">
        <v>50.640540000000001</v>
      </c>
      <c r="BC511">
        <v>46.740769999999998</v>
      </c>
      <c r="BD511">
        <v>16.20196</v>
      </c>
      <c r="BE511">
        <v>73.549359999999993</v>
      </c>
      <c r="BF511">
        <v>8.8847000000000005</v>
      </c>
      <c r="BG511">
        <v>79.301680000000005</v>
      </c>
      <c r="CO511">
        <v>0.41728999999999999</v>
      </c>
      <c r="CP511">
        <v>44.796500000000002</v>
      </c>
      <c r="CQ511">
        <v>30.035340000000001</v>
      </c>
      <c r="CR511">
        <v>78.445229999999995</v>
      </c>
      <c r="CS511">
        <v>89.575969999999998</v>
      </c>
      <c r="CT511">
        <v>30.035340000000001</v>
      </c>
      <c r="CU511">
        <v>22.879860000000001</v>
      </c>
      <c r="CV511">
        <v>18.69258</v>
      </c>
      <c r="CW511">
        <v>69.169610000000006</v>
      </c>
      <c r="CX511">
        <v>11.696109999999999</v>
      </c>
      <c r="CY511">
        <v>86.219080000000005</v>
      </c>
    </row>
    <row r="512" spans="1:103" x14ac:dyDescent="0.4">
      <c r="A512" t="s">
        <v>475</v>
      </c>
      <c r="B512" t="s">
        <v>279</v>
      </c>
      <c r="C512" t="s">
        <v>37</v>
      </c>
      <c r="D512">
        <v>0.34351999999999999</v>
      </c>
      <c r="E512">
        <v>36.85774</v>
      </c>
      <c r="F512">
        <v>22.371510000000001</v>
      </c>
      <c r="G512">
        <v>62.50911</v>
      </c>
      <c r="H512">
        <v>77.32902</v>
      </c>
      <c r="I512">
        <v>22.371510000000001</v>
      </c>
      <c r="J512">
        <v>17.500340000000001</v>
      </c>
      <c r="K512">
        <v>14.8879</v>
      </c>
      <c r="L512">
        <v>55.663290000000003</v>
      </c>
      <c r="M512">
        <v>9.83812</v>
      </c>
      <c r="N512">
        <v>72.935919999999996</v>
      </c>
      <c r="O512" t="s">
        <v>38</v>
      </c>
      <c r="P512">
        <v>0.30926999999999999</v>
      </c>
      <c r="Q512">
        <v>33.588200000000001</v>
      </c>
      <c r="R512">
        <v>18.37125</v>
      </c>
      <c r="S512">
        <v>59.883389999999999</v>
      </c>
      <c r="T512">
        <v>76.237809999999996</v>
      </c>
      <c r="U512">
        <v>18.37125</v>
      </c>
      <c r="V512">
        <v>13.500450000000001</v>
      </c>
      <c r="W512">
        <v>14.513479999999999</v>
      </c>
      <c r="X512">
        <v>52.65437</v>
      </c>
      <c r="Y512">
        <v>9.8566199999999995</v>
      </c>
      <c r="Z512">
        <v>71.390749999999997</v>
      </c>
      <c r="AW512">
        <v>0.58196000000000003</v>
      </c>
      <c r="AX512">
        <v>59.237789999999997</v>
      </c>
      <c r="AY512">
        <v>50.640540000000001</v>
      </c>
      <c r="AZ512">
        <v>76.337599999999995</v>
      </c>
      <c r="BA512">
        <v>80.557649999999995</v>
      </c>
      <c r="BB512">
        <v>50.640540000000001</v>
      </c>
      <c r="BC512">
        <v>46.740769999999998</v>
      </c>
      <c r="BD512">
        <v>16.20196</v>
      </c>
      <c r="BE512">
        <v>73.549359999999993</v>
      </c>
      <c r="BF512">
        <v>8.8847000000000005</v>
      </c>
      <c r="BG512">
        <v>79.301680000000005</v>
      </c>
      <c r="CO512">
        <v>0.41754999999999998</v>
      </c>
      <c r="CP512">
        <v>44.821730000000002</v>
      </c>
      <c r="CQ512">
        <v>30.035340000000001</v>
      </c>
      <c r="CR512">
        <v>78.62191</v>
      </c>
      <c r="CS512">
        <v>89.929329999999993</v>
      </c>
      <c r="CT512">
        <v>30.035340000000001</v>
      </c>
      <c r="CU512">
        <v>22.879860000000001</v>
      </c>
      <c r="CV512">
        <v>18.727920000000001</v>
      </c>
      <c r="CW512">
        <v>69.346289999999996</v>
      </c>
      <c r="CX512">
        <v>11.731450000000001</v>
      </c>
      <c r="CY512">
        <v>86.57244</v>
      </c>
    </row>
    <row r="513" spans="1:103" x14ac:dyDescent="0.4">
      <c r="A513" t="s">
        <v>470</v>
      </c>
      <c r="B513" t="s">
        <v>471</v>
      </c>
      <c r="C513" t="s">
        <v>37</v>
      </c>
      <c r="D513">
        <v>0.34350000000000003</v>
      </c>
      <c r="E513">
        <v>36.856659999999998</v>
      </c>
      <c r="F513">
        <v>22.371510000000001</v>
      </c>
      <c r="G513">
        <v>62.501010000000001</v>
      </c>
      <c r="H513">
        <v>77.32902</v>
      </c>
      <c r="I513">
        <v>22.371510000000001</v>
      </c>
      <c r="J513">
        <v>17.500340000000001</v>
      </c>
      <c r="K513">
        <v>14.886279999999999</v>
      </c>
      <c r="L513">
        <v>55.655200000000001</v>
      </c>
      <c r="M513">
        <v>9.83812</v>
      </c>
      <c r="N513">
        <v>72.935919999999996</v>
      </c>
      <c r="O513" t="s">
        <v>38</v>
      </c>
      <c r="P513">
        <v>0.30925999999999998</v>
      </c>
      <c r="Q513">
        <v>33.587069999999997</v>
      </c>
      <c r="R513">
        <v>18.37125</v>
      </c>
      <c r="S513">
        <v>59.883389999999999</v>
      </c>
      <c r="T513">
        <v>76.237809999999996</v>
      </c>
      <c r="U513">
        <v>18.37125</v>
      </c>
      <c r="V513">
        <v>13.500450000000001</v>
      </c>
      <c r="W513">
        <v>14.513479999999999</v>
      </c>
      <c r="X513">
        <v>52.65437</v>
      </c>
      <c r="Y513">
        <v>9.8566199999999995</v>
      </c>
      <c r="Z513">
        <v>71.390749999999997</v>
      </c>
      <c r="AW513">
        <v>0.58194000000000001</v>
      </c>
      <c r="AX513">
        <v>59.239339999999999</v>
      </c>
      <c r="AY513">
        <v>50.640540000000001</v>
      </c>
      <c r="AZ513">
        <v>76.337599999999995</v>
      </c>
      <c r="BA513">
        <v>80.557649999999995</v>
      </c>
      <c r="BB513">
        <v>50.640540000000001</v>
      </c>
      <c r="BC513">
        <v>46.740769999999998</v>
      </c>
      <c r="BD513">
        <v>16.20196</v>
      </c>
      <c r="BE513">
        <v>73.549359999999993</v>
      </c>
      <c r="BF513">
        <v>8.8847000000000005</v>
      </c>
      <c r="BG513">
        <v>79.301680000000005</v>
      </c>
      <c r="CO513">
        <v>0.41747000000000001</v>
      </c>
      <c r="CP513">
        <v>44.81532</v>
      </c>
      <c r="CQ513">
        <v>30.035340000000001</v>
      </c>
      <c r="CR513">
        <v>78.445229999999995</v>
      </c>
      <c r="CS513">
        <v>89.929329999999993</v>
      </c>
      <c r="CT513">
        <v>30.035340000000001</v>
      </c>
      <c r="CU513">
        <v>22.879860000000001</v>
      </c>
      <c r="CV513">
        <v>18.69258</v>
      </c>
      <c r="CW513">
        <v>69.169610000000006</v>
      </c>
      <c r="CX513">
        <v>11.731450000000001</v>
      </c>
      <c r="CY513">
        <v>86.57244</v>
      </c>
    </row>
    <row r="514" spans="1:103" x14ac:dyDescent="0.4">
      <c r="A514" t="s">
        <v>582</v>
      </c>
      <c r="B514" t="s">
        <v>114</v>
      </c>
      <c r="C514" t="s">
        <v>37</v>
      </c>
      <c r="D514">
        <v>0.34350000000000003</v>
      </c>
      <c r="E514">
        <v>36.856409999999997</v>
      </c>
      <c r="F514">
        <v>22.371510000000001</v>
      </c>
      <c r="G514">
        <v>62.50911</v>
      </c>
      <c r="H514">
        <v>77.320920000000001</v>
      </c>
      <c r="I514">
        <v>22.371510000000001</v>
      </c>
      <c r="J514">
        <v>17.500340000000001</v>
      </c>
      <c r="K514">
        <v>14.8879</v>
      </c>
      <c r="L514">
        <v>55.663290000000003</v>
      </c>
      <c r="M514">
        <v>9.8373100000000004</v>
      </c>
      <c r="N514">
        <v>72.92783</v>
      </c>
      <c r="O514" t="s">
        <v>38</v>
      </c>
      <c r="P514">
        <v>0.30925999999999998</v>
      </c>
      <c r="Q514">
        <v>33.58737</v>
      </c>
      <c r="R514">
        <v>18.37125</v>
      </c>
      <c r="S514">
        <v>59.883389999999999</v>
      </c>
      <c r="T514">
        <v>76.237809999999996</v>
      </c>
      <c r="U514">
        <v>18.37125</v>
      </c>
      <c r="V514">
        <v>13.500450000000001</v>
      </c>
      <c r="W514">
        <v>14.513479999999999</v>
      </c>
      <c r="X514">
        <v>52.65437</v>
      </c>
      <c r="Y514">
        <v>9.8566199999999995</v>
      </c>
      <c r="Z514">
        <v>71.390749999999997</v>
      </c>
      <c r="AW514">
        <v>0.58196000000000003</v>
      </c>
      <c r="AX514">
        <v>59.240729999999999</v>
      </c>
      <c r="AY514">
        <v>50.640540000000001</v>
      </c>
      <c r="AZ514">
        <v>76.337599999999995</v>
      </c>
      <c r="BA514">
        <v>80.557649999999995</v>
      </c>
      <c r="BB514">
        <v>50.640540000000001</v>
      </c>
      <c r="BC514">
        <v>46.740769999999998</v>
      </c>
      <c r="BD514">
        <v>16.20196</v>
      </c>
      <c r="BE514">
        <v>73.549359999999993</v>
      </c>
      <c r="BF514">
        <v>8.8847000000000005</v>
      </c>
      <c r="BG514">
        <v>79.301680000000005</v>
      </c>
      <c r="CO514">
        <v>0.41735</v>
      </c>
      <c r="CP514">
        <v>44.801259999999999</v>
      </c>
      <c r="CQ514">
        <v>30.035340000000001</v>
      </c>
      <c r="CR514">
        <v>78.62191</v>
      </c>
      <c r="CS514">
        <v>89.752650000000003</v>
      </c>
      <c r="CT514">
        <v>30.035340000000001</v>
      </c>
      <c r="CU514">
        <v>22.879860000000001</v>
      </c>
      <c r="CV514">
        <v>18.727920000000001</v>
      </c>
      <c r="CW514">
        <v>69.346289999999996</v>
      </c>
      <c r="CX514">
        <v>11.71378</v>
      </c>
      <c r="CY514">
        <v>86.395759999999996</v>
      </c>
    </row>
    <row r="515" spans="1:103" x14ac:dyDescent="0.4">
      <c r="A515" t="s">
        <v>553</v>
      </c>
      <c r="B515" t="s">
        <v>260</v>
      </c>
      <c r="C515" t="s">
        <v>37</v>
      </c>
      <c r="D515">
        <v>0.34350000000000003</v>
      </c>
      <c r="E515">
        <v>36.855899999999998</v>
      </c>
      <c r="F515">
        <v>22.371510000000001</v>
      </c>
      <c r="G515">
        <v>62.501010000000001</v>
      </c>
      <c r="H515">
        <v>77.312830000000005</v>
      </c>
      <c r="I515">
        <v>22.371510000000001</v>
      </c>
      <c r="J515">
        <v>17.500340000000001</v>
      </c>
      <c r="K515">
        <v>14.886279999999999</v>
      </c>
      <c r="L515">
        <v>55.655200000000001</v>
      </c>
      <c r="M515">
        <v>9.8364999999999991</v>
      </c>
      <c r="N515">
        <v>72.919740000000004</v>
      </c>
      <c r="O515" t="s">
        <v>38</v>
      </c>
      <c r="P515">
        <v>0.30925999999999998</v>
      </c>
      <c r="Q515">
        <v>33.587449999999997</v>
      </c>
      <c r="R515">
        <v>18.37125</v>
      </c>
      <c r="S515">
        <v>59.883389999999999</v>
      </c>
      <c r="T515">
        <v>76.237809999999996</v>
      </c>
      <c r="U515">
        <v>18.37125</v>
      </c>
      <c r="V515">
        <v>13.500450000000001</v>
      </c>
      <c r="W515">
        <v>14.513479999999999</v>
      </c>
      <c r="X515">
        <v>52.65437</v>
      </c>
      <c r="Y515">
        <v>9.8566199999999995</v>
      </c>
      <c r="Z515">
        <v>71.390749999999997</v>
      </c>
      <c r="AW515">
        <v>0.58191000000000004</v>
      </c>
      <c r="AX515">
        <v>59.233409999999999</v>
      </c>
      <c r="AY515">
        <v>50.640540000000001</v>
      </c>
      <c r="AZ515">
        <v>76.337599999999995</v>
      </c>
      <c r="BA515">
        <v>80.557649999999995</v>
      </c>
      <c r="BB515">
        <v>50.640540000000001</v>
      </c>
      <c r="BC515">
        <v>46.740769999999998</v>
      </c>
      <c r="BD515">
        <v>16.20196</v>
      </c>
      <c r="BE515">
        <v>73.549359999999993</v>
      </c>
      <c r="BF515">
        <v>8.8847000000000005</v>
      </c>
      <c r="BG515">
        <v>79.301680000000005</v>
      </c>
      <c r="CO515">
        <v>0.41733999999999999</v>
      </c>
      <c r="CP515">
        <v>44.805520000000001</v>
      </c>
      <c r="CQ515">
        <v>30.035340000000001</v>
      </c>
      <c r="CR515">
        <v>78.445229999999995</v>
      </c>
      <c r="CS515">
        <v>89.575969999999998</v>
      </c>
      <c r="CT515">
        <v>30.035340000000001</v>
      </c>
      <c r="CU515">
        <v>22.879860000000001</v>
      </c>
      <c r="CV515">
        <v>18.69258</v>
      </c>
      <c r="CW515">
        <v>69.169610000000006</v>
      </c>
      <c r="CX515">
        <v>11.696109999999999</v>
      </c>
      <c r="CY515">
        <v>86.219080000000005</v>
      </c>
    </row>
    <row r="516" spans="1:103" x14ac:dyDescent="0.4">
      <c r="A516" t="s">
        <v>544</v>
      </c>
      <c r="B516" t="s">
        <v>114</v>
      </c>
      <c r="C516" t="s">
        <v>37</v>
      </c>
      <c r="D516">
        <v>0.34350000000000003</v>
      </c>
      <c r="E516">
        <v>36.855879999999999</v>
      </c>
      <c r="F516">
        <v>22.371510000000001</v>
      </c>
      <c r="G516">
        <v>62.501010000000001</v>
      </c>
      <c r="H516">
        <v>77.337109999999996</v>
      </c>
      <c r="I516">
        <v>22.371510000000001</v>
      </c>
      <c r="J516">
        <v>17.500340000000001</v>
      </c>
      <c r="K516">
        <v>14.886279999999999</v>
      </c>
      <c r="L516">
        <v>55.655200000000001</v>
      </c>
      <c r="M516">
        <v>9.8389299999999995</v>
      </c>
      <c r="N516">
        <v>72.944019999999995</v>
      </c>
      <c r="O516" t="s">
        <v>38</v>
      </c>
      <c r="P516">
        <v>0.30928</v>
      </c>
      <c r="Q516">
        <v>33.588839999999998</v>
      </c>
      <c r="R516">
        <v>18.37125</v>
      </c>
      <c r="S516">
        <v>59.883389999999999</v>
      </c>
      <c r="T516">
        <v>76.247370000000004</v>
      </c>
      <c r="U516">
        <v>18.37125</v>
      </c>
      <c r="V516">
        <v>13.500450000000001</v>
      </c>
      <c r="W516">
        <v>14.513479999999999</v>
      </c>
      <c r="X516">
        <v>52.65437</v>
      </c>
      <c r="Y516">
        <v>9.8575800000000005</v>
      </c>
      <c r="Z516">
        <v>71.400310000000005</v>
      </c>
      <c r="AW516">
        <v>0.58192999999999995</v>
      </c>
      <c r="AX516">
        <v>59.235489999999999</v>
      </c>
      <c r="AY516">
        <v>50.640540000000001</v>
      </c>
      <c r="AZ516">
        <v>76.337599999999995</v>
      </c>
      <c r="BA516">
        <v>80.557649999999995</v>
      </c>
      <c r="BB516">
        <v>50.640540000000001</v>
      </c>
      <c r="BC516">
        <v>46.740769999999998</v>
      </c>
      <c r="BD516">
        <v>16.20196</v>
      </c>
      <c r="BE516">
        <v>73.549359999999993</v>
      </c>
      <c r="BF516">
        <v>8.8847000000000005</v>
      </c>
      <c r="BG516">
        <v>79.301680000000005</v>
      </c>
      <c r="CO516">
        <v>0.41707</v>
      </c>
      <c r="CP516">
        <v>44.774650000000001</v>
      </c>
      <c r="CQ516">
        <v>30.035340000000001</v>
      </c>
      <c r="CR516">
        <v>78.445229999999995</v>
      </c>
      <c r="CS516">
        <v>89.929329999999993</v>
      </c>
      <c r="CT516">
        <v>30.035340000000001</v>
      </c>
      <c r="CU516">
        <v>22.879860000000001</v>
      </c>
      <c r="CV516">
        <v>18.69258</v>
      </c>
      <c r="CW516">
        <v>69.169610000000006</v>
      </c>
      <c r="CX516">
        <v>11.731450000000001</v>
      </c>
      <c r="CY516">
        <v>86.57244</v>
      </c>
    </row>
    <row r="517" spans="1:103" x14ac:dyDescent="0.4">
      <c r="A517" t="s">
        <v>510</v>
      </c>
      <c r="B517" t="s">
        <v>148</v>
      </c>
      <c r="C517" t="s">
        <v>37</v>
      </c>
      <c r="D517">
        <v>0.34350000000000003</v>
      </c>
      <c r="E517">
        <v>36.855870000000003</v>
      </c>
      <c r="F517">
        <v>22.371510000000001</v>
      </c>
      <c r="G517">
        <v>62.501010000000001</v>
      </c>
      <c r="H517">
        <v>77.32902</v>
      </c>
      <c r="I517">
        <v>22.371510000000001</v>
      </c>
      <c r="J517">
        <v>17.500340000000001</v>
      </c>
      <c r="K517">
        <v>14.886279999999999</v>
      </c>
      <c r="L517">
        <v>55.655200000000001</v>
      </c>
      <c r="M517">
        <v>9.83812</v>
      </c>
      <c r="N517">
        <v>72.935919999999996</v>
      </c>
      <c r="O517" t="s">
        <v>38</v>
      </c>
      <c r="P517">
        <v>0.30926999999999999</v>
      </c>
      <c r="Q517">
        <v>33.588079999999998</v>
      </c>
      <c r="R517">
        <v>18.37125</v>
      </c>
      <c r="S517">
        <v>59.883389999999999</v>
      </c>
      <c r="T517">
        <v>76.237809999999996</v>
      </c>
      <c r="U517">
        <v>18.37125</v>
      </c>
      <c r="V517">
        <v>13.500450000000001</v>
      </c>
      <c r="W517">
        <v>14.513479999999999</v>
      </c>
      <c r="X517">
        <v>52.65437</v>
      </c>
      <c r="Y517">
        <v>9.8566199999999995</v>
      </c>
      <c r="Z517">
        <v>71.390749999999997</v>
      </c>
      <c r="AW517">
        <v>0.58191999999999999</v>
      </c>
      <c r="AX517">
        <v>59.234610000000004</v>
      </c>
      <c r="AY517">
        <v>50.640540000000001</v>
      </c>
      <c r="AZ517">
        <v>76.337599999999995</v>
      </c>
      <c r="BA517">
        <v>80.557649999999995</v>
      </c>
      <c r="BB517">
        <v>50.640540000000001</v>
      </c>
      <c r="BC517">
        <v>46.740769999999998</v>
      </c>
      <c r="BD517">
        <v>16.20196</v>
      </c>
      <c r="BE517">
        <v>73.549359999999993</v>
      </c>
      <c r="BF517">
        <v>8.8847000000000005</v>
      </c>
      <c r="BG517">
        <v>79.301680000000005</v>
      </c>
      <c r="CO517">
        <v>0.41721999999999998</v>
      </c>
      <c r="CP517">
        <v>44.79054</v>
      </c>
      <c r="CQ517">
        <v>30.035340000000001</v>
      </c>
      <c r="CR517">
        <v>78.445229999999995</v>
      </c>
      <c r="CS517">
        <v>89.929329999999993</v>
      </c>
      <c r="CT517">
        <v>30.035340000000001</v>
      </c>
      <c r="CU517">
        <v>22.879860000000001</v>
      </c>
      <c r="CV517">
        <v>18.69258</v>
      </c>
      <c r="CW517">
        <v>69.169610000000006</v>
      </c>
      <c r="CX517">
        <v>11.731450000000001</v>
      </c>
      <c r="CY517">
        <v>86.57244</v>
      </c>
    </row>
    <row r="518" spans="1:103" x14ac:dyDescent="0.4">
      <c r="A518" t="s">
        <v>594</v>
      </c>
      <c r="B518" t="s">
        <v>114</v>
      </c>
      <c r="C518" t="s">
        <v>37</v>
      </c>
      <c r="D518">
        <v>0.34350000000000003</v>
      </c>
      <c r="E518">
        <v>36.855649999999997</v>
      </c>
      <c r="F518">
        <v>22.371510000000001</v>
      </c>
      <c r="G518">
        <v>62.501010000000001</v>
      </c>
      <c r="H518">
        <v>77.320920000000001</v>
      </c>
      <c r="I518">
        <v>22.371510000000001</v>
      </c>
      <c r="J518">
        <v>17.500340000000001</v>
      </c>
      <c r="K518">
        <v>14.886279999999999</v>
      </c>
      <c r="L518">
        <v>55.655200000000001</v>
      </c>
      <c r="M518">
        <v>9.8373100000000004</v>
      </c>
      <c r="N518">
        <v>72.92783</v>
      </c>
      <c r="O518" t="s">
        <v>38</v>
      </c>
      <c r="P518">
        <v>0.30926999999999999</v>
      </c>
      <c r="Q518">
        <v>33.587710000000001</v>
      </c>
      <c r="R518">
        <v>18.37125</v>
      </c>
      <c r="S518">
        <v>59.883389999999999</v>
      </c>
      <c r="T518">
        <v>76.237809999999996</v>
      </c>
      <c r="U518">
        <v>18.37125</v>
      </c>
      <c r="V518">
        <v>13.500450000000001</v>
      </c>
      <c r="W518">
        <v>14.513479999999999</v>
      </c>
      <c r="X518">
        <v>52.65437</v>
      </c>
      <c r="Y518">
        <v>9.8566199999999995</v>
      </c>
      <c r="Z518">
        <v>71.390749999999997</v>
      </c>
      <c r="AW518">
        <v>0.58198000000000005</v>
      </c>
      <c r="AX518">
        <v>59.24024</v>
      </c>
      <c r="AY518">
        <v>50.640540000000001</v>
      </c>
      <c r="AZ518">
        <v>76.337599999999995</v>
      </c>
      <c r="BA518">
        <v>80.557649999999995</v>
      </c>
      <c r="BB518">
        <v>50.640540000000001</v>
      </c>
      <c r="BC518">
        <v>46.740769999999998</v>
      </c>
      <c r="BD518">
        <v>16.20196</v>
      </c>
      <c r="BE518">
        <v>73.549359999999993</v>
      </c>
      <c r="BF518">
        <v>8.8847000000000005</v>
      </c>
      <c r="BG518">
        <v>79.301680000000005</v>
      </c>
      <c r="CO518">
        <v>0.41711999999999999</v>
      </c>
      <c r="CP518">
        <v>44.779339999999998</v>
      </c>
      <c r="CQ518">
        <v>30.035340000000001</v>
      </c>
      <c r="CR518">
        <v>78.445229999999995</v>
      </c>
      <c r="CS518">
        <v>89.752650000000003</v>
      </c>
      <c r="CT518">
        <v>30.035340000000001</v>
      </c>
      <c r="CU518">
        <v>22.879860000000001</v>
      </c>
      <c r="CV518">
        <v>18.69258</v>
      </c>
      <c r="CW518">
        <v>69.169610000000006</v>
      </c>
      <c r="CX518">
        <v>11.71378</v>
      </c>
      <c r="CY518">
        <v>86.395759999999996</v>
      </c>
    </row>
    <row r="519" spans="1:103" x14ac:dyDescent="0.4">
      <c r="A519" t="s">
        <v>556</v>
      </c>
      <c r="B519" t="s">
        <v>260</v>
      </c>
      <c r="C519" t="s">
        <v>37</v>
      </c>
      <c r="D519">
        <v>0.34350000000000003</v>
      </c>
      <c r="E519">
        <v>36.855510000000002</v>
      </c>
      <c r="F519">
        <v>22.371510000000001</v>
      </c>
      <c r="G519">
        <v>62.501010000000001</v>
      </c>
      <c r="H519">
        <v>77.320920000000001</v>
      </c>
      <c r="I519">
        <v>22.371510000000001</v>
      </c>
      <c r="J519">
        <v>17.500340000000001</v>
      </c>
      <c r="K519">
        <v>14.886279999999999</v>
      </c>
      <c r="L519">
        <v>55.655200000000001</v>
      </c>
      <c r="M519">
        <v>9.8373100000000004</v>
      </c>
      <c r="N519">
        <v>72.92783</v>
      </c>
      <c r="O519" t="s">
        <v>38</v>
      </c>
      <c r="P519">
        <v>0.30926999999999999</v>
      </c>
      <c r="Q519">
        <v>33.58811</v>
      </c>
      <c r="R519">
        <v>18.37125</v>
      </c>
      <c r="S519">
        <v>59.883389999999999</v>
      </c>
      <c r="T519">
        <v>76.237809999999996</v>
      </c>
      <c r="U519">
        <v>18.37125</v>
      </c>
      <c r="V519">
        <v>13.500450000000001</v>
      </c>
      <c r="W519">
        <v>14.513479999999999</v>
      </c>
      <c r="X519">
        <v>52.65437</v>
      </c>
      <c r="Y519">
        <v>9.8566199999999995</v>
      </c>
      <c r="Z519">
        <v>71.390749999999997</v>
      </c>
      <c r="AW519">
        <v>0.58198000000000005</v>
      </c>
      <c r="AX519">
        <v>59.240220000000001</v>
      </c>
      <c r="AY519">
        <v>50.640540000000001</v>
      </c>
      <c r="AZ519">
        <v>76.337599999999995</v>
      </c>
      <c r="BA519">
        <v>80.557649999999995</v>
      </c>
      <c r="BB519">
        <v>50.640540000000001</v>
      </c>
      <c r="BC519">
        <v>46.740769999999998</v>
      </c>
      <c r="BD519">
        <v>16.20196</v>
      </c>
      <c r="BE519">
        <v>73.549359999999993</v>
      </c>
      <c r="BF519">
        <v>8.8847000000000005</v>
      </c>
      <c r="BG519">
        <v>79.301680000000005</v>
      </c>
      <c r="CO519">
        <v>0.41702</v>
      </c>
      <c r="CP519">
        <v>44.768859999999997</v>
      </c>
      <c r="CQ519">
        <v>30.035340000000001</v>
      </c>
      <c r="CR519">
        <v>78.445229999999995</v>
      </c>
      <c r="CS519">
        <v>89.752650000000003</v>
      </c>
      <c r="CT519">
        <v>30.035340000000001</v>
      </c>
      <c r="CU519">
        <v>22.879860000000001</v>
      </c>
      <c r="CV519">
        <v>18.69258</v>
      </c>
      <c r="CW519">
        <v>69.169610000000006</v>
      </c>
      <c r="CX519">
        <v>11.71378</v>
      </c>
      <c r="CY519">
        <v>86.395759999999996</v>
      </c>
    </row>
    <row r="520" spans="1:103" x14ac:dyDescent="0.4">
      <c r="A520" t="s">
        <v>459</v>
      </c>
      <c r="B520" t="s">
        <v>460</v>
      </c>
      <c r="C520" t="s">
        <v>37</v>
      </c>
      <c r="D520">
        <v>0.34349000000000002</v>
      </c>
      <c r="E520">
        <v>36.855330000000002</v>
      </c>
      <c r="F520">
        <v>22.371510000000001</v>
      </c>
      <c r="G520">
        <v>62.501010000000001</v>
      </c>
      <c r="H520">
        <v>77.304730000000006</v>
      </c>
      <c r="I520">
        <v>22.371510000000001</v>
      </c>
      <c r="J520">
        <v>17.500340000000001</v>
      </c>
      <c r="K520">
        <v>14.886279999999999</v>
      </c>
      <c r="L520">
        <v>55.655200000000001</v>
      </c>
      <c r="M520">
        <v>9.8356899999999996</v>
      </c>
      <c r="N520">
        <v>72.911640000000006</v>
      </c>
      <c r="O520" t="s">
        <v>38</v>
      </c>
      <c r="P520">
        <v>0.30925999999999998</v>
      </c>
      <c r="Q520">
        <v>33.587470000000003</v>
      </c>
      <c r="R520">
        <v>18.37125</v>
      </c>
      <c r="S520">
        <v>59.883389999999999</v>
      </c>
      <c r="T520">
        <v>76.237809999999996</v>
      </c>
      <c r="U520">
        <v>18.37125</v>
      </c>
      <c r="V520">
        <v>13.500450000000001</v>
      </c>
      <c r="W520">
        <v>14.513479999999999</v>
      </c>
      <c r="X520">
        <v>52.65437</v>
      </c>
      <c r="Y520">
        <v>9.8566199999999995</v>
      </c>
      <c r="Z520">
        <v>71.390749999999997</v>
      </c>
      <c r="AW520">
        <v>0.58196000000000003</v>
      </c>
      <c r="AX520">
        <v>59.23762</v>
      </c>
      <c r="AY520">
        <v>50.640540000000001</v>
      </c>
      <c r="AZ520">
        <v>76.337599999999995</v>
      </c>
      <c r="BA520">
        <v>80.557649999999995</v>
      </c>
      <c r="BB520">
        <v>50.640540000000001</v>
      </c>
      <c r="BC520">
        <v>46.740769999999998</v>
      </c>
      <c r="BD520">
        <v>16.20196</v>
      </c>
      <c r="BE520">
        <v>73.549359999999993</v>
      </c>
      <c r="BF520">
        <v>8.8847000000000005</v>
      </c>
      <c r="BG520">
        <v>79.301680000000005</v>
      </c>
      <c r="CO520">
        <v>0.41714000000000001</v>
      </c>
      <c r="CP520">
        <v>44.78313</v>
      </c>
      <c r="CQ520">
        <v>30.035340000000001</v>
      </c>
      <c r="CR520">
        <v>78.445229999999995</v>
      </c>
      <c r="CS520">
        <v>89.399289999999993</v>
      </c>
      <c r="CT520">
        <v>30.035340000000001</v>
      </c>
      <c r="CU520">
        <v>22.879860000000001</v>
      </c>
      <c r="CV520">
        <v>18.69258</v>
      </c>
      <c r="CW520">
        <v>69.169610000000006</v>
      </c>
      <c r="CX520">
        <v>11.67845</v>
      </c>
      <c r="CY520">
        <v>86.042400000000001</v>
      </c>
    </row>
    <row r="521" spans="1:103" x14ac:dyDescent="0.4">
      <c r="A521" t="s">
        <v>541</v>
      </c>
      <c r="B521" t="s">
        <v>114</v>
      </c>
      <c r="C521" t="s">
        <v>37</v>
      </c>
      <c r="D521">
        <v>0.34349000000000002</v>
      </c>
      <c r="E521">
        <v>36.855069999999998</v>
      </c>
      <c r="F521">
        <v>22.371510000000001</v>
      </c>
      <c r="G521">
        <v>62.501010000000001</v>
      </c>
      <c r="H521">
        <v>77.312830000000005</v>
      </c>
      <c r="I521">
        <v>22.371510000000001</v>
      </c>
      <c r="J521">
        <v>17.500340000000001</v>
      </c>
      <c r="K521">
        <v>14.886279999999999</v>
      </c>
      <c r="L521">
        <v>55.655200000000001</v>
      </c>
      <c r="M521">
        <v>9.8364999999999991</v>
      </c>
      <c r="N521">
        <v>72.919740000000004</v>
      </c>
      <c r="O521" t="s">
        <v>38</v>
      </c>
      <c r="P521">
        <v>0.30925999999999998</v>
      </c>
      <c r="Q521">
        <v>33.586889999999997</v>
      </c>
      <c r="R521">
        <v>18.37125</v>
      </c>
      <c r="S521">
        <v>59.883389999999999</v>
      </c>
      <c r="T521">
        <v>76.237809999999996</v>
      </c>
      <c r="U521">
        <v>18.37125</v>
      </c>
      <c r="V521">
        <v>13.500450000000001</v>
      </c>
      <c r="W521">
        <v>14.513479999999999</v>
      </c>
      <c r="X521">
        <v>52.65437</v>
      </c>
      <c r="Y521">
        <v>9.8566199999999995</v>
      </c>
      <c r="Z521">
        <v>71.390749999999997</v>
      </c>
      <c r="AW521">
        <v>0.58194000000000001</v>
      </c>
      <c r="AX521">
        <v>59.237580000000001</v>
      </c>
      <c r="AY521">
        <v>50.640540000000001</v>
      </c>
      <c r="AZ521">
        <v>76.337599999999995</v>
      </c>
      <c r="BA521">
        <v>80.557649999999995</v>
      </c>
      <c r="BB521">
        <v>50.640540000000001</v>
      </c>
      <c r="BC521">
        <v>46.740769999999998</v>
      </c>
      <c r="BD521">
        <v>16.20196</v>
      </c>
      <c r="BE521">
        <v>73.549359999999993</v>
      </c>
      <c r="BF521">
        <v>8.8847000000000005</v>
      </c>
      <c r="BG521">
        <v>79.301680000000005</v>
      </c>
      <c r="CO521">
        <v>0.41721000000000003</v>
      </c>
      <c r="CP521">
        <v>44.788080000000001</v>
      </c>
      <c r="CQ521">
        <v>30.035340000000001</v>
      </c>
      <c r="CR521">
        <v>78.445229999999995</v>
      </c>
      <c r="CS521">
        <v>89.575969999999998</v>
      </c>
      <c r="CT521">
        <v>30.035340000000001</v>
      </c>
      <c r="CU521">
        <v>22.879860000000001</v>
      </c>
      <c r="CV521">
        <v>18.69258</v>
      </c>
      <c r="CW521">
        <v>69.169610000000006</v>
      </c>
      <c r="CX521">
        <v>11.696109999999999</v>
      </c>
      <c r="CY521">
        <v>86.219080000000005</v>
      </c>
    </row>
    <row r="522" spans="1:103" x14ac:dyDescent="0.4">
      <c r="A522" t="s">
        <v>501</v>
      </c>
      <c r="B522" t="s">
        <v>44</v>
      </c>
      <c r="C522" t="s">
        <v>37</v>
      </c>
      <c r="D522">
        <v>0.34349000000000002</v>
      </c>
      <c r="E522">
        <v>36.854950000000002</v>
      </c>
      <c r="F522">
        <v>22.371510000000001</v>
      </c>
      <c r="G522">
        <v>62.501010000000001</v>
      </c>
      <c r="H522">
        <v>77.320920000000001</v>
      </c>
      <c r="I522">
        <v>22.371510000000001</v>
      </c>
      <c r="J522">
        <v>17.500340000000001</v>
      </c>
      <c r="K522">
        <v>14.886279999999999</v>
      </c>
      <c r="L522">
        <v>55.655200000000001</v>
      </c>
      <c r="M522">
        <v>9.8373100000000004</v>
      </c>
      <c r="N522">
        <v>72.92783</v>
      </c>
      <c r="O522" t="s">
        <v>38</v>
      </c>
      <c r="P522">
        <v>0.30925999999999998</v>
      </c>
      <c r="Q522">
        <v>33.587139999999998</v>
      </c>
      <c r="R522">
        <v>18.37125</v>
      </c>
      <c r="S522">
        <v>59.883389999999999</v>
      </c>
      <c r="T522">
        <v>76.237809999999996</v>
      </c>
      <c r="U522">
        <v>18.37125</v>
      </c>
      <c r="V522">
        <v>13.500450000000001</v>
      </c>
      <c r="W522">
        <v>14.513479999999999</v>
      </c>
      <c r="X522">
        <v>52.65437</v>
      </c>
      <c r="Y522">
        <v>9.8566199999999995</v>
      </c>
      <c r="Z522">
        <v>71.390749999999997</v>
      </c>
      <c r="AW522">
        <v>0.58196000000000003</v>
      </c>
      <c r="AX522">
        <v>59.239080000000001</v>
      </c>
      <c r="AY522">
        <v>50.640540000000001</v>
      </c>
      <c r="AZ522">
        <v>76.337599999999995</v>
      </c>
      <c r="BA522">
        <v>80.557649999999995</v>
      </c>
      <c r="BB522">
        <v>50.640540000000001</v>
      </c>
      <c r="BC522">
        <v>46.740769999999998</v>
      </c>
      <c r="BD522">
        <v>16.20196</v>
      </c>
      <c r="BE522">
        <v>73.549359999999993</v>
      </c>
      <c r="BF522">
        <v>8.8847000000000005</v>
      </c>
      <c r="BG522">
        <v>79.301680000000005</v>
      </c>
      <c r="CO522">
        <v>0.41710999999999998</v>
      </c>
      <c r="CP522">
        <v>44.777279999999998</v>
      </c>
      <c r="CQ522">
        <v>30.035340000000001</v>
      </c>
      <c r="CR522">
        <v>78.445229999999995</v>
      </c>
      <c r="CS522">
        <v>89.752650000000003</v>
      </c>
      <c r="CT522">
        <v>30.035340000000001</v>
      </c>
      <c r="CU522">
        <v>22.879860000000001</v>
      </c>
      <c r="CV522">
        <v>18.69258</v>
      </c>
      <c r="CW522">
        <v>69.169610000000006</v>
      </c>
      <c r="CX522">
        <v>11.71378</v>
      </c>
      <c r="CY522">
        <v>86.395759999999996</v>
      </c>
    </row>
    <row r="523" spans="1:103" x14ac:dyDescent="0.4">
      <c r="A523" t="s">
        <v>579</v>
      </c>
      <c r="B523" t="s">
        <v>214</v>
      </c>
      <c r="C523" t="s">
        <v>37</v>
      </c>
      <c r="D523">
        <v>0.34340999999999999</v>
      </c>
      <c r="E523">
        <v>36.841540000000002</v>
      </c>
      <c r="F523">
        <v>22.371510000000001</v>
      </c>
      <c r="G523">
        <v>62.492919999999998</v>
      </c>
      <c r="H523">
        <v>77.320920000000001</v>
      </c>
      <c r="I523">
        <v>22.371510000000001</v>
      </c>
      <c r="J523">
        <v>17.500340000000001</v>
      </c>
      <c r="K523">
        <v>14.883039999999999</v>
      </c>
      <c r="L523">
        <v>55.644410000000001</v>
      </c>
      <c r="M523">
        <v>9.8300300000000007</v>
      </c>
      <c r="N523">
        <v>72.892759999999996</v>
      </c>
      <c r="O523" t="s">
        <v>38</v>
      </c>
      <c r="P523">
        <v>0.30926999999999999</v>
      </c>
      <c r="Q523">
        <v>33.588120000000004</v>
      </c>
      <c r="R523">
        <v>18.37125</v>
      </c>
      <c r="S523">
        <v>59.883389999999999</v>
      </c>
      <c r="T523">
        <v>76.237809999999996</v>
      </c>
      <c r="U523">
        <v>18.37125</v>
      </c>
      <c r="V523">
        <v>13.500450000000001</v>
      </c>
      <c r="W523">
        <v>14.513479999999999</v>
      </c>
      <c r="X523">
        <v>52.65437</v>
      </c>
      <c r="Y523">
        <v>9.8566199999999995</v>
      </c>
      <c r="Z523">
        <v>71.390749999999997</v>
      </c>
      <c r="AW523">
        <v>0.58150000000000002</v>
      </c>
      <c r="AX523">
        <v>59.13917</v>
      </c>
      <c r="AY523">
        <v>50.640540000000001</v>
      </c>
      <c r="AZ523">
        <v>76.337599999999995</v>
      </c>
      <c r="BA523">
        <v>80.557649999999995</v>
      </c>
      <c r="BB523">
        <v>50.640540000000001</v>
      </c>
      <c r="BC523">
        <v>46.740769999999998</v>
      </c>
      <c r="BD523">
        <v>16.186889999999998</v>
      </c>
      <c r="BE523">
        <v>73.524240000000006</v>
      </c>
      <c r="BF523">
        <v>8.8168799999999994</v>
      </c>
      <c r="BG523">
        <v>78.975129999999993</v>
      </c>
      <c r="CO523">
        <v>0.41633999999999999</v>
      </c>
      <c r="CP523">
        <v>44.700699999999998</v>
      </c>
      <c r="CQ523">
        <v>30.035340000000001</v>
      </c>
      <c r="CR523">
        <v>78.268550000000005</v>
      </c>
      <c r="CS523">
        <v>89.752650000000003</v>
      </c>
      <c r="CT523">
        <v>30.035340000000001</v>
      </c>
      <c r="CU523">
        <v>22.879860000000001</v>
      </c>
      <c r="CV523">
        <v>18.657240000000002</v>
      </c>
      <c r="CW523">
        <v>68.992930000000001</v>
      </c>
      <c r="CX523">
        <v>11.71378</v>
      </c>
      <c r="CY523">
        <v>86.395759999999996</v>
      </c>
    </row>
    <row r="524" spans="1:103" x14ac:dyDescent="0.4">
      <c r="A524" t="s">
        <v>466</v>
      </c>
      <c r="B524" t="s">
        <v>59</v>
      </c>
      <c r="C524" t="s">
        <v>37</v>
      </c>
      <c r="D524">
        <v>0.34340999999999999</v>
      </c>
      <c r="E524">
        <v>36.841450000000002</v>
      </c>
      <c r="F524">
        <v>22.371510000000001</v>
      </c>
      <c r="G524">
        <v>62.501010000000001</v>
      </c>
      <c r="H524">
        <v>77.304730000000006</v>
      </c>
      <c r="I524">
        <v>22.371510000000001</v>
      </c>
      <c r="J524">
        <v>17.500340000000001</v>
      </c>
      <c r="K524">
        <v>14.88466</v>
      </c>
      <c r="L524">
        <v>55.652500000000003</v>
      </c>
      <c r="M524">
        <v>9.8284099999999999</v>
      </c>
      <c r="N524">
        <v>72.876570000000001</v>
      </c>
      <c r="O524" t="s">
        <v>38</v>
      </c>
      <c r="P524">
        <v>0.30925999999999998</v>
      </c>
      <c r="Q524">
        <v>33.587490000000003</v>
      </c>
      <c r="R524">
        <v>18.37125</v>
      </c>
      <c r="S524">
        <v>59.883389999999999</v>
      </c>
      <c r="T524">
        <v>76.237809999999996</v>
      </c>
      <c r="U524">
        <v>18.37125</v>
      </c>
      <c r="V524">
        <v>13.500450000000001</v>
      </c>
      <c r="W524">
        <v>14.513479999999999</v>
      </c>
      <c r="X524">
        <v>52.65437</v>
      </c>
      <c r="Y524">
        <v>9.8566199999999995</v>
      </c>
      <c r="Z524">
        <v>71.390749999999997</v>
      </c>
      <c r="AW524">
        <v>0.58145000000000002</v>
      </c>
      <c r="AX524">
        <v>59.13449</v>
      </c>
      <c r="AY524">
        <v>50.640540000000001</v>
      </c>
      <c r="AZ524">
        <v>76.337599999999995</v>
      </c>
      <c r="BA524">
        <v>80.557649999999995</v>
      </c>
      <c r="BB524">
        <v>50.640540000000001</v>
      </c>
      <c r="BC524">
        <v>46.740769999999998</v>
      </c>
      <c r="BD524">
        <v>16.186889999999998</v>
      </c>
      <c r="BE524">
        <v>73.524240000000006</v>
      </c>
      <c r="BF524">
        <v>8.8168799999999994</v>
      </c>
      <c r="BG524">
        <v>78.975129999999993</v>
      </c>
      <c r="CO524">
        <v>0.41654000000000002</v>
      </c>
      <c r="CP524">
        <v>44.721469999999997</v>
      </c>
      <c r="CQ524">
        <v>30.035340000000001</v>
      </c>
      <c r="CR524">
        <v>78.445229999999995</v>
      </c>
      <c r="CS524">
        <v>89.399289999999993</v>
      </c>
      <c r="CT524">
        <v>30.035340000000001</v>
      </c>
      <c r="CU524">
        <v>22.879860000000001</v>
      </c>
      <c r="CV524">
        <v>18.69258</v>
      </c>
      <c r="CW524">
        <v>69.169610000000006</v>
      </c>
      <c r="CX524">
        <v>11.67845</v>
      </c>
      <c r="CY524">
        <v>86.042400000000001</v>
      </c>
    </row>
    <row r="525" spans="1:103" x14ac:dyDescent="0.4">
      <c r="A525" t="s">
        <v>504</v>
      </c>
      <c r="B525" t="s">
        <v>126</v>
      </c>
      <c r="C525" t="s">
        <v>37</v>
      </c>
      <c r="D525">
        <v>0.34339999999999998</v>
      </c>
      <c r="E525">
        <v>36.840780000000002</v>
      </c>
      <c r="F525">
        <v>22.371510000000001</v>
      </c>
      <c r="G525">
        <v>62.492919999999998</v>
      </c>
      <c r="H525">
        <v>77.304730000000006</v>
      </c>
      <c r="I525">
        <v>22.371510000000001</v>
      </c>
      <c r="J525">
        <v>17.500340000000001</v>
      </c>
      <c r="K525">
        <v>14.883039999999999</v>
      </c>
      <c r="L525">
        <v>55.644410000000001</v>
      </c>
      <c r="M525">
        <v>9.8284099999999999</v>
      </c>
      <c r="N525">
        <v>72.876570000000001</v>
      </c>
      <c r="O525" t="s">
        <v>38</v>
      </c>
      <c r="P525">
        <v>0.30925999999999998</v>
      </c>
      <c r="Q525">
        <v>33.587699999999998</v>
      </c>
      <c r="R525">
        <v>18.37125</v>
      </c>
      <c r="S525">
        <v>59.883389999999999</v>
      </c>
      <c r="T525">
        <v>76.237809999999996</v>
      </c>
      <c r="U525">
        <v>18.37125</v>
      </c>
      <c r="V525">
        <v>13.500450000000001</v>
      </c>
      <c r="W525">
        <v>14.513479999999999</v>
      </c>
      <c r="X525">
        <v>52.65437</v>
      </c>
      <c r="Y525">
        <v>9.8566199999999995</v>
      </c>
      <c r="Z525">
        <v>71.390749999999997</v>
      </c>
      <c r="AW525">
        <v>0.58150999999999997</v>
      </c>
      <c r="AX525">
        <v>59.140990000000002</v>
      </c>
      <c r="AY525">
        <v>50.640540000000001</v>
      </c>
      <c r="AZ525">
        <v>76.337599999999995</v>
      </c>
      <c r="BA525">
        <v>80.557649999999995</v>
      </c>
      <c r="BB525">
        <v>50.640540000000001</v>
      </c>
      <c r="BC525">
        <v>46.740769999999998</v>
      </c>
      <c r="BD525">
        <v>16.186889999999998</v>
      </c>
      <c r="BE525">
        <v>73.524240000000006</v>
      </c>
      <c r="BF525">
        <v>8.8168799999999994</v>
      </c>
      <c r="BG525">
        <v>78.975129999999993</v>
      </c>
      <c r="CO525">
        <v>0.41621000000000002</v>
      </c>
      <c r="CP525">
        <v>44.687660000000001</v>
      </c>
      <c r="CQ525">
        <v>30.035340000000001</v>
      </c>
      <c r="CR525">
        <v>78.268550000000005</v>
      </c>
      <c r="CS525">
        <v>89.399289999999993</v>
      </c>
      <c r="CT525">
        <v>30.035340000000001</v>
      </c>
      <c r="CU525">
        <v>22.879860000000001</v>
      </c>
      <c r="CV525">
        <v>18.657240000000002</v>
      </c>
      <c r="CW525">
        <v>68.992930000000001</v>
      </c>
      <c r="CX525">
        <v>11.67845</v>
      </c>
      <c r="CY525">
        <v>86.042400000000001</v>
      </c>
    </row>
    <row r="526" spans="1:103" x14ac:dyDescent="0.4">
      <c r="A526" t="s">
        <v>538</v>
      </c>
      <c r="B526" t="s">
        <v>59</v>
      </c>
      <c r="C526" t="s">
        <v>37</v>
      </c>
      <c r="D526">
        <v>0.34339999999999998</v>
      </c>
      <c r="E526">
        <v>36.840600000000002</v>
      </c>
      <c r="F526">
        <v>22.371510000000001</v>
      </c>
      <c r="G526">
        <v>62.492919999999998</v>
      </c>
      <c r="H526">
        <v>77.304730000000006</v>
      </c>
      <c r="I526">
        <v>22.371510000000001</v>
      </c>
      <c r="J526">
        <v>17.500340000000001</v>
      </c>
      <c r="K526">
        <v>14.883039999999999</v>
      </c>
      <c r="L526">
        <v>55.644410000000001</v>
      </c>
      <c r="M526">
        <v>9.8284099999999999</v>
      </c>
      <c r="N526">
        <v>72.876570000000001</v>
      </c>
      <c r="O526" t="s">
        <v>38</v>
      </c>
      <c r="P526">
        <v>0.30925999999999998</v>
      </c>
      <c r="Q526">
        <v>33.587380000000003</v>
      </c>
      <c r="R526">
        <v>18.37125</v>
      </c>
      <c r="S526">
        <v>59.883389999999999</v>
      </c>
      <c r="T526">
        <v>76.237809999999996</v>
      </c>
      <c r="U526">
        <v>18.37125</v>
      </c>
      <c r="V526">
        <v>13.500450000000001</v>
      </c>
      <c r="W526">
        <v>14.513479999999999</v>
      </c>
      <c r="X526">
        <v>52.65437</v>
      </c>
      <c r="Y526">
        <v>9.8566199999999995</v>
      </c>
      <c r="Z526">
        <v>71.390749999999997</v>
      </c>
      <c r="AW526">
        <v>0.58145999999999998</v>
      </c>
      <c r="AX526">
        <v>59.13532</v>
      </c>
      <c r="AY526">
        <v>50.640540000000001</v>
      </c>
      <c r="AZ526">
        <v>76.337599999999995</v>
      </c>
      <c r="BA526">
        <v>80.557649999999995</v>
      </c>
      <c r="BB526">
        <v>50.640540000000001</v>
      </c>
      <c r="BC526">
        <v>46.740769999999998</v>
      </c>
      <c r="BD526">
        <v>16.186889999999998</v>
      </c>
      <c r="BE526">
        <v>73.524240000000006</v>
      </c>
      <c r="BF526">
        <v>8.8168799999999994</v>
      </c>
      <c r="BG526">
        <v>78.975129999999993</v>
      </c>
      <c r="CO526">
        <v>0.41635</v>
      </c>
      <c r="CP526">
        <v>44.702970000000001</v>
      </c>
      <c r="CQ526">
        <v>30.035340000000001</v>
      </c>
      <c r="CR526">
        <v>78.268550000000005</v>
      </c>
      <c r="CS526">
        <v>89.399289999999993</v>
      </c>
      <c r="CT526">
        <v>30.035340000000001</v>
      </c>
      <c r="CU526">
        <v>22.879860000000001</v>
      </c>
      <c r="CV526">
        <v>18.657240000000002</v>
      </c>
      <c r="CW526">
        <v>68.992930000000001</v>
      </c>
      <c r="CX526">
        <v>11.67845</v>
      </c>
      <c r="CY526">
        <v>86.042400000000001</v>
      </c>
    </row>
    <row r="527" spans="1:103" x14ac:dyDescent="0.4">
      <c r="A527" t="s">
        <v>535</v>
      </c>
      <c r="B527" t="s">
        <v>59</v>
      </c>
      <c r="C527" t="s">
        <v>37</v>
      </c>
      <c r="D527">
        <v>0.34339999999999998</v>
      </c>
      <c r="E527">
        <v>36.840479999999999</v>
      </c>
      <c r="F527">
        <v>22.371510000000001</v>
      </c>
      <c r="G527">
        <v>62.492919999999998</v>
      </c>
      <c r="H527">
        <v>77.296639999999996</v>
      </c>
      <c r="I527">
        <v>22.371510000000001</v>
      </c>
      <c r="J527">
        <v>17.500340000000001</v>
      </c>
      <c r="K527">
        <v>14.883039999999999</v>
      </c>
      <c r="L527">
        <v>55.644410000000001</v>
      </c>
      <c r="M527">
        <v>9.8276000000000003</v>
      </c>
      <c r="N527">
        <v>72.868470000000002</v>
      </c>
      <c r="O527" t="s">
        <v>38</v>
      </c>
      <c r="P527">
        <v>0.30925999999999998</v>
      </c>
      <c r="Q527">
        <v>33.587580000000003</v>
      </c>
      <c r="R527">
        <v>18.37125</v>
      </c>
      <c r="S527">
        <v>59.883389999999999</v>
      </c>
      <c r="T527">
        <v>76.237809999999996</v>
      </c>
      <c r="U527">
        <v>18.37125</v>
      </c>
      <c r="V527">
        <v>13.500450000000001</v>
      </c>
      <c r="W527">
        <v>14.513479999999999</v>
      </c>
      <c r="X527">
        <v>52.65437</v>
      </c>
      <c r="Y527">
        <v>9.8566199999999995</v>
      </c>
      <c r="Z527">
        <v>71.390749999999997</v>
      </c>
      <c r="AW527">
        <v>0.58147000000000004</v>
      </c>
      <c r="AX527">
        <v>59.137070000000001</v>
      </c>
      <c r="AY527">
        <v>50.640540000000001</v>
      </c>
      <c r="AZ527">
        <v>76.337599999999995</v>
      </c>
      <c r="BA527">
        <v>80.557649999999995</v>
      </c>
      <c r="BB527">
        <v>50.640540000000001</v>
      </c>
      <c r="BC527">
        <v>46.740769999999998</v>
      </c>
      <c r="BD527">
        <v>16.186889999999998</v>
      </c>
      <c r="BE527">
        <v>73.524240000000006</v>
      </c>
      <c r="BF527">
        <v>8.8168799999999994</v>
      </c>
      <c r="BG527">
        <v>78.975129999999993</v>
      </c>
      <c r="CO527">
        <v>0.41624</v>
      </c>
      <c r="CP527">
        <v>44.692410000000002</v>
      </c>
      <c r="CQ527">
        <v>30.035340000000001</v>
      </c>
      <c r="CR527">
        <v>78.268550000000005</v>
      </c>
      <c r="CS527">
        <v>89.222610000000003</v>
      </c>
      <c r="CT527">
        <v>30.035340000000001</v>
      </c>
      <c r="CU527">
        <v>22.879860000000001</v>
      </c>
      <c r="CV527">
        <v>18.657240000000002</v>
      </c>
      <c r="CW527">
        <v>68.992930000000001</v>
      </c>
      <c r="CX527">
        <v>11.660780000000001</v>
      </c>
      <c r="CY527">
        <v>85.865719999999996</v>
      </c>
    </row>
    <row r="528" spans="1:103" x14ac:dyDescent="0.4">
      <c r="A528" t="s">
        <v>547</v>
      </c>
      <c r="B528" t="s">
        <v>214</v>
      </c>
      <c r="C528" t="s">
        <v>37</v>
      </c>
      <c r="D528">
        <v>0.34339999999999998</v>
      </c>
      <c r="E528">
        <v>36.840389999999999</v>
      </c>
      <c r="F528">
        <v>22.371510000000001</v>
      </c>
      <c r="G528">
        <v>62.492919999999998</v>
      </c>
      <c r="H528">
        <v>77.296639999999996</v>
      </c>
      <c r="I528">
        <v>22.371510000000001</v>
      </c>
      <c r="J528">
        <v>17.500340000000001</v>
      </c>
      <c r="K528">
        <v>14.883039999999999</v>
      </c>
      <c r="L528">
        <v>55.644410000000001</v>
      </c>
      <c r="M528">
        <v>9.8276000000000003</v>
      </c>
      <c r="N528">
        <v>72.868470000000002</v>
      </c>
      <c r="O528" t="s">
        <v>38</v>
      </c>
      <c r="P528">
        <v>0.30926999999999999</v>
      </c>
      <c r="Q528">
        <v>33.587649999999996</v>
      </c>
      <c r="R528">
        <v>18.37125</v>
      </c>
      <c r="S528">
        <v>59.883389999999999</v>
      </c>
      <c r="T528">
        <v>76.237809999999996</v>
      </c>
      <c r="U528">
        <v>18.37125</v>
      </c>
      <c r="V528">
        <v>13.500450000000001</v>
      </c>
      <c r="W528">
        <v>14.513479999999999</v>
      </c>
      <c r="X528">
        <v>52.65437</v>
      </c>
      <c r="Y528">
        <v>9.8566199999999995</v>
      </c>
      <c r="Z528">
        <v>71.390749999999997</v>
      </c>
      <c r="AW528">
        <v>0.58148</v>
      </c>
      <c r="AX528">
        <v>59.137619999999998</v>
      </c>
      <c r="AY528">
        <v>50.640540000000001</v>
      </c>
      <c r="AZ528">
        <v>76.337599999999995</v>
      </c>
      <c r="BA528">
        <v>80.557649999999995</v>
      </c>
      <c r="BB528">
        <v>50.640540000000001</v>
      </c>
      <c r="BC528">
        <v>46.740769999999998</v>
      </c>
      <c r="BD528">
        <v>16.186889999999998</v>
      </c>
      <c r="BE528">
        <v>73.524240000000006</v>
      </c>
      <c r="BF528">
        <v>8.8168799999999994</v>
      </c>
      <c r="BG528">
        <v>78.975129999999993</v>
      </c>
      <c r="CO528">
        <v>0.41621999999999998</v>
      </c>
      <c r="CP528">
        <v>44.687899999999999</v>
      </c>
      <c r="CQ528">
        <v>30.035340000000001</v>
      </c>
      <c r="CR528">
        <v>78.268550000000005</v>
      </c>
      <c r="CS528">
        <v>89.222610000000003</v>
      </c>
      <c r="CT528">
        <v>30.035340000000001</v>
      </c>
      <c r="CU528">
        <v>22.879860000000001</v>
      </c>
      <c r="CV528">
        <v>18.657240000000002</v>
      </c>
      <c r="CW528">
        <v>68.992930000000001</v>
      </c>
      <c r="CX528">
        <v>11.660780000000001</v>
      </c>
      <c r="CY528">
        <v>85.865719999999996</v>
      </c>
    </row>
    <row r="529" spans="1:103" x14ac:dyDescent="0.4">
      <c r="A529" t="s">
        <v>455</v>
      </c>
      <c r="B529" t="s">
        <v>214</v>
      </c>
      <c r="C529" t="s">
        <v>37</v>
      </c>
      <c r="D529">
        <v>0.34339999999999998</v>
      </c>
      <c r="E529">
        <v>36.840299999999999</v>
      </c>
      <c r="F529">
        <v>22.371510000000001</v>
      </c>
      <c r="G529">
        <v>62.492919999999998</v>
      </c>
      <c r="H529">
        <v>77.312830000000005</v>
      </c>
      <c r="I529">
        <v>22.371510000000001</v>
      </c>
      <c r="J529">
        <v>17.500340000000001</v>
      </c>
      <c r="K529">
        <v>14.883039999999999</v>
      </c>
      <c r="L529">
        <v>55.644410000000001</v>
      </c>
      <c r="M529">
        <v>9.8292199999999994</v>
      </c>
      <c r="N529">
        <v>72.884659999999997</v>
      </c>
      <c r="O529" t="s">
        <v>38</v>
      </c>
      <c r="P529">
        <v>0.30926999999999999</v>
      </c>
      <c r="Q529">
        <v>33.587910000000001</v>
      </c>
      <c r="R529">
        <v>18.37125</v>
      </c>
      <c r="S529">
        <v>59.883389999999999</v>
      </c>
      <c r="T529">
        <v>76.237809999999996</v>
      </c>
      <c r="U529">
        <v>18.37125</v>
      </c>
      <c r="V529">
        <v>13.500450000000001</v>
      </c>
      <c r="W529">
        <v>14.513479999999999</v>
      </c>
      <c r="X529">
        <v>52.65437</v>
      </c>
      <c r="Y529">
        <v>9.8566199999999995</v>
      </c>
      <c r="Z529">
        <v>71.390749999999997</v>
      </c>
      <c r="AW529">
        <v>0.58150000000000002</v>
      </c>
      <c r="AX529">
        <v>59.139589999999998</v>
      </c>
      <c r="AY529">
        <v>50.640540000000001</v>
      </c>
      <c r="AZ529">
        <v>76.337599999999995</v>
      </c>
      <c r="BA529">
        <v>80.557649999999995</v>
      </c>
      <c r="BB529">
        <v>50.640540000000001</v>
      </c>
      <c r="BC529">
        <v>46.740769999999998</v>
      </c>
      <c r="BD529">
        <v>16.186889999999998</v>
      </c>
      <c r="BE529">
        <v>73.524240000000006</v>
      </c>
      <c r="BF529">
        <v>8.8168799999999994</v>
      </c>
      <c r="BG529">
        <v>78.975129999999993</v>
      </c>
      <c r="CO529">
        <v>0.41610000000000003</v>
      </c>
      <c r="CP529">
        <v>44.67651</v>
      </c>
      <c r="CQ529">
        <v>30.035340000000001</v>
      </c>
      <c r="CR529">
        <v>78.268550000000005</v>
      </c>
      <c r="CS529">
        <v>89.575969999999998</v>
      </c>
      <c r="CT529">
        <v>30.035340000000001</v>
      </c>
      <c r="CU529">
        <v>22.879860000000001</v>
      </c>
      <c r="CV529">
        <v>18.657240000000002</v>
      </c>
      <c r="CW529">
        <v>68.992930000000001</v>
      </c>
      <c r="CX529">
        <v>11.696109999999999</v>
      </c>
      <c r="CY529">
        <v>86.219080000000005</v>
      </c>
    </row>
    <row r="530" spans="1:103" x14ac:dyDescent="0.4">
      <c r="A530" t="s">
        <v>588</v>
      </c>
      <c r="B530" t="s">
        <v>59</v>
      </c>
      <c r="C530" t="s">
        <v>37</v>
      </c>
      <c r="D530">
        <v>0.34339999999999998</v>
      </c>
      <c r="E530">
        <v>36.839910000000003</v>
      </c>
      <c r="F530">
        <v>22.371510000000001</v>
      </c>
      <c r="G530">
        <v>62.492919999999998</v>
      </c>
      <c r="H530">
        <v>77.296639999999996</v>
      </c>
      <c r="I530">
        <v>22.371510000000001</v>
      </c>
      <c r="J530">
        <v>17.500340000000001</v>
      </c>
      <c r="K530">
        <v>14.883039999999999</v>
      </c>
      <c r="L530">
        <v>55.644410000000001</v>
      </c>
      <c r="M530">
        <v>9.8276000000000003</v>
      </c>
      <c r="N530">
        <v>72.868470000000002</v>
      </c>
      <c r="O530" t="s">
        <v>38</v>
      </c>
      <c r="P530">
        <v>0.30926999999999999</v>
      </c>
      <c r="Q530">
        <v>33.588099999999997</v>
      </c>
      <c r="R530">
        <v>18.37125</v>
      </c>
      <c r="S530">
        <v>59.883389999999999</v>
      </c>
      <c r="T530">
        <v>76.237809999999996</v>
      </c>
      <c r="U530">
        <v>18.37125</v>
      </c>
      <c r="V530">
        <v>13.500450000000001</v>
      </c>
      <c r="W530">
        <v>14.513479999999999</v>
      </c>
      <c r="X530">
        <v>52.65437</v>
      </c>
      <c r="Y530">
        <v>9.8566199999999995</v>
      </c>
      <c r="Z530">
        <v>71.390749999999997</v>
      </c>
      <c r="AW530">
        <v>0.58145000000000002</v>
      </c>
      <c r="AX530">
        <v>59.134880000000003</v>
      </c>
      <c r="AY530">
        <v>50.640540000000001</v>
      </c>
      <c r="AZ530">
        <v>76.337599999999995</v>
      </c>
      <c r="BA530">
        <v>80.557649999999995</v>
      </c>
      <c r="BB530">
        <v>50.640540000000001</v>
      </c>
      <c r="BC530">
        <v>46.740769999999998</v>
      </c>
      <c r="BD530">
        <v>16.186889999999998</v>
      </c>
      <c r="BE530">
        <v>73.524240000000006</v>
      </c>
      <c r="BF530">
        <v>8.8168799999999994</v>
      </c>
      <c r="BG530">
        <v>78.975129999999993</v>
      </c>
      <c r="CO530">
        <v>0.41608000000000001</v>
      </c>
      <c r="CP530">
        <v>44.675490000000003</v>
      </c>
      <c r="CQ530">
        <v>30.035340000000001</v>
      </c>
      <c r="CR530">
        <v>78.268550000000005</v>
      </c>
      <c r="CS530">
        <v>89.222610000000003</v>
      </c>
      <c r="CT530">
        <v>30.035340000000001</v>
      </c>
      <c r="CU530">
        <v>22.879860000000001</v>
      </c>
      <c r="CV530">
        <v>18.657240000000002</v>
      </c>
      <c r="CW530">
        <v>68.992930000000001</v>
      </c>
      <c r="CX530">
        <v>11.660780000000001</v>
      </c>
      <c r="CY530">
        <v>85.865719999999996</v>
      </c>
    </row>
    <row r="531" spans="1:103" x14ac:dyDescent="0.4">
      <c r="A531" t="s">
        <v>507</v>
      </c>
      <c r="B531" t="s">
        <v>328</v>
      </c>
      <c r="C531" t="s">
        <v>37</v>
      </c>
      <c r="D531">
        <v>0.34338999999999997</v>
      </c>
      <c r="E531">
        <v>36.83954</v>
      </c>
      <c r="F531">
        <v>22.371510000000001</v>
      </c>
      <c r="G531">
        <v>62.492919999999998</v>
      </c>
      <c r="H531">
        <v>77.304730000000006</v>
      </c>
      <c r="I531">
        <v>22.371510000000001</v>
      </c>
      <c r="J531">
        <v>17.500340000000001</v>
      </c>
      <c r="K531">
        <v>14.883039999999999</v>
      </c>
      <c r="L531">
        <v>55.644410000000001</v>
      </c>
      <c r="M531">
        <v>9.8284099999999999</v>
      </c>
      <c r="N531">
        <v>72.876570000000001</v>
      </c>
      <c r="O531" t="s">
        <v>38</v>
      </c>
      <c r="P531">
        <v>0.30925999999999998</v>
      </c>
      <c r="Q531">
        <v>33.587440000000001</v>
      </c>
      <c r="R531">
        <v>18.37125</v>
      </c>
      <c r="S531">
        <v>59.883389999999999</v>
      </c>
      <c r="T531">
        <v>76.237809999999996</v>
      </c>
      <c r="U531">
        <v>18.37125</v>
      </c>
      <c r="V531">
        <v>13.500450000000001</v>
      </c>
      <c r="W531">
        <v>14.513479999999999</v>
      </c>
      <c r="X531">
        <v>52.65437</v>
      </c>
      <c r="Y531">
        <v>9.8566199999999995</v>
      </c>
      <c r="Z531">
        <v>71.390749999999997</v>
      </c>
      <c r="AW531">
        <v>0.58150999999999997</v>
      </c>
      <c r="AX531">
        <v>59.14141</v>
      </c>
      <c r="AY531">
        <v>50.640540000000001</v>
      </c>
      <c r="AZ531">
        <v>76.337599999999995</v>
      </c>
      <c r="BA531">
        <v>80.557649999999995</v>
      </c>
      <c r="BB531">
        <v>50.640540000000001</v>
      </c>
      <c r="BC531">
        <v>46.740769999999998</v>
      </c>
      <c r="BD531">
        <v>16.186889999999998</v>
      </c>
      <c r="BE531">
        <v>73.524240000000006</v>
      </c>
      <c r="BF531">
        <v>8.8168799999999994</v>
      </c>
      <c r="BG531">
        <v>78.975129999999993</v>
      </c>
      <c r="CO531">
        <v>0.41596</v>
      </c>
      <c r="CP531">
        <v>44.664340000000003</v>
      </c>
      <c r="CQ531">
        <v>30.035340000000001</v>
      </c>
      <c r="CR531">
        <v>78.268550000000005</v>
      </c>
      <c r="CS531">
        <v>89.399289999999993</v>
      </c>
      <c r="CT531">
        <v>30.035340000000001</v>
      </c>
      <c r="CU531">
        <v>22.879860000000001</v>
      </c>
      <c r="CV531">
        <v>18.657240000000002</v>
      </c>
      <c r="CW531">
        <v>68.992930000000001</v>
      </c>
      <c r="CX531">
        <v>11.67845</v>
      </c>
      <c r="CY531">
        <v>86.042400000000001</v>
      </c>
    </row>
    <row r="532" spans="1:103" x14ac:dyDescent="0.4">
      <c r="A532" t="s">
        <v>497</v>
      </c>
      <c r="B532" t="s">
        <v>279</v>
      </c>
      <c r="C532" t="s">
        <v>37</v>
      </c>
      <c r="D532">
        <v>0.34338999999999997</v>
      </c>
      <c r="E532">
        <v>36.839399999999998</v>
      </c>
      <c r="F532">
        <v>22.371510000000001</v>
      </c>
      <c r="G532">
        <v>62.492919999999998</v>
      </c>
      <c r="H532">
        <v>77.288550000000001</v>
      </c>
      <c r="I532">
        <v>22.371510000000001</v>
      </c>
      <c r="J532">
        <v>17.500340000000001</v>
      </c>
      <c r="K532">
        <v>14.883039999999999</v>
      </c>
      <c r="L532">
        <v>55.644410000000001</v>
      </c>
      <c r="M532">
        <v>9.8267900000000008</v>
      </c>
      <c r="N532">
        <v>72.860380000000006</v>
      </c>
      <c r="O532" t="s">
        <v>38</v>
      </c>
      <c r="P532">
        <v>0.30926999999999999</v>
      </c>
      <c r="Q532">
        <v>33.587719999999997</v>
      </c>
      <c r="R532">
        <v>18.37125</v>
      </c>
      <c r="S532">
        <v>59.883389999999999</v>
      </c>
      <c r="T532">
        <v>76.237809999999996</v>
      </c>
      <c r="U532">
        <v>18.37125</v>
      </c>
      <c r="V532">
        <v>13.500450000000001</v>
      </c>
      <c r="W532">
        <v>14.513479999999999</v>
      </c>
      <c r="X532">
        <v>52.65437</v>
      </c>
      <c r="Y532">
        <v>9.8566199999999995</v>
      </c>
      <c r="Z532">
        <v>71.390749999999997</v>
      </c>
      <c r="AW532">
        <v>0.58145000000000002</v>
      </c>
      <c r="AX532">
        <v>59.13297</v>
      </c>
      <c r="AY532">
        <v>50.640540000000001</v>
      </c>
      <c r="AZ532">
        <v>76.337599999999995</v>
      </c>
      <c r="BA532">
        <v>80.557649999999995</v>
      </c>
      <c r="BB532">
        <v>50.640540000000001</v>
      </c>
      <c r="BC532">
        <v>46.740769999999998</v>
      </c>
      <c r="BD532">
        <v>16.186889999999998</v>
      </c>
      <c r="BE532">
        <v>73.524240000000006</v>
      </c>
      <c r="BF532">
        <v>8.8168799999999994</v>
      </c>
      <c r="BG532">
        <v>78.975129999999993</v>
      </c>
      <c r="CO532">
        <v>0.41608000000000001</v>
      </c>
      <c r="CP532">
        <v>44.675960000000003</v>
      </c>
      <c r="CQ532">
        <v>30.035340000000001</v>
      </c>
      <c r="CR532">
        <v>78.268550000000005</v>
      </c>
      <c r="CS532">
        <v>89.045940000000002</v>
      </c>
      <c r="CT532">
        <v>30.035340000000001</v>
      </c>
      <c r="CU532">
        <v>22.879860000000001</v>
      </c>
      <c r="CV532">
        <v>18.657240000000002</v>
      </c>
      <c r="CW532">
        <v>68.992930000000001</v>
      </c>
      <c r="CX532">
        <v>11.64311</v>
      </c>
      <c r="CY532">
        <v>85.689049999999995</v>
      </c>
    </row>
    <row r="533" spans="1:103" x14ac:dyDescent="0.4">
      <c r="A533" t="s">
        <v>585</v>
      </c>
      <c r="B533" t="s">
        <v>59</v>
      </c>
      <c r="C533" t="s">
        <v>37</v>
      </c>
      <c r="D533">
        <v>0.34338999999999997</v>
      </c>
      <c r="E533">
        <v>36.839320000000001</v>
      </c>
      <c r="F533">
        <v>22.371510000000001</v>
      </c>
      <c r="G533">
        <v>62.492919999999998</v>
      </c>
      <c r="H533">
        <v>77.304730000000006</v>
      </c>
      <c r="I533">
        <v>22.371510000000001</v>
      </c>
      <c r="J533">
        <v>17.500340000000001</v>
      </c>
      <c r="K533">
        <v>14.883039999999999</v>
      </c>
      <c r="L533">
        <v>55.644410000000001</v>
      </c>
      <c r="M533">
        <v>9.8284099999999999</v>
      </c>
      <c r="N533">
        <v>72.876570000000001</v>
      </c>
      <c r="O533" t="s">
        <v>38</v>
      </c>
      <c r="P533">
        <v>0.30925999999999998</v>
      </c>
      <c r="Q533">
        <v>33.587150000000001</v>
      </c>
      <c r="R533">
        <v>18.37125</v>
      </c>
      <c r="S533">
        <v>59.883389999999999</v>
      </c>
      <c r="T533">
        <v>76.237809999999996</v>
      </c>
      <c r="U533">
        <v>18.37125</v>
      </c>
      <c r="V533">
        <v>13.500450000000001</v>
      </c>
      <c r="W533">
        <v>14.513479999999999</v>
      </c>
      <c r="X533">
        <v>52.65437</v>
      </c>
      <c r="Y533">
        <v>9.8566199999999995</v>
      </c>
      <c r="Z533">
        <v>71.390749999999997</v>
      </c>
      <c r="AW533">
        <v>0.58152999999999999</v>
      </c>
      <c r="AX533">
        <v>59.143450000000001</v>
      </c>
      <c r="AY533">
        <v>50.640540000000001</v>
      </c>
      <c r="AZ533">
        <v>76.337599999999995</v>
      </c>
      <c r="BA533">
        <v>80.557649999999995</v>
      </c>
      <c r="BB533">
        <v>50.640540000000001</v>
      </c>
      <c r="BC533">
        <v>46.740769999999998</v>
      </c>
      <c r="BD533">
        <v>16.186889999999998</v>
      </c>
      <c r="BE533">
        <v>73.524240000000006</v>
      </c>
      <c r="BF533">
        <v>8.8168799999999994</v>
      </c>
      <c r="BG533">
        <v>78.975129999999993</v>
      </c>
      <c r="CO533">
        <v>0.41592000000000001</v>
      </c>
      <c r="CP533">
        <v>44.660209999999999</v>
      </c>
      <c r="CQ533">
        <v>30.035340000000001</v>
      </c>
      <c r="CR533">
        <v>78.268550000000005</v>
      </c>
      <c r="CS533">
        <v>89.399289999999993</v>
      </c>
      <c r="CT533">
        <v>30.035340000000001</v>
      </c>
      <c r="CU533">
        <v>22.879860000000001</v>
      </c>
      <c r="CV533">
        <v>18.657240000000002</v>
      </c>
      <c r="CW533">
        <v>68.992930000000001</v>
      </c>
      <c r="CX533">
        <v>11.67845</v>
      </c>
      <c r="CY533">
        <v>86.042400000000001</v>
      </c>
    </row>
    <row r="534" spans="1:103" x14ac:dyDescent="0.4">
      <c r="A534" t="s">
        <v>463</v>
      </c>
      <c r="B534" t="s">
        <v>328</v>
      </c>
      <c r="C534" t="s">
        <v>37</v>
      </c>
      <c r="D534">
        <v>0.34338999999999997</v>
      </c>
      <c r="E534">
        <v>36.839179999999999</v>
      </c>
      <c r="F534">
        <v>22.371510000000001</v>
      </c>
      <c r="G534">
        <v>62.492919999999998</v>
      </c>
      <c r="H534">
        <v>77.296639999999996</v>
      </c>
      <c r="I534">
        <v>22.371510000000001</v>
      </c>
      <c r="J534">
        <v>17.500340000000001</v>
      </c>
      <c r="K534">
        <v>14.883039999999999</v>
      </c>
      <c r="L534">
        <v>55.644410000000001</v>
      </c>
      <c r="M534">
        <v>9.8276000000000003</v>
      </c>
      <c r="N534">
        <v>72.868470000000002</v>
      </c>
      <c r="O534" t="s">
        <v>38</v>
      </c>
      <c r="P534">
        <v>0.30925999999999998</v>
      </c>
      <c r="Q534">
        <v>33.587479999999999</v>
      </c>
      <c r="R534">
        <v>18.37125</v>
      </c>
      <c r="S534">
        <v>59.883389999999999</v>
      </c>
      <c r="T534">
        <v>76.237809999999996</v>
      </c>
      <c r="U534">
        <v>18.37125</v>
      </c>
      <c r="V534">
        <v>13.500450000000001</v>
      </c>
      <c r="W534">
        <v>14.513479999999999</v>
      </c>
      <c r="X534">
        <v>52.65437</v>
      </c>
      <c r="Y534">
        <v>9.8566199999999995</v>
      </c>
      <c r="Z534">
        <v>71.390749999999997</v>
      </c>
      <c r="AW534">
        <v>0.58147000000000004</v>
      </c>
      <c r="AX534">
        <v>59.135959999999997</v>
      </c>
      <c r="AY534">
        <v>50.640540000000001</v>
      </c>
      <c r="AZ534">
        <v>76.337599999999995</v>
      </c>
      <c r="BA534">
        <v>80.557649999999995</v>
      </c>
      <c r="BB534">
        <v>50.640540000000001</v>
      </c>
      <c r="BC534">
        <v>46.740769999999998</v>
      </c>
      <c r="BD534">
        <v>16.186889999999998</v>
      </c>
      <c r="BE534">
        <v>73.524240000000006</v>
      </c>
      <c r="BF534">
        <v>8.8168799999999994</v>
      </c>
      <c r="BG534">
        <v>78.975129999999993</v>
      </c>
      <c r="CO534">
        <v>0.41599000000000003</v>
      </c>
      <c r="CP534">
        <v>44.66865</v>
      </c>
      <c r="CQ534">
        <v>30.035340000000001</v>
      </c>
      <c r="CR534">
        <v>78.268550000000005</v>
      </c>
      <c r="CS534">
        <v>89.222610000000003</v>
      </c>
      <c r="CT534">
        <v>30.035340000000001</v>
      </c>
      <c r="CU534">
        <v>22.879860000000001</v>
      </c>
      <c r="CV534">
        <v>18.657240000000002</v>
      </c>
      <c r="CW534">
        <v>68.992930000000001</v>
      </c>
      <c r="CX534">
        <v>11.660780000000001</v>
      </c>
      <c r="CY534">
        <v>85.865719999999996</v>
      </c>
    </row>
    <row r="535" spans="1:103" x14ac:dyDescent="0.4">
      <c r="A535" t="s">
        <v>550</v>
      </c>
      <c r="B535" t="s">
        <v>95</v>
      </c>
      <c r="C535" t="s">
        <v>37</v>
      </c>
      <c r="D535">
        <v>0.34338999999999997</v>
      </c>
      <c r="E535">
        <v>36.838619999999999</v>
      </c>
      <c r="F535">
        <v>22.371510000000001</v>
      </c>
      <c r="G535">
        <v>62.492919999999998</v>
      </c>
      <c r="H535">
        <v>77.296639999999996</v>
      </c>
      <c r="I535">
        <v>22.371510000000001</v>
      </c>
      <c r="J535">
        <v>17.500340000000001</v>
      </c>
      <c r="K535">
        <v>14.883039999999999</v>
      </c>
      <c r="L535">
        <v>55.644410000000001</v>
      </c>
      <c r="M535">
        <v>9.8276000000000003</v>
      </c>
      <c r="N535">
        <v>72.868470000000002</v>
      </c>
      <c r="O535" t="s">
        <v>38</v>
      </c>
      <c r="P535">
        <v>0.30925999999999998</v>
      </c>
      <c r="Q535">
        <v>33.587040000000002</v>
      </c>
      <c r="R535">
        <v>18.37125</v>
      </c>
      <c r="S535">
        <v>59.883389999999999</v>
      </c>
      <c r="T535">
        <v>76.237809999999996</v>
      </c>
      <c r="U535">
        <v>18.37125</v>
      </c>
      <c r="V535">
        <v>13.500450000000001</v>
      </c>
      <c r="W535">
        <v>14.513479999999999</v>
      </c>
      <c r="X535">
        <v>52.65437</v>
      </c>
      <c r="Y535">
        <v>9.8566199999999995</v>
      </c>
      <c r="Z535">
        <v>71.390749999999997</v>
      </c>
      <c r="AW535">
        <v>0.58145999999999998</v>
      </c>
      <c r="AX535">
        <v>59.134680000000003</v>
      </c>
      <c r="AY535">
        <v>50.640540000000001</v>
      </c>
      <c r="AZ535">
        <v>76.337599999999995</v>
      </c>
      <c r="BA535">
        <v>80.557649999999995</v>
      </c>
      <c r="BB535">
        <v>50.640540000000001</v>
      </c>
      <c r="BC535">
        <v>46.740769999999998</v>
      </c>
      <c r="BD535">
        <v>16.186889999999998</v>
      </c>
      <c r="BE535">
        <v>73.524240000000006</v>
      </c>
      <c r="BF535">
        <v>8.8168799999999994</v>
      </c>
      <c r="BG535">
        <v>78.975129999999993</v>
      </c>
      <c r="CO535">
        <v>0.41598000000000002</v>
      </c>
      <c r="CP535">
        <v>44.66751</v>
      </c>
      <c r="CQ535">
        <v>30.035340000000001</v>
      </c>
      <c r="CR535">
        <v>78.268550000000005</v>
      </c>
      <c r="CS535">
        <v>89.222610000000003</v>
      </c>
      <c r="CT535">
        <v>30.035340000000001</v>
      </c>
      <c r="CU535">
        <v>22.879860000000001</v>
      </c>
      <c r="CV535">
        <v>18.657240000000002</v>
      </c>
      <c r="CW535">
        <v>68.992930000000001</v>
      </c>
      <c r="CX535">
        <v>11.660780000000001</v>
      </c>
      <c r="CY535">
        <v>85.865719999999996</v>
      </c>
    </row>
    <row r="536" spans="1:103" x14ac:dyDescent="0.4">
      <c r="A536" t="s">
        <v>485</v>
      </c>
      <c r="B536" t="s">
        <v>486</v>
      </c>
      <c r="C536" t="s">
        <v>37</v>
      </c>
      <c r="D536">
        <v>0.34238000000000002</v>
      </c>
      <c r="E536">
        <v>36.72777</v>
      </c>
      <c r="F536">
        <v>22.274380000000001</v>
      </c>
      <c r="G536">
        <v>62.525289999999998</v>
      </c>
      <c r="H536">
        <v>77.183329999999998</v>
      </c>
      <c r="I536">
        <v>22.274380000000001</v>
      </c>
      <c r="J536">
        <v>17.416699999999999</v>
      </c>
      <c r="K536">
        <v>14.87171</v>
      </c>
      <c r="L536">
        <v>55.632939999999998</v>
      </c>
      <c r="M536">
        <v>9.8008900000000008</v>
      </c>
      <c r="N536">
        <v>72.719409999999996</v>
      </c>
      <c r="O536" t="s">
        <v>38</v>
      </c>
      <c r="P536">
        <v>0.30803999999999998</v>
      </c>
      <c r="Q536">
        <v>33.444890000000001</v>
      </c>
      <c r="R536">
        <v>18.256550000000001</v>
      </c>
      <c r="S536">
        <v>59.892949999999999</v>
      </c>
      <c r="T536">
        <v>76.008409999999998</v>
      </c>
      <c r="U536">
        <v>18.256550000000001</v>
      </c>
      <c r="V536">
        <v>13.401680000000001</v>
      </c>
      <c r="W536">
        <v>14.503920000000001</v>
      </c>
      <c r="X536">
        <v>52.62012</v>
      </c>
      <c r="Y536">
        <v>9.8107399999999991</v>
      </c>
      <c r="Z536">
        <v>71.112759999999994</v>
      </c>
      <c r="AW536">
        <v>0.58170999999999995</v>
      </c>
      <c r="AX536">
        <v>59.245420000000003</v>
      </c>
      <c r="AY536">
        <v>50.640540000000001</v>
      </c>
      <c r="AZ536">
        <v>76.412959999999998</v>
      </c>
      <c r="BA536">
        <v>81.009799999999998</v>
      </c>
      <c r="BB536">
        <v>50.640540000000001</v>
      </c>
      <c r="BC536">
        <v>46.740769999999998</v>
      </c>
      <c r="BD536">
        <v>16.217030000000001</v>
      </c>
      <c r="BE536">
        <v>73.737750000000005</v>
      </c>
      <c r="BF536">
        <v>8.9374500000000001</v>
      </c>
      <c r="BG536">
        <v>79.665909999999997</v>
      </c>
      <c r="CO536">
        <v>0.41608000000000001</v>
      </c>
      <c r="CP536">
        <v>44.615819999999999</v>
      </c>
      <c r="CQ536">
        <v>30.035340000000001</v>
      </c>
      <c r="CR536">
        <v>78.62191</v>
      </c>
      <c r="CS536">
        <v>89.929329999999993</v>
      </c>
      <c r="CT536">
        <v>30.035340000000001</v>
      </c>
      <c r="CU536">
        <v>22.879860000000001</v>
      </c>
      <c r="CV536">
        <v>18.515899999999998</v>
      </c>
      <c r="CW536">
        <v>68.875150000000005</v>
      </c>
      <c r="CX536">
        <v>11.64311</v>
      </c>
      <c r="CY536">
        <v>86.130740000000003</v>
      </c>
    </row>
    <row r="537" spans="1:103" x14ac:dyDescent="0.4">
      <c r="A537" t="s">
        <v>600</v>
      </c>
      <c r="B537" t="s">
        <v>477</v>
      </c>
      <c r="C537" t="s">
        <v>37</v>
      </c>
      <c r="D537">
        <v>0.34236</v>
      </c>
      <c r="E537">
        <v>36.726280000000003</v>
      </c>
      <c r="F537">
        <v>22.274380000000001</v>
      </c>
      <c r="G537">
        <v>62.525289999999998</v>
      </c>
      <c r="H537">
        <v>77.175229999999999</v>
      </c>
      <c r="I537">
        <v>22.274380000000001</v>
      </c>
      <c r="J537">
        <v>17.416699999999999</v>
      </c>
      <c r="K537">
        <v>14.87171</v>
      </c>
      <c r="L537">
        <v>55.632939999999998</v>
      </c>
      <c r="M537">
        <v>9.8000799999999995</v>
      </c>
      <c r="N537">
        <v>72.711320000000001</v>
      </c>
      <c r="O537" t="s">
        <v>38</v>
      </c>
      <c r="P537">
        <v>0.30803000000000003</v>
      </c>
      <c r="Q537">
        <v>33.444319999999998</v>
      </c>
      <c r="R537">
        <v>18.256550000000001</v>
      </c>
      <c r="S537">
        <v>59.892949999999999</v>
      </c>
      <c r="T537">
        <v>76.008409999999998</v>
      </c>
      <c r="U537">
        <v>18.256550000000001</v>
      </c>
      <c r="V537">
        <v>13.401680000000001</v>
      </c>
      <c r="W537">
        <v>14.503920000000001</v>
      </c>
      <c r="X537">
        <v>52.62012</v>
      </c>
      <c r="Y537">
        <v>9.8107399999999991</v>
      </c>
      <c r="Z537">
        <v>71.112759999999994</v>
      </c>
      <c r="AW537">
        <v>0.58169000000000004</v>
      </c>
      <c r="AX537">
        <v>59.243580000000001</v>
      </c>
      <c r="AY537">
        <v>50.640540000000001</v>
      </c>
      <c r="AZ537">
        <v>76.412959999999998</v>
      </c>
      <c r="BA537">
        <v>81.009799999999998</v>
      </c>
      <c r="BB537">
        <v>50.640540000000001</v>
      </c>
      <c r="BC537">
        <v>46.740769999999998</v>
      </c>
      <c r="BD537">
        <v>16.217030000000001</v>
      </c>
      <c r="BE537">
        <v>73.737750000000005</v>
      </c>
      <c r="BF537">
        <v>8.9374500000000001</v>
      </c>
      <c r="BG537">
        <v>79.665909999999997</v>
      </c>
      <c r="CO537">
        <v>0.41588999999999998</v>
      </c>
      <c r="CP537">
        <v>44.598059999999997</v>
      </c>
      <c r="CQ537">
        <v>30.035340000000001</v>
      </c>
      <c r="CR537">
        <v>78.62191</v>
      </c>
      <c r="CS537">
        <v>89.752650000000003</v>
      </c>
      <c r="CT537">
        <v>30.035340000000001</v>
      </c>
      <c r="CU537">
        <v>22.879860000000001</v>
      </c>
      <c r="CV537">
        <v>18.515899999999998</v>
      </c>
      <c r="CW537">
        <v>68.875150000000005</v>
      </c>
      <c r="CX537">
        <v>11.625439999999999</v>
      </c>
      <c r="CY537">
        <v>85.954059999999998</v>
      </c>
    </row>
    <row r="538" spans="1:103" x14ac:dyDescent="0.4">
      <c r="A538" t="s">
        <v>569</v>
      </c>
      <c r="B538" t="s">
        <v>477</v>
      </c>
      <c r="C538" t="s">
        <v>37</v>
      </c>
      <c r="D538">
        <v>0.34236</v>
      </c>
      <c r="E538">
        <v>36.725990000000003</v>
      </c>
      <c r="F538">
        <v>22.274380000000001</v>
      </c>
      <c r="G538">
        <v>62.525289999999998</v>
      </c>
      <c r="H538">
        <v>77.175229999999999</v>
      </c>
      <c r="I538">
        <v>22.274380000000001</v>
      </c>
      <c r="J538">
        <v>17.416699999999999</v>
      </c>
      <c r="K538">
        <v>14.87171</v>
      </c>
      <c r="L538">
        <v>55.632939999999998</v>
      </c>
      <c r="M538">
        <v>9.8000799999999995</v>
      </c>
      <c r="N538">
        <v>72.711320000000001</v>
      </c>
      <c r="O538" t="s">
        <v>38</v>
      </c>
      <c r="P538">
        <v>0.30803000000000003</v>
      </c>
      <c r="Q538">
        <v>33.444099999999999</v>
      </c>
      <c r="R538">
        <v>18.256550000000001</v>
      </c>
      <c r="S538">
        <v>59.892949999999999</v>
      </c>
      <c r="T538">
        <v>76.008409999999998</v>
      </c>
      <c r="U538">
        <v>18.256550000000001</v>
      </c>
      <c r="V538">
        <v>13.401680000000001</v>
      </c>
      <c r="W538">
        <v>14.503920000000001</v>
      </c>
      <c r="X538">
        <v>52.62012</v>
      </c>
      <c r="Y538">
        <v>9.8107399999999991</v>
      </c>
      <c r="Z538">
        <v>71.112759999999994</v>
      </c>
      <c r="AW538">
        <v>0.58169000000000004</v>
      </c>
      <c r="AX538">
        <v>59.243929999999999</v>
      </c>
      <c r="AY538">
        <v>50.640540000000001</v>
      </c>
      <c r="AZ538">
        <v>76.412959999999998</v>
      </c>
      <c r="BA538">
        <v>81.009799999999998</v>
      </c>
      <c r="BB538">
        <v>50.640540000000001</v>
      </c>
      <c r="BC538">
        <v>46.740769999999998</v>
      </c>
      <c r="BD538">
        <v>16.217030000000001</v>
      </c>
      <c r="BE538">
        <v>73.737750000000005</v>
      </c>
      <c r="BF538">
        <v>8.9374500000000001</v>
      </c>
      <c r="BG538">
        <v>79.665909999999997</v>
      </c>
      <c r="CO538">
        <v>0.41586000000000001</v>
      </c>
      <c r="CP538">
        <v>44.594999999999999</v>
      </c>
      <c r="CQ538">
        <v>30.035340000000001</v>
      </c>
      <c r="CR538">
        <v>78.62191</v>
      </c>
      <c r="CS538">
        <v>89.752650000000003</v>
      </c>
      <c r="CT538">
        <v>30.035340000000001</v>
      </c>
      <c r="CU538">
        <v>22.879860000000001</v>
      </c>
      <c r="CV538">
        <v>18.515899999999998</v>
      </c>
      <c r="CW538">
        <v>68.875150000000005</v>
      </c>
      <c r="CX538">
        <v>11.625439999999999</v>
      </c>
      <c r="CY538">
        <v>85.954059999999998</v>
      </c>
    </row>
    <row r="539" spans="1:103" x14ac:dyDescent="0.4">
      <c r="A539" t="s">
        <v>566</v>
      </c>
      <c r="B539" t="s">
        <v>477</v>
      </c>
      <c r="C539" t="s">
        <v>37</v>
      </c>
      <c r="D539">
        <v>0.34236</v>
      </c>
      <c r="E539">
        <v>36.72587</v>
      </c>
      <c r="F539">
        <v>22.274380000000001</v>
      </c>
      <c r="G539">
        <v>62.525289999999998</v>
      </c>
      <c r="H539">
        <v>77.175229999999999</v>
      </c>
      <c r="I539">
        <v>22.274380000000001</v>
      </c>
      <c r="J539">
        <v>17.416699999999999</v>
      </c>
      <c r="K539">
        <v>14.87171</v>
      </c>
      <c r="L539">
        <v>55.632939999999998</v>
      </c>
      <c r="M539">
        <v>9.8000799999999995</v>
      </c>
      <c r="N539">
        <v>72.711320000000001</v>
      </c>
      <c r="O539" t="s">
        <v>38</v>
      </c>
      <c r="P539">
        <v>0.30803000000000003</v>
      </c>
      <c r="Q539">
        <v>33.444220000000001</v>
      </c>
      <c r="R539">
        <v>18.256550000000001</v>
      </c>
      <c r="S539">
        <v>59.892949999999999</v>
      </c>
      <c r="T539">
        <v>76.008409999999998</v>
      </c>
      <c r="U539">
        <v>18.256550000000001</v>
      </c>
      <c r="V539">
        <v>13.401680000000001</v>
      </c>
      <c r="W539">
        <v>14.503920000000001</v>
      </c>
      <c r="X539">
        <v>52.62012</v>
      </c>
      <c r="Y539">
        <v>9.8107399999999991</v>
      </c>
      <c r="Z539">
        <v>71.112759999999994</v>
      </c>
      <c r="AW539">
        <v>0.58170999999999995</v>
      </c>
      <c r="AX539">
        <v>59.245339999999999</v>
      </c>
      <c r="AY539">
        <v>50.640540000000001</v>
      </c>
      <c r="AZ539">
        <v>76.412959999999998</v>
      </c>
      <c r="BA539">
        <v>81.009799999999998</v>
      </c>
      <c r="BB539">
        <v>50.640540000000001</v>
      </c>
      <c r="BC539">
        <v>46.740769999999998</v>
      </c>
      <c r="BD539">
        <v>16.217030000000001</v>
      </c>
      <c r="BE539">
        <v>73.737750000000005</v>
      </c>
      <c r="BF539">
        <v>8.9374500000000001</v>
      </c>
      <c r="BG539">
        <v>79.665909999999997</v>
      </c>
      <c r="CO539">
        <v>0.41576999999999997</v>
      </c>
      <c r="CP539">
        <v>44.586939999999998</v>
      </c>
      <c r="CQ539">
        <v>30.035340000000001</v>
      </c>
      <c r="CR539">
        <v>78.62191</v>
      </c>
      <c r="CS539">
        <v>89.752650000000003</v>
      </c>
      <c r="CT539">
        <v>30.035340000000001</v>
      </c>
      <c r="CU539">
        <v>22.879860000000001</v>
      </c>
      <c r="CV539">
        <v>18.515899999999998</v>
      </c>
      <c r="CW539">
        <v>68.875150000000005</v>
      </c>
      <c r="CX539">
        <v>11.625439999999999</v>
      </c>
      <c r="CY539">
        <v>85.954059999999998</v>
      </c>
    </row>
    <row r="540" spans="1:103" x14ac:dyDescent="0.4">
      <c r="A540" t="s">
        <v>520</v>
      </c>
      <c r="B540" t="s">
        <v>479</v>
      </c>
      <c r="C540" t="s">
        <v>37</v>
      </c>
      <c r="D540">
        <v>0.34236</v>
      </c>
      <c r="E540">
        <v>36.725340000000003</v>
      </c>
      <c r="F540">
        <v>22.274380000000001</v>
      </c>
      <c r="G540">
        <v>62.525289999999998</v>
      </c>
      <c r="H540">
        <v>77.175229999999999</v>
      </c>
      <c r="I540">
        <v>22.274380000000001</v>
      </c>
      <c r="J540">
        <v>17.416699999999999</v>
      </c>
      <c r="K540">
        <v>14.87171</v>
      </c>
      <c r="L540">
        <v>55.632939999999998</v>
      </c>
      <c r="M540">
        <v>9.8000799999999995</v>
      </c>
      <c r="N540">
        <v>72.711320000000001</v>
      </c>
      <c r="O540" t="s">
        <v>38</v>
      </c>
      <c r="P540">
        <v>0.30803000000000003</v>
      </c>
      <c r="Q540">
        <v>33.443890000000003</v>
      </c>
      <c r="R540">
        <v>18.256550000000001</v>
      </c>
      <c r="S540">
        <v>59.892949999999999</v>
      </c>
      <c r="T540">
        <v>76.008409999999998</v>
      </c>
      <c r="U540">
        <v>18.256550000000001</v>
      </c>
      <c r="V540">
        <v>13.401680000000001</v>
      </c>
      <c r="W540">
        <v>14.503920000000001</v>
      </c>
      <c r="X540">
        <v>52.62012</v>
      </c>
      <c r="Y540">
        <v>9.8107399999999991</v>
      </c>
      <c r="Z540">
        <v>71.112759999999994</v>
      </c>
      <c r="AW540">
        <v>0.58170999999999995</v>
      </c>
      <c r="AX540">
        <v>59.246589999999998</v>
      </c>
      <c r="AY540">
        <v>50.640540000000001</v>
      </c>
      <c r="AZ540">
        <v>76.412959999999998</v>
      </c>
      <c r="BA540">
        <v>81.009799999999998</v>
      </c>
      <c r="BB540">
        <v>50.640540000000001</v>
      </c>
      <c r="BC540">
        <v>46.740769999999998</v>
      </c>
      <c r="BD540">
        <v>16.217030000000001</v>
      </c>
      <c r="BE540">
        <v>73.737750000000005</v>
      </c>
      <c r="BF540">
        <v>8.9374500000000001</v>
      </c>
      <c r="BG540">
        <v>79.665909999999997</v>
      </c>
      <c r="CO540">
        <v>0.41571000000000002</v>
      </c>
      <c r="CP540">
        <v>44.57837</v>
      </c>
      <c r="CQ540">
        <v>30.035340000000001</v>
      </c>
      <c r="CR540">
        <v>78.62191</v>
      </c>
      <c r="CS540">
        <v>89.752650000000003</v>
      </c>
      <c r="CT540">
        <v>30.035340000000001</v>
      </c>
      <c r="CU540">
        <v>22.879860000000001</v>
      </c>
      <c r="CV540">
        <v>18.515899999999998</v>
      </c>
      <c r="CW540">
        <v>68.875150000000005</v>
      </c>
      <c r="CX540">
        <v>11.625439999999999</v>
      </c>
      <c r="CY540">
        <v>85.954059999999998</v>
      </c>
    </row>
    <row r="541" spans="1:103" x14ac:dyDescent="0.4">
      <c r="A541" t="s">
        <v>559</v>
      </c>
      <c r="B541" t="s">
        <v>468</v>
      </c>
      <c r="C541" t="s">
        <v>37</v>
      </c>
      <c r="D541">
        <v>0.34229999999999999</v>
      </c>
      <c r="E541">
        <v>36.714149999999997</v>
      </c>
      <c r="F541">
        <v>22.274380000000001</v>
      </c>
      <c r="G541">
        <v>62.525289999999998</v>
      </c>
      <c r="H541">
        <v>77.167140000000003</v>
      </c>
      <c r="I541">
        <v>22.274380000000001</v>
      </c>
      <c r="J541">
        <v>17.416699999999999</v>
      </c>
      <c r="K541">
        <v>14.870089999999999</v>
      </c>
      <c r="L541">
        <v>55.630240000000001</v>
      </c>
      <c r="M541">
        <v>9.7919900000000002</v>
      </c>
      <c r="N541">
        <v>72.668149999999997</v>
      </c>
      <c r="O541" t="s">
        <v>38</v>
      </c>
      <c r="P541">
        <v>0.30803999999999998</v>
      </c>
      <c r="Q541">
        <v>33.444879999999998</v>
      </c>
      <c r="R541">
        <v>18.256550000000001</v>
      </c>
      <c r="S541">
        <v>59.892949999999999</v>
      </c>
      <c r="T541">
        <v>76.008409999999998</v>
      </c>
      <c r="U541">
        <v>18.256550000000001</v>
      </c>
      <c r="V541">
        <v>13.401680000000001</v>
      </c>
      <c r="W541">
        <v>14.503920000000001</v>
      </c>
      <c r="X541">
        <v>52.62012</v>
      </c>
      <c r="Y541">
        <v>9.8107399999999991</v>
      </c>
      <c r="Z541">
        <v>71.112759999999994</v>
      </c>
      <c r="AW541">
        <v>0.58126999999999995</v>
      </c>
      <c r="AX541">
        <v>59.147649999999999</v>
      </c>
      <c r="AY541">
        <v>50.640540000000001</v>
      </c>
      <c r="AZ541">
        <v>76.412959999999998</v>
      </c>
      <c r="BA541">
        <v>81.009799999999998</v>
      </c>
      <c r="BB541">
        <v>50.640540000000001</v>
      </c>
      <c r="BC541">
        <v>46.740769999999998</v>
      </c>
      <c r="BD541">
        <v>16.20196</v>
      </c>
      <c r="BE541">
        <v>73.712639999999993</v>
      </c>
      <c r="BF541">
        <v>8.8696300000000008</v>
      </c>
      <c r="BG541">
        <v>79.339359999999999</v>
      </c>
      <c r="CO541">
        <v>0.41538000000000003</v>
      </c>
      <c r="CP541">
        <v>44.54768</v>
      </c>
      <c r="CQ541">
        <v>30.035340000000001</v>
      </c>
      <c r="CR541">
        <v>78.62191</v>
      </c>
      <c r="CS541">
        <v>89.575969999999998</v>
      </c>
      <c r="CT541">
        <v>30.035340000000001</v>
      </c>
      <c r="CU541">
        <v>22.879860000000001</v>
      </c>
      <c r="CV541">
        <v>18.515899999999998</v>
      </c>
      <c r="CW541">
        <v>68.875150000000005</v>
      </c>
      <c r="CX541">
        <v>11.60777</v>
      </c>
      <c r="CY541">
        <v>85.777389999999997</v>
      </c>
    </row>
    <row r="542" spans="1:103" x14ac:dyDescent="0.4">
      <c r="A542" t="s">
        <v>563</v>
      </c>
      <c r="B542" t="s">
        <v>468</v>
      </c>
      <c r="C542" t="s">
        <v>37</v>
      </c>
      <c r="D542">
        <v>0.34228999999999998</v>
      </c>
      <c r="E542">
        <v>36.712899999999998</v>
      </c>
      <c r="F542">
        <v>22.274380000000001</v>
      </c>
      <c r="G542">
        <v>62.525289999999998</v>
      </c>
      <c r="H542">
        <v>77.150949999999995</v>
      </c>
      <c r="I542">
        <v>22.274380000000001</v>
      </c>
      <c r="J542">
        <v>17.416699999999999</v>
      </c>
      <c r="K542">
        <v>14.870089999999999</v>
      </c>
      <c r="L542">
        <v>55.630240000000001</v>
      </c>
      <c r="M542">
        <v>9.7903699999999994</v>
      </c>
      <c r="N542">
        <v>72.651960000000003</v>
      </c>
      <c r="O542" t="s">
        <v>38</v>
      </c>
      <c r="P542">
        <v>0.30803999999999998</v>
      </c>
      <c r="Q542">
        <v>33.445410000000003</v>
      </c>
      <c r="R542">
        <v>18.256550000000001</v>
      </c>
      <c r="S542">
        <v>59.892949999999999</v>
      </c>
      <c r="T542">
        <v>76.008409999999998</v>
      </c>
      <c r="U542">
        <v>18.256550000000001</v>
      </c>
      <c r="V542">
        <v>13.401680000000001</v>
      </c>
      <c r="W542">
        <v>14.503920000000001</v>
      </c>
      <c r="X542">
        <v>52.62012</v>
      </c>
      <c r="Y542">
        <v>9.8107399999999991</v>
      </c>
      <c r="Z542">
        <v>71.112759999999994</v>
      </c>
      <c r="AW542">
        <v>0.58126</v>
      </c>
      <c r="AX542">
        <v>59.14564</v>
      </c>
      <c r="AY542">
        <v>50.640540000000001</v>
      </c>
      <c r="AZ542">
        <v>76.412959999999998</v>
      </c>
      <c r="BA542">
        <v>81.009799999999998</v>
      </c>
      <c r="BB542">
        <v>50.640540000000001</v>
      </c>
      <c r="BC542">
        <v>46.740769999999998</v>
      </c>
      <c r="BD542">
        <v>16.20196</v>
      </c>
      <c r="BE542">
        <v>73.712639999999993</v>
      </c>
      <c r="BF542">
        <v>8.8696300000000008</v>
      </c>
      <c r="BG542">
        <v>79.339359999999999</v>
      </c>
      <c r="CO542">
        <v>0.41505999999999998</v>
      </c>
      <c r="CP542">
        <v>44.515389999999996</v>
      </c>
      <c r="CQ542">
        <v>30.035340000000001</v>
      </c>
      <c r="CR542">
        <v>78.62191</v>
      </c>
      <c r="CS542">
        <v>89.222610000000003</v>
      </c>
      <c r="CT542">
        <v>30.035340000000001</v>
      </c>
      <c r="CU542">
        <v>22.879860000000001</v>
      </c>
      <c r="CV542">
        <v>18.515899999999998</v>
      </c>
      <c r="CW542">
        <v>68.875150000000005</v>
      </c>
      <c r="CX542">
        <v>11.57244</v>
      </c>
      <c r="CY542">
        <v>85.424030000000002</v>
      </c>
    </row>
    <row r="543" spans="1:103" x14ac:dyDescent="0.4">
      <c r="A543" t="s">
        <v>480</v>
      </c>
      <c r="B543" t="s">
        <v>481</v>
      </c>
      <c r="C543" t="s">
        <v>37</v>
      </c>
      <c r="D543">
        <v>0.34227999999999997</v>
      </c>
      <c r="E543">
        <v>36.712490000000003</v>
      </c>
      <c r="F543">
        <v>22.274380000000001</v>
      </c>
      <c r="G543">
        <v>62.517200000000003</v>
      </c>
      <c r="H543">
        <v>77.167140000000003</v>
      </c>
      <c r="I543">
        <v>22.274380000000001</v>
      </c>
      <c r="J543">
        <v>17.416699999999999</v>
      </c>
      <c r="K543">
        <v>14.86847</v>
      </c>
      <c r="L543">
        <v>55.622149999999998</v>
      </c>
      <c r="M543">
        <v>9.7919900000000002</v>
      </c>
      <c r="N543">
        <v>72.668149999999997</v>
      </c>
      <c r="O543" t="s">
        <v>38</v>
      </c>
      <c r="P543">
        <v>0.30803999999999998</v>
      </c>
      <c r="Q543">
        <v>33.444670000000002</v>
      </c>
      <c r="R543">
        <v>18.256550000000001</v>
      </c>
      <c r="S543">
        <v>59.892949999999999</v>
      </c>
      <c r="T543">
        <v>76.008409999999998</v>
      </c>
      <c r="U543">
        <v>18.256550000000001</v>
      </c>
      <c r="V543">
        <v>13.401680000000001</v>
      </c>
      <c r="W543">
        <v>14.503920000000001</v>
      </c>
      <c r="X543">
        <v>52.62012</v>
      </c>
      <c r="Y543">
        <v>9.8107399999999991</v>
      </c>
      <c r="Z543">
        <v>71.112759999999994</v>
      </c>
      <c r="AW543">
        <v>0.58138999999999996</v>
      </c>
      <c r="AX543">
        <v>59.161320000000003</v>
      </c>
      <c r="AY543">
        <v>50.640540000000001</v>
      </c>
      <c r="AZ543">
        <v>76.412959999999998</v>
      </c>
      <c r="BA543">
        <v>81.009799999999998</v>
      </c>
      <c r="BB543">
        <v>50.640540000000001</v>
      </c>
      <c r="BC543">
        <v>46.740769999999998</v>
      </c>
      <c r="BD543">
        <v>16.20196</v>
      </c>
      <c r="BE543">
        <v>73.712639999999993</v>
      </c>
      <c r="BF543">
        <v>8.8696300000000008</v>
      </c>
      <c r="BG543">
        <v>79.339359999999999</v>
      </c>
      <c r="CO543">
        <v>0.41471999999999998</v>
      </c>
      <c r="CP543">
        <v>44.483330000000002</v>
      </c>
      <c r="CQ543">
        <v>30.035340000000001</v>
      </c>
      <c r="CR543">
        <v>78.445229999999995</v>
      </c>
      <c r="CS543">
        <v>89.575969999999998</v>
      </c>
      <c r="CT543">
        <v>30.035340000000001</v>
      </c>
      <c r="CU543">
        <v>22.879860000000001</v>
      </c>
      <c r="CV543">
        <v>18.48057</v>
      </c>
      <c r="CW543">
        <v>68.69847</v>
      </c>
      <c r="CX543">
        <v>11.60777</v>
      </c>
      <c r="CY543">
        <v>85.777389999999997</v>
      </c>
    </row>
    <row r="544" spans="1:103" x14ac:dyDescent="0.4">
      <c r="A544" t="s">
        <v>597</v>
      </c>
      <c r="B544" t="s">
        <v>468</v>
      </c>
      <c r="C544" t="s">
        <v>37</v>
      </c>
      <c r="D544">
        <v>0.34227000000000002</v>
      </c>
      <c r="E544">
        <v>36.711379999999998</v>
      </c>
      <c r="F544">
        <v>22.274380000000001</v>
      </c>
      <c r="G544">
        <v>62.517200000000003</v>
      </c>
      <c r="H544">
        <v>77.167140000000003</v>
      </c>
      <c r="I544">
        <v>22.274380000000001</v>
      </c>
      <c r="J544">
        <v>17.416699999999999</v>
      </c>
      <c r="K544">
        <v>14.86847</v>
      </c>
      <c r="L544">
        <v>55.622149999999998</v>
      </c>
      <c r="M544">
        <v>9.7919900000000002</v>
      </c>
      <c r="N544">
        <v>72.668149999999997</v>
      </c>
      <c r="O544" t="s">
        <v>38</v>
      </c>
      <c r="P544">
        <v>0.30803000000000003</v>
      </c>
      <c r="Q544">
        <v>33.444510000000001</v>
      </c>
      <c r="R544">
        <v>18.256550000000001</v>
      </c>
      <c r="S544">
        <v>59.892949999999999</v>
      </c>
      <c r="T544">
        <v>76.008409999999998</v>
      </c>
      <c r="U544">
        <v>18.256550000000001</v>
      </c>
      <c r="V544">
        <v>13.401680000000001</v>
      </c>
      <c r="W544">
        <v>14.503920000000001</v>
      </c>
      <c r="X544">
        <v>52.62012</v>
      </c>
      <c r="Y544">
        <v>9.8107399999999991</v>
      </c>
      <c r="Z544">
        <v>71.112759999999994</v>
      </c>
      <c r="AW544">
        <v>0.58123000000000002</v>
      </c>
      <c r="AX544">
        <v>59.142769999999999</v>
      </c>
      <c r="AY544">
        <v>50.640540000000001</v>
      </c>
      <c r="AZ544">
        <v>76.412959999999998</v>
      </c>
      <c r="BA544">
        <v>81.009799999999998</v>
      </c>
      <c r="BB544">
        <v>50.640540000000001</v>
      </c>
      <c r="BC544">
        <v>46.740769999999998</v>
      </c>
      <c r="BD544">
        <v>16.20196</v>
      </c>
      <c r="BE544">
        <v>73.712639999999993</v>
      </c>
      <c r="BF544">
        <v>8.8696300000000008</v>
      </c>
      <c r="BG544">
        <v>79.339359999999999</v>
      </c>
      <c r="CO544">
        <v>0.41496</v>
      </c>
      <c r="CP544">
        <v>44.505470000000003</v>
      </c>
      <c r="CQ544">
        <v>30.035340000000001</v>
      </c>
      <c r="CR544">
        <v>78.445229999999995</v>
      </c>
      <c r="CS544">
        <v>89.575969999999998</v>
      </c>
      <c r="CT544">
        <v>30.035340000000001</v>
      </c>
      <c r="CU544">
        <v>22.879860000000001</v>
      </c>
      <c r="CV544">
        <v>18.48057</v>
      </c>
      <c r="CW544">
        <v>68.69847</v>
      </c>
      <c r="CX544">
        <v>11.60777</v>
      </c>
      <c r="CY544">
        <v>85.777389999999997</v>
      </c>
    </row>
    <row r="545" spans="1:103" x14ac:dyDescent="0.4">
      <c r="A545" t="s">
        <v>516</v>
      </c>
      <c r="B545" t="s">
        <v>517</v>
      </c>
      <c r="C545" t="s">
        <v>37</v>
      </c>
      <c r="D545">
        <v>0.34227000000000002</v>
      </c>
      <c r="E545">
        <v>36.711109999999998</v>
      </c>
      <c r="F545">
        <v>22.274380000000001</v>
      </c>
      <c r="G545">
        <v>62.517200000000003</v>
      </c>
      <c r="H545">
        <v>77.175229999999999</v>
      </c>
      <c r="I545">
        <v>22.274380000000001</v>
      </c>
      <c r="J545">
        <v>17.416699999999999</v>
      </c>
      <c r="K545">
        <v>14.86847</v>
      </c>
      <c r="L545">
        <v>55.622149999999998</v>
      </c>
      <c r="M545">
        <v>9.7927999999999997</v>
      </c>
      <c r="N545">
        <v>72.676240000000007</v>
      </c>
      <c r="O545" t="s">
        <v>38</v>
      </c>
      <c r="P545">
        <v>0.30803000000000003</v>
      </c>
      <c r="Q545">
        <v>33.443930000000002</v>
      </c>
      <c r="R545">
        <v>18.256550000000001</v>
      </c>
      <c r="S545">
        <v>59.892949999999999</v>
      </c>
      <c r="T545">
        <v>76.008409999999998</v>
      </c>
      <c r="U545">
        <v>18.256550000000001</v>
      </c>
      <c r="V545">
        <v>13.401680000000001</v>
      </c>
      <c r="W545">
        <v>14.503920000000001</v>
      </c>
      <c r="X545">
        <v>52.62012</v>
      </c>
      <c r="Y545">
        <v>9.8107399999999991</v>
      </c>
      <c r="Z545">
        <v>71.112759999999994</v>
      </c>
      <c r="AW545">
        <v>0.58133000000000001</v>
      </c>
      <c r="AX545">
        <v>59.153199999999998</v>
      </c>
      <c r="AY545">
        <v>50.640540000000001</v>
      </c>
      <c r="AZ545">
        <v>76.412959999999998</v>
      </c>
      <c r="BA545">
        <v>81.009799999999998</v>
      </c>
      <c r="BB545">
        <v>50.640540000000001</v>
      </c>
      <c r="BC545">
        <v>46.740769999999998</v>
      </c>
      <c r="BD545">
        <v>16.20196</v>
      </c>
      <c r="BE545">
        <v>73.712639999999993</v>
      </c>
      <c r="BF545">
        <v>8.8696300000000008</v>
      </c>
      <c r="BG545">
        <v>79.339359999999999</v>
      </c>
      <c r="CO545">
        <v>0.41477000000000003</v>
      </c>
      <c r="CP545">
        <v>44.486049999999999</v>
      </c>
      <c r="CQ545">
        <v>30.035340000000001</v>
      </c>
      <c r="CR545">
        <v>78.445229999999995</v>
      </c>
      <c r="CS545">
        <v>89.752650000000003</v>
      </c>
      <c r="CT545">
        <v>30.035340000000001</v>
      </c>
      <c r="CU545">
        <v>22.879860000000001</v>
      </c>
      <c r="CV545">
        <v>18.48057</v>
      </c>
      <c r="CW545">
        <v>68.69847</v>
      </c>
      <c r="CX545">
        <v>11.625439999999999</v>
      </c>
      <c r="CY545">
        <v>85.954059999999998</v>
      </c>
    </row>
    <row r="546" spans="1:103" x14ac:dyDescent="0.4">
      <c r="A546" t="s">
        <v>576</v>
      </c>
      <c r="B546" t="s">
        <v>59</v>
      </c>
      <c r="C546" t="s">
        <v>37</v>
      </c>
      <c r="D546">
        <v>0.34194999999999998</v>
      </c>
      <c r="E546">
        <v>36.676990000000004</v>
      </c>
      <c r="F546">
        <v>22.209630000000001</v>
      </c>
      <c r="G546">
        <v>62.468640000000001</v>
      </c>
      <c r="H546">
        <v>77.070009999999996</v>
      </c>
      <c r="I546">
        <v>22.209630000000001</v>
      </c>
      <c r="J546">
        <v>17.372859999999999</v>
      </c>
      <c r="K546">
        <v>14.844189999999999</v>
      </c>
      <c r="L546">
        <v>55.542560000000002</v>
      </c>
      <c r="M546">
        <v>9.7798499999999997</v>
      </c>
      <c r="N546">
        <v>72.590580000000003</v>
      </c>
      <c r="O546" t="s">
        <v>38</v>
      </c>
      <c r="P546">
        <v>0.30753000000000003</v>
      </c>
      <c r="Q546">
        <v>33.387079999999997</v>
      </c>
      <c r="R546">
        <v>18.18008</v>
      </c>
      <c r="S546">
        <v>59.826039999999999</v>
      </c>
      <c r="T546">
        <v>75.91283</v>
      </c>
      <c r="U546">
        <v>18.18008</v>
      </c>
      <c r="V546">
        <v>13.3499</v>
      </c>
      <c r="W546">
        <v>14.46569</v>
      </c>
      <c r="X546">
        <v>52.49586</v>
      </c>
      <c r="Y546">
        <v>9.7935400000000001</v>
      </c>
      <c r="Z546">
        <v>71.014780000000002</v>
      </c>
      <c r="AW546">
        <v>0.58157999999999999</v>
      </c>
      <c r="AX546">
        <v>59.229370000000003</v>
      </c>
      <c r="AY546">
        <v>50.640540000000001</v>
      </c>
      <c r="AZ546">
        <v>76.262249999999995</v>
      </c>
      <c r="BA546">
        <v>80.859080000000006</v>
      </c>
      <c r="BB546">
        <v>50.640540000000001</v>
      </c>
      <c r="BC546">
        <v>46.740769999999998</v>
      </c>
      <c r="BD546">
        <v>16.217030000000001</v>
      </c>
      <c r="BE546">
        <v>73.687520000000006</v>
      </c>
      <c r="BF546">
        <v>8.9073100000000007</v>
      </c>
      <c r="BG546">
        <v>79.464960000000005</v>
      </c>
      <c r="CO546">
        <v>0.41628999999999999</v>
      </c>
      <c r="CP546">
        <v>44.613340000000001</v>
      </c>
      <c r="CQ546">
        <v>30.035340000000001</v>
      </c>
      <c r="CR546">
        <v>78.975269999999995</v>
      </c>
      <c r="CS546">
        <v>89.575969999999998</v>
      </c>
      <c r="CT546">
        <v>30.035340000000001</v>
      </c>
      <c r="CU546">
        <v>22.879860000000001</v>
      </c>
      <c r="CV546">
        <v>18.62191</v>
      </c>
      <c r="CW546">
        <v>69.316839999999999</v>
      </c>
      <c r="CX546">
        <v>11.57244</v>
      </c>
      <c r="CY546">
        <v>85.600710000000007</v>
      </c>
    </row>
    <row r="547" spans="1:103" x14ac:dyDescent="0.4">
      <c r="A547" t="s">
        <v>451</v>
      </c>
      <c r="B547" t="s">
        <v>57</v>
      </c>
      <c r="C547" t="s">
        <v>37</v>
      </c>
      <c r="D547">
        <v>0.34194000000000002</v>
      </c>
      <c r="E547">
        <v>36.67577</v>
      </c>
      <c r="F547">
        <v>22.209630000000001</v>
      </c>
      <c r="G547">
        <v>62.460540000000002</v>
      </c>
      <c r="H547">
        <v>77.078109999999995</v>
      </c>
      <c r="I547">
        <v>22.209630000000001</v>
      </c>
      <c r="J547">
        <v>17.372859999999999</v>
      </c>
      <c r="K547">
        <v>14.84257</v>
      </c>
      <c r="L547">
        <v>55.534469999999999</v>
      </c>
      <c r="M547">
        <v>9.7806599999999992</v>
      </c>
      <c r="N547">
        <v>72.598680000000002</v>
      </c>
      <c r="O547" t="s">
        <v>38</v>
      </c>
      <c r="P547">
        <v>0.30753999999999998</v>
      </c>
      <c r="Q547">
        <v>33.38747</v>
      </c>
      <c r="R547">
        <v>18.18008</v>
      </c>
      <c r="S547">
        <v>59.826039999999999</v>
      </c>
      <c r="T547">
        <v>75.91283</v>
      </c>
      <c r="U547">
        <v>18.18008</v>
      </c>
      <c r="V547">
        <v>13.3499</v>
      </c>
      <c r="W547">
        <v>14.46569</v>
      </c>
      <c r="X547">
        <v>52.49586</v>
      </c>
      <c r="Y547">
        <v>9.7935400000000001</v>
      </c>
      <c r="Z547">
        <v>71.014780000000002</v>
      </c>
      <c r="AW547">
        <v>0.58152999999999999</v>
      </c>
      <c r="AX547">
        <v>59.224690000000002</v>
      </c>
      <c r="AY547">
        <v>50.640540000000001</v>
      </c>
      <c r="AZ547">
        <v>76.186890000000005</v>
      </c>
      <c r="BA547">
        <v>80.859080000000006</v>
      </c>
      <c r="BB547">
        <v>50.640540000000001</v>
      </c>
      <c r="BC547">
        <v>46.740769999999998</v>
      </c>
      <c r="BD547">
        <v>16.20196</v>
      </c>
      <c r="BE547">
        <v>73.612160000000003</v>
      </c>
      <c r="BF547">
        <v>8.9073100000000007</v>
      </c>
      <c r="BG547">
        <v>79.464960000000005</v>
      </c>
      <c r="CO547">
        <v>0.41605999999999999</v>
      </c>
      <c r="CP547">
        <v>44.590580000000003</v>
      </c>
      <c r="CQ547">
        <v>30.035340000000001</v>
      </c>
      <c r="CR547">
        <v>78.975269999999995</v>
      </c>
      <c r="CS547">
        <v>89.752650000000003</v>
      </c>
      <c r="CT547">
        <v>30.035340000000001</v>
      </c>
      <c r="CU547">
        <v>22.879860000000001</v>
      </c>
      <c r="CV547">
        <v>18.62191</v>
      </c>
      <c r="CW547">
        <v>69.316839999999999</v>
      </c>
      <c r="CX547">
        <v>11.590109999999999</v>
      </c>
      <c r="CY547">
        <v>85.777389999999997</v>
      </c>
    </row>
    <row r="548" spans="1:103" x14ac:dyDescent="0.4">
      <c r="A548" t="s">
        <v>494</v>
      </c>
      <c r="B548" t="s">
        <v>279</v>
      </c>
      <c r="C548" t="s">
        <v>37</v>
      </c>
      <c r="D548">
        <v>0.34194000000000002</v>
      </c>
      <c r="E548">
        <v>36.675719999999998</v>
      </c>
      <c r="F548">
        <v>22.209630000000001</v>
      </c>
      <c r="G548">
        <v>62.468640000000001</v>
      </c>
      <c r="H548">
        <v>77.078109999999995</v>
      </c>
      <c r="I548">
        <v>22.209630000000001</v>
      </c>
      <c r="J548">
        <v>17.372859999999999</v>
      </c>
      <c r="K548">
        <v>14.844189999999999</v>
      </c>
      <c r="L548">
        <v>55.542560000000002</v>
      </c>
      <c r="M548">
        <v>9.7806599999999992</v>
      </c>
      <c r="N548">
        <v>72.598680000000002</v>
      </c>
      <c r="O548" t="s">
        <v>38</v>
      </c>
      <c r="P548">
        <v>0.30753000000000003</v>
      </c>
      <c r="Q548">
        <v>33.386679999999998</v>
      </c>
      <c r="R548">
        <v>18.18008</v>
      </c>
      <c r="S548">
        <v>59.826039999999999</v>
      </c>
      <c r="T548">
        <v>75.91283</v>
      </c>
      <c r="U548">
        <v>18.18008</v>
      </c>
      <c r="V548">
        <v>13.3499</v>
      </c>
      <c r="W548">
        <v>14.46569</v>
      </c>
      <c r="X548">
        <v>52.49586</v>
      </c>
      <c r="Y548">
        <v>9.7935400000000001</v>
      </c>
      <c r="Z548">
        <v>71.014780000000002</v>
      </c>
      <c r="AW548">
        <v>0.58159000000000005</v>
      </c>
      <c r="AX548">
        <v>59.23292</v>
      </c>
      <c r="AY548">
        <v>50.640540000000001</v>
      </c>
      <c r="AZ548">
        <v>76.262249999999995</v>
      </c>
      <c r="BA548">
        <v>80.859080000000006</v>
      </c>
      <c r="BB548">
        <v>50.640540000000001</v>
      </c>
      <c r="BC548">
        <v>46.740769999999998</v>
      </c>
      <c r="BD548">
        <v>16.217030000000001</v>
      </c>
      <c r="BE548">
        <v>73.687520000000006</v>
      </c>
      <c r="BF548">
        <v>8.9073100000000007</v>
      </c>
      <c r="BG548">
        <v>79.464960000000005</v>
      </c>
      <c r="CO548">
        <v>0.41599999999999998</v>
      </c>
      <c r="CP548">
        <v>44.58484</v>
      </c>
      <c r="CQ548">
        <v>30.035340000000001</v>
      </c>
      <c r="CR548">
        <v>78.975269999999995</v>
      </c>
      <c r="CS548">
        <v>89.752650000000003</v>
      </c>
      <c r="CT548">
        <v>30.035340000000001</v>
      </c>
      <c r="CU548">
        <v>22.879860000000001</v>
      </c>
      <c r="CV548">
        <v>18.62191</v>
      </c>
      <c r="CW548">
        <v>69.316839999999999</v>
      </c>
      <c r="CX548">
        <v>11.590109999999999</v>
      </c>
      <c r="CY548">
        <v>85.777389999999997</v>
      </c>
    </row>
    <row r="549" spans="1:103" x14ac:dyDescent="0.4">
      <c r="A549" t="s">
        <v>529</v>
      </c>
      <c r="B549" t="s">
        <v>126</v>
      </c>
      <c r="C549" t="s">
        <v>37</v>
      </c>
      <c r="D549">
        <v>0.34192</v>
      </c>
      <c r="E549">
        <v>36.674959999999999</v>
      </c>
      <c r="F549">
        <v>22.209630000000001</v>
      </c>
      <c r="G549">
        <v>62.460540000000002</v>
      </c>
      <c r="H549">
        <v>77.070009999999996</v>
      </c>
      <c r="I549">
        <v>22.209630000000001</v>
      </c>
      <c r="J549">
        <v>17.372859999999999</v>
      </c>
      <c r="K549">
        <v>14.84257</v>
      </c>
      <c r="L549">
        <v>55.534469999999999</v>
      </c>
      <c r="M549">
        <v>9.7806599999999992</v>
      </c>
      <c r="N549">
        <v>72.594629999999995</v>
      </c>
      <c r="O549" t="s">
        <v>38</v>
      </c>
      <c r="P549">
        <v>0.30753999999999998</v>
      </c>
      <c r="Q549">
        <v>33.387219999999999</v>
      </c>
      <c r="R549">
        <v>18.18008</v>
      </c>
      <c r="S549">
        <v>59.826039999999999</v>
      </c>
      <c r="T549">
        <v>75.91283</v>
      </c>
      <c r="U549">
        <v>18.18008</v>
      </c>
      <c r="V549">
        <v>13.3499</v>
      </c>
      <c r="W549">
        <v>14.46569</v>
      </c>
      <c r="X549">
        <v>52.49586</v>
      </c>
      <c r="Y549">
        <v>9.7935400000000001</v>
      </c>
      <c r="Z549">
        <v>71.014780000000002</v>
      </c>
      <c r="AW549">
        <v>0.58160000000000001</v>
      </c>
      <c r="AX549">
        <v>59.237119999999997</v>
      </c>
      <c r="AY549">
        <v>50.640540000000001</v>
      </c>
      <c r="AZ549">
        <v>76.186890000000005</v>
      </c>
      <c r="BA549">
        <v>80.859080000000006</v>
      </c>
      <c r="BB549">
        <v>50.640540000000001</v>
      </c>
      <c r="BC549">
        <v>46.740769999999998</v>
      </c>
      <c r="BD549">
        <v>16.20196</v>
      </c>
      <c r="BE549">
        <v>73.612160000000003</v>
      </c>
      <c r="BF549">
        <v>8.9148499999999995</v>
      </c>
      <c r="BG549">
        <v>79.50264</v>
      </c>
      <c r="CO549">
        <v>0.41561999999999999</v>
      </c>
      <c r="CP549">
        <v>44.54842</v>
      </c>
      <c r="CQ549">
        <v>30.035340000000001</v>
      </c>
      <c r="CR549">
        <v>78.975269999999995</v>
      </c>
      <c r="CS549">
        <v>89.575969999999998</v>
      </c>
      <c r="CT549">
        <v>30.035340000000001</v>
      </c>
      <c r="CU549">
        <v>22.879860000000001</v>
      </c>
      <c r="CV549">
        <v>18.62191</v>
      </c>
      <c r="CW549">
        <v>69.316839999999999</v>
      </c>
      <c r="CX549">
        <v>11.57244</v>
      </c>
      <c r="CY549">
        <v>85.600710000000007</v>
      </c>
    </row>
    <row r="550" spans="1:103" x14ac:dyDescent="0.4">
      <c r="A550" t="s">
        <v>532</v>
      </c>
      <c r="B550" t="s">
        <v>214</v>
      </c>
      <c r="C550" t="s">
        <v>37</v>
      </c>
      <c r="D550">
        <v>0.34193000000000001</v>
      </c>
      <c r="E550">
        <v>36.674340000000001</v>
      </c>
      <c r="F550">
        <v>22.209630000000001</v>
      </c>
      <c r="G550">
        <v>62.468640000000001</v>
      </c>
      <c r="H550">
        <v>77.070009999999996</v>
      </c>
      <c r="I550">
        <v>22.209630000000001</v>
      </c>
      <c r="J550">
        <v>17.372859999999999</v>
      </c>
      <c r="K550">
        <v>14.844189999999999</v>
      </c>
      <c r="L550">
        <v>55.542560000000002</v>
      </c>
      <c r="M550">
        <v>9.7798499999999997</v>
      </c>
      <c r="N550">
        <v>72.590580000000003</v>
      </c>
      <c r="O550" t="s">
        <v>38</v>
      </c>
      <c r="P550">
        <v>0.30753000000000003</v>
      </c>
      <c r="Q550">
        <v>33.386310000000002</v>
      </c>
      <c r="R550">
        <v>18.18008</v>
      </c>
      <c r="S550">
        <v>59.826039999999999</v>
      </c>
      <c r="T550">
        <v>75.91283</v>
      </c>
      <c r="U550">
        <v>18.18008</v>
      </c>
      <c r="V550">
        <v>13.3499</v>
      </c>
      <c r="W550">
        <v>14.46569</v>
      </c>
      <c r="X550">
        <v>52.49586</v>
      </c>
      <c r="Y550">
        <v>9.7935400000000001</v>
      </c>
      <c r="Z550">
        <v>71.014780000000002</v>
      </c>
      <c r="AW550">
        <v>0.58152999999999999</v>
      </c>
      <c r="AX550">
        <v>59.224139999999998</v>
      </c>
      <c r="AY550">
        <v>50.640540000000001</v>
      </c>
      <c r="AZ550">
        <v>76.262249999999995</v>
      </c>
      <c r="BA550">
        <v>80.859080000000006</v>
      </c>
      <c r="BB550">
        <v>50.640540000000001</v>
      </c>
      <c r="BC550">
        <v>46.740769999999998</v>
      </c>
      <c r="BD550">
        <v>16.217030000000001</v>
      </c>
      <c r="BE550">
        <v>73.687520000000006</v>
      </c>
      <c r="BF550">
        <v>8.9073100000000007</v>
      </c>
      <c r="BG550">
        <v>79.464960000000005</v>
      </c>
      <c r="CO550">
        <v>0.41599000000000003</v>
      </c>
      <c r="CP550">
        <v>44.582000000000001</v>
      </c>
      <c r="CQ550">
        <v>30.035340000000001</v>
      </c>
      <c r="CR550">
        <v>78.975269999999995</v>
      </c>
      <c r="CS550">
        <v>89.575969999999998</v>
      </c>
      <c r="CT550">
        <v>30.035340000000001</v>
      </c>
      <c r="CU550">
        <v>22.879860000000001</v>
      </c>
      <c r="CV550">
        <v>18.62191</v>
      </c>
      <c r="CW550">
        <v>69.316839999999999</v>
      </c>
      <c r="CX550">
        <v>11.57244</v>
      </c>
      <c r="CY550">
        <v>85.600710000000007</v>
      </c>
    </row>
    <row r="551" spans="1:103" x14ac:dyDescent="0.4">
      <c r="A551" t="s">
        <v>491</v>
      </c>
      <c r="B551" t="s">
        <v>44</v>
      </c>
      <c r="C551" t="s">
        <v>37</v>
      </c>
      <c r="D551">
        <v>0.34188000000000002</v>
      </c>
      <c r="E551">
        <v>36.663899999999998</v>
      </c>
      <c r="F551">
        <v>22.209630000000001</v>
      </c>
      <c r="G551">
        <v>62.452449999999999</v>
      </c>
      <c r="H551">
        <v>77.094290000000001</v>
      </c>
      <c r="I551">
        <v>22.209630000000001</v>
      </c>
      <c r="J551">
        <v>17.372859999999999</v>
      </c>
      <c r="K551">
        <v>14.83934</v>
      </c>
      <c r="L551">
        <v>55.523670000000003</v>
      </c>
      <c r="M551">
        <v>9.7749900000000007</v>
      </c>
      <c r="N551">
        <v>72.579790000000003</v>
      </c>
      <c r="O551" t="s">
        <v>38</v>
      </c>
      <c r="P551">
        <v>0.30753000000000003</v>
      </c>
      <c r="Q551">
        <v>33.386830000000003</v>
      </c>
      <c r="R551">
        <v>18.18008</v>
      </c>
      <c r="S551">
        <v>59.826039999999999</v>
      </c>
      <c r="T551">
        <v>75.91283</v>
      </c>
      <c r="U551">
        <v>18.18008</v>
      </c>
      <c r="V551">
        <v>13.3499</v>
      </c>
      <c r="W551">
        <v>14.46569</v>
      </c>
      <c r="X551">
        <v>52.49586</v>
      </c>
      <c r="Y551">
        <v>9.7935400000000001</v>
      </c>
      <c r="Z551">
        <v>71.014780000000002</v>
      </c>
      <c r="AW551">
        <v>0.58104999999999996</v>
      </c>
      <c r="AX551">
        <v>59.123519999999999</v>
      </c>
      <c r="AY551">
        <v>50.640540000000001</v>
      </c>
      <c r="AZ551">
        <v>76.186890000000005</v>
      </c>
      <c r="BA551">
        <v>80.859080000000006</v>
      </c>
      <c r="BB551">
        <v>50.640540000000001</v>
      </c>
      <c r="BC551">
        <v>46.740769999999998</v>
      </c>
      <c r="BD551">
        <v>16.186889999999998</v>
      </c>
      <c r="BE551">
        <v>73.587040000000002</v>
      </c>
      <c r="BF551">
        <v>8.8394899999999996</v>
      </c>
      <c r="BG551">
        <v>79.138409999999993</v>
      </c>
      <c r="CO551">
        <v>0.41596</v>
      </c>
      <c r="CP551">
        <v>44.580480000000001</v>
      </c>
      <c r="CQ551">
        <v>30.035340000000001</v>
      </c>
      <c r="CR551">
        <v>78.798590000000004</v>
      </c>
      <c r="CS551">
        <v>90.106009999999998</v>
      </c>
      <c r="CT551">
        <v>30.035340000000001</v>
      </c>
      <c r="CU551">
        <v>22.879860000000001</v>
      </c>
      <c r="CV551">
        <v>18.586569999999998</v>
      </c>
      <c r="CW551">
        <v>69.140159999999995</v>
      </c>
      <c r="CX551">
        <v>11.625439999999999</v>
      </c>
      <c r="CY551">
        <v>86.130740000000003</v>
      </c>
    </row>
    <row r="552" spans="1:103" x14ac:dyDescent="0.4">
      <c r="A552" t="s">
        <v>448</v>
      </c>
      <c r="B552" t="s">
        <v>116</v>
      </c>
      <c r="C552" t="s">
        <v>37</v>
      </c>
      <c r="D552">
        <v>0.34186</v>
      </c>
      <c r="E552">
        <v>36.662399999999998</v>
      </c>
      <c r="F552">
        <v>22.209630000000001</v>
      </c>
      <c r="G552">
        <v>62.460540000000002</v>
      </c>
      <c r="H552">
        <v>77.078109999999995</v>
      </c>
      <c r="I552">
        <v>22.209630000000001</v>
      </c>
      <c r="J552">
        <v>17.372859999999999</v>
      </c>
      <c r="K552">
        <v>14.840960000000001</v>
      </c>
      <c r="L552">
        <v>55.531770000000002</v>
      </c>
      <c r="M552">
        <v>9.7733699999999999</v>
      </c>
      <c r="N552">
        <v>72.563599999999994</v>
      </c>
      <c r="O552" t="s">
        <v>38</v>
      </c>
      <c r="P552">
        <v>0.30753999999999998</v>
      </c>
      <c r="Q552">
        <v>33.388129999999997</v>
      </c>
      <c r="R552">
        <v>18.18008</v>
      </c>
      <c r="S552">
        <v>59.826039999999999</v>
      </c>
      <c r="T552">
        <v>75.91283</v>
      </c>
      <c r="U552">
        <v>18.18008</v>
      </c>
      <c r="V552">
        <v>13.3499</v>
      </c>
      <c r="W552">
        <v>14.46569</v>
      </c>
      <c r="X552">
        <v>52.49586</v>
      </c>
      <c r="Y552">
        <v>9.7935400000000001</v>
      </c>
      <c r="Z552">
        <v>71.014780000000002</v>
      </c>
      <c r="AW552">
        <v>0.58101999999999998</v>
      </c>
      <c r="AX552">
        <v>59.121380000000002</v>
      </c>
      <c r="AY552">
        <v>50.640540000000001</v>
      </c>
      <c r="AZ552">
        <v>76.262249999999995</v>
      </c>
      <c r="BA552">
        <v>80.859080000000006</v>
      </c>
      <c r="BB552">
        <v>50.640540000000001</v>
      </c>
      <c r="BC552">
        <v>46.740769999999998</v>
      </c>
      <c r="BD552">
        <v>16.20196</v>
      </c>
      <c r="BE552">
        <v>73.662400000000005</v>
      </c>
      <c r="BF552">
        <v>8.8394899999999996</v>
      </c>
      <c r="BG552">
        <v>79.138409999999993</v>
      </c>
      <c r="CO552">
        <v>0.41543000000000002</v>
      </c>
      <c r="CP552">
        <v>44.5289</v>
      </c>
      <c r="CQ552">
        <v>30.035340000000001</v>
      </c>
      <c r="CR552">
        <v>78.798590000000004</v>
      </c>
      <c r="CS552">
        <v>89.752650000000003</v>
      </c>
      <c r="CT552">
        <v>30.035340000000001</v>
      </c>
      <c r="CU552">
        <v>22.879860000000001</v>
      </c>
      <c r="CV552">
        <v>18.586569999999998</v>
      </c>
      <c r="CW552">
        <v>69.140159999999995</v>
      </c>
      <c r="CX552">
        <v>11.590109999999999</v>
      </c>
      <c r="CY552">
        <v>85.777389999999997</v>
      </c>
    </row>
    <row r="553" spans="1:103" x14ac:dyDescent="0.4">
      <c r="A553" t="s">
        <v>526</v>
      </c>
      <c r="B553" t="s">
        <v>166</v>
      </c>
      <c r="C553" t="s">
        <v>37</v>
      </c>
      <c r="D553">
        <v>0.34183999999999998</v>
      </c>
      <c r="E553">
        <v>36.660240000000002</v>
      </c>
      <c r="F553">
        <v>22.209630000000001</v>
      </c>
      <c r="G553">
        <v>62.452449999999999</v>
      </c>
      <c r="H553">
        <v>77.070009999999996</v>
      </c>
      <c r="I553">
        <v>22.209630000000001</v>
      </c>
      <c r="J553">
        <v>17.372859999999999</v>
      </c>
      <c r="K553">
        <v>14.83934</v>
      </c>
      <c r="L553">
        <v>55.523670000000003</v>
      </c>
      <c r="M553">
        <v>9.7725600000000004</v>
      </c>
      <c r="N553">
        <v>72.555509999999998</v>
      </c>
      <c r="O553" t="s">
        <v>38</v>
      </c>
      <c r="P553">
        <v>0.30753000000000003</v>
      </c>
      <c r="Q553">
        <v>33.386189999999999</v>
      </c>
      <c r="R553">
        <v>18.18008</v>
      </c>
      <c r="S553">
        <v>59.826039999999999</v>
      </c>
      <c r="T553">
        <v>75.91283</v>
      </c>
      <c r="U553">
        <v>18.18008</v>
      </c>
      <c r="V553">
        <v>13.3499</v>
      </c>
      <c r="W553">
        <v>14.46569</v>
      </c>
      <c r="X553">
        <v>52.49586</v>
      </c>
      <c r="Y553">
        <v>9.7935400000000001</v>
      </c>
      <c r="Z553">
        <v>71.014780000000002</v>
      </c>
      <c r="AW553">
        <v>0.58104</v>
      </c>
      <c r="AX553">
        <v>59.120240000000003</v>
      </c>
      <c r="AY553">
        <v>50.640540000000001</v>
      </c>
      <c r="AZ553">
        <v>76.186890000000005</v>
      </c>
      <c r="BA553">
        <v>80.859080000000006</v>
      </c>
      <c r="BB553">
        <v>50.640540000000001</v>
      </c>
      <c r="BC553">
        <v>46.740769999999998</v>
      </c>
      <c r="BD553">
        <v>16.186889999999998</v>
      </c>
      <c r="BE553">
        <v>73.587040000000002</v>
      </c>
      <c r="BF553">
        <v>8.8394899999999996</v>
      </c>
      <c r="BG553">
        <v>79.138409999999993</v>
      </c>
      <c r="CO553">
        <v>0.41537000000000002</v>
      </c>
      <c r="CP553">
        <v>44.520040000000002</v>
      </c>
      <c r="CQ553">
        <v>30.035340000000001</v>
      </c>
      <c r="CR553">
        <v>78.798590000000004</v>
      </c>
      <c r="CS553">
        <v>89.575969999999998</v>
      </c>
      <c r="CT553">
        <v>30.035340000000001</v>
      </c>
      <c r="CU553">
        <v>22.879860000000001</v>
      </c>
      <c r="CV553">
        <v>18.586569999999998</v>
      </c>
      <c r="CW553">
        <v>69.140159999999995</v>
      </c>
      <c r="CX553">
        <v>11.57244</v>
      </c>
      <c r="CY553">
        <v>85.600710000000007</v>
      </c>
    </row>
    <row r="554" spans="1:103" x14ac:dyDescent="0.4">
      <c r="A554" t="s">
        <v>573</v>
      </c>
      <c r="B554" t="s">
        <v>192</v>
      </c>
      <c r="C554" t="s">
        <v>37</v>
      </c>
      <c r="D554">
        <v>0.34183999999999998</v>
      </c>
      <c r="E554">
        <v>36.660209999999999</v>
      </c>
      <c r="F554">
        <v>22.209630000000001</v>
      </c>
      <c r="G554">
        <v>62.460540000000002</v>
      </c>
      <c r="H554">
        <v>77.070009999999996</v>
      </c>
      <c r="I554">
        <v>22.209630000000001</v>
      </c>
      <c r="J554">
        <v>17.372859999999999</v>
      </c>
      <c r="K554">
        <v>14.840960000000001</v>
      </c>
      <c r="L554">
        <v>55.531770000000002</v>
      </c>
      <c r="M554">
        <v>9.7725600000000004</v>
      </c>
      <c r="N554">
        <v>72.555509999999998</v>
      </c>
      <c r="O554" t="s">
        <v>38</v>
      </c>
      <c r="P554">
        <v>0.30753000000000003</v>
      </c>
      <c r="Q554">
        <v>33.386090000000003</v>
      </c>
      <c r="R554">
        <v>18.18008</v>
      </c>
      <c r="S554">
        <v>59.826039999999999</v>
      </c>
      <c r="T554">
        <v>75.91283</v>
      </c>
      <c r="U554">
        <v>18.18008</v>
      </c>
      <c r="V554">
        <v>13.3499</v>
      </c>
      <c r="W554">
        <v>14.46569</v>
      </c>
      <c r="X554">
        <v>52.49586</v>
      </c>
      <c r="Y554">
        <v>9.7935400000000001</v>
      </c>
      <c r="Z554">
        <v>71.014780000000002</v>
      </c>
      <c r="AW554">
        <v>0.58118000000000003</v>
      </c>
      <c r="AX554">
        <v>59.133459999999999</v>
      </c>
      <c r="AY554">
        <v>50.640540000000001</v>
      </c>
      <c r="AZ554">
        <v>76.262249999999995</v>
      </c>
      <c r="BA554">
        <v>80.934439999999995</v>
      </c>
      <c r="BB554">
        <v>50.640540000000001</v>
      </c>
      <c r="BC554">
        <v>46.740769999999998</v>
      </c>
      <c r="BD554">
        <v>16.20196</v>
      </c>
      <c r="BE554">
        <v>73.662400000000005</v>
      </c>
      <c r="BF554">
        <v>8.8470200000000006</v>
      </c>
      <c r="BG554">
        <v>79.213769999999997</v>
      </c>
      <c r="CO554">
        <v>0.41504999999999997</v>
      </c>
      <c r="CP554">
        <v>44.490279999999998</v>
      </c>
      <c r="CQ554">
        <v>30.035340000000001</v>
      </c>
      <c r="CR554">
        <v>78.798590000000004</v>
      </c>
      <c r="CS554">
        <v>89.399289999999993</v>
      </c>
      <c r="CT554">
        <v>30.035340000000001</v>
      </c>
      <c r="CU554">
        <v>22.879860000000001</v>
      </c>
      <c r="CV554">
        <v>18.586569999999998</v>
      </c>
      <c r="CW554">
        <v>69.140159999999995</v>
      </c>
      <c r="CX554">
        <v>11.55477</v>
      </c>
      <c r="CY554">
        <v>85.424030000000002</v>
      </c>
    </row>
    <row r="555" spans="1:103" x14ac:dyDescent="0.4">
      <c r="A555" t="s">
        <v>523</v>
      </c>
      <c r="B555" t="s">
        <v>166</v>
      </c>
      <c r="C555" t="s">
        <v>37</v>
      </c>
      <c r="D555">
        <v>0.34183999999999998</v>
      </c>
      <c r="E555">
        <v>36.659990000000001</v>
      </c>
      <c r="F555">
        <v>22.209630000000001</v>
      </c>
      <c r="G555">
        <v>62.460540000000002</v>
      </c>
      <c r="H555">
        <v>77.070009999999996</v>
      </c>
      <c r="I555">
        <v>22.209630000000001</v>
      </c>
      <c r="J555">
        <v>17.372859999999999</v>
      </c>
      <c r="K555">
        <v>14.840960000000001</v>
      </c>
      <c r="L555">
        <v>55.531770000000002</v>
      </c>
      <c r="M555">
        <v>9.7725600000000004</v>
      </c>
      <c r="N555">
        <v>72.555509999999998</v>
      </c>
      <c r="O555" t="s">
        <v>38</v>
      </c>
      <c r="P555">
        <v>0.30753000000000003</v>
      </c>
      <c r="Q555">
        <v>33.386360000000003</v>
      </c>
      <c r="R555">
        <v>18.18008</v>
      </c>
      <c r="S555">
        <v>59.826039999999999</v>
      </c>
      <c r="T555">
        <v>75.91283</v>
      </c>
      <c r="U555">
        <v>18.18008</v>
      </c>
      <c r="V555">
        <v>13.3499</v>
      </c>
      <c r="W555">
        <v>14.46569</v>
      </c>
      <c r="X555">
        <v>52.49586</v>
      </c>
      <c r="Y555">
        <v>9.7935400000000001</v>
      </c>
      <c r="Z555">
        <v>71.014780000000002</v>
      </c>
      <c r="AW555">
        <v>0.58106000000000002</v>
      </c>
      <c r="AX555">
        <v>59.12256</v>
      </c>
      <c r="AY555">
        <v>50.640540000000001</v>
      </c>
      <c r="AZ555">
        <v>76.262249999999995</v>
      </c>
      <c r="BA555">
        <v>80.859080000000006</v>
      </c>
      <c r="BB555">
        <v>50.640540000000001</v>
      </c>
      <c r="BC555">
        <v>46.740769999999998</v>
      </c>
      <c r="BD555">
        <v>16.20196</v>
      </c>
      <c r="BE555">
        <v>73.662400000000005</v>
      </c>
      <c r="BF555">
        <v>8.8394899999999996</v>
      </c>
      <c r="BG555">
        <v>79.138409999999993</v>
      </c>
      <c r="CO555">
        <v>0.41521000000000002</v>
      </c>
      <c r="CP555">
        <v>44.506050000000002</v>
      </c>
      <c r="CQ555">
        <v>30.035340000000001</v>
      </c>
      <c r="CR555">
        <v>78.798590000000004</v>
      </c>
      <c r="CS555">
        <v>89.575969999999998</v>
      </c>
      <c r="CT555">
        <v>30.035340000000001</v>
      </c>
      <c r="CU555">
        <v>22.879860000000001</v>
      </c>
      <c r="CV555">
        <v>18.586569999999998</v>
      </c>
      <c r="CW555">
        <v>69.140159999999995</v>
      </c>
      <c r="CX555">
        <v>11.57244</v>
      </c>
      <c r="CY555">
        <v>85.600710000000007</v>
      </c>
    </row>
  </sheetData>
  <sortState ref="A4:FB627">
    <sortCondition descending="1" ref="E2"/>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X142"/>
  <sheetViews>
    <sheetView workbookViewId="0">
      <pane ySplit="3" topLeftCell="A4" activePane="bottomLeft" state="frozen"/>
      <selection pane="bottomLeft" activeCell="A21" sqref="A21"/>
    </sheetView>
  </sheetViews>
  <sheetFormatPr defaultRowHeight="14.6" x14ac:dyDescent="0.4"/>
  <cols>
    <col min="1" max="1" width="102.84375" customWidth="1"/>
    <col min="10" max="10" width="6" customWidth="1"/>
    <col min="11" max="11" width="13.3828125" customWidth="1"/>
    <col min="12" max="12" width="13.61328125" customWidth="1"/>
    <col min="14" max="14" width="7.61328125" customWidth="1"/>
    <col min="18" max="18" width="5.84375" customWidth="1"/>
  </cols>
  <sheetData>
    <row r="1" spans="1:24" x14ac:dyDescent="0.4">
      <c r="A1" s="9" t="s">
        <v>6886</v>
      </c>
    </row>
    <row r="2" spans="1:24" x14ac:dyDescent="0.4">
      <c r="B2" t="s">
        <v>0</v>
      </c>
      <c r="C2" t="s">
        <v>1</v>
      </c>
      <c r="D2" t="s">
        <v>2</v>
      </c>
      <c r="E2" t="s">
        <v>2</v>
      </c>
      <c r="F2" t="s">
        <v>3</v>
      </c>
      <c r="G2">
        <v>93016</v>
      </c>
      <c r="H2" t="s">
        <v>4</v>
      </c>
    </row>
    <row r="3" spans="1:24" x14ac:dyDescent="0.4">
      <c r="A3" t="s">
        <v>20</v>
      </c>
      <c r="B3" t="s">
        <v>21</v>
      </c>
      <c r="C3" t="s">
        <v>22</v>
      </c>
      <c r="D3" t="s">
        <v>23</v>
      </c>
      <c r="E3" t="s">
        <v>24</v>
      </c>
      <c r="F3" t="s">
        <v>25</v>
      </c>
      <c r="G3" t="s">
        <v>26</v>
      </c>
      <c r="H3" t="s">
        <v>27</v>
      </c>
      <c r="R3" t="s">
        <v>1056</v>
      </c>
    </row>
    <row r="4" spans="1:24" x14ac:dyDescent="0.4">
      <c r="A4" t="s">
        <v>1055</v>
      </c>
      <c r="J4" t="s">
        <v>1044</v>
      </c>
      <c r="K4" t="s">
        <v>1046</v>
      </c>
      <c r="L4" t="s">
        <v>1045</v>
      </c>
      <c r="M4" t="s">
        <v>1047</v>
      </c>
      <c r="N4" t="s">
        <v>1048</v>
      </c>
      <c r="O4" t="s">
        <v>24</v>
      </c>
      <c r="R4" t="s">
        <v>1044</v>
      </c>
      <c r="S4" t="s">
        <v>1046</v>
      </c>
      <c r="T4" t="s">
        <v>1045</v>
      </c>
      <c r="U4" t="s">
        <v>1047</v>
      </c>
      <c r="V4" t="s">
        <v>1048</v>
      </c>
      <c r="W4" t="s">
        <v>24</v>
      </c>
      <c r="X4" t="s">
        <v>24</v>
      </c>
    </row>
    <row r="5" spans="1:24" x14ac:dyDescent="0.4">
      <c r="A5" t="s">
        <v>903</v>
      </c>
      <c r="B5" t="s">
        <v>126</v>
      </c>
      <c r="C5" t="s">
        <v>37</v>
      </c>
      <c r="D5">
        <v>0.50512999999999997</v>
      </c>
      <c r="E5">
        <v>54.411990000000003</v>
      </c>
      <c r="F5">
        <v>43.812220000000003</v>
      </c>
      <c r="G5">
        <v>78.373130000000003</v>
      </c>
      <c r="H5">
        <v>88.425740000000005</v>
      </c>
      <c r="J5">
        <v>1</v>
      </c>
      <c r="K5">
        <v>1</v>
      </c>
      <c r="L5">
        <v>1</v>
      </c>
      <c r="M5" t="s">
        <v>38</v>
      </c>
      <c r="N5" t="s">
        <v>38</v>
      </c>
      <c r="O5">
        <f t="shared" ref="O5:O50" ca="1" si="0">ROUND(AVERAGE(INDIRECT("E"&amp;J5*3+1), INDIRECT("E"&amp;J5*3+2), INDIRECT("E"&amp;J5*3+3)), 2)</f>
        <v>54.41</v>
      </c>
      <c r="P5">
        <f t="shared" ref="P5:P50" ca="1" si="1">ROUND(AVERAGE(INDIRECT("E"&amp;J5*3+1), INDIRECT("E"&amp;J5*3+2), INDIRECT("E"&amp;J5*3+3)), 4)</f>
        <v>54.412199999999999</v>
      </c>
      <c r="R5">
        <v>1</v>
      </c>
      <c r="S5">
        <v>1</v>
      </c>
      <c r="T5">
        <v>1</v>
      </c>
      <c r="U5" t="s">
        <v>38</v>
      </c>
      <c r="V5" t="s">
        <v>38</v>
      </c>
      <c r="W5">
        <v>54.41</v>
      </c>
      <c r="X5">
        <v>54.411799999999999</v>
      </c>
    </row>
    <row r="6" spans="1:24" x14ac:dyDescent="0.4">
      <c r="A6" t="s">
        <v>904</v>
      </c>
      <c r="B6" t="s">
        <v>92</v>
      </c>
      <c r="C6" t="s">
        <v>37</v>
      </c>
      <c r="D6">
        <v>0.50512999999999997</v>
      </c>
      <c r="E6">
        <v>54.412410000000001</v>
      </c>
      <c r="F6">
        <v>43.812220000000003</v>
      </c>
      <c r="G6">
        <v>78.373130000000003</v>
      </c>
      <c r="H6">
        <v>88.425740000000005</v>
      </c>
      <c r="J6">
        <f t="shared" ref="J6:J50" si="2">J5+1</f>
        <v>2</v>
      </c>
      <c r="K6">
        <v>1</v>
      </c>
      <c r="L6">
        <v>1</v>
      </c>
      <c r="M6" t="s">
        <v>38</v>
      </c>
      <c r="N6" t="s">
        <v>818</v>
      </c>
      <c r="O6">
        <f t="shared" ca="1" si="0"/>
        <v>54.42</v>
      </c>
      <c r="P6">
        <f t="shared" ca="1" si="1"/>
        <v>54.421599999999998</v>
      </c>
      <c r="R6">
        <v>2</v>
      </c>
      <c r="S6">
        <v>1</v>
      </c>
      <c r="T6">
        <v>1</v>
      </c>
      <c r="U6" t="s">
        <v>38</v>
      </c>
      <c r="V6" t="s">
        <v>818</v>
      </c>
      <c r="W6">
        <v>54.43</v>
      </c>
      <c r="X6">
        <v>54.426600000000001</v>
      </c>
    </row>
    <row r="7" spans="1:24" x14ac:dyDescent="0.4">
      <c r="A7" t="s">
        <v>905</v>
      </c>
      <c r="B7" t="s">
        <v>212</v>
      </c>
      <c r="C7" t="s">
        <v>37</v>
      </c>
      <c r="D7">
        <v>0.50512000000000001</v>
      </c>
      <c r="E7">
        <v>54.411020000000001</v>
      </c>
      <c r="F7">
        <v>43.812220000000003</v>
      </c>
      <c r="G7">
        <v>78.373130000000003</v>
      </c>
      <c r="H7">
        <v>88.417640000000006</v>
      </c>
      <c r="J7">
        <f t="shared" si="2"/>
        <v>3</v>
      </c>
      <c r="K7">
        <v>1</v>
      </c>
      <c r="L7" t="s">
        <v>1049</v>
      </c>
      <c r="M7" t="s">
        <v>38</v>
      </c>
      <c r="N7" t="s">
        <v>38</v>
      </c>
      <c r="O7">
        <f t="shared" ca="1" si="0"/>
        <v>54.45</v>
      </c>
      <c r="P7">
        <f t="shared" ca="1" si="1"/>
        <v>54.451099999999997</v>
      </c>
      <c r="R7">
        <v>3</v>
      </c>
      <c r="S7">
        <v>1</v>
      </c>
      <c r="T7" t="s">
        <v>1049</v>
      </c>
      <c r="U7" t="s">
        <v>38</v>
      </c>
      <c r="V7" t="s">
        <v>38</v>
      </c>
      <c r="W7">
        <v>54.46</v>
      </c>
      <c r="X7">
        <v>54.461199999999998</v>
      </c>
    </row>
    <row r="8" spans="1:24" x14ac:dyDescent="0.4">
      <c r="A8" t="s">
        <v>906</v>
      </c>
      <c r="B8" t="s">
        <v>92</v>
      </c>
      <c r="C8" t="s">
        <v>37</v>
      </c>
      <c r="D8">
        <v>0.50522</v>
      </c>
      <c r="E8">
        <v>54.426740000000002</v>
      </c>
      <c r="F8">
        <v>43.812220000000003</v>
      </c>
      <c r="G8">
        <v>78.389319999999998</v>
      </c>
      <c r="H8">
        <v>88.43383</v>
      </c>
      <c r="J8">
        <f t="shared" si="2"/>
        <v>4</v>
      </c>
      <c r="K8" s="4">
        <v>1</v>
      </c>
      <c r="L8" s="4" t="s">
        <v>1049</v>
      </c>
      <c r="M8" s="4" t="s">
        <v>38</v>
      </c>
      <c r="N8" s="4" t="s">
        <v>818</v>
      </c>
      <c r="O8" s="4">
        <f t="shared" ca="1" si="0"/>
        <v>54.47</v>
      </c>
      <c r="P8" s="4">
        <f t="shared" ca="1" si="1"/>
        <v>54.466799999999999</v>
      </c>
      <c r="R8">
        <v>4</v>
      </c>
      <c r="S8" s="4">
        <v>1</v>
      </c>
      <c r="T8" s="4" t="s">
        <v>1049</v>
      </c>
      <c r="U8" s="4" t="s">
        <v>38</v>
      </c>
      <c r="V8" s="4" t="s">
        <v>818</v>
      </c>
      <c r="W8" s="4">
        <v>54.47</v>
      </c>
      <c r="X8" s="4">
        <v>54.472099999999998</v>
      </c>
    </row>
    <row r="9" spans="1:24" x14ac:dyDescent="0.4">
      <c r="A9" t="s">
        <v>907</v>
      </c>
      <c r="B9" t="s">
        <v>83</v>
      </c>
      <c r="C9" t="s">
        <v>37</v>
      </c>
      <c r="D9">
        <v>0.50522</v>
      </c>
      <c r="E9">
        <v>54.427100000000003</v>
      </c>
      <c r="F9">
        <v>43.812220000000003</v>
      </c>
      <c r="G9">
        <v>78.381219999999999</v>
      </c>
      <c r="H9">
        <v>88.43383</v>
      </c>
      <c r="J9">
        <f t="shared" si="2"/>
        <v>5</v>
      </c>
      <c r="K9">
        <v>1</v>
      </c>
      <c r="L9" t="s">
        <v>1050</v>
      </c>
      <c r="M9" t="s">
        <v>1051</v>
      </c>
      <c r="N9" t="s">
        <v>38</v>
      </c>
      <c r="O9">
        <f t="shared" ca="1" si="0"/>
        <v>54.46</v>
      </c>
      <c r="P9">
        <f t="shared" ca="1" si="1"/>
        <v>54.4634</v>
      </c>
      <c r="R9">
        <v>5</v>
      </c>
      <c r="S9">
        <v>1</v>
      </c>
      <c r="T9" t="s">
        <v>1050</v>
      </c>
      <c r="U9" t="s">
        <v>1051</v>
      </c>
      <c r="V9" t="s">
        <v>38</v>
      </c>
      <c r="W9">
        <v>54.46</v>
      </c>
      <c r="X9">
        <v>54.459299999999999</v>
      </c>
    </row>
    <row r="10" spans="1:24" x14ac:dyDescent="0.4">
      <c r="A10" t="s">
        <v>908</v>
      </c>
      <c r="B10" t="s">
        <v>52</v>
      </c>
      <c r="C10" t="s">
        <v>37</v>
      </c>
      <c r="D10">
        <v>0.50522</v>
      </c>
      <c r="E10">
        <v>54.42595</v>
      </c>
      <c r="F10">
        <v>43.812220000000003</v>
      </c>
      <c r="G10">
        <v>78.381219999999999</v>
      </c>
      <c r="H10">
        <v>88.425740000000005</v>
      </c>
      <c r="J10">
        <f t="shared" si="2"/>
        <v>6</v>
      </c>
      <c r="K10">
        <v>1</v>
      </c>
      <c r="L10" t="s">
        <v>1050</v>
      </c>
      <c r="M10" t="s">
        <v>1052</v>
      </c>
      <c r="N10" t="s">
        <v>38</v>
      </c>
      <c r="O10">
        <f t="shared" ca="1" si="0"/>
        <v>54.46</v>
      </c>
      <c r="P10">
        <f t="shared" ca="1" si="1"/>
        <v>54.459200000000003</v>
      </c>
      <c r="R10">
        <v>6</v>
      </c>
      <c r="S10">
        <v>1</v>
      </c>
      <c r="T10" t="s">
        <v>1050</v>
      </c>
      <c r="U10" t="s">
        <v>1052</v>
      </c>
      <c r="V10" t="s">
        <v>38</v>
      </c>
      <c r="W10">
        <v>54.46</v>
      </c>
      <c r="X10">
        <v>54.459400000000002</v>
      </c>
    </row>
    <row r="11" spans="1:24" x14ac:dyDescent="0.4">
      <c r="A11" t="s">
        <v>909</v>
      </c>
      <c r="B11" t="s">
        <v>873</v>
      </c>
      <c r="C11" t="s">
        <v>37</v>
      </c>
      <c r="D11">
        <v>0.50512999999999997</v>
      </c>
      <c r="E11">
        <v>54.459629999999997</v>
      </c>
      <c r="F11">
        <v>43.609870000000001</v>
      </c>
      <c r="G11">
        <v>78.437880000000007</v>
      </c>
      <c r="H11">
        <v>88.43383</v>
      </c>
      <c r="J11">
        <f t="shared" si="2"/>
        <v>7</v>
      </c>
      <c r="K11" s="4">
        <v>1</v>
      </c>
      <c r="L11" s="4" t="s">
        <v>1050</v>
      </c>
      <c r="M11" s="4" t="s">
        <v>1051</v>
      </c>
      <c r="N11" s="4" t="s">
        <v>818</v>
      </c>
      <c r="O11" s="4">
        <f t="shared" ca="1" si="0"/>
        <v>54.47</v>
      </c>
      <c r="P11" s="4">
        <f t="shared" ca="1" si="1"/>
        <v>54.469799999999999</v>
      </c>
      <c r="R11">
        <v>7</v>
      </c>
      <c r="S11" s="4">
        <v>1</v>
      </c>
      <c r="T11" s="4" t="s">
        <v>1050</v>
      </c>
      <c r="U11" s="4" t="s">
        <v>1051</v>
      </c>
      <c r="V11" s="4" t="s">
        <v>818</v>
      </c>
      <c r="W11" s="4">
        <v>54.47</v>
      </c>
      <c r="X11" s="4">
        <v>54.473399999999998</v>
      </c>
    </row>
    <row r="12" spans="1:24" x14ac:dyDescent="0.4">
      <c r="A12" t="s">
        <v>910</v>
      </c>
      <c r="B12" t="s">
        <v>844</v>
      </c>
      <c r="C12" t="s">
        <v>37</v>
      </c>
      <c r="D12">
        <v>0.50521000000000005</v>
      </c>
      <c r="E12">
        <v>54.467599999999997</v>
      </c>
      <c r="F12">
        <v>43.61797</v>
      </c>
      <c r="G12">
        <v>78.445970000000003</v>
      </c>
      <c r="H12">
        <v>88.441929999999999</v>
      </c>
      <c r="J12">
        <f t="shared" si="2"/>
        <v>8</v>
      </c>
      <c r="K12" s="4">
        <v>1</v>
      </c>
      <c r="L12" s="4" t="s">
        <v>1050</v>
      </c>
      <c r="M12" s="4" t="s">
        <v>1052</v>
      </c>
      <c r="N12" s="4" t="s">
        <v>818</v>
      </c>
      <c r="O12" s="4">
        <f t="shared" ca="1" si="0"/>
        <v>54.47</v>
      </c>
      <c r="P12" s="4">
        <f t="shared" ca="1" si="1"/>
        <v>54.472900000000003</v>
      </c>
      <c r="R12">
        <v>8</v>
      </c>
      <c r="S12" s="4">
        <v>1</v>
      </c>
      <c r="T12" s="4" t="s">
        <v>1050</v>
      </c>
      <c r="U12" s="4" t="s">
        <v>1052</v>
      </c>
      <c r="V12" s="4" t="s">
        <v>818</v>
      </c>
      <c r="W12" s="4">
        <v>54.47</v>
      </c>
      <c r="X12" s="4">
        <v>54.4726</v>
      </c>
    </row>
    <row r="13" spans="1:24" x14ac:dyDescent="0.4">
      <c r="A13" t="s">
        <v>911</v>
      </c>
      <c r="B13" t="s">
        <v>871</v>
      </c>
      <c r="C13" t="s">
        <v>37</v>
      </c>
      <c r="D13">
        <v>0.50509999999999999</v>
      </c>
      <c r="E13">
        <v>54.45646</v>
      </c>
      <c r="F13">
        <v>43.609870000000001</v>
      </c>
      <c r="G13">
        <v>78.429789999999997</v>
      </c>
      <c r="H13">
        <v>88.409549999999996</v>
      </c>
      <c r="J13">
        <f t="shared" si="2"/>
        <v>9</v>
      </c>
      <c r="K13">
        <v>1</v>
      </c>
      <c r="L13" t="s">
        <v>1053</v>
      </c>
      <c r="N13" t="s">
        <v>38</v>
      </c>
      <c r="O13">
        <f t="shared" ca="1" si="0"/>
        <v>54.43</v>
      </c>
      <c r="P13">
        <f t="shared" ca="1" si="1"/>
        <v>54.425899999999999</v>
      </c>
      <c r="R13">
        <v>9</v>
      </c>
      <c r="S13">
        <v>1</v>
      </c>
      <c r="T13" t="s">
        <v>1053</v>
      </c>
      <c r="V13" t="s">
        <v>38</v>
      </c>
      <c r="W13">
        <v>54.4</v>
      </c>
      <c r="X13">
        <v>54.403500000000001</v>
      </c>
    </row>
    <row r="14" spans="1:24" x14ac:dyDescent="0.4">
      <c r="A14" t="s">
        <v>912</v>
      </c>
      <c r="B14" t="s">
        <v>100</v>
      </c>
      <c r="C14" t="s">
        <v>37</v>
      </c>
      <c r="D14">
        <v>0.50519000000000003</v>
      </c>
      <c r="E14">
        <v>54.471679999999999</v>
      </c>
      <c r="F14">
        <v>43.609870000000001</v>
      </c>
      <c r="G14">
        <v>78.437880000000007</v>
      </c>
      <c r="H14">
        <v>88.425740000000005</v>
      </c>
      <c r="J14">
        <f t="shared" si="2"/>
        <v>10</v>
      </c>
      <c r="K14">
        <v>1</v>
      </c>
      <c r="L14" t="s">
        <v>1053</v>
      </c>
      <c r="N14" t="s">
        <v>818</v>
      </c>
      <c r="O14">
        <f t="shared" ca="1" si="0"/>
        <v>54.41</v>
      </c>
      <c r="P14">
        <f t="shared" ca="1" si="1"/>
        <v>54.4131</v>
      </c>
      <c r="R14">
        <v>10</v>
      </c>
      <c r="S14">
        <v>1</v>
      </c>
      <c r="T14" t="s">
        <v>1053</v>
      </c>
      <c r="V14" t="s">
        <v>818</v>
      </c>
      <c r="W14">
        <v>54.42</v>
      </c>
      <c r="X14">
        <v>54.417700000000004</v>
      </c>
    </row>
    <row r="15" spans="1:24" x14ac:dyDescent="0.4">
      <c r="A15" t="s">
        <v>913</v>
      </c>
      <c r="B15" t="s">
        <v>92</v>
      </c>
      <c r="C15" t="s">
        <v>37</v>
      </c>
      <c r="D15">
        <v>0.50519999999999998</v>
      </c>
      <c r="E15">
        <v>54.472180000000002</v>
      </c>
      <c r="F15">
        <v>43.609870000000001</v>
      </c>
      <c r="G15">
        <v>78.437880000000007</v>
      </c>
      <c r="H15">
        <v>88.417640000000006</v>
      </c>
      <c r="J15">
        <f t="shared" si="2"/>
        <v>11</v>
      </c>
      <c r="K15" t="s">
        <v>1049</v>
      </c>
      <c r="L15">
        <v>1</v>
      </c>
      <c r="M15" t="s">
        <v>38</v>
      </c>
      <c r="N15" t="s">
        <v>38</v>
      </c>
      <c r="O15">
        <f t="shared" ca="1" si="0"/>
        <v>54.41</v>
      </c>
      <c r="P15">
        <f t="shared" ca="1" si="1"/>
        <v>54.413800000000002</v>
      </c>
      <c r="R15">
        <v>11</v>
      </c>
      <c r="S15" t="s">
        <v>1049</v>
      </c>
      <c r="T15">
        <v>1</v>
      </c>
      <c r="U15" t="s">
        <v>38</v>
      </c>
      <c r="V15" t="s">
        <v>38</v>
      </c>
      <c r="W15">
        <v>54.41</v>
      </c>
      <c r="X15">
        <v>54.412199999999999</v>
      </c>
    </row>
    <row r="16" spans="1:24" x14ac:dyDescent="0.4">
      <c r="A16" t="s">
        <v>914</v>
      </c>
      <c r="B16" t="s">
        <v>83</v>
      </c>
      <c r="C16" t="s">
        <v>37</v>
      </c>
      <c r="D16">
        <v>0.50519999999999998</v>
      </c>
      <c r="E16">
        <v>54.472569999999997</v>
      </c>
      <c r="F16">
        <v>43.609870000000001</v>
      </c>
      <c r="G16">
        <v>78.437880000000007</v>
      </c>
      <c r="H16">
        <v>88.417640000000006</v>
      </c>
      <c r="J16">
        <f t="shared" si="2"/>
        <v>12</v>
      </c>
      <c r="K16" t="s">
        <v>1049</v>
      </c>
      <c r="L16">
        <v>1</v>
      </c>
      <c r="M16" t="s">
        <v>38</v>
      </c>
      <c r="N16" t="s">
        <v>818</v>
      </c>
      <c r="O16">
        <f t="shared" ca="1" si="0"/>
        <v>54.42</v>
      </c>
      <c r="P16">
        <f t="shared" ca="1" si="1"/>
        <v>54.421300000000002</v>
      </c>
      <c r="R16">
        <v>12</v>
      </c>
      <c r="S16" t="s">
        <v>1049</v>
      </c>
      <c r="T16">
        <v>1</v>
      </c>
      <c r="U16" t="s">
        <v>38</v>
      </c>
      <c r="V16" t="s">
        <v>818</v>
      </c>
      <c r="W16">
        <v>54.43</v>
      </c>
      <c r="X16">
        <v>54.426000000000002</v>
      </c>
    </row>
    <row r="17" spans="1:24" x14ac:dyDescent="0.4">
      <c r="A17" t="s">
        <v>915</v>
      </c>
      <c r="B17" t="s">
        <v>871</v>
      </c>
      <c r="C17" t="s">
        <v>37</v>
      </c>
      <c r="D17">
        <v>0.50512000000000001</v>
      </c>
      <c r="E17">
        <v>54.458849999999998</v>
      </c>
      <c r="F17">
        <v>43.609870000000001</v>
      </c>
      <c r="G17">
        <v>78.437880000000007</v>
      </c>
      <c r="H17">
        <v>88.43383</v>
      </c>
      <c r="J17">
        <f t="shared" si="2"/>
        <v>13</v>
      </c>
      <c r="K17" t="s">
        <v>1049</v>
      </c>
      <c r="L17" t="s">
        <v>1049</v>
      </c>
      <c r="M17" t="s">
        <v>38</v>
      </c>
      <c r="N17" t="s">
        <v>38</v>
      </c>
      <c r="O17">
        <f t="shared" ca="1" si="0"/>
        <v>54.45</v>
      </c>
      <c r="P17">
        <f t="shared" ca="1" si="1"/>
        <v>54.448500000000003</v>
      </c>
      <c r="R17">
        <v>13</v>
      </c>
      <c r="S17" t="s">
        <v>1049</v>
      </c>
      <c r="T17" t="s">
        <v>1049</v>
      </c>
      <c r="U17" t="s">
        <v>38</v>
      </c>
      <c r="V17" t="s">
        <v>38</v>
      </c>
      <c r="W17">
        <v>54.46</v>
      </c>
      <c r="X17">
        <v>54.4589</v>
      </c>
    </row>
    <row r="18" spans="1:24" x14ac:dyDescent="0.4">
      <c r="A18" t="s">
        <v>916</v>
      </c>
      <c r="B18" t="s">
        <v>830</v>
      </c>
      <c r="C18" t="s">
        <v>37</v>
      </c>
      <c r="D18">
        <v>0.50512000000000001</v>
      </c>
      <c r="E18">
        <v>54.458660000000002</v>
      </c>
      <c r="F18">
        <v>43.609870000000001</v>
      </c>
      <c r="G18">
        <v>78.429789999999997</v>
      </c>
      <c r="H18">
        <v>88.425740000000005</v>
      </c>
      <c r="J18">
        <f t="shared" si="2"/>
        <v>14</v>
      </c>
      <c r="K18" s="4" t="s">
        <v>1049</v>
      </c>
      <c r="L18" s="4" t="s">
        <v>1049</v>
      </c>
      <c r="M18" s="4" t="s">
        <v>38</v>
      </c>
      <c r="N18" s="4" t="s">
        <v>818</v>
      </c>
      <c r="O18" s="4">
        <f t="shared" ca="1" si="0"/>
        <v>54.47</v>
      </c>
      <c r="P18" s="4">
        <f t="shared" ca="1" si="1"/>
        <v>54.467599999999997</v>
      </c>
      <c r="R18">
        <v>14</v>
      </c>
      <c r="S18" s="4" t="s">
        <v>1049</v>
      </c>
      <c r="T18" s="4" t="s">
        <v>1049</v>
      </c>
      <c r="U18" s="4" t="s">
        <v>38</v>
      </c>
      <c r="V18" s="4" t="s">
        <v>818</v>
      </c>
      <c r="W18" s="4">
        <v>54.47</v>
      </c>
      <c r="X18" s="4">
        <v>54.472299999999997</v>
      </c>
    </row>
    <row r="19" spans="1:24" x14ac:dyDescent="0.4">
      <c r="A19" t="s">
        <v>917</v>
      </c>
      <c r="B19" t="s">
        <v>92</v>
      </c>
      <c r="C19" t="s">
        <v>37</v>
      </c>
      <c r="D19">
        <v>0.50512999999999997</v>
      </c>
      <c r="E19">
        <v>54.460520000000002</v>
      </c>
      <c r="F19">
        <v>43.609870000000001</v>
      </c>
      <c r="G19">
        <v>78.429789999999997</v>
      </c>
      <c r="H19">
        <v>88.409549999999996</v>
      </c>
      <c r="J19">
        <f t="shared" si="2"/>
        <v>15</v>
      </c>
      <c r="K19" t="s">
        <v>1049</v>
      </c>
      <c r="L19" t="s">
        <v>1050</v>
      </c>
      <c r="M19" t="s">
        <v>1051</v>
      </c>
      <c r="N19" t="s">
        <v>38</v>
      </c>
      <c r="O19">
        <f t="shared" ca="1" si="0"/>
        <v>54.46</v>
      </c>
      <c r="P19">
        <f t="shared" ca="1" si="1"/>
        <v>54.461799999999997</v>
      </c>
      <c r="R19">
        <v>15</v>
      </c>
      <c r="S19" t="s">
        <v>1049</v>
      </c>
      <c r="T19" t="s">
        <v>1050</v>
      </c>
      <c r="U19" t="s">
        <v>1051</v>
      </c>
      <c r="V19" t="s">
        <v>38</v>
      </c>
      <c r="W19">
        <v>54.46</v>
      </c>
      <c r="X19">
        <v>54.456499999999998</v>
      </c>
    </row>
    <row r="20" spans="1:24" x14ac:dyDescent="0.4">
      <c r="A20" t="s">
        <v>918</v>
      </c>
      <c r="B20" t="s">
        <v>871</v>
      </c>
      <c r="C20" t="s">
        <v>37</v>
      </c>
      <c r="D20">
        <v>0.50512000000000001</v>
      </c>
      <c r="E20">
        <v>54.45872</v>
      </c>
      <c r="F20">
        <v>43.609870000000001</v>
      </c>
      <c r="G20">
        <v>78.429789999999997</v>
      </c>
      <c r="H20">
        <v>88.425740000000005</v>
      </c>
      <c r="J20">
        <f t="shared" si="2"/>
        <v>16</v>
      </c>
      <c r="K20" t="s">
        <v>1049</v>
      </c>
      <c r="L20" t="s">
        <v>1050</v>
      </c>
      <c r="M20" t="s">
        <v>1052</v>
      </c>
      <c r="N20" t="s">
        <v>38</v>
      </c>
      <c r="O20">
        <f t="shared" ca="1" si="0"/>
        <v>54.46</v>
      </c>
      <c r="P20">
        <f t="shared" ca="1" si="1"/>
        <v>54.457700000000003</v>
      </c>
      <c r="R20">
        <v>16</v>
      </c>
      <c r="S20" t="s">
        <v>1049</v>
      </c>
      <c r="T20" t="s">
        <v>1050</v>
      </c>
      <c r="U20" t="s">
        <v>1052</v>
      </c>
      <c r="V20" t="s">
        <v>38</v>
      </c>
      <c r="W20">
        <v>54.46</v>
      </c>
      <c r="X20">
        <v>54.458500000000001</v>
      </c>
    </row>
    <row r="21" spans="1:24" x14ac:dyDescent="0.4">
      <c r="A21" t="s">
        <v>919</v>
      </c>
      <c r="B21" t="s">
        <v>100</v>
      </c>
      <c r="C21" t="s">
        <v>37</v>
      </c>
      <c r="D21">
        <v>0.50512000000000001</v>
      </c>
      <c r="E21">
        <v>54.458440000000003</v>
      </c>
      <c r="F21">
        <v>43.609870000000001</v>
      </c>
      <c r="G21">
        <v>78.429789999999997</v>
      </c>
      <c r="H21">
        <v>88.409549999999996</v>
      </c>
      <c r="J21">
        <f t="shared" si="2"/>
        <v>17</v>
      </c>
      <c r="K21" s="4" t="s">
        <v>1049</v>
      </c>
      <c r="L21" s="4" t="s">
        <v>1050</v>
      </c>
      <c r="M21" s="4" t="s">
        <v>1051</v>
      </c>
      <c r="N21" s="4" t="s">
        <v>818</v>
      </c>
      <c r="O21" s="4">
        <f t="shared" ca="1" si="0"/>
        <v>54.47</v>
      </c>
      <c r="P21" s="4">
        <f t="shared" ca="1" si="1"/>
        <v>54.468200000000003</v>
      </c>
      <c r="R21">
        <v>17</v>
      </c>
      <c r="S21" s="4" t="s">
        <v>1049</v>
      </c>
      <c r="T21" s="4" t="s">
        <v>1050</v>
      </c>
      <c r="U21" s="4" t="s">
        <v>1051</v>
      </c>
      <c r="V21" s="4" t="s">
        <v>818</v>
      </c>
      <c r="W21" s="4">
        <v>54.47</v>
      </c>
      <c r="X21" s="4">
        <v>54.473500000000001</v>
      </c>
    </row>
    <row r="22" spans="1:24" x14ac:dyDescent="0.4">
      <c r="A22" t="s">
        <v>920</v>
      </c>
      <c r="B22" t="s">
        <v>871</v>
      </c>
      <c r="C22" t="s">
        <v>37</v>
      </c>
      <c r="D22">
        <v>0.50514000000000003</v>
      </c>
      <c r="E22">
        <v>54.46116</v>
      </c>
      <c r="F22">
        <v>43.609870000000001</v>
      </c>
      <c r="G22">
        <v>78.437880000000007</v>
      </c>
      <c r="H22">
        <v>88.425740000000005</v>
      </c>
      <c r="J22">
        <f t="shared" si="2"/>
        <v>18</v>
      </c>
      <c r="K22" s="4" t="s">
        <v>1049</v>
      </c>
      <c r="L22" s="4" t="s">
        <v>1050</v>
      </c>
      <c r="M22" s="4" t="s">
        <v>1052</v>
      </c>
      <c r="N22" s="4" t="s">
        <v>818</v>
      </c>
      <c r="O22" s="4">
        <f t="shared" ca="1" si="0"/>
        <v>54.47</v>
      </c>
      <c r="P22" s="4">
        <f t="shared" ca="1" si="1"/>
        <v>54.473500000000001</v>
      </c>
      <c r="R22">
        <v>18</v>
      </c>
      <c r="S22" s="4" t="s">
        <v>1049</v>
      </c>
      <c r="T22" s="4" t="s">
        <v>1050</v>
      </c>
      <c r="U22" s="4" t="s">
        <v>1052</v>
      </c>
      <c r="V22" s="4" t="s">
        <v>818</v>
      </c>
      <c r="W22" s="4">
        <v>54.47</v>
      </c>
      <c r="X22" s="4">
        <v>54.473399999999998</v>
      </c>
    </row>
    <row r="23" spans="1:24" x14ac:dyDescent="0.4">
      <c r="A23" t="s">
        <v>921</v>
      </c>
      <c r="B23" t="s">
        <v>92</v>
      </c>
      <c r="C23" t="s">
        <v>37</v>
      </c>
      <c r="D23">
        <v>0.50522999999999996</v>
      </c>
      <c r="E23">
        <v>54.475110000000001</v>
      </c>
      <c r="F23">
        <v>43.609870000000001</v>
      </c>
      <c r="G23">
        <v>78.454070000000002</v>
      </c>
      <c r="H23">
        <v>88.43383</v>
      </c>
      <c r="J23">
        <f t="shared" si="2"/>
        <v>19</v>
      </c>
      <c r="K23" t="s">
        <v>1049</v>
      </c>
      <c r="L23" t="s">
        <v>1053</v>
      </c>
      <c r="N23" t="s">
        <v>38</v>
      </c>
      <c r="O23">
        <f t="shared" ca="1" si="0"/>
        <v>54.43</v>
      </c>
      <c r="P23">
        <f t="shared" ca="1" si="1"/>
        <v>54.427300000000002</v>
      </c>
      <c r="R23">
        <v>19</v>
      </c>
      <c r="S23" t="s">
        <v>1049</v>
      </c>
      <c r="T23" t="s">
        <v>1053</v>
      </c>
      <c r="V23" t="s">
        <v>38</v>
      </c>
      <c r="W23">
        <v>54.4</v>
      </c>
      <c r="X23">
        <v>54.404899999999998</v>
      </c>
    </row>
    <row r="24" spans="1:24" x14ac:dyDescent="0.4">
      <c r="A24" t="s">
        <v>922</v>
      </c>
      <c r="B24" t="s">
        <v>92</v>
      </c>
      <c r="C24" t="s">
        <v>37</v>
      </c>
      <c r="D24">
        <v>0.50519999999999998</v>
      </c>
      <c r="E24">
        <v>54.473089999999999</v>
      </c>
      <c r="F24">
        <v>43.609870000000001</v>
      </c>
      <c r="G24">
        <v>78.437880000000007</v>
      </c>
      <c r="H24">
        <v>88.425740000000005</v>
      </c>
      <c r="J24">
        <f t="shared" si="2"/>
        <v>20</v>
      </c>
      <c r="K24" t="s">
        <v>1049</v>
      </c>
      <c r="L24" t="s">
        <v>1053</v>
      </c>
      <c r="N24" t="s">
        <v>818</v>
      </c>
      <c r="O24">
        <f t="shared" ca="1" si="0"/>
        <v>54.42</v>
      </c>
      <c r="P24">
        <f t="shared" ca="1" si="1"/>
        <v>54.416699999999999</v>
      </c>
      <c r="R24">
        <v>20</v>
      </c>
      <c r="S24" t="s">
        <v>1049</v>
      </c>
      <c r="T24" t="s">
        <v>1053</v>
      </c>
      <c r="V24" t="s">
        <v>818</v>
      </c>
      <c r="W24">
        <v>54.42</v>
      </c>
      <c r="X24">
        <v>54.4208</v>
      </c>
    </row>
    <row r="25" spans="1:24" x14ac:dyDescent="0.4">
      <c r="A25" t="s">
        <v>923</v>
      </c>
      <c r="B25" t="s">
        <v>90</v>
      </c>
      <c r="C25" t="s">
        <v>37</v>
      </c>
      <c r="D25">
        <v>0.50519000000000003</v>
      </c>
      <c r="E25">
        <v>54.472009999999997</v>
      </c>
      <c r="F25">
        <v>43.609870000000001</v>
      </c>
      <c r="G25">
        <v>78.437880000000007</v>
      </c>
      <c r="H25">
        <v>88.417640000000006</v>
      </c>
      <c r="J25">
        <f t="shared" si="2"/>
        <v>21</v>
      </c>
      <c r="K25" t="s">
        <v>1050</v>
      </c>
      <c r="L25">
        <v>1</v>
      </c>
      <c r="M25" t="s">
        <v>1051</v>
      </c>
      <c r="N25" t="s">
        <v>38</v>
      </c>
      <c r="O25">
        <f t="shared" ca="1" si="0"/>
        <v>54.41</v>
      </c>
      <c r="P25">
        <f t="shared" ca="1" si="1"/>
        <v>54.4148</v>
      </c>
      <c r="R25">
        <v>21</v>
      </c>
      <c r="S25" t="s">
        <v>1050</v>
      </c>
      <c r="T25">
        <v>1</v>
      </c>
      <c r="U25" t="s">
        <v>1051</v>
      </c>
      <c r="V25" t="s">
        <v>38</v>
      </c>
      <c r="W25">
        <v>54.41</v>
      </c>
      <c r="X25">
        <v>54.411900000000003</v>
      </c>
    </row>
    <row r="26" spans="1:24" x14ac:dyDescent="0.4">
      <c r="A26" t="s">
        <v>924</v>
      </c>
      <c r="B26" t="s">
        <v>100</v>
      </c>
      <c r="C26" t="s">
        <v>37</v>
      </c>
      <c r="D26">
        <v>0.50519999999999998</v>
      </c>
      <c r="E26">
        <v>54.472850000000001</v>
      </c>
      <c r="F26">
        <v>43.609870000000001</v>
      </c>
      <c r="G26">
        <v>78.437880000000007</v>
      </c>
      <c r="H26">
        <v>88.417640000000006</v>
      </c>
      <c r="J26">
        <f t="shared" si="2"/>
        <v>22</v>
      </c>
      <c r="K26" t="s">
        <v>1050</v>
      </c>
      <c r="L26">
        <v>1</v>
      </c>
      <c r="M26" t="s">
        <v>1052</v>
      </c>
      <c r="N26" t="s">
        <v>38</v>
      </c>
      <c r="O26">
        <f t="shared" ca="1" si="0"/>
        <v>54.41</v>
      </c>
      <c r="P26">
        <f t="shared" ca="1" si="1"/>
        <v>54.410499999999999</v>
      </c>
      <c r="R26">
        <v>22</v>
      </c>
      <c r="S26" t="s">
        <v>1050</v>
      </c>
      <c r="T26">
        <v>1</v>
      </c>
      <c r="U26" t="s">
        <v>1052</v>
      </c>
      <c r="V26" t="s">
        <v>38</v>
      </c>
      <c r="W26">
        <v>54.41</v>
      </c>
      <c r="X26">
        <v>54.410400000000003</v>
      </c>
    </row>
    <row r="27" spans="1:24" x14ac:dyDescent="0.4">
      <c r="A27" t="s">
        <v>925</v>
      </c>
      <c r="B27" t="s">
        <v>83</v>
      </c>
      <c r="C27" t="s">
        <v>37</v>
      </c>
      <c r="D27">
        <v>0.50521000000000005</v>
      </c>
      <c r="E27">
        <v>54.473889999999997</v>
      </c>
      <c r="F27">
        <v>43.609870000000001</v>
      </c>
      <c r="G27">
        <v>78.437880000000007</v>
      </c>
      <c r="H27">
        <v>88.425740000000005</v>
      </c>
      <c r="J27">
        <f t="shared" si="2"/>
        <v>23</v>
      </c>
      <c r="K27" t="s">
        <v>1050</v>
      </c>
      <c r="L27">
        <v>1</v>
      </c>
      <c r="M27" t="s">
        <v>1051</v>
      </c>
      <c r="N27" t="s">
        <v>818</v>
      </c>
      <c r="O27">
        <f t="shared" ca="1" si="0"/>
        <v>54.42</v>
      </c>
      <c r="P27">
        <f t="shared" ca="1" si="1"/>
        <v>54.422699999999999</v>
      </c>
      <c r="R27">
        <v>23</v>
      </c>
      <c r="S27" t="s">
        <v>1050</v>
      </c>
      <c r="T27">
        <v>1</v>
      </c>
      <c r="U27" t="s">
        <v>1051</v>
      </c>
      <c r="V27" t="s">
        <v>818</v>
      </c>
      <c r="W27">
        <v>54.43</v>
      </c>
      <c r="X27">
        <v>54.428699999999999</v>
      </c>
    </row>
    <row r="28" spans="1:24" x14ac:dyDescent="0.4">
      <c r="A28" t="s">
        <v>926</v>
      </c>
      <c r="B28" t="s">
        <v>92</v>
      </c>
      <c r="C28" t="s">
        <v>37</v>
      </c>
      <c r="D28">
        <v>0.50517999999999996</v>
      </c>
      <c r="E28">
        <v>54.470979999999997</v>
      </c>
      <c r="F28">
        <v>43.609870000000001</v>
      </c>
      <c r="G28">
        <v>78.437880000000007</v>
      </c>
      <c r="H28">
        <v>88.417640000000006</v>
      </c>
      <c r="J28">
        <f t="shared" si="2"/>
        <v>24</v>
      </c>
      <c r="K28" t="s">
        <v>1050</v>
      </c>
      <c r="L28">
        <v>1</v>
      </c>
      <c r="M28" t="s">
        <v>1052</v>
      </c>
      <c r="N28" t="s">
        <v>818</v>
      </c>
      <c r="O28">
        <f t="shared" ca="1" si="0"/>
        <v>54.43</v>
      </c>
      <c r="P28">
        <f t="shared" ca="1" si="1"/>
        <v>54.426699999999997</v>
      </c>
      <c r="R28">
        <v>24</v>
      </c>
      <c r="S28" t="s">
        <v>1050</v>
      </c>
      <c r="T28">
        <v>1</v>
      </c>
      <c r="U28" t="s">
        <v>1052</v>
      </c>
      <c r="V28" t="s">
        <v>818</v>
      </c>
      <c r="W28">
        <v>54.43</v>
      </c>
      <c r="X28">
        <v>54.426200000000001</v>
      </c>
    </row>
    <row r="29" spans="1:24" x14ac:dyDescent="0.4">
      <c r="A29" t="s">
        <v>927</v>
      </c>
      <c r="B29" t="s">
        <v>928</v>
      </c>
      <c r="C29" t="s">
        <v>37</v>
      </c>
      <c r="D29">
        <v>0.50497999999999998</v>
      </c>
      <c r="E29">
        <v>54.405099999999997</v>
      </c>
      <c r="F29">
        <v>43.755560000000003</v>
      </c>
      <c r="G29">
        <v>78.445970000000003</v>
      </c>
      <c r="H29">
        <v>88.417640000000006</v>
      </c>
      <c r="J29">
        <f t="shared" si="2"/>
        <v>25</v>
      </c>
      <c r="K29" t="s">
        <v>1050</v>
      </c>
      <c r="L29" t="s">
        <v>1049</v>
      </c>
      <c r="M29" t="s">
        <v>1051</v>
      </c>
      <c r="N29" t="s">
        <v>38</v>
      </c>
      <c r="O29">
        <f t="shared" ca="1" si="0"/>
        <v>54.45</v>
      </c>
      <c r="P29">
        <f t="shared" ca="1" si="1"/>
        <v>54.446899999999999</v>
      </c>
      <c r="R29">
        <v>25</v>
      </c>
      <c r="S29" t="s">
        <v>1050</v>
      </c>
      <c r="T29" t="s">
        <v>1049</v>
      </c>
      <c r="U29" t="s">
        <v>1051</v>
      </c>
      <c r="V29" t="s">
        <v>38</v>
      </c>
      <c r="W29">
        <v>54.46</v>
      </c>
      <c r="X29">
        <v>54.4572</v>
      </c>
    </row>
    <row r="30" spans="1:24" x14ac:dyDescent="0.4">
      <c r="A30" t="s">
        <v>929</v>
      </c>
      <c r="B30" t="s">
        <v>928</v>
      </c>
      <c r="C30" t="s">
        <v>37</v>
      </c>
      <c r="D30">
        <v>0.50495000000000001</v>
      </c>
      <c r="E30">
        <v>54.401510000000002</v>
      </c>
      <c r="F30">
        <v>43.755560000000003</v>
      </c>
      <c r="G30">
        <v>78.445970000000003</v>
      </c>
      <c r="H30">
        <v>88.409549999999996</v>
      </c>
      <c r="J30">
        <f t="shared" si="2"/>
        <v>26</v>
      </c>
      <c r="K30" t="s">
        <v>1050</v>
      </c>
      <c r="L30" t="s">
        <v>1049</v>
      </c>
      <c r="M30" t="s">
        <v>1052</v>
      </c>
      <c r="N30" t="s">
        <v>38</v>
      </c>
      <c r="O30">
        <f t="shared" ca="1" si="0"/>
        <v>54.46</v>
      </c>
      <c r="P30">
        <f t="shared" ca="1" si="1"/>
        <v>54.458799999999997</v>
      </c>
      <c r="R30">
        <v>26</v>
      </c>
      <c r="S30" t="s">
        <v>1050</v>
      </c>
      <c r="T30" t="s">
        <v>1049</v>
      </c>
      <c r="U30" t="s">
        <v>1052</v>
      </c>
      <c r="V30" t="s">
        <v>38</v>
      </c>
      <c r="W30">
        <v>54.46</v>
      </c>
      <c r="X30">
        <v>54.459000000000003</v>
      </c>
    </row>
    <row r="31" spans="1:24" x14ac:dyDescent="0.4">
      <c r="A31" t="s">
        <v>930</v>
      </c>
      <c r="B31" t="s">
        <v>928</v>
      </c>
      <c r="C31" t="s">
        <v>37</v>
      </c>
      <c r="D31">
        <v>0.50497000000000003</v>
      </c>
      <c r="E31">
        <v>54.403930000000003</v>
      </c>
      <c r="F31">
        <v>43.755560000000003</v>
      </c>
      <c r="G31">
        <v>78.445970000000003</v>
      </c>
      <c r="H31">
        <v>88.417640000000006</v>
      </c>
      <c r="J31">
        <f t="shared" si="2"/>
        <v>27</v>
      </c>
      <c r="K31" s="8" t="s">
        <v>1050</v>
      </c>
      <c r="L31" s="8" t="s">
        <v>1049</v>
      </c>
      <c r="M31" s="8" t="s">
        <v>1051</v>
      </c>
      <c r="N31" s="8" t="s">
        <v>818</v>
      </c>
      <c r="O31" s="8">
        <f t="shared" ca="1" si="0"/>
        <v>54.47</v>
      </c>
      <c r="P31" s="8">
        <f t="shared" ca="1" si="1"/>
        <v>54.471200000000003</v>
      </c>
      <c r="R31">
        <v>27</v>
      </c>
      <c r="S31" s="8" t="s">
        <v>1050</v>
      </c>
      <c r="T31" s="8" t="s">
        <v>1049</v>
      </c>
      <c r="U31" s="8" t="s">
        <v>1051</v>
      </c>
      <c r="V31" s="8" t="s">
        <v>818</v>
      </c>
      <c r="W31" s="8">
        <v>54.48</v>
      </c>
      <c r="X31" s="8">
        <v>54.476100000000002</v>
      </c>
    </row>
    <row r="32" spans="1:24" x14ac:dyDescent="0.4">
      <c r="A32" t="s">
        <v>931</v>
      </c>
      <c r="B32" t="s">
        <v>106</v>
      </c>
      <c r="C32" t="s">
        <v>37</v>
      </c>
      <c r="D32">
        <v>0.50505</v>
      </c>
      <c r="E32">
        <v>54.417189999999998</v>
      </c>
      <c r="F32">
        <v>43.755560000000003</v>
      </c>
      <c r="G32">
        <v>78.454070000000002</v>
      </c>
      <c r="H32">
        <v>88.417640000000006</v>
      </c>
      <c r="J32">
        <f t="shared" si="2"/>
        <v>28</v>
      </c>
      <c r="K32" s="4" t="s">
        <v>1050</v>
      </c>
      <c r="L32" s="4" t="s">
        <v>1049</v>
      </c>
      <c r="M32" s="4" t="s">
        <v>1052</v>
      </c>
      <c r="N32" s="4" t="s">
        <v>818</v>
      </c>
      <c r="O32" s="4">
        <f t="shared" ca="1" si="0"/>
        <v>54.47</v>
      </c>
      <c r="P32" s="4">
        <f t="shared" ca="1" si="1"/>
        <v>54.472099999999998</v>
      </c>
      <c r="R32">
        <v>28</v>
      </c>
      <c r="S32" s="4" t="s">
        <v>1050</v>
      </c>
      <c r="T32" s="4" t="s">
        <v>1049</v>
      </c>
      <c r="U32" s="4" t="s">
        <v>1052</v>
      </c>
      <c r="V32" s="4" t="s">
        <v>818</v>
      </c>
      <c r="W32" s="4">
        <v>54.47</v>
      </c>
      <c r="X32" s="4">
        <v>54.4726</v>
      </c>
    </row>
    <row r="33" spans="1:24" x14ac:dyDescent="0.4">
      <c r="A33" t="s">
        <v>932</v>
      </c>
      <c r="B33" t="s">
        <v>85</v>
      </c>
      <c r="C33" t="s">
        <v>37</v>
      </c>
      <c r="D33">
        <v>0.50505</v>
      </c>
      <c r="E33">
        <v>54.418109999999999</v>
      </c>
      <c r="F33">
        <v>43.755560000000003</v>
      </c>
      <c r="G33">
        <v>78.454070000000002</v>
      </c>
      <c r="H33">
        <v>88.425740000000005</v>
      </c>
      <c r="J33">
        <f t="shared" si="2"/>
        <v>29</v>
      </c>
      <c r="K33" t="s">
        <v>1050</v>
      </c>
      <c r="L33" t="s">
        <v>1050</v>
      </c>
      <c r="M33" t="s">
        <v>1051</v>
      </c>
      <c r="N33" t="s">
        <v>38</v>
      </c>
      <c r="O33">
        <f t="shared" ca="1" si="0"/>
        <v>54.46</v>
      </c>
      <c r="P33">
        <f t="shared" ca="1" si="1"/>
        <v>54.4636</v>
      </c>
      <c r="R33">
        <v>29</v>
      </c>
      <c r="S33" t="s">
        <v>1050</v>
      </c>
      <c r="T33" t="s">
        <v>1050</v>
      </c>
      <c r="U33" t="s">
        <v>1051</v>
      </c>
      <c r="V33" t="s">
        <v>38</v>
      </c>
      <c r="W33">
        <v>54.46</v>
      </c>
      <c r="X33">
        <v>54.457799999999999</v>
      </c>
    </row>
    <row r="34" spans="1:24" x14ac:dyDescent="0.4">
      <c r="A34" t="s">
        <v>933</v>
      </c>
      <c r="B34" t="s">
        <v>85</v>
      </c>
      <c r="C34" t="s">
        <v>37</v>
      </c>
      <c r="D34">
        <v>0.50505</v>
      </c>
      <c r="E34">
        <v>54.4178</v>
      </c>
      <c r="F34">
        <v>43.755560000000003</v>
      </c>
      <c r="G34">
        <v>78.454070000000002</v>
      </c>
      <c r="H34">
        <v>88.417640000000006</v>
      </c>
      <c r="J34">
        <f t="shared" si="2"/>
        <v>30</v>
      </c>
      <c r="K34" t="s">
        <v>1050</v>
      </c>
      <c r="L34" t="s">
        <v>1050</v>
      </c>
      <c r="M34" t="s">
        <v>1052</v>
      </c>
      <c r="N34" t="s">
        <v>38</v>
      </c>
      <c r="O34">
        <f t="shared" ca="1" si="0"/>
        <v>54.46</v>
      </c>
      <c r="P34">
        <f t="shared" ca="1" si="1"/>
        <v>54.457799999999999</v>
      </c>
      <c r="R34">
        <v>30</v>
      </c>
      <c r="S34" t="s">
        <v>1050</v>
      </c>
      <c r="T34" t="s">
        <v>1050</v>
      </c>
      <c r="U34" t="s">
        <v>1052</v>
      </c>
      <c r="V34" t="s">
        <v>38</v>
      </c>
      <c r="W34">
        <v>54.46</v>
      </c>
      <c r="X34">
        <v>54.457900000000002</v>
      </c>
    </row>
    <row r="35" spans="1:24" x14ac:dyDescent="0.4">
      <c r="A35" t="s">
        <v>934</v>
      </c>
      <c r="B35" t="s">
        <v>871</v>
      </c>
      <c r="C35" t="s">
        <v>37</v>
      </c>
      <c r="D35">
        <v>0.50512000000000001</v>
      </c>
      <c r="E35">
        <v>54.411589999999997</v>
      </c>
      <c r="F35">
        <v>43.812220000000003</v>
      </c>
      <c r="G35">
        <v>78.373130000000003</v>
      </c>
      <c r="H35">
        <v>88.417640000000006</v>
      </c>
      <c r="J35">
        <f t="shared" si="2"/>
        <v>31</v>
      </c>
      <c r="K35" s="4" t="s">
        <v>1050</v>
      </c>
      <c r="L35" s="4" t="s">
        <v>1050</v>
      </c>
      <c r="M35" s="4" t="s">
        <v>1051</v>
      </c>
      <c r="N35" s="4" t="s">
        <v>818</v>
      </c>
      <c r="O35" s="4">
        <f t="shared" ca="1" si="0"/>
        <v>54.47</v>
      </c>
      <c r="P35" s="4">
        <f t="shared" ca="1" si="1"/>
        <v>54.467199999999998</v>
      </c>
      <c r="R35">
        <v>31</v>
      </c>
      <c r="S35" s="4" t="s">
        <v>1050</v>
      </c>
      <c r="T35" s="4" t="s">
        <v>1050</v>
      </c>
      <c r="U35" s="4" t="s">
        <v>1051</v>
      </c>
      <c r="V35" s="4" t="s">
        <v>818</v>
      </c>
      <c r="W35" s="4">
        <v>54.47</v>
      </c>
      <c r="X35" s="4">
        <v>54.4724</v>
      </c>
    </row>
    <row r="36" spans="1:24" x14ac:dyDescent="0.4">
      <c r="A36" t="s">
        <v>935</v>
      </c>
      <c r="B36" t="s">
        <v>873</v>
      </c>
      <c r="C36" t="s">
        <v>37</v>
      </c>
      <c r="D36">
        <v>0.50512999999999997</v>
      </c>
      <c r="E36">
        <v>54.411949999999997</v>
      </c>
      <c r="F36">
        <v>43.812220000000003</v>
      </c>
      <c r="G36">
        <v>78.373130000000003</v>
      </c>
      <c r="H36">
        <v>88.417640000000006</v>
      </c>
      <c r="J36">
        <f t="shared" si="2"/>
        <v>32</v>
      </c>
      <c r="K36" s="4" t="s">
        <v>1050</v>
      </c>
      <c r="L36" s="4" t="s">
        <v>1050</v>
      </c>
      <c r="M36" s="4" t="s">
        <v>1052</v>
      </c>
      <c r="N36" s="4" t="s">
        <v>818</v>
      </c>
      <c r="O36" s="4">
        <f t="shared" ca="1" si="0"/>
        <v>54.47</v>
      </c>
      <c r="P36" s="4">
        <f t="shared" ca="1" si="1"/>
        <v>54.472099999999998</v>
      </c>
      <c r="R36">
        <v>32</v>
      </c>
      <c r="S36" s="4" t="s">
        <v>1050</v>
      </c>
      <c r="T36" s="4" t="s">
        <v>1050</v>
      </c>
      <c r="U36" s="4" t="s">
        <v>1052</v>
      </c>
      <c r="V36" s="4" t="s">
        <v>818</v>
      </c>
      <c r="W36" s="4">
        <v>54.47</v>
      </c>
      <c r="X36" s="4">
        <v>54.472200000000001</v>
      </c>
    </row>
    <row r="37" spans="1:24" x14ac:dyDescent="0.4">
      <c r="A37" t="s">
        <v>936</v>
      </c>
      <c r="B37" t="s">
        <v>871</v>
      </c>
      <c r="C37" t="s">
        <v>37</v>
      </c>
      <c r="D37">
        <v>0.50514000000000003</v>
      </c>
      <c r="E37">
        <v>54.413049999999998</v>
      </c>
      <c r="F37">
        <v>43.812220000000003</v>
      </c>
      <c r="G37">
        <v>78.373130000000003</v>
      </c>
      <c r="H37">
        <v>88.450019999999995</v>
      </c>
      <c r="J37">
        <f t="shared" si="2"/>
        <v>33</v>
      </c>
      <c r="K37" t="s">
        <v>1050</v>
      </c>
      <c r="L37" t="s">
        <v>1053</v>
      </c>
      <c r="M37" t="s">
        <v>1051</v>
      </c>
      <c r="N37" t="s">
        <v>38</v>
      </c>
      <c r="O37">
        <f t="shared" ca="1" si="0"/>
        <v>54.43</v>
      </c>
      <c r="P37">
        <f t="shared" ca="1" si="1"/>
        <v>54.427799999999998</v>
      </c>
      <c r="R37">
        <v>33</v>
      </c>
      <c r="S37" t="s">
        <v>1050</v>
      </c>
      <c r="T37" t="s">
        <v>1053</v>
      </c>
      <c r="U37" t="s">
        <v>1051</v>
      </c>
      <c r="V37" t="s">
        <v>38</v>
      </c>
      <c r="W37">
        <v>54.41</v>
      </c>
      <c r="X37">
        <v>54.405900000000003</v>
      </c>
    </row>
    <row r="38" spans="1:24" x14ac:dyDescent="0.4">
      <c r="A38" t="s">
        <v>937</v>
      </c>
      <c r="B38" t="s">
        <v>100</v>
      </c>
      <c r="C38" t="s">
        <v>37</v>
      </c>
      <c r="D38">
        <v>0.50519999999999998</v>
      </c>
      <c r="E38">
        <v>54.425150000000002</v>
      </c>
      <c r="F38">
        <v>43.812220000000003</v>
      </c>
      <c r="G38">
        <v>78.381219999999999</v>
      </c>
      <c r="H38">
        <v>88.425740000000005</v>
      </c>
      <c r="J38">
        <f t="shared" si="2"/>
        <v>34</v>
      </c>
      <c r="K38" t="s">
        <v>1050</v>
      </c>
      <c r="L38" t="s">
        <v>1053</v>
      </c>
      <c r="M38" t="s">
        <v>1052</v>
      </c>
      <c r="N38" t="s">
        <v>38</v>
      </c>
      <c r="O38">
        <f t="shared" ca="1" si="0"/>
        <v>54.41</v>
      </c>
      <c r="P38">
        <f t="shared" ca="1" si="1"/>
        <v>54.406799999999997</v>
      </c>
      <c r="R38">
        <v>34</v>
      </c>
      <c r="S38" t="s">
        <v>1050</v>
      </c>
      <c r="T38" t="s">
        <v>1053</v>
      </c>
      <c r="U38" t="s">
        <v>1052</v>
      </c>
      <c r="V38" t="s">
        <v>38</v>
      </c>
      <c r="W38">
        <v>54.41</v>
      </c>
      <c r="X38">
        <v>54.405999999999999</v>
      </c>
    </row>
    <row r="39" spans="1:24" x14ac:dyDescent="0.4">
      <c r="A39" t="s">
        <v>938</v>
      </c>
      <c r="B39" t="s">
        <v>830</v>
      </c>
      <c r="C39" t="s">
        <v>37</v>
      </c>
      <c r="D39">
        <v>0.50521000000000005</v>
      </c>
      <c r="E39">
        <v>54.425829999999998</v>
      </c>
      <c r="F39">
        <v>43.812220000000003</v>
      </c>
      <c r="G39">
        <v>78.381219999999999</v>
      </c>
      <c r="H39">
        <v>88.43383</v>
      </c>
      <c r="J39">
        <f t="shared" si="2"/>
        <v>35</v>
      </c>
      <c r="K39" t="s">
        <v>1050</v>
      </c>
      <c r="L39" t="s">
        <v>1053</v>
      </c>
      <c r="M39" t="s">
        <v>1051</v>
      </c>
      <c r="N39" t="s">
        <v>818</v>
      </c>
      <c r="O39">
        <f t="shared" ca="1" si="0"/>
        <v>54.41</v>
      </c>
      <c r="P39">
        <f t="shared" ca="1" si="1"/>
        <v>54.4129</v>
      </c>
      <c r="R39">
        <v>35</v>
      </c>
      <c r="S39" t="s">
        <v>1050</v>
      </c>
      <c r="T39" t="s">
        <v>1053</v>
      </c>
      <c r="U39" t="s">
        <v>1051</v>
      </c>
      <c r="V39" t="s">
        <v>818</v>
      </c>
      <c r="W39">
        <v>54.42</v>
      </c>
      <c r="X39">
        <v>54.417400000000001</v>
      </c>
    </row>
    <row r="40" spans="1:24" x14ac:dyDescent="0.4">
      <c r="A40" t="s">
        <v>939</v>
      </c>
      <c r="B40" t="s">
        <v>92</v>
      </c>
      <c r="C40" t="s">
        <v>37</v>
      </c>
      <c r="D40">
        <v>0.50522</v>
      </c>
      <c r="E40">
        <v>54.426960000000001</v>
      </c>
      <c r="F40">
        <v>43.812220000000003</v>
      </c>
      <c r="G40">
        <v>78.381219999999999</v>
      </c>
      <c r="H40">
        <v>88.43383</v>
      </c>
      <c r="J40">
        <f t="shared" si="2"/>
        <v>36</v>
      </c>
      <c r="K40" t="s">
        <v>1050</v>
      </c>
      <c r="L40" t="s">
        <v>1053</v>
      </c>
      <c r="M40" t="s">
        <v>1052</v>
      </c>
      <c r="N40" t="s">
        <v>818</v>
      </c>
      <c r="O40">
        <f t="shared" ca="1" si="0"/>
        <v>54.42</v>
      </c>
      <c r="P40">
        <f t="shared" ca="1" si="1"/>
        <v>54.418900000000001</v>
      </c>
      <c r="R40">
        <v>36</v>
      </c>
      <c r="S40" t="s">
        <v>1050</v>
      </c>
      <c r="T40" t="s">
        <v>1053</v>
      </c>
      <c r="U40" t="s">
        <v>1052</v>
      </c>
      <c r="V40" t="s">
        <v>818</v>
      </c>
      <c r="W40">
        <v>54.42</v>
      </c>
      <c r="X40">
        <v>54.419499999999999</v>
      </c>
    </row>
    <row r="41" spans="1:24" x14ac:dyDescent="0.4">
      <c r="A41" t="s">
        <v>940</v>
      </c>
      <c r="B41" t="s">
        <v>100</v>
      </c>
      <c r="C41" t="s">
        <v>37</v>
      </c>
      <c r="D41">
        <v>0.50510999999999995</v>
      </c>
      <c r="E41">
        <v>54.458379999999998</v>
      </c>
      <c r="F41">
        <v>43.609870000000001</v>
      </c>
      <c r="G41">
        <v>78.429789999999997</v>
      </c>
      <c r="H41">
        <v>88.409549999999996</v>
      </c>
      <c r="J41">
        <f t="shared" si="2"/>
        <v>37</v>
      </c>
      <c r="K41" t="s">
        <v>1053</v>
      </c>
      <c r="L41">
        <v>1</v>
      </c>
      <c r="M41" t="s">
        <v>38</v>
      </c>
      <c r="N41" t="s">
        <v>38</v>
      </c>
      <c r="O41">
        <f t="shared" ca="1" si="0"/>
        <v>54.41</v>
      </c>
      <c r="P41">
        <f t="shared" ca="1" si="1"/>
        <v>54.414099999999998</v>
      </c>
      <c r="R41">
        <v>37</v>
      </c>
      <c r="S41" t="s">
        <v>1053</v>
      </c>
      <c r="T41">
        <v>1</v>
      </c>
      <c r="U41" t="s">
        <v>38</v>
      </c>
      <c r="V41" t="s">
        <v>38</v>
      </c>
      <c r="W41">
        <v>54.41</v>
      </c>
      <c r="X41">
        <v>54.412500000000001</v>
      </c>
    </row>
    <row r="42" spans="1:24" x14ac:dyDescent="0.4">
      <c r="A42" t="s">
        <v>941</v>
      </c>
      <c r="B42" t="s">
        <v>830</v>
      </c>
      <c r="C42" t="s">
        <v>37</v>
      </c>
      <c r="D42">
        <v>0.50512999999999997</v>
      </c>
      <c r="E42">
        <v>54.4602</v>
      </c>
      <c r="F42">
        <v>43.609870000000001</v>
      </c>
      <c r="G42">
        <v>78.429789999999997</v>
      </c>
      <c r="H42">
        <v>88.425740000000005</v>
      </c>
      <c r="J42">
        <f t="shared" si="2"/>
        <v>38</v>
      </c>
      <c r="K42" t="s">
        <v>1053</v>
      </c>
      <c r="L42">
        <v>1</v>
      </c>
      <c r="M42" t="s">
        <v>38</v>
      </c>
      <c r="N42" t="s">
        <v>818</v>
      </c>
      <c r="O42">
        <f t="shared" ca="1" si="0"/>
        <v>54.42</v>
      </c>
      <c r="P42">
        <f t="shared" ca="1" si="1"/>
        <v>54.422600000000003</v>
      </c>
      <c r="R42">
        <v>38</v>
      </c>
      <c r="S42" t="s">
        <v>1053</v>
      </c>
      <c r="T42">
        <v>1</v>
      </c>
      <c r="U42" t="s">
        <v>38</v>
      </c>
      <c r="V42" t="s">
        <v>818</v>
      </c>
      <c r="W42">
        <v>54.43</v>
      </c>
      <c r="X42">
        <v>54.426000000000002</v>
      </c>
    </row>
    <row r="43" spans="1:24" x14ac:dyDescent="0.4">
      <c r="A43" t="s">
        <v>942</v>
      </c>
      <c r="B43" t="s">
        <v>100</v>
      </c>
      <c r="C43" t="s">
        <v>37</v>
      </c>
      <c r="D43">
        <v>0.50510999999999995</v>
      </c>
      <c r="E43">
        <v>54.458240000000004</v>
      </c>
      <c r="F43">
        <v>43.609870000000001</v>
      </c>
      <c r="G43">
        <v>78.429789999999997</v>
      </c>
      <c r="H43">
        <v>88.417640000000006</v>
      </c>
      <c r="J43">
        <f t="shared" si="2"/>
        <v>39</v>
      </c>
      <c r="K43" t="s">
        <v>1053</v>
      </c>
      <c r="L43" t="s">
        <v>1049</v>
      </c>
      <c r="M43" t="s">
        <v>38</v>
      </c>
      <c r="N43" t="s">
        <v>38</v>
      </c>
      <c r="O43">
        <f t="shared" ca="1" si="0"/>
        <v>54.45</v>
      </c>
      <c r="P43">
        <f t="shared" ca="1" si="1"/>
        <v>54.447200000000002</v>
      </c>
      <c r="R43">
        <v>39</v>
      </c>
      <c r="S43" t="s">
        <v>1053</v>
      </c>
      <c r="T43" t="s">
        <v>1049</v>
      </c>
      <c r="U43" t="s">
        <v>38</v>
      </c>
      <c r="V43" t="s">
        <v>38</v>
      </c>
      <c r="W43">
        <v>54.46</v>
      </c>
      <c r="X43">
        <v>54.457599999999999</v>
      </c>
    </row>
    <row r="44" spans="1:24" x14ac:dyDescent="0.4">
      <c r="A44" t="s">
        <v>943</v>
      </c>
      <c r="B44" t="s">
        <v>92</v>
      </c>
      <c r="C44" t="s">
        <v>37</v>
      </c>
      <c r="D44">
        <v>0.50519000000000003</v>
      </c>
      <c r="E44">
        <v>54.472099999999998</v>
      </c>
      <c r="F44">
        <v>43.609870000000001</v>
      </c>
      <c r="G44">
        <v>78.437880000000007</v>
      </c>
      <c r="H44">
        <v>88.417640000000006</v>
      </c>
      <c r="J44">
        <f t="shared" si="2"/>
        <v>40</v>
      </c>
      <c r="K44" s="4" t="s">
        <v>1053</v>
      </c>
      <c r="L44" s="4" t="s">
        <v>1049</v>
      </c>
      <c r="M44" s="4" t="s">
        <v>38</v>
      </c>
      <c r="N44" s="4" t="s">
        <v>818</v>
      </c>
      <c r="O44" s="4">
        <f t="shared" ca="1" si="0"/>
        <v>54.47</v>
      </c>
      <c r="P44" s="4">
        <f t="shared" ca="1" si="1"/>
        <v>54.468000000000004</v>
      </c>
      <c r="R44">
        <v>40</v>
      </c>
      <c r="S44" s="4" t="s">
        <v>1053</v>
      </c>
      <c r="T44" s="4" t="s">
        <v>1049</v>
      </c>
      <c r="U44" s="4" t="s">
        <v>38</v>
      </c>
      <c r="V44" s="4" t="s">
        <v>818</v>
      </c>
      <c r="W44" s="4">
        <v>54.47</v>
      </c>
      <c r="X44" s="4">
        <v>54.474200000000003</v>
      </c>
    </row>
    <row r="45" spans="1:24" x14ac:dyDescent="0.4">
      <c r="A45" t="s">
        <v>944</v>
      </c>
      <c r="B45" t="s">
        <v>92</v>
      </c>
      <c r="C45" t="s">
        <v>37</v>
      </c>
      <c r="D45">
        <v>0.50519999999999998</v>
      </c>
      <c r="E45">
        <v>54.472520000000003</v>
      </c>
      <c r="F45">
        <v>43.609870000000001</v>
      </c>
      <c r="G45">
        <v>78.437880000000007</v>
      </c>
      <c r="H45">
        <v>88.417640000000006</v>
      </c>
      <c r="J45">
        <f t="shared" si="2"/>
        <v>41</v>
      </c>
      <c r="K45" t="s">
        <v>1053</v>
      </c>
      <c r="L45" t="s">
        <v>1050</v>
      </c>
      <c r="M45" t="s">
        <v>1051</v>
      </c>
      <c r="N45" t="s">
        <v>38</v>
      </c>
      <c r="O45">
        <f t="shared" ca="1" si="0"/>
        <v>54.46</v>
      </c>
      <c r="P45">
        <f t="shared" ca="1" si="1"/>
        <v>54.463999999999999</v>
      </c>
      <c r="R45">
        <v>41</v>
      </c>
      <c r="S45" t="s">
        <v>1053</v>
      </c>
      <c r="T45" t="s">
        <v>1050</v>
      </c>
      <c r="U45" t="s">
        <v>1051</v>
      </c>
      <c r="V45" t="s">
        <v>38</v>
      </c>
      <c r="W45">
        <v>54.46</v>
      </c>
      <c r="X45">
        <v>54.457500000000003</v>
      </c>
    </row>
    <row r="46" spans="1:24" x14ac:dyDescent="0.4">
      <c r="A46" t="s">
        <v>945</v>
      </c>
      <c r="B46" t="s">
        <v>83</v>
      </c>
      <c r="C46" t="s">
        <v>37</v>
      </c>
      <c r="D46">
        <v>0.50519000000000003</v>
      </c>
      <c r="E46">
        <v>54.472140000000003</v>
      </c>
      <c r="F46">
        <v>43.609870000000001</v>
      </c>
      <c r="G46">
        <v>78.437880000000007</v>
      </c>
      <c r="H46">
        <v>88.417640000000006</v>
      </c>
      <c r="J46">
        <f t="shared" si="2"/>
        <v>42</v>
      </c>
      <c r="K46" t="s">
        <v>1053</v>
      </c>
      <c r="L46" t="s">
        <v>1050</v>
      </c>
      <c r="M46" t="s">
        <v>1052</v>
      </c>
      <c r="N46" t="s">
        <v>38</v>
      </c>
      <c r="O46">
        <f t="shared" ca="1" si="0"/>
        <v>54.46</v>
      </c>
      <c r="P46">
        <f t="shared" ca="1" si="1"/>
        <v>54.4572</v>
      </c>
      <c r="R46">
        <v>42</v>
      </c>
      <c r="S46" t="s">
        <v>1053</v>
      </c>
      <c r="T46" t="s">
        <v>1050</v>
      </c>
      <c r="U46" t="s">
        <v>1052</v>
      </c>
      <c r="V46" t="s">
        <v>38</v>
      </c>
      <c r="W46">
        <v>54.46</v>
      </c>
      <c r="X46">
        <v>54.457599999999999</v>
      </c>
    </row>
    <row r="47" spans="1:24" x14ac:dyDescent="0.4">
      <c r="A47" t="s">
        <v>946</v>
      </c>
      <c r="B47" t="s">
        <v>830</v>
      </c>
      <c r="C47" t="s">
        <v>37</v>
      </c>
      <c r="D47">
        <v>0.50509000000000004</v>
      </c>
      <c r="E47">
        <v>54.455880000000001</v>
      </c>
      <c r="F47">
        <v>43.609870000000001</v>
      </c>
      <c r="G47">
        <v>78.429789999999997</v>
      </c>
      <c r="H47">
        <v>88.409549999999996</v>
      </c>
      <c r="J47">
        <f t="shared" si="2"/>
        <v>43</v>
      </c>
      <c r="K47" s="4" t="s">
        <v>1053</v>
      </c>
      <c r="L47" s="4" t="s">
        <v>1050</v>
      </c>
      <c r="M47" s="4" t="s">
        <v>1051</v>
      </c>
      <c r="N47" s="4" t="s">
        <v>818</v>
      </c>
      <c r="O47" s="4">
        <f t="shared" ca="1" si="0"/>
        <v>54.47</v>
      </c>
      <c r="P47" s="4">
        <f t="shared" ca="1" si="1"/>
        <v>54.467399999999998</v>
      </c>
      <c r="R47">
        <v>43</v>
      </c>
      <c r="S47" s="4" t="s">
        <v>1053</v>
      </c>
      <c r="T47" s="4" t="s">
        <v>1050</v>
      </c>
      <c r="U47" s="4" t="s">
        <v>1051</v>
      </c>
      <c r="V47" s="4" t="s">
        <v>818</v>
      </c>
      <c r="W47" s="4">
        <v>54.47</v>
      </c>
      <c r="X47" s="4">
        <v>54.472799999999999</v>
      </c>
    </row>
    <row r="48" spans="1:24" x14ac:dyDescent="0.4">
      <c r="A48" t="s">
        <v>947</v>
      </c>
      <c r="B48" t="s">
        <v>100</v>
      </c>
      <c r="C48" t="s">
        <v>37</v>
      </c>
      <c r="D48">
        <v>0.50509999999999999</v>
      </c>
      <c r="E48">
        <v>54.457439999999998</v>
      </c>
      <c r="F48">
        <v>43.609870000000001</v>
      </c>
      <c r="G48">
        <v>78.429789999999997</v>
      </c>
      <c r="H48">
        <v>88.409549999999996</v>
      </c>
      <c r="J48">
        <f t="shared" si="2"/>
        <v>44</v>
      </c>
      <c r="K48" s="4" t="s">
        <v>1053</v>
      </c>
      <c r="L48" s="4" t="s">
        <v>1050</v>
      </c>
      <c r="M48" s="4" t="s">
        <v>1052</v>
      </c>
      <c r="N48" s="4" t="s">
        <v>818</v>
      </c>
      <c r="O48" s="4">
        <f t="shared" ca="1" si="0"/>
        <v>54.47</v>
      </c>
      <c r="P48" s="4">
        <f t="shared" ca="1" si="1"/>
        <v>54.473599999999998</v>
      </c>
      <c r="R48">
        <v>44</v>
      </c>
      <c r="S48" s="4" t="s">
        <v>1053</v>
      </c>
      <c r="T48" s="4" t="s">
        <v>1050</v>
      </c>
      <c r="U48" s="4" t="s">
        <v>1052</v>
      </c>
      <c r="V48" s="4" t="s">
        <v>818</v>
      </c>
      <c r="W48" s="4">
        <v>54.47</v>
      </c>
      <c r="X48" s="4">
        <v>54.473700000000001</v>
      </c>
    </row>
    <row r="49" spans="1:24" x14ac:dyDescent="0.4">
      <c r="A49" t="s">
        <v>948</v>
      </c>
      <c r="B49" t="s">
        <v>830</v>
      </c>
      <c r="C49" t="s">
        <v>37</v>
      </c>
      <c r="D49">
        <v>0.50509999999999999</v>
      </c>
      <c r="E49">
        <v>54.456229999999998</v>
      </c>
      <c r="F49">
        <v>43.609870000000001</v>
      </c>
      <c r="G49">
        <v>78.429789999999997</v>
      </c>
      <c r="H49">
        <v>88.409549999999996</v>
      </c>
      <c r="J49">
        <f t="shared" si="2"/>
        <v>45</v>
      </c>
      <c r="K49" t="s">
        <v>1053</v>
      </c>
      <c r="L49" t="s">
        <v>1053</v>
      </c>
      <c r="M49" t="s">
        <v>38</v>
      </c>
      <c r="N49" t="s">
        <v>38</v>
      </c>
      <c r="O49">
        <f t="shared" ca="1" si="0"/>
        <v>54.43</v>
      </c>
      <c r="P49">
        <f t="shared" ca="1" si="1"/>
        <v>54.428699999999999</v>
      </c>
      <c r="R49">
        <v>45</v>
      </c>
      <c r="S49" t="s">
        <v>1053</v>
      </c>
      <c r="T49" t="s">
        <v>1053</v>
      </c>
      <c r="U49" t="s">
        <v>38</v>
      </c>
      <c r="V49" t="s">
        <v>38</v>
      </c>
      <c r="W49">
        <v>54.41</v>
      </c>
      <c r="X49">
        <v>54.405500000000004</v>
      </c>
    </row>
    <row r="50" spans="1:24" x14ac:dyDescent="0.4">
      <c r="A50" t="s">
        <v>949</v>
      </c>
      <c r="B50" t="s">
        <v>844</v>
      </c>
      <c r="C50" t="s">
        <v>37</v>
      </c>
      <c r="D50">
        <v>0.50512000000000001</v>
      </c>
      <c r="E50">
        <v>54.45872</v>
      </c>
      <c r="F50">
        <v>43.609870000000001</v>
      </c>
      <c r="G50">
        <v>78.429789999999997</v>
      </c>
      <c r="H50">
        <v>88.417640000000006</v>
      </c>
      <c r="J50">
        <f t="shared" si="2"/>
        <v>46</v>
      </c>
      <c r="K50" t="s">
        <v>1053</v>
      </c>
      <c r="L50" t="s">
        <v>1053</v>
      </c>
      <c r="M50" t="s">
        <v>38</v>
      </c>
      <c r="N50" t="s">
        <v>818</v>
      </c>
      <c r="O50">
        <f t="shared" ca="1" si="0"/>
        <v>54.41</v>
      </c>
      <c r="P50">
        <f t="shared" ca="1" si="1"/>
        <v>54.413600000000002</v>
      </c>
      <c r="R50">
        <v>46</v>
      </c>
      <c r="S50" t="s">
        <v>1053</v>
      </c>
      <c r="T50" t="s">
        <v>1053</v>
      </c>
      <c r="U50" t="s">
        <v>38</v>
      </c>
      <c r="V50" t="s">
        <v>818</v>
      </c>
      <c r="W50">
        <v>54.42</v>
      </c>
      <c r="X50">
        <v>54.418199999999999</v>
      </c>
    </row>
    <row r="51" spans="1:24" x14ac:dyDescent="0.4">
      <c r="A51" t="s">
        <v>950</v>
      </c>
      <c r="B51" t="s">
        <v>830</v>
      </c>
      <c r="C51" t="s">
        <v>37</v>
      </c>
      <c r="D51">
        <v>0.50510999999999995</v>
      </c>
      <c r="E51">
        <v>54.458159999999999</v>
      </c>
      <c r="F51">
        <v>43.609870000000001</v>
      </c>
      <c r="G51">
        <v>78.437880000000007</v>
      </c>
      <c r="H51">
        <v>88.417640000000006</v>
      </c>
    </row>
    <row r="52" spans="1:24" x14ac:dyDescent="0.4">
      <c r="A52" t="s">
        <v>951</v>
      </c>
      <c r="B52" t="s">
        <v>830</v>
      </c>
      <c r="C52" t="s">
        <v>37</v>
      </c>
      <c r="D52">
        <v>0.50512000000000001</v>
      </c>
      <c r="E52">
        <v>54.45872</v>
      </c>
      <c r="F52">
        <v>43.609870000000001</v>
      </c>
      <c r="G52">
        <v>78.437880000000007</v>
      </c>
      <c r="H52">
        <v>88.425740000000005</v>
      </c>
    </row>
    <row r="53" spans="1:24" x14ac:dyDescent="0.4">
      <c r="A53" t="s">
        <v>952</v>
      </c>
      <c r="B53" t="s">
        <v>83</v>
      </c>
      <c r="C53" t="s">
        <v>37</v>
      </c>
      <c r="D53">
        <v>0.50519999999999998</v>
      </c>
      <c r="E53">
        <v>54.472259999999999</v>
      </c>
      <c r="F53">
        <v>43.609870000000001</v>
      </c>
      <c r="G53">
        <v>78.437880000000007</v>
      </c>
      <c r="H53">
        <v>88.425740000000005</v>
      </c>
    </row>
    <row r="54" spans="1:24" x14ac:dyDescent="0.4">
      <c r="A54" t="s">
        <v>953</v>
      </c>
      <c r="B54" t="s">
        <v>83</v>
      </c>
      <c r="C54" t="s">
        <v>37</v>
      </c>
      <c r="D54">
        <v>0.50521000000000005</v>
      </c>
      <c r="E54">
        <v>54.473730000000003</v>
      </c>
      <c r="F54">
        <v>43.609870000000001</v>
      </c>
      <c r="G54">
        <v>78.445970000000003</v>
      </c>
      <c r="H54">
        <v>88.441929999999999</v>
      </c>
    </row>
    <row r="55" spans="1:24" x14ac:dyDescent="0.4">
      <c r="A55" t="s">
        <v>954</v>
      </c>
      <c r="B55" t="s">
        <v>83</v>
      </c>
      <c r="C55" t="s">
        <v>37</v>
      </c>
      <c r="D55">
        <v>0.50522</v>
      </c>
      <c r="E55">
        <v>54.47448</v>
      </c>
      <c r="F55">
        <v>43.609870000000001</v>
      </c>
      <c r="G55">
        <v>78.445970000000003</v>
      </c>
      <c r="H55">
        <v>88.43383</v>
      </c>
    </row>
    <row r="56" spans="1:24" x14ac:dyDescent="0.4">
      <c r="A56" t="s">
        <v>955</v>
      </c>
      <c r="B56" t="s">
        <v>92</v>
      </c>
      <c r="C56" t="s">
        <v>37</v>
      </c>
      <c r="D56">
        <v>0.50519999999999998</v>
      </c>
      <c r="E56">
        <v>54.472679999999997</v>
      </c>
      <c r="F56">
        <v>43.609870000000001</v>
      </c>
      <c r="G56">
        <v>78.437880000000007</v>
      </c>
      <c r="H56">
        <v>88.417640000000006</v>
      </c>
    </row>
    <row r="57" spans="1:24" x14ac:dyDescent="0.4">
      <c r="A57" t="s">
        <v>956</v>
      </c>
      <c r="B57" t="s">
        <v>100</v>
      </c>
      <c r="C57" t="s">
        <v>37</v>
      </c>
      <c r="D57">
        <v>0.50521000000000005</v>
      </c>
      <c r="E57">
        <v>54.473390000000002</v>
      </c>
      <c r="F57">
        <v>43.609870000000001</v>
      </c>
      <c r="G57">
        <v>78.445970000000003</v>
      </c>
      <c r="H57">
        <v>88.425740000000005</v>
      </c>
    </row>
    <row r="58" spans="1:24" x14ac:dyDescent="0.4">
      <c r="A58" t="s">
        <v>957</v>
      </c>
      <c r="B58" t="s">
        <v>83</v>
      </c>
      <c r="C58" t="s">
        <v>37</v>
      </c>
      <c r="D58">
        <v>0.50521000000000005</v>
      </c>
      <c r="E58">
        <v>54.473990000000001</v>
      </c>
      <c r="F58">
        <v>43.609870000000001</v>
      </c>
      <c r="G58">
        <v>78.437880000000007</v>
      </c>
      <c r="H58">
        <v>88.417640000000006</v>
      </c>
    </row>
    <row r="59" spans="1:24" x14ac:dyDescent="0.4">
      <c r="A59" t="s">
        <v>958</v>
      </c>
      <c r="B59" t="s">
        <v>88</v>
      </c>
      <c r="C59" t="s">
        <v>37</v>
      </c>
      <c r="D59">
        <v>0.50495999999999996</v>
      </c>
      <c r="E59">
        <v>54.403469999999999</v>
      </c>
      <c r="F59">
        <v>43.755560000000003</v>
      </c>
      <c r="G59">
        <v>78.445970000000003</v>
      </c>
      <c r="H59">
        <v>88.409549999999996</v>
      </c>
    </row>
    <row r="60" spans="1:24" x14ac:dyDescent="0.4">
      <c r="A60" t="s">
        <v>959</v>
      </c>
      <c r="B60" t="s">
        <v>928</v>
      </c>
      <c r="C60" t="s">
        <v>37</v>
      </c>
      <c r="D60">
        <v>0.50497999999999998</v>
      </c>
      <c r="E60">
        <v>54.404530000000001</v>
      </c>
      <c r="F60">
        <v>43.755560000000003</v>
      </c>
      <c r="G60">
        <v>78.454070000000002</v>
      </c>
      <c r="H60">
        <v>88.417640000000006</v>
      </c>
    </row>
    <row r="61" spans="1:24" x14ac:dyDescent="0.4">
      <c r="A61" t="s">
        <v>960</v>
      </c>
      <c r="B61" t="s">
        <v>928</v>
      </c>
      <c r="C61" t="s">
        <v>37</v>
      </c>
      <c r="D61">
        <v>0.505</v>
      </c>
      <c r="E61">
        <v>54.40663</v>
      </c>
      <c r="F61">
        <v>43.755560000000003</v>
      </c>
      <c r="G61">
        <v>78.454070000000002</v>
      </c>
      <c r="H61">
        <v>88.43383</v>
      </c>
    </row>
    <row r="62" spans="1:24" x14ac:dyDescent="0.4">
      <c r="A62" t="s">
        <v>961</v>
      </c>
      <c r="B62" t="s">
        <v>212</v>
      </c>
      <c r="C62" t="s">
        <v>37</v>
      </c>
      <c r="D62">
        <v>0.50505999999999995</v>
      </c>
      <c r="E62">
        <v>54.418509999999998</v>
      </c>
      <c r="F62">
        <v>43.755560000000003</v>
      </c>
      <c r="G62">
        <v>78.454070000000002</v>
      </c>
      <c r="H62">
        <v>88.417640000000006</v>
      </c>
    </row>
    <row r="63" spans="1:24" x14ac:dyDescent="0.4">
      <c r="A63" t="s">
        <v>962</v>
      </c>
      <c r="B63" t="s">
        <v>106</v>
      </c>
      <c r="C63" t="s">
        <v>37</v>
      </c>
      <c r="D63">
        <v>0.50512000000000001</v>
      </c>
      <c r="E63">
        <v>54.42492</v>
      </c>
      <c r="F63">
        <v>43.763660000000002</v>
      </c>
      <c r="G63">
        <v>78.462159999999997</v>
      </c>
      <c r="H63">
        <v>88.425740000000005</v>
      </c>
    </row>
    <row r="64" spans="1:24" s="1" customFormat="1" x14ac:dyDescent="0.4">
      <c r="A64" s="1" t="s">
        <v>963</v>
      </c>
      <c r="B64" s="1" t="s">
        <v>85</v>
      </c>
      <c r="C64" s="1" t="s">
        <v>37</v>
      </c>
      <c r="D64" s="1">
        <v>0.50505999999999995</v>
      </c>
      <c r="E64" s="1">
        <v>54.418900000000001</v>
      </c>
      <c r="F64" s="1">
        <v>43.755560000000003</v>
      </c>
      <c r="G64" s="1">
        <v>78.462159999999997</v>
      </c>
      <c r="H64" s="1">
        <v>88.425740000000005</v>
      </c>
    </row>
    <row r="65" spans="1:8" x14ac:dyDescent="0.4">
      <c r="A65" t="s">
        <v>964</v>
      </c>
      <c r="B65" t="s">
        <v>844</v>
      </c>
      <c r="C65" t="s">
        <v>37</v>
      </c>
      <c r="D65">
        <v>0.50512999999999997</v>
      </c>
      <c r="E65">
        <v>54.411819999999999</v>
      </c>
      <c r="F65">
        <v>43.812220000000003</v>
      </c>
      <c r="G65">
        <v>78.373130000000003</v>
      </c>
      <c r="H65">
        <v>88.425740000000005</v>
      </c>
    </row>
    <row r="66" spans="1:8" x14ac:dyDescent="0.4">
      <c r="A66" t="s">
        <v>965</v>
      </c>
      <c r="B66" t="s">
        <v>830</v>
      </c>
      <c r="C66" t="s">
        <v>37</v>
      </c>
      <c r="D66">
        <v>0.50514999999999999</v>
      </c>
      <c r="E66">
        <v>54.413559999999997</v>
      </c>
      <c r="F66">
        <v>43.812220000000003</v>
      </c>
      <c r="G66">
        <v>78.373130000000003</v>
      </c>
      <c r="H66">
        <v>88.425740000000005</v>
      </c>
    </row>
    <row r="67" spans="1:8" x14ac:dyDescent="0.4">
      <c r="A67" t="s">
        <v>966</v>
      </c>
      <c r="B67" t="s">
        <v>871</v>
      </c>
      <c r="C67" t="s">
        <v>37</v>
      </c>
      <c r="D67">
        <v>0.50510999999999995</v>
      </c>
      <c r="E67">
        <v>54.410429999999998</v>
      </c>
      <c r="F67">
        <v>43.812220000000003</v>
      </c>
      <c r="G67">
        <v>78.373130000000003</v>
      </c>
      <c r="H67">
        <v>88.425740000000005</v>
      </c>
    </row>
    <row r="68" spans="1:8" x14ac:dyDescent="0.4">
      <c r="A68" t="s">
        <v>967</v>
      </c>
      <c r="B68" t="s">
        <v>871</v>
      </c>
      <c r="C68" t="s">
        <v>37</v>
      </c>
      <c r="D68">
        <v>0.50512999999999997</v>
      </c>
      <c r="E68">
        <v>54.411430000000003</v>
      </c>
      <c r="F68">
        <v>43.812220000000003</v>
      </c>
      <c r="G68">
        <v>78.373130000000003</v>
      </c>
      <c r="H68">
        <v>88.43383</v>
      </c>
    </row>
    <row r="69" spans="1:8" x14ac:dyDescent="0.4">
      <c r="A69" t="s">
        <v>968</v>
      </c>
      <c r="B69" t="s">
        <v>871</v>
      </c>
      <c r="C69" t="s">
        <v>37</v>
      </c>
      <c r="D69">
        <v>0.50510999999999995</v>
      </c>
      <c r="E69">
        <v>54.409770000000002</v>
      </c>
      <c r="F69">
        <v>43.812220000000003</v>
      </c>
      <c r="G69">
        <v>78.373130000000003</v>
      </c>
      <c r="H69">
        <v>88.425740000000005</v>
      </c>
    </row>
    <row r="70" spans="1:8" x14ac:dyDescent="0.4">
      <c r="A70" t="s">
        <v>969</v>
      </c>
      <c r="B70" t="s">
        <v>844</v>
      </c>
      <c r="C70" t="s">
        <v>37</v>
      </c>
      <c r="D70">
        <v>0.50510999999999995</v>
      </c>
      <c r="E70">
        <v>54.41</v>
      </c>
      <c r="F70">
        <v>43.812220000000003</v>
      </c>
      <c r="G70">
        <v>78.373130000000003</v>
      </c>
      <c r="H70">
        <v>88.417640000000006</v>
      </c>
    </row>
    <row r="71" spans="1:8" x14ac:dyDescent="0.4">
      <c r="A71" t="s">
        <v>970</v>
      </c>
      <c r="B71" t="s">
        <v>92</v>
      </c>
      <c r="C71" t="s">
        <v>37</v>
      </c>
      <c r="D71">
        <v>0.50522999999999996</v>
      </c>
      <c r="E71">
        <v>54.427300000000002</v>
      </c>
      <c r="F71">
        <v>43.812220000000003</v>
      </c>
      <c r="G71">
        <v>78.381219999999999</v>
      </c>
      <c r="H71">
        <v>88.441929999999999</v>
      </c>
    </row>
    <row r="72" spans="1:8" x14ac:dyDescent="0.4">
      <c r="A72" t="s">
        <v>971</v>
      </c>
      <c r="B72" t="s">
        <v>100</v>
      </c>
      <c r="C72" t="s">
        <v>37</v>
      </c>
      <c r="D72">
        <v>0.50526000000000004</v>
      </c>
      <c r="E72">
        <v>54.43065</v>
      </c>
      <c r="F72">
        <v>43.812220000000003</v>
      </c>
      <c r="G72">
        <v>78.389319999999998</v>
      </c>
      <c r="H72">
        <v>88.450019999999995</v>
      </c>
    </row>
    <row r="73" spans="1:8" x14ac:dyDescent="0.4">
      <c r="A73" t="s">
        <v>972</v>
      </c>
      <c r="B73" t="s">
        <v>830</v>
      </c>
      <c r="C73" t="s">
        <v>37</v>
      </c>
      <c r="D73">
        <v>0.50524000000000002</v>
      </c>
      <c r="E73">
        <v>54.428229999999999</v>
      </c>
      <c r="F73">
        <v>43.812220000000003</v>
      </c>
      <c r="G73">
        <v>78.389319999999998</v>
      </c>
      <c r="H73">
        <v>88.43383</v>
      </c>
    </row>
    <row r="74" spans="1:8" x14ac:dyDescent="0.4">
      <c r="A74" t="s">
        <v>973</v>
      </c>
      <c r="B74" t="s">
        <v>830</v>
      </c>
      <c r="C74" t="s">
        <v>37</v>
      </c>
      <c r="D74">
        <v>0.50521000000000005</v>
      </c>
      <c r="E74">
        <v>54.425249999999998</v>
      </c>
      <c r="F74">
        <v>43.812220000000003</v>
      </c>
      <c r="G74">
        <v>78.381219999999999</v>
      </c>
      <c r="H74">
        <v>88.43383</v>
      </c>
    </row>
    <row r="75" spans="1:8" x14ac:dyDescent="0.4">
      <c r="A75" t="s">
        <v>974</v>
      </c>
      <c r="B75" t="s">
        <v>100</v>
      </c>
      <c r="C75" t="s">
        <v>37</v>
      </c>
      <c r="D75">
        <v>0.50522</v>
      </c>
      <c r="E75">
        <v>54.426679999999998</v>
      </c>
      <c r="F75">
        <v>43.812220000000003</v>
      </c>
      <c r="G75">
        <v>78.381219999999999</v>
      </c>
      <c r="H75">
        <v>88.43383</v>
      </c>
    </row>
    <row r="76" spans="1:8" x14ac:dyDescent="0.4">
      <c r="A76" t="s">
        <v>975</v>
      </c>
      <c r="B76" t="s">
        <v>92</v>
      </c>
      <c r="C76" t="s">
        <v>37</v>
      </c>
      <c r="D76">
        <v>0.50522</v>
      </c>
      <c r="E76">
        <v>54.426609999999997</v>
      </c>
      <c r="F76">
        <v>43.812220000000003</v>
      </c>
      <c r="G76">
        <v>78.381219999999999</v>
      </c>
      <c r="H76">
        <v>88.43383</v>
      </c>
    </row>
    <row r="77" spans="1:8" x14ac:dyDescent="0.4">
      <c r="A77" t="s">
        <v>976</v>
      </c>
      <c r="B77" t="s">
        <v>871</v>
      </c>
      <c r="C77" t="s">
        <v>37</v>
      </c>
      <c r="D77">
        <v>0.50510999999999995</v>
      </c>
      <c r="E77">
        <v>54.45758</v>
      </c>
      <c r="F77">
        <v>43.609870000000001</v>
      </c>
      <c r="G77">
        <v>78.429789999999997</v>
      </c>
      <c r="H77">
        <v>88.417640000000006</v>
      </c>
    </row>
    <row r="78" spans="1:8" x14ac:dyDescent="0.4">
      <c r="A78" t="s">
        <v>977</v>
      </c>
      <c r="B78" t="s">
        <v>100</v>
      </c>
      <c r="C78" t="s">
        <v>37</v>
      </c>
      <c r="D78">
        <v>0.50509999999999999</v>
      </c>
      <c r="E78">
        <v>54.456510000000002</v>
      </c>
      <c r="F78">
        <v>43.609870000000001</v>
      </c>
      <c r="G78">
        <v>78.429789999999997</v>
      </c>
      <c r="H78">
        <v>88.409549999999996</v>
      </c>
    </row>
    <row r="79" spans="1:8" x14ac:dyDescent="0.4">
      <c r="A79" t="s">
        <v>978</v>
      </c>
      <c r="B79" t="s">
        <v>844</v>
      </c>
      <c r="C79" t="s">
        <v>37</v>
      </c>
      <c r="D79">
        <v>0.50510999999999995</v>
      </c>
      <c r="E79">
        <v>54.457500000000003</v>
      </c>
      <c r="F79">
        <v>43.609870000000001</v>
      </c>
      <c r="G79">
        <v>78.429789999999997</v>
      </c>
      <c r="H79">
        <v>88.417640000000006</v>
      </c>
    </row>
    <row r="80" spans="1:8" x14ac:dyDescent="0.4">
      <c r="A80" t="s">
        <v>979</v>
      </c>
      <c r="B80" t="s">
        <v>844</v>
      </c>
      <c r="C80" t="s">
        <v>37</v>
      </c>
      <c r="D80">
        <v>0.50510999999999995</v>
      </c>
      <c r="E80">
        <v>54.457529999999998</v>
      </c>
      <c r="F80">
        <v>43.609870000000001</v>
      </c>
      <c r="G80">
        <v>78.437880000000007</v>
      </c>
      <c r="H80">
        <v>88.417640000000006</v>
      </c>
    </row>
    <row r="81" spans="1:8" x14ac:dyDescent="0.4">
      <c r="A81" t="s">
        <v>980</v>
      </c>
      <c r="B81" t="s">
        <v>844</v>
      </c>
      <c r="C81" t="s">
        <v>37</v>
      </c>
      <c r="D81">
        <v>0.50514000000000003</v>
      </c>
      <c r="E81">
        <v>54.461239999999997</v>
      </c>
      <c r="F81">
        <v>43.609870000000001</v>
      </c>
      <c r="G81">
        <v>78.437880000000007</v>
      </c>
      <c r="H81">
        <v>88.417640000000006</v>
      </c>
    </row>
    <row r="82" spans="1:8" x14ac:dyDescent="0.4">
      <c r="A82" t="s">
        <v>981</v>
      </c>
      <c r="B82" t="s">
        <v>830</v>
      </c>
      <c r="C82" t="s">
        <v>37</v>
      </c>
      <c r="D82">
        <v>0.50510999999999995</v>
      </c>
      <c r="E82">
        <v>54.458120000000001</v>
      </c>
      <c r="F82">
        <v>43.609870000000001</v>
      </c>
      <c r="G82">
        <v>78.429789999999997</v>
      </c>
      <c r="H82">
        <v>88.417640000000006</v>
      </c>
    </row>
    <row r="83" spans="1:8" x14ac:dyDescent="0.4">
      <c r="A83" t="s">
        <v>982</v>
      </c>
      <c r="B83" t="s">
        <v>92</v>
      </c>
      <c r="C83" t="s">
        <v>37</v>
      </c>
      <c r="D83">
        <v>0.50522</v>
      </c>
      <c r="E83">
        <v>54.474519999999998</v>
      </c>
      <c r="F83">
        <v>43.609870000000001</v>
      </c>
      <c r="G83">
        <v>78.437880000000007</v>
      </c>
      <c r="H83">
        <v>88.441929999999999</v>
      </c>
    </row>
    <row r="84" spans="1:8" x14ac:dyDescent="0.4">
      <c r="A84" t="s">
        <v>983</v>
      </c>
      <c r="B84" t="s">
        <v>100</v>
      </c>
      <c r="C84" t="s">
        <v>37</v>
      </c>
      <c r="D84">
        <v>0.50527999999999995</v>
      </c>
      <c r="E84">
        <v>54.480969999999999</v>
      </c>
      <c r="F84">
        <v>43.61797</v>
      </c>
      <c r="G84">
        <v>78.445970000000003</v>
      </c>
      <c r="H84">
        <v>88.425740000000005</v>
      </c>
    </row>
    <row r="85" spans="1:8" x14ac:dyDescent="0.4">
      <c r="A85" t="s">
        <v>984</v>
      </c>
      <c r="B85" t="s">
        <v>92</v>
      </c>
      <c r="C85" t="s">
        <v>37</v>
      </c>
      <c r="D85">
        <v>0.50519999999999998</v>
      </c>
      <c r="E85">
        <v>54.472670000000001</v>
      </c>
      <c r="F85">
        <v>43.609870000000001</v>
      </c>
      <c r="G85">
        <v>78.437880000000007</v>
      </c>
      <c r="H85">
        <v>88.425740000000005</v>
      </c>
    </row>
    <row r="86" spans="1:8" x14ac:dyDescent="0.4">
      <c r="A86" t="s">
        <v>985</v>
      </c>
      <c r="B86" t="s">
        <v>830</v>
      </c>
      <c r="C86" t="s">
        <v>37</v>
      </c>
      <c r="D86">
        <v>0.50519999999999998</v>
      </c>
      <c r="E86">
        <v>54.472270000000002</v>
      </c>
      <c r="F86">
        <v>43.609870000000001</v>
      </c>
      <c r="G86">
        <v>78.437880000000007</v>
      </c>
      <c r="H86">
        <v>88.425740000000005</v>
      </c>
    </row>
    <row r="87" spans="1:8" x14ac:dyDescent="0.4">
      <c r="A87" t="s">
        <v>986</v>
      </c>
      <c r="B87" t="s">
        <v>871</v>
      </c>
      <c r="C87" t="s">
        <v>37</v>
      </c>
      <c r="D87">
        <v>0.50519000000000003</v>
      </c>
      <c r="E87">
        <v>54.471429999999998</v>
      </c>
      <c r="F87">
        <v>43.609870000000001</v>
      </c>
      <c r="G87">
        <v>78.437880000000007</v>
      </c>
      <c r="H87">
        <v>88.425740000000005</v>
      </c>
    </row>
    <row r="88" spans="1:8" x14ac:dyDescent="0.4">
      <c r="A88" t="s">
        <v>987</v>
      </c>
      <c r="B88" t="s">
        <v>844</v>
      </c>
      <c r="C88" t="s">
        <v>37</v>
      </c>
      <c r="D88">
        <v>0.50521000000000005</v>
      </c>
      <c r="E88">
        <v>54.473970000000001</v>
      </c>
      <c r="F88">
        <v>43.609870000000001</v>
      </c>
      <c r="G88">
        <v>78.437880000000007</v>
      </c>
      <c r="H88">
        <v>88.43383</v>
      </c>
    </row>
    <row r="89" spans="1:8" x14ac:dyDescent="0.4">
      <c r="A89" t="s">
        <v>988</v>
      </c>
      <c r="B89" t="s">
        <v>868</v>
      </c>
      <c r="C89" t="s">
        <v>37</v>
      </c>
      <c r="D89">
        <v>0.50512000000000001</v>
      </c>
      <c r="E89">
        <v>54.459119999999999</v>
      </c>
      <c r="F89">
        <v>43.609870000000001</v>
      </c>
      <c r="G89">
        <v>78.429789999999997</v>
      </c>
      <c r="H89">
        <v>88.417640000000006</v>
      </c>
    </row>
    <row r="90" spans="1:8" x14ac:dyDescent="0.4">
      <c r="A90" t="s">
        <v>989</v>
      </c>
      <c r="B90" t="s">
        <v>990</v>
      </c>
      <c r="C90" t="s">
        <v>37</v>
      </c>
      <c r="D90">
        <v>0.50510999999999995</v>
      </c>
      <c r="E90">
        <v>54.45776</v>
      </c>
      <c r="F90">
        <v>43.609870000000001</v>
      </c>
      <c r="G90">
        <v>78.437880000000007</v>
      </c>
      <c r="H90">
        <v>88.417640000000006</v>
      </c>
    </row>
    <row r="91" spans="1:8" x14ac:dyDescent="0.4">
      <c r="A91" t="s">
        <v>991</v>
      </c>
      <c r="B91" t="s">
        <v>868</v>
      </c>
      <c r="C91" t="s">
        <v>37</v>
      </c>
      <c r="D91">
        <v>0.50509999999999999</v>
      </c>
      <c r="E91">
        <v>54.456620000000001</v>
      </c>
      <c r="F91">
        <v>43.609870000000001</v>
      </c>
      <c r="G91">
        <v>78.429789999999997</v>
      </c>
      <c r="H91">
        <v>88.417640000000006</v>
      </c>
    </row>
    <row r="92" spans="1:8" x14ac:dyDescent="0.4">
      <c r="A92" t="s">
        <v>992</v>
      </c>
      <c r="B92" t="s">
        <v>868</v>
      </c>
      <c r="C92" t="s">
        <v>37</v>
      </c>
      <c r="D92">
        <v>0.50510999999999995</v>
      </c>
      <c r="E92">
        <v>54.458240000000004</v>
      </c>
      <c r="F92">
        <v>43.609870000000001</v>
      </c>
      <c r="G92">
        <v>78.429789999999997</v>
      </c>
      <c r="H92">
        <v>88.409549999999996</v>
      </c>
    </row>
    <row r="93" spans="1:8" x14ac:dyDescent="0.4">
      <c r="A93" t="s">
        <v>993</v>
      </c>
      <c r="B93" t="s">
        <v>868</v>
      </c>
      <c r="C93" t="s">
        <v>37</v>
      </c>
      <c r="D93">
        <v>0.50512000000000001</v>
      </c>
      <c r="E93">
        <v>54.458449999999999</v>
      </c>
      <c r="F93">
        <v>43.609870000000001</v>
      </c>
      <c r="G93">
        <v>78.429789999999997</v>
      </c>
      <c r="H93">
        <v>88.425740000000005</v>
      </c>
    </row>
    <row r="94" spans="1:8" x14ac:dyDescent="0.4">
      <c r="A94" t="s">
        <v>994</v>
      </c>
      <c r="B94" t="s">
        <v>990</v>
      </c>
      <c r="C94" t="s">
        <v>37</v>
      </c>
      <c r="D94">
        <v>0.50509999999999999</v>
      </c>
      <c r="E94">
        <v>54.456870000000002</v>
      </c>
      <c r="F94">
        <v>43.609870000000001</v>
      </c>
      <c r="G94">
        <v>78.429789999999997</v>
      </c>
      <c r="H94">
        <v>88.409549999999996</v>
      </c>
    </row>
    <row r="95" spans="1:8" x14ac:dyDescent="0.4">
      <c r="A95" t="s">
        <v>995</v>
      </c>
      <c r="B95" t="s">
        <v>844</v>
      </c>
      <c r="C95" t="s">
        <v>37</v>
      </c>
      <c r="D95">
        <v>0.50519000000000003</v>
      </c>
      <c r="E95">
        <v>54.471080000000001</v>
      </c>
      <c r="F95">
        <v>43.609870000000001</v>
      </c>
      <c r="G95">
        <v>78.437880000000007</v>
      </c>
      <c r="H95">
        <v>88.425740000000005</v>
      </c>
    </row>
    <row r="96" spans="1:8" x14ac:dyDescent="0.4">
      <c r="A96" t="s">
        <v>996</v>
      </c>
      <c r="B96" t="s">
        <v>873</v>
      </c>
      <c r="C96" t="s">
        <v>37</v>
      </c>
      <c r="D96">
        <v>0.50521000000000005</v>
      </c>
      <c r="E96">
        <v>54.473759999999999</v>
      </c>
      <c r="F96">
        <v>43.609870000000001</v>
      </c>
      <c r="G96">
        <v>78.445970000000003</v>
      </c>
      <c r="H96">
        <v>88.425740000000005</v>
      </c>
    </row>
    <row r="97" spans="1:8" x14ac:dyDescent="0.4">
      <c r="A97" t="s">
        <v>997</v>
      </c>
      <c r="B97" t="s">
        <v>100</v>
      </c>
      <c r="C97" t="s">
        <v>37</v>
      </c>
      <c r="D97">
        <v>0.50519999999999998</v>
      </c>
      <c r="E97">
        <v>54.4724</v>
      </c>
      <c r="F97">
        <v>43.609870000000001</v>
      </c>
      <c r="G97">
        <v>78.437880000000007</v>
      </c>
      <c r="H97">
        <v>88.43383</v>
      </c>
    </row>
    <row r="98" spans="1:8" x14ac:dyDescent="0.4">
      <c r="A98" t="s">
        <v>998</v>
      </c>
      <c r="B98" t="s">
        <v>100</v>
      </c>
      <c r="C98" t="s">
        <v>37</v>
      </c>
      <c r="D98">
        <v>0.50517999999999996</v>
      </c>
      <c r="E98">
        <v>54.470329999999997</v>
      </c>
      <c r="F98">
        <v>43.609870000000001</v>
      </c>
      <c r="G98">
        <v>78.437880000000007</v>
      </c>
      <c r="H98">
        <v>88.417640000000006</v>
      </c>
    </row>
    <row r="99" spans="1:8" x14ac:dyDescent="0.4">
      <c r="A99" t="s">
        <v>999</v>
      </c>
      <c r="B99" t="s">
        <v>844</v>
      </c>
      <c r="C99" t="s">
        <v>37</v>
      </c>
      <c r="D99">
        <v>0.50521000000000005</v>
      </c>
      <c r="E99">
        <v>54.473709999999997</v>
      </c>
      <c r="F99">
        <v>43.609870000000001</v>
      </c>
      <c r="G99">
        <v>78.445970000000003</v>
      </c>
      <c r="H99">
        <v>88.43383</v>
      </c>
    </row>
    <row r="100" spans="1:8" x14ac:dyDescent="0.4">
      <c r="A100" t="s">
        <v>1000</v>
      </c>
      <c r="B100" t="s">
        <v>871</v>
      </c>
      <c r="C100" t="s">
        <v>37</v>
      </c>
      <c r="D100">
        <v>0.50519999999999998</v>
      </c>
      <c r="E100">
        <v>54.472659999999998</v>
      </c>
      <c r="F100">
        <v>43.609870000000001</v>
      </c>
      <c r="G100">
        <v>78.437880000000007</v>
      </c>
      <c r="H100">
        <v>88.425740000000005</v>
      </c>
    </row>
    <row r="101" spans="1:8" x14ac:dyDescent="0.4">
      <c r="A101" t="s">
        <v>1001</v>
      </c>
      <c r="B101" t="s">
        <v>90</v>
      </c>
      <c r="C101" t="s">
        <v>37</v>
      </c>
      <c r="D101">
        <v>0.50497000000000003</v>
      </c>
      <c r="E101">
        <v>54.403869999999998</v>
      </c>
      <c r="F101">
        <v>43.755560000000003</v>
      </c>
      <c r="G101">
        <v>78.445970000000003</v>
      </c>
      <c r="H101">
        <v>88.417640000000006</v>
      </c>
    </row>
    <row r="102" spans="1:8" x14ac:dyDescent="0.4">
      <c r="A102" t="s">
        <v>1002</v>
      </c>
      <c r="B102" t="s">
        <v>67</v>
      </c>
      <c r="C102" t="s">
        <v>37</v>
      </c>
      <c r="D102">
        <v>0.505</v>
      </c>
      <c r="E102">
        <v>54.406840000000003</v>
      </c>
      <c r="F102">
        <v>43.755560000000003</v>
      </c>
      <c r="G102">
        <v>78.462159999999997</v>
      </c>
      <c r="H102">
        <v>88.43383</v>
      </c>
    </row>
    <row r="103" spans="1:8" x14ac:dyDescent="0.4">
      <c r="A103" t="s">
        <v>1003</v>
      </c>
      <c r="B103" t="s">
        <v>878</v>
      </c>
      <c r="C103" t="s">
        <v>37</v>
      </c>
      <c r="D103">
        <v>0.505</v>
      </c>
      <c r="E103">
        <v>54.407040000000002</v>
      </c>
      <c r="F103">
        <v>43.755560000000003</v>
      </c>
      <c r="G103">
        <v>78.454070000000002</v>
      </c>
      <c r="H103">
        <v>88.43383</v>
      </c>
    </row>
    <row r="104" spans="1:8" x14ac:dyDescent="0.4">
      <c r="A104" t="s">
        <v>1004</v>
      </c>
      <c r="B104" t="s">
        <v>83</v>
      </c>
      <c r="C104" t="s">
        <v>37</v>
      </c>
      <c r="D104">
        <v>0.50504000000000004</v>
      </c>
      <c r="E104">
        <v>54.410939999999997</v>
      </c>
      <c r="F104">
        <v>43.755560000000003</v>
      </c>
      <c r="G104">
        <v>78.462159999999997</v>
      </c>
      <c r="H104">
        <v>88.43383</v>
      </c>
    </row>
    <row r="105" spans="1:8" x14ac:dyDescent="0.4">
      <c r="A105" t="s">
        <v>1005</v>
      </c>
      <c r="B105" t="s">
        <v>67</v>
      </c>
      <c r="C105" t="s">
        <v>37</v>
      </c>
      <c r="D105">
        <v>0.50495999999999996</v>
      </c>
      <c r="E105">
        <v>54.402500000000003</v>
      </c>
      <c r="F105">
        <v>43.755560000000003</v>
      </c>
      <c r="G105">
        <v>78.445970000000003</v>
      </c>
      <c r="H105">
        <v>88.409549999999996</v>
      </c>
    </row>
    <row r="106" spans="1:8" x14ac:dyDescent="0.4">
      <c r="A106" t="s">
        <v>1006</v>
      </c>
      <c r="B106" t="s">
        <v>67</v>
      </c>
      <c r="C106" t="s">
        <v>37</v>
      </c>
      <c r="D106">
        <v>0.50497999999999998</v>
      </c>
      <c r="E106">
        <v>54.404670000000003</v>
      </c>
      <c r="F106">
        <v>43.755560000000003</v>
      </c>
      <c r="G106">
        <v>78.445970000000003</v>
      </c>
      <c r="H106">
        <v>88.425740000000005</v>
      </c>
    </row>
    <row r="107" spans="1:8" x14ac:dyDescent="0.4">
      <c r="A107" t="s">
        <v>1007</v>
      </c>
      <c r="B107" t="s">
        <v>92</v>
      </c>
      <c r="C107" t="s">
        <v>37</v>
      </c>
      <c r="D107">
        <v>0.50504000000000004</v>
      </c>
      <c r="E107">
        <v>54.416789999999999</v>
      </c>
      <c r="F107">
        <v>43.755560000000003</v>
      </c>
      <c r="G107">
        <v>78.454070000000002</v>
      </c>
      <c r="H107">
        <v>88.417640000000006</v>
      </c>
    </row>
    <row r="108" spans="1:8" x14ac:dyDescent="0.4">
      <c r="A108" t="s">
        <v>1008</v>
      </c>
      <c r="B108" t="s">
        <v>878</v>
      </c>
      <c r="C108" t="s">
        <v>37</v>
      </c>
      <c r="D108">
        <v>0.50505</v>
      </c>
      <c r="E108">
        <v>54.417180000000002</v>
      </c>
      <c r="F108">
        <v>43.755560000000003</v>
      </c>
      <c r="G108">
        <v>78.454070000000002</v>
      </c>
      <c r="H108">
        <v>88.417640000000006</v>
      </c>
    </row>
    <row r="109" spans="1:8" x14ac:dyDescent="0.4">
      <c r="A109" t="s">
        <v>1009</v>
      </c>
      <c r="B109" t="s">
        <v>878</v>
      </c>
      <c r="C109" t="s">
        <v>37</v>
      </c>
      <c r="D109">
        <v>0.50505</v>
      </c>
      <c r="E109">
        <v>54.418300000000002</v>
      </c>
      <c r="F109">
        <v>43.755560000000003</v>
      </c>
      <c r="G109">
        <v>78.454070000000002</v>
      </c>
      <c r="H109">
        <v>88.417640000000006</v>
      </c>
    </row>
    <row r="110" spans="1:8" x14ac:dyDescent="0.4">
      <c r="A110" t="s">
        <v>1010</v>
      </c>
      <c r="B110" t="s">
        <v>67</v>
      </c>
      <c r="C110" t="s">
        <v>37</v>
      </c>
      <c r="D110">
        <v>0.50505</v>
      </c>
      <c r="E110">
        <v>54.418340000000001</v>
      </c>
      <c r="F110">
        <v>43.755560000000003</v>
      </c>
      <c r="G110">
        <v>78.454070000000002</v>
      </c>
      <c r="H110">
        <v>88.425740000000005</v>
      </c>
    </row>
    <row r="111" spans="1:8" x14ac:dyDescent="0.4">
      <c r="A111" t="s">
        <v>1011</v>
      </c>
      <c r="B111" t="s">
        <v>88</v>
      </c>
      <c r="C111" t="s">
        <v>37</v>
      </c>
      <c r="D111">
        <v>0.50507999999999997</v>
      </c>
      <c r="E111">
        <v>54.420070000000003</v>
      </c>
      <c r="F111">
        <v>43.755560000000003</v>
      </c>
      <c r="G111">
        <v>78.454070000000002</v>
      </c>
      <c r="H111">
        <v>88.441929999999999</v>
      </c>
    </row>
    <row r="112" spans="1:8" x14ac:dyDescent="0.4">
      <c r="A112" t="s">
        <v>1012</v>
      </c>
      <c r="B112" t="s">
        <v>67</v>
      </c>
      <c r="C112" t="s">
        <v>37</v>
      </c>
      <c r="D112">
        <v>0.50507000000000002</v>
      </c>
      <c r="E112">
        <v>54.420200000000001</v>
      </c>
      <c r="F112">
        <v>43.755560000000003</v>
      </c>
      <c r="G112">
        <v>78.462159999999997</v>
      </c>
      <c r="H112">
        <v>88.441929999999999</v>
      </c>
    </row>
    <row r="113" spans="1:8" x14ac:dyDescent="0.4">
      <c r="A113" t="s">
        <v>1013</v>
      </c>
      <c r="B113" t="s">
        <v>873</v>
      </c>
      <c r="C113" t="s">
        <v>37</v>
      </c>
      <c r="D113">
        <v>0.50512000000000001</v>
      </c>
      <c r="E113">
        <v>54.410719999999998</v>
      </c>
      <c r="F113">
        <v>43.812220000000003</v>
      </c>
      <c r="G113">
        <v>78.373130000000003</v>
      </c>
      <c r="H113">
        <v>88.417640000000006</v>
      </c>
    </row>
    <row r="114" spans="1:8" x14ac:dyDescent="0.4">
      <c r="A114" t="s">
        <v>1014</v>
      </c>
      <c r="B114" t="s">
        <v>1015</v>
      </c>
      <c r="C114" t="s">
        <v>37</v>
      </c>
      <c r="D114">
        <v>0.50512000000000001</v>
      </c>
      <c r="E114">
        <v>54.411380000000001</v>
      </c>
      <c r="F114">
        <v>43.812220000000003</v>
      </c>
      <c r="G114">
        <v>78.373130000000003</v>
      </c>
      <c r="H114">
        <v>88.417640000000006</v>
      </c>
    </row>
    <row r="115" spans="1:8" x14ac:dyDescent="0.4">
      <c r="A115" t="s">
        <v>1016</v>
      </c>
      <c r="B115" t="s">
        <v>990</v>
      </c>
      <c r="C115" t="s">
        <v>37</v>
      </c>
      <c r="D115">
        <v>0.50516000000000005</v>
      </c>
      <c r="E115">
        <v>54.415329999999997</v>
      </c>
      <c r="F115">
        <v>43.812220000000003</v>
      </c>
      <c r="G115">
        <v>78.373130000000003</v>
      </c>
      <c r="H115">
        <v>88.425740000000005</v>
      </c>
    </row>
    <row r="116" spans="1:8" x14ac:dyDescent="0.4">
      <c r="A116" t="s">
        <v>1017</v>
      </c>
      <c r="B116" t="s">
        <v>844</v>
      </c>
      <c r="C116" t="s">
        <v>37</v>
      </c>
      <c r="D116">
        <v>0.50522999999999996</v>
      </c>
      <c r="E116">
        <v>54.427729999999997</v>
      </c>
      <c r="F116">
        <v>43.812220000000003</v>
      </c>
      <c r="G116">
        <v>78.389319999999998</v>
      </c>
      <c r="H116">
        <v>88.450019999999995</v>
      </c>
    </row>
    <row r="117" spans="1:8" x14ac:dyDescent="0.4">
      <c r="A117" t="s">
        <v>1018</v>
      </c>
      <c r="B117" t="s">
        <v>873</v>
      </c>
      <c r="C117" t="s">
        <v>37</v>
      </c>
      <c r="D117">
        <v>0.50519999999999998</v>
      </c>
      <c r="E117">
        <v>54.424880000000002</v>
      </c>
      <c r="F117">
        <v>43.812220000000003</v>
      </c>
      <c r="G117">
        <v>78.381219999999999</v>
      </c>
      <c r="H117">
        <v>88.425740000000005</v>
      </c>
    </row>
    <row r="118" spans="1:8" x14ac:dyDescent="0.4">
      <c r="A118" t="s">
        <v>1019</v>
      </c>
      <c r="B118" t="s">
        <v>830</v>
      </c>
      <c r="C118" t="s">
        <v>37</v>
      </c>
      <c r="D118">
        <v>0.50521000000000005</v>
      </c>
      <c r="E118">
        <v>54.425429999999999</v>
      </c>
      <c r="F118">
        <v>43.812220000000003</v>
      </c>
      <c r="G118">
        <v>78.381219999999999</v>
      </c>
      <c r="H118">
        <v>88.425740000000005</v>
      </c>
    </row>
    <row r="119" spans="1:8" x14ac:dyDescent="0.4">
      <c r="A119" t="s">
        <v>1020</v>
      </c>
      <c r="B119" t="s">
        <v>868</v>
      </c>
      <c r="C119" t="s">
        <v>37</v>
      </c>
      <c r="D119">
        <v>0.50510999999999995</v>
      </c>
      <c r="E119">
        <v>54.458269999999999</v>
      </c>
      <c r="F119">
        <v>43.609870000000001</v>
      </c>
      <c r="G119">
        <v>78.429789999999997</v>
      </c>
      <c r="H119">
        <v>88.409549999999996</v>
      </c>
    </row>
    <row r="120" spans="1:8" x14ac:dyDescent="0.4">
      <c r="A120" t="s">
        <v>1021</v>
      </c>
      <c r="B120" t="s">
        <v>868</v>
      </c>
      <c r="C120" t="s">
        <v>37</v>
      </c>
      <c r="D120">
        <v>0.50510999999999995</v>
      </c>
      <c r="E120">
        <v>54.458039999999997</v>
      </c>
      <c r="F120">
        <v>43.609870000000001</v>
      </c>
      <c r="G120">
        <v>78.437880000000007</v>
      </c>
      <c r="H120">
        <v>88.425740000000005</v>
      </c>
    </row>
    <row r="121" spans="1:8" x14ac:dyDescent="0.4">
      <c r="A121" t="s">
        <v>1022</v>
      </c>
      <c r="B121" t="s">
        <v>990</v>
      </c>
      <c r="C121" t="s">
        <v>37</v>
      </c>
      <c r="D121">
        <v>0.50509999999999999</v>
      </c>
      <c r="E121">
        <v>54.456510000000002</v>
      </c>
      <c r="F121">
        <v>43.609870000000001</v>
      </c>
      <c r="G121">
        <v>78.429789999999997</v>
      </c>
      <c r="H121">
        <v>88.409549999999996</v>
      </c>
    </row>
    <row r="122" spans="1:8" x14ac:dyDescent="0.4">
      <c r="A122" t="s">
        <v>1023</v>
      </c>
      <c r="B122" t="s">
        <v>873</v>
      </c>
      <c r="C122" t="s">
        <v>37</v>
      </c>
      <c r="D122">
        <v>0.50521000000000005</v>
      </c>
      <c r="E122">
        <v>54.473480000000002</v>
      </c>
      <c r="F122">
        <v>43.609870000000001</v>
      </c>
      <c r="G122">
        <v>78.437880000000007</v>
      </c>
      <c r="H122">
        <v>88.425740000000005</v>
      </c>
    </row>
    <row r="123" spans="1:8" x14ac:dyDescent="0.4">
      <c r="A123" t="s">
        <v>1024</v>
      </c>
      <c r="B123" t="s">
        <v>844</v>
      </c>
      <c r="C123" t="s">
        <v>37</v>
      </c>
      <c r="D123">
        <v>0.50521000000000005</v>
      </c>
      <c r="E123">
        <v>54.4739</v>
      </c>
      <c r="F123">
        <v>43.609870000000001</v>
      </c>
      <c r="G123">
        <v>78.437880000000007</v>
      </c>
      <c r="H123">
        <v>88.417640000000006</v>
      </c>
    </row>
    <row r="124" spans="1:8" x14ac:dyDescent="0.4">
      <c r="A124" t="s">
        <v>1025</v>
      </c>
      <c r="B124" t="s">
        <v>873</v>
      </c>
      <c r="C124" t="s">
        <v>37</v>
      </c>
      <c r="D124">
        <v>0.50522</v>
      </c>
      <c r="E124">
        <v>54.475180000000002</v>
      </c>
      <c r="F124">
        <v>43.609870000000001</v>
      </c>
      <c r="G124">
        <v>78.445970000000003</v>
      </c>
      <c r="H124">
        <v>88.441929999999999</v>
      </c>
    </row>
    <row r="125" spans="1:8" x14ac:dyDescent="0.4">
      <c r="A125" t="s">
        <v>1026</v>
      </c>
      <c r="B125" t="s">
        <v>844</v>
      </c>
      <c r="C125" t="s">
        <v>37</v>
      </c>
      <c r="D125">
        <v>0.50512000000000001</v>
      </c>
      <c r="E125">
        <v>54.459119999999999</v>
      </c>
      <c r="F125">
        <v>43.609870000000001</v>
      </c>
      <c r="G125">
        <v>78.429789999999997</v>
      </c>
      <c r="H125">
        <v>88.425740000000005</v>
      </c>
    </row>
    <row r="126" spans="1:8" x14ac:dyDescent="0.4">
      <c r="A126" t="s">
        <v>1027</v>
      </c>
      <c r="B126" t="s">
        <v>868</v>
      </c>
      <c r="C126" t="s">
        <v>37</v>
      </c>
      <c r="D126">
        <v>0.50510999999999995</v>
      </c>
      <c r="E126">
        <v>54.457680000000003</v>
      </c>
      <c r="F126">
        <v>43.609870000000001</v>
      </c>
      <c r="G126">
        <v>78.429789999999997</v>
      </c>
      <c r="H126">
        <v>88.409549999999996</v>
      </c>
    </row>
    <row r="127" spans="1:8" x14ac:dyDescent="0.4">
      <c r="A127" t="s">
        <v>1028</v>
      </c>
      <c r="B127" t="s">
        <v>844</v>
      </c>
      <c r="C127" t="s">
        <v>37</v>
      </c>
      <c r="D127">
        <v>0.50509000000000004</v>
      </c>
      <c r="E127">
        <v>54.455660000000002</v>
      </c>
      <c r="F127">
        <v>43.609870000000001</v>
      </c>
      <c r="G127">
        <v>78.429789999999997</v>
      </c>
      <c r="H127">
        <v>88.409549999999996</v>
      </c>
    </row>
    <row r="128" spans="1:8" x14ac:dyDescent="0.4">
      <c r="A128" t="s">
        <v>1029</v>
      </c>
      <c r="B128" t="s">
        <v>873</v>
      </c>
      <c r="C128" t="s">
        <v>37</v>
      </c>
      <c r="D128">
        <v>0.50510999999999995</v>
      </c>
      <c r="E128">
        <v>54.458260000000003</v>
      </c>
      <c r="F128">
        <v>43.609870000000001</v>
      </c>
      <c r="G128">
        <v>78.429789999999997</v>
      </c>
      <c r="H128">
        <v>88.409549999999996</v>
      </c>
    </row>
    <row r="129" spans="1:8" x14ac:dyDescent="0.4">
      <c r="A129" t="s">
        <v>1030</v>
      </c>
      <c r="B129" t="s">
        <v>873</v>
      </c>
      <c r="C129" t="s">
        <v>37</v>
      </c>
      <c r="D129">
        <v>0.50510999999999995</v>
      </c>
      <c r="E129">
        <v>54.457590000000003</v>
      </c>
      <c r="F129">
        <v>43.609870000000001</v>
      </c>
      <c r="G129">
        <v>78.429789999999997</v>
      </c>
      <c r="H129">
        <v>88.409549999999996</v>
      </c>
    </row>
    <row r="130" spans="1:8" x14ac:dyDescent="0.4">
      <c r="A130" t="s">
        <v>1031</v>
      </c>
      <c r="B130" t="s">
        <v>868</v>
      </c>
      <c r="C130" t="s">
        <v>37</v>
      </c>
      <c r="D130">
        <v>0.50509999999999999</v>
      </c>
      <c r="E130">
        <v>54.456890000000001</v>
      </c>
      <c r="F130">
        <v>43.609870000000001</v>
      </c>
      <c r="G130">
        <v>78.429789999999997</v>
      </c>
      <c r="H130">
        <v>88.409549999999996</v>
      </c>
    </row>
    <row r="131" spans="1:8" x14ac:dyDescent="0.4">
      <c r="A131" t="s">
        <v>1032</v>
      </c>
      <c r="B131" t="s">
        <v>830</v>
      </c>
      <c r="C131" t="s">
        <v>37</v>
      </c>
      <c r="D131">
        <v>0.50519999999999998</v>
      </c>
      <c r="E131">
        <v>54.472900000000003</v>
      </c>
      <c r="F131">
        <v>43.609870000000001</v>
      </c>
      <c r="G131">
        <v>78.437880000000007</v>
      </c>
      <c r="H131">
        <v>88.425740000000005</v>
      </c>
    </row>
    <row r="132" spans="1:8" x14ac:dyDescent="0.4">
      <c r="A132" t="s">
        <v>1033</v>
      </c>
      <c r="B132" t="s">
        <v>830</v>
      </c>
      <c r="C132" t="s">
        <v>37</v>
      </c>
      <c r="D132">
        <v>0.50519000000000003</v>
      </c>
      <c r="E132">
        <v>54.472349999999999</v>
      </c>
      <c r="F132">
        <v>43.609870000000001</v>
      </c>
      <c r="G132">
        <v>78.437880000000007</v>
      </c>
      <c r="H132">
        <v>88.425740000000005</v>
      </c>
    </row>
    <row r="133" spans="1:8" x14ac:dyDescent="0.4">
      <c r="A133" t="s">
        <v>1034</v>
      </c>
      <c r="B133" t="s">
        <v>871</v>
      </c>
      <c r="C133" t="s">
        <v>37</v>
      </c>
      <c r="D133">
        <v>0.50521000000000005</v>
      </c>
      <c r="E133">
        <v>54.473260000000003</v>
      </c>
      <c r="F133">
        <v>43.609870000000001</v>
      </c>
      <c r="G133">
        <v>78.445970000000003</v>
      </c>
      <c r="H133">
        <v>88.425740000000005</v>
      </c>
    </row>
    <row r="134" spans="1:8" x14ac:dyDescent="0.4">
      <c r="A134" t="s">
        <v>1035</v>
      </c>
      <c r="B134" t="s">
        <v>873</v>
      </c>
      <c r="C134" t="s">
        <v>37</v>
      </c>
      <c r="D134">
        <v>0.50522</v>
      </c>
      <c r="E134">
        <v>54.474089999999997</v>
      </c>
      <c r="F134">
        <v>43.609870000000001</v>
      </c>
      <c r="G134">
        <v>78.445970000000003</v>
      </c>
      <c r="H134">
        <v>88.43383</v>
      </c>
    </row>
    <row r="135" spans="1:8" x14ac:dyDescent="0.4">
      <c r="A135" t="s">
        <v>1036</v>
      </c>
      <c r="B135" t="s">
        <v>873</v>
      </c>
      <c r="C135" t="s">
        <v>37</v>
      </c>
      <c r="D135">
        <v>0.50521000000000005</v>
      </c>
      <c r="E135">
        <v>54.473460000000003</v>
      </c>
      <c r="F135">
        <v>43.609870000000001</v>
      </c>
      <c r="G135">
        <v>78.437880000000007</v>
      </c>
      <c r="H135">
        <v>88.441929999999999</v>
      </c>
    </row>
    <row r="136" spans="1:8" x14ac:dyDescent="0.4">
      <c r="A136" t="s">
        <v>1037</v>
      </c>
      <c r="B136" t="s">
        <v>868</v>
      </c>
      <c r="C136" t="s">
        <v>37</v>
      </c>
      <c r="D136">
        <v>0.50521000000000005</v>
      </c>
      <c r="E136">
        <v>54.473500000000001</v>
      </c>
      <c r="F136">
        <v>43.609870000000001</v>
      </c>
      <c r="G136">
        <v>78.445970000000003</v>
      </c>
      <c r="H136">
        <v>88.425740000000005</v>
      </c>
    </row>
    <row r="137" spans="1:8" x14ac:dyDescent="0.4">
      <c r="A137" t="s">
        <v>1038</v>
      </c>
      <c r="B137" t="s">
        <v>83</v>
      </c>
      <c r="C137" t="s">
        <v>37</v>
      </c>
      <c r="D137">
        <v>0.50499000000000005</v>
      </c>
      <c r="E137">
        <v>54.406219999999998</v>
      </c>
      <c r="F137">
        <v>43.755560000000003</v>
      </c>
      <c r="G137">
        <v>78.445970000000003</v>
      </c>
      <c r="H137">
        <v>88.43383</v>
      </c>
    </row>
    <row r="138" spans="1:8" x14ac:dyDescent="0.4">
      <c r="A138" t="s">
        <v>1039</v>
      </c>
      <c r="B138" t="s">
        <v>90</v>
      </c>
      <c r="C138" t="s">
        <v>37</v>
      </c>
      <c r="D138">
        <v>0.505</v>
      </c>
      <c r="E138">
        <v>54.406260000000003</v>
      </c>
      <c r="F138">
        <v>43.755560000000003</v>
      </c>
      <c r="G138">
        <v>78.445970000000003</v>
      </c>
      <c r="H138">
        <v>88.441929999999999</v>
      </c>
    </row>
    <row r="139" spans="1:8" x14ac:dyDescent="0.4">
      <c r="A139" t="s">
        <v>1040</v>
      </c>
      <c r="B139" t="s">
        <v>83</v>
      </c>
      <c r="C139" t="s">
        <v>37</v>
      </c>
      <c r="D139">
        <v>0.50497000000000003</v>
      </c>
      <c r="E139">
        <v>54.40399</v>
      </c>
      <c r="F139">
        <v>43.755560000000003</v>
      </c>
      <c r="G139">
        <v>78.445970000000003</v>
      </c>
      <c r="H139">
        <v>88.409549999999996</v>
      </c>
    </row>
    <row r="140" spans="1:8" x14ac:dyDescent="0.4">
      <c r="A140" t="s">
        <v>1041</v>
      </c>
      <c r="B140" t="s">
        <v>878</v>
      </c>
      <c r="C140" t="s">
        <v>37</v>
      </c>
      <c r="D140">
        <v>0.50505</v>
      </c>
      <c r="E140">
        <v>54.417819999999999</v>
      </c>
      <c r="F140">
        <v>43.755560000000003</v>
      </c>
      <c r="G140">
        <v>78.454070000000002</v>
      </c>
      <c r="H140">
        <v>88.417640000000006</v>
      </c>
    </row>
    <row r="141" spans="1:8" x14ac:dyDescent="0.4">
      <c r="A141" t="s">
        <v>1042</v>
      </c>
      <c r="B141" t="s">
        <v>878</v>
      </c>
      <c r="C141" t="s">
        <v>37</v>
      </c>
      <c r="D141">
        <v>0.50505999999999995</v>
      </c>
      <c r="E141">
        <v>54.419130000000003</v>
      </c>
      <c r="F141">
        <v>43.755560000000003</v>
      </c>
      <c r="G141">
        <v>78.454070000000002</v>
      </c>
      <c r="H141">
        <v>88.43383</v>
      </c>
    </row>
    <row r="142" spans="1:8" x14ac:dyDescent="0.4">
      <c r="A142" t="s">
        <v>1043</v>
      </c>
      <c r="B142" t="s">
        <v>878</v>
      </c>
      <c r="C142" t="s">
        <v>37</v>
      </c>
      <c r="D142">
        <v>0.50505</v>
      </c>
      <c r="E142">
        <v>54.417650000000002</v>
      </c>
      <c r="F142">
        <v>43.755560000000003</v>
      </c>
      <c r="G142">
        <v>78.462159999999997</v>
      </c>
      <c r="H142">
        <v>88.425740000000005</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X40"/>
  <sheetViews>
    <sheetView topLeftCell="B1" workbookViewId="0">
      <selection activeCell="B1" sqref="B1"/>
    </sheetView>
  </sheetViews>
  <sheetFormatPr defaultRowHeight="14.6" x14ac:dyDescent="0.4"/>
  <cols>
    <col min="1" max="1" width="117.4609375" bestFit="1" customWidth="1"/>
    <col min="9" max="9" width="3.4609375" customWidth="1"/>
    <col min="14" max="14" width="4.61328125" customWidth="1"/>
  </cols>
  <sheetData>
    <row r="1" spans="1:24" x14ac:dyDescent="0.4">
      <c r="B1" s="9" t="s">
        <v>6887</v>
      </c>
    </row>
    <row r="2" spans="1:24" x14ac:dyDescent="0.4">
      <c r="A2" t="s">
        <v>0</v>
      </c>
      <c r="B2" t="s">
        <v>0</v>
      </c>
      <c r="C2" t="s">
        <v>1</v>
      </c>
      <c r="D2" t="s">
        <v>2</v>
      </c>
      <c r="E2" t="s">
        <v>2</v>
      </c>
      <c r="F2" t="s">
        <v>3</v>
      </c>
      <c r="G2">
        <v>93016</v>
      </c>
      <c r="H2" t="s">
        <v>4</v>
      </c>
    </row>
    <row r="3" spans="1:24" x14ac:dyDescent="0.4">
      <c r="A3" t="s">
        <v>20</v>
      </c>
      <c r="B3" t="s">
        <v>21</v>
      </c>
      <c r="C3" t="s">
        <v>22</v>
      </c>
      <c r="D3" t="s">
        <v>23</v>
      </c>
      <c r="E3" t="s">
        <v>24</v>
      </c>
      <c r="F3" t="s">
        <v>25</v>
      </c>
      <c r="G3" t="s">
        <v>26</v>
      </c>
      <c r="H3" t="s">
        <v>27</v>
      </c>
      <c r="R3" t="s">
        <v>1056</v>
      </c>
    </row>
    <row r="4" spans="1:24" x14ac:dyDescent="0.4">
      <c r="A4" t="s">
        <v>1054</v>
      </c>
      <c r="C4" t="s">
        <v>117</v>
      </c>
      <c r="D4" t="s">
        <v>117</v>
      </c>
      <c r="E4" t="s">
        <v>117</v>
      </c>
      <c r="F4" t="s">
        <v>117</v>
      </c>
      <c r="G4" t="s">
        <v>117</v>
      </c>
      <c r="H4" t="s">
        <v>117</v>
      </c>
      <c r="J4" t="s">
        <v>1044</v>
      </c>
      <c r="K4" t="s">
        <v>1097</v>
      </c>
      <c r="L4" t="s">
        <v>1098</v>
      </c>
      <c r="M4" t="s">
        <v>816</v>
      </c>
      <c r="O4" t="s">
        <v>24</v>
      </c>
      <c r="R4" t="s">
        <v>1044</v>
      </c>
      <c r="S4" t="s">
        <v>1097</v>
      </c>
      <c r="T4" t="s">
        <v>1098</v>
      </c>
      <c r="U4" t="s">
        <v>816</v>
      </c>
      <c r="W4" t="s">
        <v>24</v>
      </c>
    </row>
    <row r="5" spans="1:24" x14ac:dyDescent="0.4">
      <c r="A5" t="s">
        <v>1089</v>
      </c>
      <c r="B5" t="s">
        <v>62</v>
      </c>
      <c r="C5" t="s">
        <v>37</v>
      </c>
      <c r="D5">
        <v>0.35078999999999999</v>
      </c>
      <c r="E5">
        <v>37.710929999999998</v>
      </c>
      <c r="F5">
        <v>23.12424</v>
      </c>
      <c r="G5">
        <v>63.12424</v>
      </c>
      <c r="H5">
        <v>77.88749</v>
      </c>
      <c r="J5">
        <v>1</v>
      </c>
      <c r="K5" t="s">
        <v>38</v>
      </c>
      <c r="L5" t="s">
        <v>38</v>
      </c>
      <c r="M5" t="s">
        <v>38</v>
      </c>
      <c r="O5">
        <f t="shared" ref="O5:O16" ca="1" si="0">ROUND(AVERAGE(INDIRECT("E"&amp;J5*3+1), INDIRECT("E"&amp;J5*3+2), INDIRECT("E"&amp;J5*3+3)), 2)</f>
        <v>37.72</v>
      </c>
      <c r="P5">
        <f ca="1">ROUND(AVERAGE(INDIRECT("E"&amp;J5*3+1), INDIRECT("E"&amp;J5*3+2), INDIRECT("E"&amp;J5*3+3)), 4)</f>
        <v>37.7194</v>
      </c>
      <c r="Q5" t="s">
        <v>1099</v>
      </c>
      <c r="R5">
        <v>1</v>
      </c>
      <c r="S5" t="s">
        <v>38</v>
      </c>
      <c r="T5" t="s">
        <v>38</v>
      </c>
      <c r="U5" t="s">
        <v>38</v>
      </c>
      <c r="W5">
        <v>37.72</v>
      </c>
      <c r="X5">
        <v>37.716299999999997</v>
      </c>
    </row>
    <row r="6" spans="1:24" x14ac:dyDescent="0.4">
      <c r="A6" t="s">
        <v>1088</v>
      </c>
      <c r="B6" t="s">
        <v>878</v>
      </c>
      <c r="C6" t="s">
        <v>37</v>
      </c>
      <c r="D6">
        <v>0.35094999999999998</v>
      </c>
      <c r="E6">
        <v>37.727930000000001</v>
      </c>
      <c r="F6">
        <v>23.148520000000001</v>
      </c>
      <c r="G6">
        <v>63.164709999999999</v>
      </c>
      <c r="H6">
        <v>77.919870000000003</v>
      </c>
      <c r="J6">
        <f>J5+1</f>
        <v>2</v>
      </c>
      <c r="K6" t="s">
        <v>38</v>
      </c>
      <c r="L6" t="s">
        <v>38</v>
      </c>
      <c r="M6" t="s">
        <v>819</v>
      </c>
      <c r="O6">
        <f t="shared" ca="1" si="0"/>
        <v>39.159999999999997</v>
      </c>
      <c r="P6">
        <f ca="1">ROUND(AVERAGE(INDIRECT("E"&amp;J6*3+1), INDIRECT("E"&amp;J6*3+2), INDIRECT("E"&amp;J6*3+3)), 4)</f>
        <v>39.1571</v>
      </c>
      <c r="R6">
        <v>2</v>
      </c>
      <c r="S6" t="s">
        <v>38</v>
      </c>
      <c r="T6" t="s">
        <v>38</v>
      </c>
      <c r="U6" t="s">
        <v>819</v>
      </c>
      <c r="W6">
        <v>39.880000000000003</v>
      </c>
      <c r="X6">
        <v>39.878700000000002</v>
      </c>
    </row>
    <row r="7" spans="1:24" x14ac:dyDescent="0.4">
      <c r="A7" t="s">
        <v>1090</v>
      </c>
      <c r="B7" t="s">
        <v>1070</v>
      </c>
      <c r="C7" t="s">
        <v>37</v>
      </c>
      <c r="D7">
        <v>0.35077000000000003</v>
      </c>
      <c r="E7">
        <v>37.709989999999998</v>
      </c>
      <c r="F7">
        <v>23.132339999999999</v>
      </c>
      <c r="G7">
        <v>63.164709999999999</v>
      </c>
      <c r="H7">
        <v>77.88749</v>
      </c>
      <c r="J7">
        <f>J6+1</f>
        <v>3</v>
      </c>
      <c r="K7" t="s">
        <v>38</v>
      </c>
      <c r="L7" t="s">
        <v>38</v>
      </c>
      <c r="M7" t="s">
        <v>820</v>
      </c>
      <c r="O7">
        <f t="shared" ca="1" si="0"/>
        <v>49.28</v>
      </c>
      <c r="P7">
        <f t="shared" ref="P7:P16" ca="1" si="1">ROUND(AVERAGE(INDIRECT("E"&amp;J7*3+1), INDIRECT("E"&amp;J7*3+2), INDIRECT("E"&amp;J7*3+3)), 4)</f>
        <v>49.2821</v>
      </c>
      <c r="Q7">
        <v>2.16</v>
      </c>
      <c r="R7">
        <v>3</v>
      </c>
      <c r="S7" t="s">
        <v>38</v>
      </c>
      <c r="T7" t="s">
        <v>38</v>
      </c>
      <c r="U7" t="s">
        <v>820</v>
      </c>
      <c r="W7">
        <v>53.99</v>
      </c>
      <c r="X7">
        <v>53.988599999999998</v>
      </c>
    </row>
    <row r="8" spans="1:24" x14ac:dyDescent="0.4">
      <c r="A8" t="s">
        <v>1076</v>
      </c>
      <c r="B8" t="s">
        <v>85</v>
      </c>
      <c r="C8" t="s">
        <v>37</v>
      </c>
      <c r="D8">
        <v>0.37014000000000002</v>
      </c>
      <c r="E8">
        <v>39.879060000000003</v>
      </c>
      <c r="F8">
        <v>25.269120000000001</v>
      </c>
      <c r="G8">
        <v>65.366249999999994</v>
      </c>
      <c r="H8">
        <v>81.076490000000007</v>
      </c>
      <c r="J8">
        <f t="shared" ref="J8:J16" si="2">J7+1</f>
        <v>4</v>
      </c>
      <c r="K8" t="s">
        <v>38</v>
      </c>
      <c r="L8" t="s">
        <v>818</v>
      </c>
      <c r="M8" t="s">
        <v>38</v>
      </c>
      <c r="O8">
        <f t="shared" ca="1" si="0"/>
        <v>43.22</v>
      </c>
      <c r="P8">
        <f t="shared" ca="1" si="1"/>
        <v>43.220100000000002</v>
      </c>
      <c r="Q8">
        <v>14.11</v>
      </c>
      <c r="R8">
        <v>4</v>
      </c>
      <c r="S8" t="s">
        <v>38</v>
      </c>
      <c r="T8" t="s">
        <v>818</v>
      </c>
      <c r="U8" t="s">
        <v>38</v>
      </c>
      <c r="W8">
        <v>37.840000000000003</v>
      </c>
      <c r="X8">
        <v>37.840800000000002</v>
      </c>
    </row>
    <row r="9" spans="1:24" x14ac:dyDescent="0.4">
      <c r="A9" t="s">
        <v>1075</v>
      </c>
      <c r="B9" t="s">
        <v>106</v>
      </c>
      <c r="C9" t="s">
        <v>37</v>
      </c>
      <c r="D9">
        <v>0.37019000000000002</v>
      </c>
      <c r="E9">
        <v>39.882350000000002</v>
      </c>
      <c r="F9">
        <v>25.27722</v>
      </c>
      <c r="G9">
        <v>65.358149999999995</v>
      </c>
      <c r="H9">
        <v>81.084580000000003</v>
      </c>
      <c r="J9">
        <f t="shared" si="2"/>
        <v>5</v>
      </c>
      <c r="K9" t="s">
        <v>38</v>
      </c>
      <c r="L9" t="s">
        <v>818</v>
      </c>
      <c r="M9" t="s">
        <v>819</v>
      </c>
      <c r="O9">
        <f t="shared" ca="1" si="0"/>
        <v>39.31</v>
      </c>
      <c r="P9">
        <f t="shared" ca="1" si="1"/>
        <v>39.307699999999997</v>
      </c>
      <c r="R9">
        <v>5</v>
      </c>
      <c r="S9" t="s">
        <v>38</v>
      </c>
      <c r="T9" t="s">
        <v>818</v>
      </c>
      <c r="U9" t="s">
        <v>819</v>
      </c>
      <c r="W9">
        <v>40.03</v>
      </c>
      <c r="X9">
        <v>40.032899999999998</v>
      </c>
    </row>
    <row r="10" spans="1:24" x14ac:dyDescent="0.4">
      <c r="A10" t="s">
        <v>1077</v>
      </c>
      <c r="B10" t="s">
        <v>990</v>
      </c>
      <c r="C10" t="s">
        <v>37</v>
      </c>
      <c r="D10">
        <v>0.37010999999999999</v>
      </c>
      <c r="E10">
        <v>39.87482</v>
      </c>
      <c r="F10">
        <v>25.261030000000002</v>
      </c>
      <c r="G10">
        <v>65.358149999999995</v>
      </c>
      <c r="H10">
        <v>81.100769999999997</v>
      </c>
      <c r="J10">
        <f t="shared" si="2"/>
        <v>6</v>
      </c>
      <c r="K10" t="s">
        <v>38</v>
      </c>
      <c r="L10" t="s">
        <v>818</v>
      </c>
      <c r="M10" t="s">
        <v>820</v>
      </c>
      <c r="O10" s="4">
        <f t="shared" ca="1" si="0"/>
        <v>49.42</v>
      </c>
      <c r="P10">
        <f t="shared" ca="1" si="1"/>
        <v>49.420200000000001</v>
      </c>
      <c r="Q10">
        <v>2.19</v>
      </c>
      <c r="R10">
        <v>6</v>
      </c>
      <c r="S10" t="s">
        <v>38</v>
      </c>
      <c r="T10" t="s">
        <v>818</v>
      </c>
      <c r="U10" t="s">
        <v>820</v>
      </c>
      <c r="W10">
        <v>54.12</v>
      </c>
      <c r="X10">
        <v>54.118400000000001</v>
      </c>
    </row>
    <row r="11" spans="1:24" x14ac:dyDescent="0.4">
      <c r="A11" t="s">
        <v>1069</v>
      </c>
      <c r="B11" t="s">
        <v>1070</v>
      </c>
      <c r="C11" t="s">
        <v>37</v>
      </c>
      <c r="D11">
        <v>0.50014000000000003</v>
      </c>
      <c r="E11">
        <v>53.993940000000002</v>
      </c>
      <c r="F11">
        <v>42.905709999999999</v>
      </c>
      <c r="G11">
        <v>77.968429999999998</v>
      </c>
      <c r="H11">
        <v>87.956289999999996</v>
      </c>
      <c r="J11">
        <f t="shared" si="2"/>
        <v>7</v>
      </c>
      <c r="K11" t="s">
        <v>818</v>
      </c>
      <c r="L11" t="s">
        <v>38</v>
      </c>
      <c r="M11" t="s">
        <v>38</v>
      </c>
      <c r="O11">
        <f t="shared" ca="1" si="0"/>
        <v>42.61</v>
      </c>
      <c r="P11">
        <f t="shared" ca="1" si="1"/>
        <v>42.612099999999998</v>
      </c>
      <c r="Q11">
        <v>14.09</v>
      </c>
      <c r="R11">
        <v>7</v>
      </c>
      <c r="S11" t="s">
        <v>818</v>
      </c>
      <c r="T11" t="s">
        <v>38</v>
      </c>
      <c r="U11" t="s">
        <v>38</v>
      </c>
      <c r="W11">
        <v>36.85</v>
      </c>
      <c r="X11">
        <v>36.854500000000002</v>
      </c>
    </row>
    <row r="12" spans="1:24" x14ac:dyDescent="0.4">
      <c r="A12" t="s">
        <v>1071</v>
      </c>
      <c r="B12" t="s">
        <v>1070</v>
      </c>
      <c r="C12" t="s">
        <v>37</v>
      </c>
      <c r="D12">
        <v>0.49997000000000003</v>
      </c>
      <c r="E12">
        <v>53.977620000000002</v>
      </c>
      <c r="F12">
        <v>42.89761</v>
      </c>
      <c r="G12">
        <v>77.911779999999993</v>
      </c>
      <c r="H12">
        <v>87.891540000000006</v>
      </c>
      <c r="J12">
        <f t="shared" si="2"/>
        <v>8</v>
      </c>
      <c r="K12" t="s">
        <v>818</v>
      </c>
      <c r="L12" t="s">
        <v>38</v>
      </c>
      <c r="M12" t="s">
        <v>819</v>
      </c>
      <c r="O12">
        <f t="shared" ca="1" si="0"/>
        <v>38.049999999999997</v>
      </c>
      <c r="P12">
        <f t="shared" ca="1" si="1"/>
        <v>38.050699999999999</v>
      </c>
      <c r="R12">
        <v>8</v>
      </c>
      <c r="S12" t="s">
        <v>818</v>
      </c>
      <c r="T12" t="s">
        <v>38</v>
      </c>
      <c r="U12" t="s">
        <v>819</v>
      </c>
      <c r="W12">
        <v>38.65</v>
      </c>
      <c r="X12">
        <v>38.649299999999997</v>
      </c>
    </row>
    <row r="13" spans="1:24" x14ac:dyDescent="0.4">
      <c r="A13" t="s">
        <v>1068</v>
      </c>
      <c r="B13" t="s">
        <v>1063</v>
      </c>
      <c r="C13" t="s">
        <v>37</v>
      </c>
      <c r="D13">
        <v>0.50012999999999996</v>
      </c>
      <c r="E13">
        <v>53.99438</v>
      </c>
      <c r="F13">
        <v>42.905709999999999</v>
      </c>
      <c r="G13">
        <v>77.960340000000002</v>
      </c>
      <c r="H13">
        <v>87.932010000000005</v>
      </c>
      <c r="J13">
        <f t="shared" si="2"/>
        <v>9</v>
      </c>
      <c r="K13" t="s">
        <v>818</v>
      </c>
      <c r="L13" t="s">
        <v>38</v>
      </c>
      <c r="M13" t="s">
        <v>820</v>
      </c>
      <c r="O13">
        <f t="shared" ca="1" si="0"/>
        <v>48.92</v>
      </c>
      <c r="P13">
        <f t="shared" ca="1" si="1"/>
        <v>48.915700000000001</v>
      </c>
      <c r="Q13">
        <v>1.79</v>
      </c>
      <c r="R13">
        <v>9</v>
      </c>
      <c r="S13" t="s">
        <v>818</v>
      </c>
      <c r="T13" t="s">
        <v>38</v>
      </c>
      <c r="U13" t="s">
        <v>820</v>
      </c>
      <c r="W13">
        <v>54.05</v>
      </c>
      <c r="X13">
        <v>54.048099999999998</v>
      </c>
    </row>
    <row r="14" spans="1:24" x14ac:dyDescent="0.4">
      <c r="A14" t="s">
        <v>1087</v>
      </c>
      <c r="B14" t="s">
        <v>1015</v>
      </c>
      <c r="C14" t="s">
        <v>37</v>
      </c>
      <c r="D14">
        <v>0.35171999999999998</v>
      </c>
      <c r="E14">
        <v>37.826520000000002</v>
      </c>
      <c r="F14">
        <v>23.245650000000001</v>
      </c>
      <c r="G14">
        <v>63.205179999999999</v>
      </c>
      <c r="H14">
        <v>77.984620000000007</v>
      </c>
      <c r="J14">
        <f t="shared" si="2"/>
        <v>10</v>
      </c>
      <c r="K14" t="s">
        <v>818</v>
      </c>
      <c r="L14" t="s">
        <v>818</v>
      </c>
      <c r="M14" t="s">
        <v>38</v>
      </c>
      <c r="O14">
        <f t="shared" ca="1" si="0"/>
        <v>42.87</v>
      </c>
      <c r="P14">
        <f t="shared" ca="1" si="1"/>
        <v>42.867400000000004</v>
      </c>
      <c r="Q14">
        <v>15.4</v>
      </c>
      <c r="R14">
        <v>10</v>
      </c>
      <c r="S14" t="s">
        <v>818</v>
      </c>
      <c r="T14" t="s">
        <v>818</v>
      </c>
      <c r="U14" t="s">
        <v>38</v>
      </c>
      <c r="W14">
        <v>37.28</v>
      </c>
      <c r="X14">
        <v>37.2776</v>
      </c>
    </row>
    <row r="15" spans="1:24" x14ac:dyDescent="0.4">
      <c r="A15" t="s">
        <v>1085</v>
      </c>
      <c r="B15" t="s">
        <v>1086</v>
      </c>
      <c r="C15" t="s">
        <v>37</v>
      </c>
      <c r="D15">
        <v>0.35182999999999998</v>
      </c>
      <c r="E15">
        <v>37.839460000000003</v>
      </c>
      <c r="F15">
        <v>23.253740000000001</v>
      </c>
      <c r="G15">
        <v>63.213270000000001</v>
      </c>
      <c r="H15">
        <v>77.992720000000006</v>
      </c>
      <c r="J15">
        <f t="shared" si="2"/>
        <v>11</v>
      </c>
      <c r="K15" t="s">
        <v>818</v>
      </c>
      <c r="L15" t="s">
        <v>818</v>
      </c>
      <c r="M15" t="s">
        <v>819</v>
      </c>
      <c r="O15">
        <f t="shared" ca="1" si="0"/>
        <v>38.65</v>
      </c>
      <c r="P15">
        <f t="shared" ca="1" si="1"/>
        <v>38.647500000000001</v>
      </c>
      <c r="R15">
        <v>11</v>
      </c>
      <c r="S15" t="s">
        <v>818</v>
      </c>
      <c r="T15" t="s">
        <v>818</v>
      </c>
      <c r="U15" t="s">
        <v>819</v>
      </c>
      <c r="W15">
        <v>39.33</v>
      </c>
      <c r="X15">
        <v>39.332000000000001</v>
      </c>
    </row>
    <row r="16" spans="1:24" x14ac:dyDescent="0.4">
      <c r="A16" t="s">
        <v>1084</v>
      </c>
      <c r="B16" t="s">
        <v>1061</v>
      </c>
      <c r="C16" t="s">
        <v>37</v>
      </c>
      <c r="D16">
        <v>0.35199999999999998</v>
      </c>
      <c r="E16">
        <v>37.856360000000002</v>
      </c>
      <c r="F16">
        <v>23.261839999999999</v>
      </c>
      <c r="G16">
        <v>63.261839999999999</v>
      </c>
      <c r="H16">
        <v>78.033180000000002</v>
      </c>
      <c r="J16">
        <f t="shared" si="2"/>
        <v>12</v>
      </c>
      <c r="K16" s="7" t="s">
        <v>818</v>
      </c>
      <c r="L16" s="7" t="s">
        <v>818</v>
      </c>
      <c r="M16" s="7" t="s">
        <v>820</v>
      </c>
      <c r="N16" s="7"/>
      <c r="O16" s="8">
        <f t="shared" ca="1" si="0"/>
        <v>49.42</v>
      </c>
      <c r="P16" s="7">
        <f t="shared" ca="1" si="1"/>
        <v>49.424700000000001</v>
      </c>
      <c r="Q16">
        <v>2.0499999999999998</v>
      </c>
      <c r="R16">
        <v>12</v>
      </c>
      <c r="S16" t="s">
        <v>818</v>
      </c>
      <c r="T16" t="s">
        <v>818</v>
      </c>
      <c r="U16" t="s">
        <v>820</v>
      </c>
      <c r="W16">
        <v>54.47</v>
      </c>
      <c r="X16">
        <v>54.472200000000001</v>
      </c>
    </row>
    <row r="17" spans="1:17" x14ac:dyDescent="0.4">
      <c r="A17" t="s">
        <v>1072</v>
      </c>
      <c r="B17" t="s">
        <v>1070</v>
      </c>
      <c r="C17" t="s">
        <v>37</v>
      </c>
      <c r="D17">
        <v>0.37154999999999999</v>
      </c>
      <c r="E17">
        <v>40.034010000000002</v>
      </c>
      <c r="F17">
        <v>25.50384</v>
      </c>
      <c r="G17">
        <v>65.503839999999997</v>
      </c>
      <c r="H17">
        <v>81.197900000000004</v>
      </c>
      <c r="Q17">
        <v>15.14</v>
      </c>
    </row>
    <row r="18" spans="1:17" x14ac:dyDescent="0.4">
      <c r="A18" t="s">
        <v>1073</v>
      </c>
      <c r="B18" t="s">
        <v>1015</v>
      </c>
      <c r="C18" t="s">
        <v>37</v>
      </c>
      <c r="D18">
        <v>0.37153999999999998</v>
      </c>
      <c r="E18">
        <v>40.032600000000002</v>
      </c>
      <c r="F18">
        <v>25.520029999999998</v>
      </c>
      <c r="G18">
        <v>65.479560000000006</v>
      </c>
      <c r="H18">
        <v>81.181709999999995</v>
      </c>
    </row>
    <row r="19" spans="1:17" x14ac:dyDescent="0.4">
      <c r="A19" t="s">
        <v>1074</v>
      </c>
      <c r="B19" t="s">
        <v>847</v>
      </c>
      <c r="C19" t="s">
        <v>37</v>
      </c>
      <c r="D19">
        <v>0.37151000000000001</v>
      </c>
      <c r="E19">
        <v>40.03199</v>
      </c>
      <c r="F19">
        <v>25.495750000000001</v>
      </c>
      <c r="G19">
        <v>65.479560000000006</v>
      </c>
      <c r="H19">
        <v>81.189800000000005</v>
      </c>
    </row>
    <row r="20" spans="1:17" x14ac:dyDescent="0.4">
      <c r="A20" t="s">
        <v>1064</v>
      </c>
      <c r="B20" t="s">
        <v>1063</v>
      </c>
      <c r="C20" t="s">
        <v>37</v>
      </c>
      <c r="D20">
        <v>0.50105</v>
      </c>
      <c r="E20">
        <v>54.108710000000002</v>
      </c>
      <c r="F20">
        <v>43.116149999999998</v>
      </c>
      <c r="G20">
        <v>77.992720000000006</v>
      </c>
      <c r="H20">
        <v>87.859170000000006</v>
      </c>
    </row>
    <row r="21" spans="1:17" x14ac:dyDescent="0.4">
      <c r="A21" t="s">
        <v>1062</v>
      </c>
      <c r="B21" t="s">
        <v>1063</v>
      </c>
      <c r="C21" t="s">
        <v>37</v>
      </c>
      <c r="D21">
        <v>0.50117999999999996</v>
      </c>
      <c r="E21">
        <v>54.119990000000001</v>
      </c>
      <c r="F21">
        <v>43.12424</v>
      </c>
      <c r="G21">
        <v>78.000810000000001</v>
      </c>
      <c r="H21">
        <v>87.875349999999997</v>
      </c>
    </row>
    <row r="22" spans="1:17" x14ac:dyDescent="0.4">
      <c r="A22" t="s">
        <v>1060</v>
      </c>
      <c r="B22" t="s">
        <v>1061</v>
      </c>
      <c r="C22" t="s">
        <v>37</v>
      </c>
      <c r="D22">
        <v>0.50122999999999995</v>
      </c>
      <c r="E22">
        <v>54.126379999999997</v>
      </c>
      <c r="F22">
        <v>43.12424</v>
      </c>
      <c r="G22">
        <v>78.04128</v>
      </c>
      <c r="H22">
        <v>87.891540000000006</v>
      </c>
    </row>
    <row r="23" spans="1:17" x14ac:dyDescent="0.4">
      <c r="A23" t="s">
        <v>1095</v>
      </c>
      <c r="B23" t="s">
        <v>40</v>
      </c>
      <c r="C23" t="s">
        <v>37</v>
      </c>
      <c r="D23">
        <v>0.34348000000000001</v>
      </c>
      <c r="E23">
        <v>36.854570000000002</v>
      </c>
      <c r="F23">
        <v>22.371510000000001</v>
      </c>
      <c r="G23">
        <v>62.501010000000001</v>
      </c>
      <c r="H23">
        <v>77.304730000000006</v>
      </c>
    </row>
    <row r="24" spans="1:17" x14ac:dyDescent="0.4">
      <c r="A24" t="s">
        <v>1094</v>
      </c>
      <c r="B24" t="s">
        <v>62</v>
      </c>
      <c r="C24" t="s">
        <v>37</v>
      </c>
      <c r="D24">
        <v>0.34349000000000002</v>
      </c>
      <c r="E24">
        <v>36.855200000000004</v>
      </c>
      <c r="F24">
        <v>22.371510000000001</v>
      </c>
      <c r="G24">
        <v>62.50911</v>
      </c>
      <c r="H24">
        <v>77.32902</v>
      </c>
    </row>
    <row r="25" spans="1:17" x14ac:dyDescent="0.4">
      <c r="A25" t="s">
        <v>1096</v>
      </c>
      <c r="B25" t="s">
        <v>138</v>
      </c>
      <c r="C25" t="s">
        <v>37</v>
      </c>
      <c r="D25">
        <v>0.34348000000000001</v>
      </c>
      <c r="E25">
        <v>36.853870000000001</v>
      </c>
      <c r="F25">
        <v>22.371510000000001</v>
      </c>
      <c r="G25">
        <v>62.501010000000001</v>
      </c>
      <c r="H25">
        <v>77.312830000000005</v>
      </c>
    </row>
    <row r="26" spans="1:17" x14ac:dyDescent="0.4">
      <c r="A26" t="s">
        <v>1083</v>
      </c>
      <c r="B26" t="s">
        <v>52</v>
      </c>
      <c r="C26" t="s">
        <v>37</v>
      </c>
      <c r="D26">
        <v>0.35948000000000002</v>
      </c>
      <c r="E26">
        <v>38.648870000000002</v>
      </c>
      <c r="F26">
        <v>23.58559</v>
      </c>
      <c r="G26">
        <v>64.484009999999998</v>
      </c>
      <c r="H26">
        <v>80.623230000000007</v>
      </c>
    </row>
    <row r="27" spans="1:17" x14ac:dyDescent="0.4">
      <c r="A27" t="s">
        <v>1082</v>
      </c>
      <c r="B27" t="s">
        <v>52</v>
      </c>
      <c r="C27" t="s">
        <v>37</v>
      </c>
      <c r="D27">
        <v>0.35948999999999998</v>
      </c>
      <c r="E27">
        <v>38.64931</v>
      </c>
      <c r="F27">
        <v>23.58559</v>
      </c>
      <c r="G27">
        <v>64.484009999999998</v>
      </c>
      <c r="H27">
        <v>80.623230000000007</v>
      </c>
    </row>
    <row r="28" spans="1:17" x14ac:dyDescent="0.4">
      <c r="A28" t="s">
        <v>1081</v>
      </c>
      <c r="B28" t="s">
        <v>52</v>
      </c>
      <c r="C28" t="s">
        <v>37</v>
      </c>
      <c r="D28">
        <v>0.35948999999999998</v>
      </c>
      <c r="E28">
        <v>38.649769999999997</v>
      </c>
      <c r="F28">
        <v>23.58559</v>
      </c>
      <c r="G28">
        <v>64.484009999999998</v>
      </c>
      <c r="H28">
        <v>80.631320000000002</v>
      </c>
    </row>
    <row r="29" spans="1:17" x14ac:dyDescent="0.4">
      <c r="A29" t="s">
        <v>1065</v>
      </c>
      <c r="B29" t="s">
        <v>85</v>
      </c>
      <c r="C29" t="s">
        <v>37</v>
      </c>
      <c r="D29">
        <v>0.50209999999999999</v>
      </c>
      <c r="E29">
        <v>54.04909</v>
      </c>
      <c r="F29">
        <v>43.132339999999999</v>
      </c>
      <c r="G29">
        <v>78.300280000000001</v>
      </c>
      <c r="H29">
        <v>88.360990000000001</v>
      </c>
    </row>
    <row r="30" spans="1:17" x14ac:dyDescent="0.4">
      <c r="A30" t="s">
        <v>1066</v>
      </c>
      <c r="B30" t="s">
        <v>134</v>
      </c>
      <c r="C30" t="s">
        <v>37</v>
      </c>
      <c r="D30">
        <v>0.50209999999999999</v>
      </c>
      <c r="E30">
        <v>54.048189999999998</v>
      </c>
      <c r="F30">
        <v>43.132339999999999</v>
      </c>
      <c r="G30">
        <v>78.292190000000005</v>
      </c>
      <c r="H30">
        <v>88.360990000000001</v>
      </c>
    </row>
    <row r="31" spans="1:17" x14ac:dyDescent="0.4">
      <c r="A31" t="s">
        <v>1067</v>
      </c>
      <c r="B31" t="s">
        <v>40</v>
      </c>
      <c r="C31" t="s">
        <v>37</v>
      </c>
      <c r="D31">
        <v>0.50207999999999997</v>
      </c>
      <c r="E31">
        <v>54.046970000000002</v>
      </c>
      <c r="F31">
        <v>43.132339999999999</v>
      </c>
      <c r="G31">
        <v>78.292190000000005</v>
      </c>
      <c r="H31">
        <v>88.352890000000002</v>
      </c>
    </row>
    <row r="32" spans="1:17" x14ac:dyDescent="0.4">
      <c r="A32" t="s">
        <v>1093</v>
      </c>
      <c r="B32" t="s">
        <v>97</v>
      </c>
      <c r="C32" t="s">
        <v>37</v>
      </c>
      <c r="D32">
        <v>0.34705000000000003</v>
      </c>
      <c r="E32">
        <v>37.276829999999997</v>
      </c>
      <c r="F32">
        <v>22.614329999999999</v>
      </c>
      <c r="G32">
        <v>63.051400000000001</v>
      </c>
      <c r="H32">
        <v>77.798460000000006</v>
      </c>
    </row>
    <row r="33" spans="1:8" x14ac:dyDescent="0.4">
      <c r="A33" t="s">
        <v>1091</v>
      </c>
      <c r="B33" t="s">
        <v>97</v>
      </c>
      <c r="C33" t="s">
        <v>37</v>
      </c>
      <c r="D33">
        <v>0.34706999999999999</v>
      </c>
      <c r="E33">
        <v>37.278419999999997</v>
      </c>
      <c r="F33">
        <v>22.614329999999999</v>
      </c>
      <c r="G33">
        <v>63.059489999999997</v>
      </c>
      <c r="H33">
        <v>77.806560000000005</v>
      </c>
    </row>
    <row r="34" spans="1:8" x14ac:dyDescent="0.4">
      <c r="A34" t="s">
        <v>1092</v>
      </c>
      <c r="B34" t="s">
        <v>85</v>
      </c>
      <c r="C34" t="s">
        <v>37</v>
      </c>
      <c r="D34">
        <v>0.34705999999999998</v>
      </c>
      <c r="E34">
        <v>37.277549999999998</v>
      </c>
      <c r="F34">
        <v>22.614329999999999</v>
      </c>
      <c r="G34">
        <v>63.051400000000001</v>
      </c>
      <c r="H34">
        <v>77.806560000000005</v>
      </c>
    </row>
    <row r="35" spans="1:8" x14ac:dyDescent="0.4">
      <c r="A35" t="s">
        <v>1078</v>
      </c>
      <c r="B35" t="s">
        <v>138</v>
      </c>
      <c r="C35" t="s">
        <v>37</v>
      </c>
      <c r="D35">
        <v>0.36546000000000001</v>
      </c>
      <c r="E35">
        <v>39.334890000000001</v>
      </c>
      <c r="F35">
        <v>24.435449999999999</v>
      </c>
      <c r="G35">
        <v>65.034400000000005</v>
      </c>
      <c r="H35">
        <v>81.084580000000003</v>
      </c>
    </row>
    <row r="36" spans="1:8" x14ac:dyDescent="0.4">
      <c r="A36" t="s">
        <v>1080</v>
      </c>
      <c r="B36" t="s">
        <v>162</v>
      </c>
      <c r="C36" t="s">
        <v>37</v>
      </c>
      <c r="D36">
        <v>0.36541000000000001</v>
      </c>
      <c r="E36">
        <v>39.32996</v>
      </c>
      <c r="F36">
        <v>24.435449999999999</v>
      </c>
      <c r="G36">
        <v>65.026309999999995</v>
      </c>
      <c r="H36">
        <v>81.060299999999998</v>
      </c>
    </row>
    <row r="37" spans="1:8" x14ac:dyDescent="0.4">
      <c r="A37" t="s">
        <v>1079</v>
      </c>
      <c r="B37" t="s">
        <v>138</v>
      </c>
      <c r="C37" t="s">
        <v>37</v>
      </c>
      <c r="D37">
        <v>0.36542000000000002</v>
      </c>
      <c r="E37">
        <v>39.331040000000002</v>
      </c>
      <c r="F37">
        <v>24.435449999999999</v>
      </c>
      <c r="G37">
        <v>65.026309999999995</v>
      </c>
      <c r="H37">
        <v>81.060299999999998</v>
      </c>
    </row>
    <row r="38" spans="1:8" x14ac:dyDescent="0.4">
      <c r="A38" t="s">
        <v>1058</v>
      </c>
      <c r="B38" t="s">
        <v>88</v>
      </c>
      <c r="C38" t="s">
        <v>37</v>
      </c>
      <c r="D38">
        <v>0.50519999999999998</v>
      </c>
      <c r="E38">
        <v>54.47222</v>
      </c>
      <c r="F38">
        <v>43.609870000000001</v>
      </c>
      <c r="G38">
        <v>78.437880000000007</v>
      </c>
      <c r="H38">
        <v>88.417640000000006</v>
      </c>
    </row>
    <row r="39" spans="1:8" x14ac:dyDescent="0.4">
      <c r="A39" t="s">
        <v>1059</v>
      </c>
      <c r="B39" t="s">
        <v>212</v>
      </c>
      <c r="C39" t="s">
        <v>37</v>
      </c>
      <c r="D39">
        <v>0.50517999999999996</v>
      </c>
      <c r="E39">
        <v>54.470750000000002</v>
      </c>
      <c r="F39">
        <v>43.609870000000001</v>
      </c>
      <c r="G39">
        <v>78.437880000000007</v>
      </c>
      <c r="H39">
        <v>88.417640000000006</v>
      </c>
    </row>
    <row r="40" spans="1:8" x14ac:dyDescent="0.4">
      <c r="A40" t="s">
        <v>1057</v>
      </c>
      <c r="B40" t="s">
        <v>106</v>
      </c>
      <c r="C40" t="s">
        <v>37</v>
      </c>
      <c r="D40">
        <v>0.50521000000000005</v>
      </c>
      <c r="E40">
        <v>54.473550000000003</v>
      </c>
      <c r="F40">
        <v>43.609870000000001</v>
      </c>
      <c r="G40">
        <v>78.437880000000007</v>
      </c>
      <c r="H40">
        <v>88.43383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B332"/>
  <sheetViews>
    <sheetView zoomScale="70" zoomScaleNormal="70" workbookViewId="0"/>
  </sheetViews>
  <sheetFormatPr defaultRowHeight="14.6" x14ac:dyDescent="0.4"/>
  <cols>
    <col min="1" max="1" width="20.69140625" customWidth="1"/>
    <col min="3" max="3" width="14.15234375" customWidth="1"/>
  </cols>
  <sheetData>
    <row r="1" spans="1:158" x14ac:dyDescent="0.4">
      <c r="A1" s="9" t="s">
        <v>6888</v>
      </c>
    </row>
    <row r="2" spans="1:158" x14ac:dyDescent="0.4">
      <c r="A2" t="s">
        <v>0</v>
      </c>
      <c r="B2" t="s">
        <v>0</v>
      </c>
      <c r="C2" t="s">
        <v>1</v>
      </c>
      <c r="D2" t="s">
        <v>2</v>
      </c>
      <c r="E2" t="s">
        <v>2</v>
      </c>
      <c r="F2" t="s">
        <v>3</v>
      </c>
      <c r="G2">
        <v>93016</v>
      </c>
      <c r="H2" t="s">
        <v>4</v>
      </c>
      <c r="I2" t="s">
        <v>5</v>
      </c>
      <c r="P2" t="s">
        <v>1</v>
      </c>
      <c r="Q2" t="s">
        <v>6</v>
      </c>
      <c r="R2">
        <v>2935735</v>
      </c>
      <c r="S2" t="s">
        <v>7</v>
      </c>
      <c r="T2">
        <v>10462</v>
      </c>
      <c r="U2" t="s">
        <v>4</v>
      </c>
      <c r="V2">
        <v>864</v>
      </c>
      <c r="AA2" t="s">
        <v>1</v>
      </c>
      <c r="AB2" t="s">
        <v>8</v>
      </c>
      <c r="AC2">
        <v>460078</v>
      </c>
      <c r="AD2" t="s">
        <v>7</v>
      </c>
      <c r="AE2">
        <v>9658</v>
      </c>
      <c r="AF2" t="s">
        <v>4</v>
      </c>
      <c r="AG2">
        <v>2386</v>
      </c>
      <c r="AL2" t="s">
        <v>1</v>
      </c>
      <c r="AM2" t="s">
        <v>9</v>
      </c>
      <c r="AN2">
        <v>507775</v>
      </c>
      <c r="AO2" t="s">
        <v>7</v>
      </c>
      <c r="AP2">
        <v>16184</v>
      </c>
      <c r="AQ2" t="s">
        <v>4</v>
      </c>
      <c r="AR2">
        <v>1262</v>
      </c>
      <c r="AW2" t="s">
        <v>1</v>
      </c>
      <c r="AX2" t="s">
        <v>10</v>
      </c>
      <c r="AY2">
        <v>203666</v>
      </c>
      <c r="AZ2" t="s">
        <v>7</v>
      </c>
      <c r="BA2">
        <v>1327</v>
      </c>
      <c r="BB2" t="s">
        <v>4</v>
      </c>
      <c r="BC2">
        <v>770</v>
      </c>
      <c r="BH2" t="s">
        <v>1</v>
      </c>
      <c r="BI2" t="s">
        <v>11</v>
      </c>
      <c r="BJ2">
        <v>5238231</v>
      </c>
      <c r="BK2" t="s">
        <v>7</v>
      </c>
      <c r="BL2">
        <v>998</v>
      </c>
      <c r="BM2" t="s">
        <v>4</v>
      </c>
      <c r="BN2">
        <v>159</v>
      </c>
      <c r="BS2" t="s">
        <v>1</v>
      </c>
      <c r="BT2" t="s">
        <v>12</v>
      </c>
      <c r="BU2">
        <v>1644196</v>
      </c>
      <c r="BV2" t="s">
        <v>7</v>
      </c>
      <c r="BW2">
        <v>12748</v>
      </c>
      <c r="BX2" t="s">
        <v>4</v>
      </c>
      <c r="BY2">
        <v>831</v>
      </c>
      <c r="CD2" t="s">
        <v>1</v>
      </c>
      <c r="CE2" t="s">
        <v>13</v>
      </c>
      <c r="CF2">
        <v>1723225</v>
      </c>
      <c r="CG2" t="s">
        <v>7</v>
      </c>
      <c r="CH2">
        <v>857</v>
      </c>
      <c r="CI2" t="s">
        <v>4</v>
      </c>
      <c r="CJ2">
        <v>206</v>
      </c>
      <c r="CO2" t="s">
        <v>1</v>
      </c>
      <c r="CP2" t="s">
        <v>14</v>
      </c>
      <c r="CQ2">
        <v>1295197</v>
      </c>
      <c r="CR2" t="s">
        <v>7</v>
      </c>
      <c r="CS2">
        <v>566</v>
      </c>
      <c r="CT2" t="s">
        <v>4</v>
      </c>
      <c r="CU2">
        <v>75</v>
      </c>
      <c r="CZ2" t="s">
        <v>1</v>
      </c>
      <c r="DA2" t="s">
        <v>15</v>
      </c>
      <c r="DB2">
        <v>8514</v>
      </c>
      <c r="DC2" t="s">
        <v>7</v>
      </c>
      <c r="DD2">
        <v>11305</v>
      </c>
      <c r="DE2" t="s">
        <v>4</v>
      </c>
      <c r="DF2">
        <v>4079</v>
      </c>
      <c r="DK2" t="s">
        <v>1</v>
      </c>
      <c r="DL2" t="s">
        <v>16</v>
      </c>
      <c r="DM2">
        <v>1390248</v>
      </c>
      <c r="DN2" t="s">
        <v>7</v>
      </c>
      <c r="DO2">
        <v>15533</v>
      </c>
      <c r="DP2" t="s">
        <v>4</v>
      </c>
      <c r="DQ2">
        <v>2283</v>
      </c>
      <c r="DV2" t="s">
        <v>1</v>
      </c>
      <c r="DW2" t="s">
        <v>17</v>
      </c>
      <c r="DX2">
        <v>1420493</v>
      </c>
      <c r="DY2" t="s">
        <v>7</v>
      </c>
      <c r="DZ2">
        <v>6334</v>
      </c>
      <c r="EA2" t="s">
        <v>4</v>
      </c>
      <c r="EB2">
        <v>1159</v>
      </c>
      <c r="EG2" t="s">
        <v>1</v>
      </c>
      <c r="EH2" t="s">
        <v>18</v>
      </c>
      <c r="EI2">
        <v>9852918</v>
      </c>
      <c r="EJ2" t="s">
        <v>7</v>
      </c>
      <c r="EK2">
        <v>6142</v>
      </c>
      <c r="EL2" t="s">
        <v>4</v>
      </c>
      <c r="EM2">
        <v>473</v>
      </c>
      <c r="ER2" t="s">
        <v>1</v>
      </c>
      <c r="ES2" t="s">
        <v>19</v>
      </c>
      <c r="ET2">
        <v>85670</v>
      </c>
      <c r="EU2" t="s">
        <v>7</v>
      </c>
      <c r="EV2">
        <v>902</v>
      </c>
      <c r="EW2" t="s">
        <v>4</v>
      </c>
      <c r="EX2">
        <v>175</v>
      </c>
    </row>
    <row r="3" spans="1:158" x14ac:dyDescent="0.4">
      <c r="A3" t="s">
        <v>20</v>
      </c>
      <c r="B3" t="s">
        <v>21</v>
      </c>
      <c r="C3" t="s">
        <v>22</v>
      </c>
      <c r="D3" t="s">
        <v>23</v>
      </c>
      <c r="E3" t="s">
        <v>24</v>
      </c>
      <c r="F3" t="s">
        <v>25</v>
      </c>
      <c r="G3" t="s">
        <v>26</v>
      </c>
      <c r="H3" t="s">
        <v>27</v>
      </c>
      <c r="I3" t="s">
        <v>28</v>
      </c>
      <c r="J3" t="s">
        <v>29</v>
      </c>
      <c r="K3" t="s">
        <v>30</v>
      </c>
      <c r="L3" t="s">
        <v>31</v>
      </c>
      <c r="M3" t="s">
        <v>32</v>
      </c>
      <c r="N3" t="s">
        <v>33</v>
      </c>
      <c r="O3" t="s">
        <v>34</v>
      </c>
      <c r="P3" t="s">
        <v>23</v>
      </c>
      <c r="Q3" t="s">
        <v>24</v>
      </c>
      <c r="R3" t="s">
        <v>25</v>
      </c>
      <c r="S3" t="s">
        <v>26</v>
      </c>
      <c r="T3" t="s">
        <v>27</v>
      </c>
      <c r="U3" t="s">
        <v>28</v>
      </c>
      <c r="V3" t="s">
        <v>29</v>
      </c>
      <c r="W3" t="s">
        <v>30</v>
      </c>
      <c r="X3" t="s">
        <v>31</v>
      </c>
      <c r="Y3" t="s">
        <v>32</v>
      </c>
      <c r="Z3" t="s">
        <v>33</v>
      </c>
      <c r="AA3" t="s">
        <v>23</v>
      </c>
      <c r="AB3" t="s">
        <v>24</v>
      </c>
      <c r="AC3" t="s">
        <v>25</v>
      </c>
      <c r="AD3" t="s">
        <v>26</v>
      </c>
      <c r="AE3" t="s">
        <v>27</v>
      </c>
      <c r="AF3" t="s">
        <v>28</v>
      </c>
      <c r="AG3" t="s">
        <v>29</v>
      </c>
      <c r="AH3" t="s">
        <v>30</v>
      </c>
      <c r="AI3" t="s">
        <v>31</v>
      </c>
      <c r="AJ3" t="s">
        <v>32</v>
      </c>
      <c r="AK3" t="s">
        <v>33</v>
      </c>
      <c r="AL3" t="s">
        <v>23</v>
      </c>
      <c r="AM3" t="s">
        <v>24</v>
      </c>
      <c r="AN3" t="s">
        <v>25</v>
      </c>
      <c r="AO3" t="s">
        <v>26</v>
      </c>
      <c r="AP3" t="s">
        <v>27</v>
      </c>
      <c r="AQ3" t="s">
        <v>28</v>
      </c>
      <c r="AR3" t="s">
        <v>29</v>
      </c>
      <c r="AS3" t="s">
        <v>30</v>
      </c>
      <c r="AT3" t="s">
        <v>31</v>
      </c>
      <c r="AU3" t="s">
        <v>32</v>
      </c>
      <c r="AV3" t="s">
        <v>33</v>
      </c>
      <c r="AW3" t="s">
        <v>23</v>
      </c>
      <c r="AX3" t="s">
        <v>24</v>
      </c>
      <c r="AY3" t="s">
        <v>25</v>
      </c>
      <c r="AZ3" t="s">
        <v>26</v>
      </c>
      <c r="BA3" t="s">
        <v>27</v>
      </c>
      <c r="BB3" t="s">
        <v>28</v>
      </c>
      <c r="BC3" t="s">
        <v>29</v>
      </c>
      <c r="BD3" t="s">
        <v>30</v>
      </c>
      <c r="BE3" t="s">
        <v>31</v>
      </c>
      <c r="BF3" t="s">
        <v>32</v>
      </c>
      <c r="BG3" t="s">
        <v>33</v>
      </c>
      <c r="BH3" t="s">
        <v>23</v>
      </c>
      <c r="BI3" t="s">
        <v>24</v>
      </c>
      <c r="BJ3" t="s">
        <v>25</v>
      </c>
      <c r="BK3" t="s">
        <v>26</v>
      </c>
      <c r="BL3" t="s">
        <v>27</v>
      </c>
      <c r="BM3" t="s">
        <v>28</v>
      </c>
      <c r="BN3" t="s">
        <v>29</v>
      </c>
      <c r="BO3" t="s">
        <v>30</v>
      </c>
      <c r="BP3" t="s">
        <v>31</v>
      </c>
      <c r="BQ3" t="s">
        <v>32</v>
      </c>
      <c r="BR3" t="s">
        <v>33</v>
      </c>
      <c r="BS3" t="s">
        <v>23</v>
      </c>
      <c r="BT3" t="s">
        <v>24</v>
      </c>
      <c r="BU3" t="s">
        <v>25</v>
      </c>
      <c r="BV3" t="s">
        <v>26</v>
      </c>
      <c r="BW3" t="s">
        <v>27</v>
      </c>
      <c r="BX3" t="s">
        <v>28</v>
      </c>
      <c r="BY3" t="s">
        <v>29</v>
      </c>
      <c r="BZ3" t="s">
        <v>30</v>
      </c>
      <c r="CA3" t="s">
        <v>31</v>
      </c>
      <c r="CB3" t="s">
        <v>32</v>
      </c>
      <c r="CC3" t="s">
        <v>33</v>
      </c>
      <c r="CD3" t="s">
        <v>23</v>
      </c>
      <c r="CE3" t="s">
        <v>24</v>
      </c>
      <c r="CF3" t="s">
        <v>25</v>
      </c>
      <c r="CG3" t="s">
        <v>26</v>
      </c>
      <c r="CH3" t="s">
        <v>27</v>
      </c>
      <c r="CI3" t="s">
        <v>28</v>
      </c>
      <c r="CJ3" t="s">
        <v>29</v>
      </c>
      <c r="CK3" t="s">
        <v>30</v>
      </c>
      <c r="CL3" t="s">
        <v>31</v>
      </c>
      <c r="CM3" t="s">
        <v>32</v>
      </c>
      <c r="CN3" t="s">
        <v>33</v>
      </c>
      <c r="CO3" t="s">
        <v>23</v>
      </c>
      <c r="CP3" t="s">
        <v>24</v>
      </c>
      <c r="CQ3" t="s">
        <v>25</v>
      </c>
      <c r="CR3" t="s">
        <v>26</v>
      </c>
      <c r="CS3" t="s">
        <v>27</v>
      </c>
      <c r="CT3" t="s">
        <v>28</v>
      </c>
      <c r="CU3" t="s">
        <v>29</v>
      </c>
      <c r="CV3" t="s">
        <v>30</v>
      </c>
      <c r="CW3" t="s">
        <v>31</v>
      </c>
      <c r="CX3" t="s">
        <v>32</v>
      </c>
      <c r="CY3" t="s">
        <v>33</v>
      </c>
      <c r="CZ3" t="s">
        <v>23</v>
      </c>
      <c r="DA3" t="s">
        <v>24</v>
      </c>
      <c r="DB3" t="s">
        <v>25</v>
      </c>
      <c r="DC3" t="s">
        <v>26</v>
      </c>
      <c r="DD3" t="s">
        <v>27</v>
      </c>
      <c r="DE3" t="s">
        <v>28</v>
      </c>
      <c r="DF3" t="s">
        <v>29</v>
      </c>
      <c r="DG3" t="s">
        <v>30</v>
      </c>
      <c r="DH3" t="s">
        <v>31</v>
      </c>
      <c r="DI3" t="s">
        <v>32</v>
      </c>
      <c r="DJ3" t="s">
        <v>33</v>
      </c>
      <c r="DK3" t="s">
        <v>23</v>
      </c>
      <c r="DL3" t="s">
        <v>24</v>
      </c>
      <c r="DM3" t="s">
        <v>25</v>
      </c>
      <c r="DN3" t="s">
        <v>26</v>
      </c>
      <c r="DO3" t="s">
        <v>27</v>
      </c>
      <c r="DP3" t="s">
        <v>28</v>
      </c>
      <c r="DQ3" t="s">
        <v>29</v>
      </c>
      <c r="DR3" t="s">
        <v>30</v>
      </c>
      <c r="DS3" t="s">
        <v>31</v>
      </c>
      <c r="DT3" t="s">
        <v>32</v>
      </c>
      <c r="DU3" t="s">
        <v>33</v>
      </c>
      <c r="DV3" t="s">
        <v>23</v>
      </c>
      <c r="DW3" t="s">
        <v>24</v>
      </c>
      <c r="DX3" t="s">
        <v>25</v>
      </c>
      <c r="DY3" t="s">
        <v>26</v>
      </c>
      <c r="DZ3" t="s">
        <v>27</v>
      </c>
      <c r="EA3" t="s">
        <v>28</v>
      </c>
      <c r="EB3" t="s">
        <v>29</v>
      </c>
      <c r="EC3" t="s">
        <v>30</v>
      </c>
      <c r="ED3" t="s">
        <v>31</v>
      </c>
      <c r="EE3" t="s">
        <v>32</v>
      </c>
      <c r="EF3" t="s">
        <v>33</v>
      </c>
      <c r="EG3" t="s">
        <v>23</v>
      </c>
      <c r="EH3" t="s">
        <v>24</v>
      </c>
      <c r="EI3" t="s">
        <v>25</v>
      </c>
      <c r="EJ3" t="s">
        <v>26</v>
      </c>
      <c r="EK3" t="s">
        <v>27</v>
      </c>
      <c r="EL3" t="s">
        <v>28</v>
      </c>
      <c r="EM3" t="s">
        <v>29</v>
      </c>
      <c r="EN3" t="s">
        <v>30</v>
      </c>
      <c r="EO3" t="s">
        <v>31</v>
      </c>
      <c r="EP3" t="s">
        <v>32</v>
      </c>
      <c r="EQ3" t="s">
        <v>33</v>
      </c>
      <c r="ER3" t="s">
        <v>23</v>
      </c>
      <c r="ES3" t="s">
        <v>24</v>
      </c>
      <c r="ET3" t="s">
        <v>25</v>
      </c>
      <c r="EU3" t="s">
        <v>26</v>
      </c>
      <c r="EV3" t="s">
        <v>27</v>
      </c>
      <c r="EW3" t="s">
        <v>28</v>
      </c>
      <c r="EX3" t="s">
        <v>29</v>
      </c>
      <c r="EY3" t="s">
        <v>30</v>
      </c>
      <c r="EZ3" t="s">
        <v>31</v>
      </c>
      <c r="FA3" t="s">
        <v>32</v>
      </c>
      <c r="FB3" t="s">
        <v>33</v>
      </c>
    </row>
    <row r="4" spans="1:158" x14ac:dyDescent="0.4">
      <c r="A4" t="s">
        <v>1100</v>
      </c>
      <c r="C4" t="s">
        <v>117</v>
      </c>
      <c r="D4" t="s">
        <v>117</v>
      </c>
      <c r="E4" t="s">
        <v>117</v>
      </c>
      <c r="F4" t="s">
        <v>117</v>
      </c>
      <c r="G4" t="s">
        <v>117</v>
      </c>
      <c r="H4" t="s">
        <v>117</v>
      </c>
      <c r="J4" t="s">
        <v>1044</v>
      </c>
      <c r="K4" t="s">
        <v>1097</v>
      </c>
      <c r="L4" t="s">
        <v>1098</v>
      </c>
      <c r="M4" t="s">
        <v>816</v>
      </c>
      <c r="O4" t="s">
        <v>24</v>
      </c>
      <c r="R4" t="s">
        <v>1044</v>
      </c>
      <c r="S4" t="s">
        <v>1097</v>
      </c>
      <c r="T4" t="s">
        <v>1098</v>
      </c>
      <c r="U4" t="s">
        <v>816</v>
      </c>
      <c r="W4" t="s">
        <v>24</v>
      </c>
    </row>
    <row r="5" spans="1:158" x14ac:dyDescent="0.4">
      <c r="A5" s="9" t="s">
        <v>1101</v>
      </c>
      <c r="B5" t="s">
        <v>1102</v>
      </c>
      <c r="C5" t="s">
        <v>748</v>
      </c>
      <c r="D5" s="9">
        <v>0.44357000000000002</v>
      </c>
      <c r="E5">
        <v>45.961320000000001</v>
      </c>
      <c r="F5">
        <v>35.366109999999999</v>
      </c>
      <c r="G5">
        <v>64.976150000000004</v>
      </c>
      <c r="H5">
        <v>76.280850000000001</v>
      </c>
      <c r="I5">
        <v>35.366109999999999</v>
      </c>
      <c r="J5">
        <v>30.231449999999999</v>
      </c>
      <c r="K5">
        <v>14.46795</v>
      </c>
      <c r="L5">
        <v>62.684950000000001</v>
      </c>
      <c r="M5">
        <v>8.6123200000000004</v>
      </c>
      <c r="N5">
        <v>75.117540000000005</v>
      </c>
      <c r="O5" t="s">
        <v>38</v>
      </c>
      <c r="P5">
        <v>0.41269</v>
      </c>
      <c r="Q5">
        <v>44.161940000000001</v>
      </c>
      <c r="R5">
        <v>42.105260000000001</v>
      </c>
      <c r="S5">
        <v>67.251459999999994</v>
      </c>
      <c r="T5">
        <v>71.345029999999994</v>
      </c>
      <c r="U5">
        <v>42.105260000000001</v>
      </c>
      <c r="V5">
        <v>27.582850000000001</v>
      </c>
      <c r="W5">
        <v>16.023389999999999</v>
      </c>
      <c r="X5">
        <v>58.869399999999999</v>
      </c>
      <c r="Y5">
        <v>8.9473699999999994</v>
      </c>
      <c r="Z5">
        <v>65.497079999999997</v>
      </c>
      <c r="AA5">
        <v>0.43514000000000003</v>
      </c>
      <c r="AB5">
        <v>43.749119999999998</v>
      </c>
      <c r="AC5">
        <v>32.007950000000001</v>
      </c>
      <c r="AD5">
        <v>60.636180000000003</v>
      </c>
      <c r="AE5">
        <v>67.992050000000006</v>
      </c>
      <c r="AF5">
        <v>32.007950000000001</v>
      </c>
      <c r="AG5">
        <v>31.212720000000001</v>
      </c>
      <c r="AH5">
        <v>12.28628</v>
      </c>
      <c r="AI5">
        <v>60.13917</v>
      </c>
      <c r="AJ5">
        <v>6.9383699999999999</v>
      </c>
      <c r="AK5">
        <v>67.793239999999997</v>
      </c>
      <c r="AL5">
        <v>0.48107</v>
      </c>
      <c r="AM5">
        <v>48.98198</v>
      </c>
      <c r="AN5">
        <v>38.116999999999997</v>
      </c>
      <c r="AO5">
        <v>65.493600000000001</v>
      </c>
      <c r="AP5">
        <v>80.667280000000005</v>
      </c>
      <c r="AQ5">
        <v>38.116999999999997</v>
      </c>
      <c r="AR5">
        <v>34.891069999999999</v>
      </c>
      <c r="AS5">
        <v>13.91225</v>
      </c>
      <c r="AT5">
        <v>63.303629999999998</v>
      </c>
      <c r="AU5">
        <v>8.6745900000000002</v>
      </c>
      <c r="AV5">
        <v>79.379949999999994</v>
      </c>
      <c r="AW5">
        <v>0.47809000000000001</v>
      </c>
      <c r="AX5">
        <v>50.525289999999998</v>
      </c>
      <c r="AY5">
        <v>51.648350000000001</v>
      </c>
      <c r="AZ5">
        <v>58.241759999999999</v>
      </c>
      <c r="BA5">
        <v>62.637360000000001</v>
      </c>
      <c r="BB5">
        <v>51.648350000000001</v>
      </c>
      <c r="BC5">
        <v>42.857140000000001</v>
      </c>
      <c r="BD5">
        <v>14.06593</v>
      </c>
      <c r="BE5">
        <v>54.395600000000002</v>
      </c>
      <c r="BF5">
        <v>7.5824199999999999</v>
      </c>
      <c r="BG5">
        <v>59.34066</v>
      </c>
      <c r="BH5">
        <v>0.65800999999999998</v>
      </c>
      <c r="BI5">
        <v>71.616060000000004</v>
      </c>
      <c r="BJ5">
        <v>66.666669999999996</v>
      </c>
      <c r="BK5">
        <v>86.666669999999996</v>
      </c>
      <c r="BL5">
        <v>90</v>
      </c>
      <c r="BM5">
        <v>66.666669999999996</v>
      </c>
      <c r="BN5">
        <v>51.666670000000003</v>
      </c>
      <c r="BO5">
        <v>22.66667</v>
      </c>
      <c r="BP5">
        <v>85</v>
      </c>
      <c r="BQ5">
        <v>11.66667</v>
      </c>
      <c r="BR5">
        <v>88.333330000000004</v>
      </c>
      <c r="BS5">
        <v>0.45006000000000002</v>
      </c>
      <c r="BT5">
        <v>46.990360000000003</v>
      </c>
      <c r="BU5">
        <v>38.448369999999997</v>
      </c>
      <c r="BV5">
        <v>64.061610000000002</v>
      </c>
      <c r="BW5">
        <v>75.356530000000006</v>
      </c>
      <c r="BX5">
        <v>38.448369999999997</v>
      </c>
      <c r="BY5">
        <v>31.4556</v>
      </c>
      <c r="BZ5">
        <v>14.54649</v>
      </c>
      <c r="CA5">
        <v>60.700699999999998</v>
      </c>
      <c r="CB5">
        <v>8.76783</v>
      </c>
      <c r="CC5">
        <v>73.640429999999995</v>
      </c>
      <c r="CD5">
        <v>0.25115999999999999</v>
      </c>
      <c r="CE5">
        <v>25.250050000000002</v>
      </c>
      <c r="CF5">
        <v>15.78947</v>
      </c>
      <c r="CG5">
        <v>42.105260000000001</v>
      </c>
      <c r="CH5">
        <v>52.63158</v>
      </c>
      <c r="CI5">
        <v>15.78947</v>
      </c>
      <c r="CJ5">
        <v>10.52632</v>
      </c>
      <c r="CK5">
        <v>8.4210499999999993</v>
      </c>
      <c r="CL5">
        <v>36.842109999999998</v>
      </c>
      <c r="CM5">
        <v>5.2631600000000001</v>
      </c>
      <c r="CN5">
        <v>47.36842</v>
      </c>
      <c r="CO5">
        <v>0.61609000000000003</v>
      </c>
      <c r="CP5">
        <v>61.880749999999999</v>
      </c>
      <c r="CQ5">
        <v>49.612400000000001</v>
      </c>
      <c r="CR5">
        <v>77.519379999999998</v>
      </c>
      <c r="CS5">
        <v>86.046509999999998</v>
      </c>
      <c r="CT5">
        <v>49.612400000000001</v>
      </c>
      <c r="CU5">
        <v>48.44961</v>
      </c>
      <c r="CV5">
        <v>15.658910000000001</v>
      </c>
      <c r="CW5">
        <v>76.356589999999997</v>
      </c>
      <c r="CX5">
        <v>8.8372100000000007</v>
      </c>
      <c r="CY5">
        <v>85.658910000000006</v>
      </c>
      <c r="CZ5">
        <v>0.30115999999999998</v>
      </c>
      <c r="DA5">
        <v>31.031970000000001</v>
      </c>
      <c r="DB5">
        <v>24.707260000000002</v>
      </c>
      <c r="DC5">
        <v>45.199060000000003</v>
      </c>
      <c r="DD5">
        <v>54.683839999999996</v>
      </c>
      <c r="DE5">
        <v>24.707260000000002</v>
      </c>
      <c r="DF5">
        <v>20.140519999999999</v>
      </c>
      <c r="DG5">
        <v>9.9063199999999991</v>
      </c>
      <c r="DH5">
        <v>41.647150000000003</v>
      </c>
      <c r="DI5">
        <v>6.2060899999999997</v>
      </c>
      <c r="DJ5">
        <v>52.537080000000003</v>
      </c>
      <c r="DK5">
        <v>0.45612999999999998</v>
      </c>
      <c r="DL5">
        <v>48.710760000000001</v>
      </c>
      <c r="DM5">
        <v>38.188809999999997</v>
      </c>
      <c r="DN5">
        <v>70.653570000000002</v>
      </c>
      <c r="DO5">
        <v>80.008539999999996</v>
      </c>
      <c r="DP5">
        <v>38.188809999999997</v>
      </c>
      <c r="DQ5">
        <v>29.74868</v>
      </c>
      <c r="DR5">
        <v>17.018370000000001</v>
      </c>
      <c r="DS5">
        <v>68.464330000000004</v>
      </c>
      <c r="DT5">
        <v>9.7906899999999997</v>
      </c>
      <c r="DU5">
        <v>79.435429999999997</v>
      </c>
      <c r="DV5">
        <v>0.24697</v>
      </c>
      <c r="DW5">
        <v>25.01792</v>
      </c>
      <c r="DX5">
        <v>23.076920000000001</v>
      </c>
      <c r="DY5">
        <v>38.461539999999999</v>
      </c>
      <c r="DZ5">
        <v>38.461539999999999</v>
      </c>
      <c r="EA5">
        <v>23.076920000000001</v>
      </c>
      <c r="EB5">
        <v>19.23077</v>
      </c>
      <c r="EC5">
        <v>7.69231</v>
      </c>
      <c r="ED5">
        <v>34.615380000000002</v>
      </c>
      <c r="EE5">
        <v>3.8461500000000002</v>
      </c>
      <c r="EF5">
        <v>34.615380000000002</v>
      </c>
      <c r="EG5">
        <v>0.41954999999999998</v>
      </c>
      <c r="EH5">
        <v>42.38261</v>
      </c>
      <c r="EI5">
        <v>24.9635</v>
      </c>
      <c r="EJ5">
        <v>68.248180000000005</v>
      </c>
      <c r="EK5">
        <v>81.459850000000003</v>
      </c>
      <c r="EL5">
        <v>24.9635</v>
      </c>
      <c r="EM5">
        <v>24.19708</v>
      </c>
      <c r="EN5">
        <v>14.10219</v>
      </c>
      <c r="EO5">
        <v>67.761560000000003</v>
      </c>
      <c r="EP5">
        <v>8.4379600000000003</v>
      </c>
      <c r="EQ5">
        <v>81.192210000000003</v>
      </c>
      <c r="ER5">
        <v>0.46638000000000002</v>
      </c>
      <c r="ES5">
        <v>46.888469999999998</v>
      </c>
      <c r="ET5">
        <v>37.5</v>
      </c>
      <c r="EU5">
        <v>58.333329999999997</v>
      </c>
      <c r="EV5">
        <v>70.833330000000004</v>
      </c>
      <c r="EW5">
        <v>37.5</v>
      </c>
      <c r="EX5">
        <v>36.25</v>
      </c>
      <c r="EY5">
        <v>11.83333</v>
      </c>
      <c r="EZ5">
        <v>57.5</v>
      </c>
      <c r="FA5">
        <v>7.1666699999999999</v>
      </c>
      <c r="FB5">
        <v>70</v>
      </c>
    </row>
    <row r="6" spans="1:158" x14ac:dyDescent="0.4">
      <c r="A6" t="s">
        <v>1101</v>
      </c>
      <c r="B6" t="s">
        <v>1103</v>
      </c>
      <c r="C6" t="s">
        <v>750</v>
      </c>
      <c r="D6">
        <v>0.58069999999999999</v>
      </c>
      <c r="E6">
        <v>58.348089999999999</v>
      </c>
      <c r="F6">
        <v>45.633189999999999</v>
      </c>
      <c r="G6">
        <v>74.890829999999994</v>
      </c>
      <c r="H6">
        <v>81.441050000000004</v>
      </c>
      <c r="I6">
        <v>45.633189999999999</v>
      </c>
      <c r="J6">
        <v>44.687049999999999</v>
      </c>
      <c r="K6">
        <v>15.21106</v>
      </c>
      <c r="L6">
        <v>74.417760000000001</v>
      </c>
      <c r="M6">
        <v>8.26783</v>
      </c>
      <c r="N6">
        <v>81.004369999999994</v>
      </c>
      <c r="O6" t="s">
        <v>38</v>
      </c>
      <c r="P6">
        <v>0.41889999999999999</v>
      </c>
      <c r="Q6">
        <v>41.930509999999998</v>
      </c>
      <c r="R6">
        <v>50</v>
      </c>
      <c r="S6">
        <v>50</v>
      </c>
      <c r="T6">
        <v>50</v>
      </c>
      <c r="U6">
        <v>50</v>
      </c>
      <c r="V6">
        <v>41.666670000000003</v>
      </c>
      <c r="W6">
        <v>10</v>
      </c>
      <c r="X6">
        <v>41.666670000000003</v>
      </c>
      <c r="Y6">
        <v>5</v>
      </c>
      <c r="Z6">
        <v>41.666670000000003</v>
      </c>
      <c r="AA6">
        <v>0.54520000000000002</v>
      </c>
      <c r="AB6">
        <v>54.520060000000001</v>
      </c>
      <c r="AC6">
        <v>39.285710000000002</v>
      </c>
      <c r="AD6">
        <v>79.081630000000004</v>
      </c>
      <c r="AE6">
        <v>88.265309999999999</v>
      </c>
      <c r="AF6">
        <v>39.285710000000002</v>
      </c>
      <c r="AG6">
        <v>39.285710000000002</v>
      </c>
      <c r="AH6">
        <v>15.816330000000001</v>
      </c>
      <c r="AI6">
        <v>79.081630000000004</v>
      </c>
      <c r="AJ6">
        <v>8.82653</v>
      </c>
      <c r="AK6">
        <v>88.265309999999999</v>
      </c>
      <c r="AL6">
        <v>0.55130000000000001</v>
      </c>
      <c r="AM6">
        <v>55.340420000000002</v>
      </c>
      <c r="AN6">
        <v>39.15663</v>
      </c>
      <c r="AO6">
        <v>75.502009999999999</v>
      </c>
      <c r="AP6">
        <v>85.74297</v>
      </c>
      <c r="AQ6">
        <v>39.15663</v>
      </c>
      <c r="AR6">
        <v>38.052210000000002</v>
      </c>
      <c r="AS6">
        <v>15.3012</v>
      </c>
      <c r="AT6">
        <v>74.698800000000006</v>
      </c>
      <c r="AU6">
        <v>8.6746999999999996</v>
      </c>
      <c r="AV6">
        <v>84.939760000000007</v>
      </c>
      <c r="AW6">
        <v>0.57986000000000004</v>
      </c>
      <c r="AX6">
        <v>57.986089999999997</v>
      </c>
      <c r="AY6">
        <v>44.44444</v>
      </c>
      <c r="AZ6">
        <v>74.074070000000006</v>
      </c>
      <c r="BA6">
        <v>74.074070000000006</v>
      </c>
      <c r="BB6">
        <v>44.44444</v>
      </c>
      <c r="BC6">
        <v>44.44444</v>
      </c>
      <c r="BD6">
        <v>14.81481</v>
      </c>
      <c r="BE6">
        <v>74.074070000000006</v>
      </c>
      <c r="BF6">
        <v>7.4074099999999996</v>
      </c>
      <c r="BG6">
        <v>74.074070000000006</v>
      </c>
      <c r="BH6">
        <v>1.176E-2</v>
      </c>
      <c r="BI6">
        <v>1.1764699999999999</v>
      </c>
      <c r="BJ6">
        <v>0</v>
      </c>
      <c r="BK6">
        <v>0</v>
      </c>
      <c r="BL6">
        <v>0</v>
      </c>
      <c r="BM6">
        <v>0</v>
      </c>
      <c r="BN6">
        <v>0</v>
      </c>
      <c r="BO6">
        <v>0</v>
      </c>
      <c r="BP6">
        <v>0</v>
      </c>
      <c r="BQ6">
        <v>0</v>
      </c>
      <c r="BR6">
        <v>0</v>
      </c>
      <c r="BS6">
        <v>0.39860000000000001</v>
      </c>
      <c r="BT6">
        <v>39.860289999999999</v>
      </c>
      <c r="BU6">
        <v>29.629629999999999</v>
      </c>
      <c r="BV6">
        <v>57.407409999999999</v>
      </c>
      <c r="BW6">
        <v>57.407409999999999</v>
      </c>
      <c r="BX6">
        <v>29.629629999999999</v>
      </c>
      <c r="BY6">
        <v>29.629629999999999</v>
      </c>
      <c r="BZ6">
        <v>11.481479999999999</v>
      </c>
      <c r="CA6">
        <v>57.407409999999999</v>
      </c>
      <c r="CB6">
        <v>5.7407399999999997</v>
      </c>
      <c r="CC6">
        <v>57.407409999999999</v>
      </c>
      <c r="CD6">
        <v>2.0279999999999999E-2</v>
      </c>
      <c r="CE6">
        <v>2.02752</v>
      </c>
      <c r="CF6">
        <v>0</v>
      </c>
      <c r="CG6">
        <v>0</v>
      </c>
      <c r="CH6">
        <v>0</v>
      </c>
      <c r="CI6">
        <v>0</v>
      </c>
      <c r="CJ6">
        <v>0</v>
      </c>
      <c r="CK6">
        <v>0</v>
      </c>
      <c r="CL6">
        <v>0</v>
      </c>
      <c r="CM6">
        <v>0</v>
      </c>
      <c r="CN6">
        <v>0</v>
      </c>
      <c r="CO6">
        <v>0.83130999999999999</v>
      </c>
      <c r="CP6">
        <v>83.130970000000005</v>
      </c>
      <c r="CQ6">
        <v>68.041240000000002</v>
      </c>
      <c r="CR6">
        <v>97.938140000000004</v>
      </c>
      <c r="CS6">
        <v>98.969070000000002</v>
      </c>
      <c r="CT6">
        <v>68.041240000000002</v>
      </c>
      <c r="CU6">
        <v>68.041240000000002</v>
      </c>
      <c r="CV6">
        <v>19.587630000000001</v>
      </c>
      <c r="CW6">
        <v>97.938140000000004</v>
      </c>
      <c r="CX6">
        <v>9.8969100000000001</v>
      </c>
      <c r="CY6">
        <v>98.969070000000002</v>
      </c>
      <c r="CZ6">
        <v>0.19842000000000001</v>
      </c>
      <c r="DA6">
        <v>20.230720000000002</v>
      </c>
      <c r="DB6">
        <v>14.492749999999999</v>
      </c>
      <c r="DC6">
        <v>28.985510000000001</v>
      </c>
      <c r="DD6">
        <v>37.681159999999998</v>
      </c>
      <c r="DE6">
        <v>14.492749999999999</v>
      </c>
      <c r="DF6">
        <v>12.68116</v>
      </c>
      <c r="DG6">
        <v>6.0869600000000004</v>
      </c>
      <c r="DH6">
        <v>27.89855</v>
      </c>
      <c r="DI6">
        <v>3.9130400000000001</v>
      </c>
      <c r="DJ6">
        <v>36.594200000000001</v>
      </c>
      <c r="DK6">
        <v>0.76629000000000003</v>
      </c>
      <c r="DL6">
        <v>77.410290000000003</v>
      </c>
      <c r="DM6">
        <v>68.669529999999995</v>
      </c>
      <c r="DN6">
        <v>87.982830000000007</v>
      </c>
      <c r="DO6">
        <v>90.987120000000004</v>
      </c>
      <c r="DP6">
        <v>68.669529999999995</v>
      </c>
      <c r="DQ6">
        <v>66.952789999999993</v>
      </c>
      <c r="DR6">
        <v>18.197420000000001</v>
      </c>
      <c r="DS6">
        <v>87.768240000000006</v>
      </c>
      <c r="DT6">
        <v>9.4420599999999997</v>
      </c>
      <c r="DU6">
        <v>90.987120000000004</v>
      </c>
      <c r="DV6">
        <v>0.50588</v>
      </c>
      <c r="DW6">
        <v>50.588239999999999</v>
      </c>
      <c r="DX6">
        <v>50</v>
      </c>
      <c r="DY6">
        <v>50</v>
      </c>
      <c r="DZ6">
        <v>50</v>
      </c>
      <c r="EA6">
        <v>50</v>
      </c>
      <c r="EB6">
        <v>50</v>
      </c>
      <c r="EC6">
        <v>10</v>
      </c>
      <c r="ED6">
        <v>50</v>
      </c>
      <c r="EE6">
        <v>5</v>
      </c>
      <c r="EF6">
        <v>50</v>
      </c>
      <c r="EG6">
        <v>0.77883999999999998</v>
      </c>
      <c r="EH6">
        <v>78.253</v>
      </c>
      <c r="EI6">
        <v>67.256640000000004</v>
      </c>
      <c r="EJ6">
        <v>90.26549</v>
      </c>
      <c r="EK6">
        <v>91.150440000000003</v>
      </c>
      <c r="EL6">
        <v>67.256640000000004</v>
      </c>
      <c r="EM6">
        <v>66.814160000000001</v>
      </c>
      <c r="EN6">
        <v>18.407080000000001</v>
      </c>
      <c r="EO6">
        <v>90.26549</v>
      </c>
      <c r="EP6">
        <v>9.2920400000000001</v>
      </c>
      <c r="EQ6">
        <v>91.150440000000003</v>
      </c>
      <c r="ER6">
        <v>0.26983000000000001</v>
      </c>
      <c r="ES6">
        <v>26.983080000000001</v>
      </c>
      <c r="ET6">
        <v>25</v>
      </c>
      <c r="EU6">
        <v>25</v>
      </c>
      <c r="EV6">
        <v>25</v>
      </c>
      <c r="EW6">
        <v>25</v>
      </c>
      <c r="EX6">
        <v>25</v>
      </c>
      <c r="EY6">
        <v>5</v>
      </c>
      <c r="EZ6">
        <v>25</v>
      </c>
      <c r="FA6">
        <v>2.5</v>
      </c>
      <c r="FB6">
        <v>25</v>
      </c>
    </row>
    <row r="7" spans="1:158" x14ac:dyDescent="0.4">
      <c r="A7" t="s">
        <v>1101</v>
      </c>
      <c r="B7" t="s">
        <v>1104</v>
      </c>
      <c r="C7" t="s">
        <v>752</v>
      </c>
      <c r="D7">
        <v>0.54352999999999996</v>
      </c>
      <c r="E7">
        <v>54.645589999999999</v>
      </c>
      <c r="F7">
        <v>43.083640000000003</v>
      </c>
      <c r="G7">
        <v>70.912109999999998</v>
      </c>
      <c r="H7">
        <v>79.5411</v>
      </c>
      <c r="I7">
        <v>43.083640000000003</v>
      </c>
      <c r="J7">
        <v>42.157150000000001</v>
      </c>
      <c r="K7">
        <v>14.44149</v>
      </c>
      <c r="L7">
        <v>70.223070000000007</v>
      </c>
      <c r="M7">
        <v>8.1464599999999994</v>
      </c>
      <c r="N7">
        <v>79.091380000000001</v>
      </c>
      <c r="O7" t="s">
        <v>38</v>
      </c>
      <c r="P7">
        <v>0.49417</v>
      </c>
      <c r="Q7">
        <v>49.795560000000002</v>
      </c>
      <c r="R7">
        <v>35.260910000000003</v>
      </c>
      <c r="S7">
        <v>71.238939999999999</v>
      </c>
      <c r="T7">
        <v>83.170580000000001</v>
      </c>
      <c r="U7">
        <v>35.260910000000003</v>
      </c>
      <c r="V7">
        <v>34.145809999999997</v>
      </c>
      <c r="W7">
        <v>14.583460000000001</v>
      </c>
      <c r="X7">
        <v>70.429000000000002</v>
      </c>
      <c r="Y7">
        <v>8.5947499999999994</v>
      </c>
      <c r="Z7">
        <v>82.814570000000003</v>
      </c>
      <c r="AA7">
        <v>0.56596999999999997</v>
      </c>
      <c r="AB7">
        <v>56.900480000000002</v>
      </c>
      <c r="AC7">
        <v>43.462389999999999</v>
      </c>
      <c r="AD7">
        <v>76.704470000000001</v>
      </c>
      <c r="AE7">
        <v>83.300740000000005</v>
      </c>
      <c r="AF7">
        <v>43.462389999999999</v>
      </c>
      <c r="AG7">
        <v>42.558549999999997</v>
      </c>
      <c r="AH7">
        <v>15.609439999999999</v>
      </c>
      <c r="AI7">
        <v>76.072220000000002</v>
      </c>
      <c r="AJ7">
        <v>8.5412599999999994</v>
      </c>
      <c r="AK7">
        <v>83.000910000000005</v>
      </c>
      <c r="AL7">
        <v>0.53803999999999996</v>
      </c>
      <c r="AM7">
        <v>53.938549999999999</v>
      </c>
      <c r="AN7">
        <v>43.186639999999997</v>
      </c>
      <c r="AO7">
        <v>67.477320000000006</v>
      </c>
      <c r="AP7">
        <v>79.144949999999994</v>
      </c>
      <c r="AQ7">
        <v>43.186639999999997</v>
      </c>
      <c r="AR7">
        <v>42.622079999999997</v>
      </c>
      <c r="AS7">
        <v>13.599690000000001</v>
      </c>
      <c r="AT7">
        <v>66.989959999999996</v>
      </c>
      <c r="AU7">
        <v>8.0023199999999992</v>
      </c>
      <c r="AV7">
        <v>78.773399999999995</v>
      </c>
      <c r="AW7">
        <v>0.69611999999999996</v>
      </c>
      <c r="AX7">
        <v>69.863320000000002</v>
      </c>
      <c r="AY7">
        <v>62.041879999999999</v>
      </c>
      <c r="AZ7">
        <v>79.668409999999994</v>
      </c>
      <c r="BA7">
        <v>81.326350000000005</v>
      </c>
      <c r="BB7">
        <v>62.041879999999999</v>
      </c>
      <c r="BC7">
        <v>61.372889999999998</v>
      </c>
      <c r="BD7">
        <v>16.14311</v>
      </c>
      <c r="BE7">
        <v>79.363</v>
      </c>
      <c r="BF7">
        <v>8.2722499999999997</v>
      </c>
      <c r="BG7">
        <v>81.195459999999997</v>
      </c>
      <c r="BH7">
        <v>0.81057000000000001</v>
      </c>
      <c r="BI7">
        <v>81.314859999999996</v>
      </c>
      <c r="BJ7">
        <v>74.294669999999996</v>
      </c>
      <c r="BK7">
        <v>91.222570000000005</v>
      </c>
      <c r="BL7">
        <v>94.514110000000002</v>
      </c>
      <c r="BM7">
        <v>74.294669999999996</v>
      </c>
      <c r="BN7">
        <v>73.51097</v>
      </c>
      <c r="BO7">
        <v>18.4953</v>
      </c>
      <c r="BP7">
        <v>91.065830000000005</v>
      </c>
      <c r="BQ7">
        <v>9.5924800000000001</v>
      </c>
      <c r="BR7">
        <v>94.435739999999996</v>
      </c>
      <c r="BS7">
        <v>0.48942000000000002</v>
      </c>
      <c r="BT7">
        <v>49.307090000000002</v>
      </c>
      <c r="BU7">
        <v>37.282299999999999</v>
      </c>
      <c r="BV7">
        <v>65.272710000000004</v>
      </c>
      <c r="BW7">
        <v>76.692040000000006</v>
      </c>
      <c r="BX7">
        <v>37.282299999999999</v>
      </c>
      <c r="BY7">
        <v>36.126460000000002</v>
      </c>
      <c r="BZ7">
        <v>13.377829999999999</v>
      </c>
      <c r="CA7">
        <v>64.37585</v>
      </c>
      <c r="CB7">
        <v>7.9080199999999996</v>
      </c>
      <c r="CC7">
        <v>76.075019999999995</v>
      </c>
      <c r="CD7">
        <v>0.63202999999999998</v>
      </c>
      <c r="CE7">
        <v>63.727089999999997</v>
      </c>
      <c r="CF7">
        <v>52.293579999999999</v>
      </c>
      <c r="CG7">
        <v>81.345569999999995</v>
      </c>
      <c r="CH7">
        <v>86.697249999999997</v>
      </c>
      <c r="CI7">
        <v>52.293579999999999</v>
      </c>
      <c r="CJ7">
        <v>50.917430000000003</v>
      </c>
      <c r="CK7">
        <v>16.819569999999999</v>
      </c>
      <c r="CL7">
        <v>81.116209999999995</v>
      </c>
      <c r="CM7">
        <v>8.9755400000000005</v>
      </c>
      <c r="CN7">
        <v>86.620800000000003</v>
      </c>
      <c r="CO7">
        <v>0.59004999999999996</v>
      </c>
      <c r="CP7">
        <v>59.650919999999999</v>
      </c>
      <c r="CQ7">
        <v>45.77778</v>
      </c>
      <c r="CR7">
        <v>80</v>
      </c>
      <c r="CS7">
        <v>86.666669999999996</v>
      </c>
      <c r="CT7">
        <v>45.77778</v>
      </c>
      <c r="CU7">
        <v>44.44444</v>
      </c>
      <c r="CV7">
        <v>16.533329999999999</v>
      </c>
      <c r="CW7">
        <v>79.55556</v>
      </c>
      <c r="CX7">
        <v>8.9777799999999992</v>
      </c>
      <c r="CY7">
        <v>86.44444</v>
      </c>
      <c r="CZ7">
        <v>0.49453000000000003</v>
      </c>
      <c r="DA7">
        <v>49.896180000000001</v>
      </c>
      <c r="DB7">
        <v>37.753579999999999</v>
      </c>
      <c r="DC7">
        <v>67.755709999999993</v>
      </c>
      <c r="DD7">
        <v>76.734999999999999</v>
      </c>
      <c r="DE7">
        <v>37.753579999999999</v>
      </c>
      <c r="DF7">
        <v>36.306849999999997</v>
      </c>
      <c r="DG7">
        <v>13.926970000000001</v>
      </c>
      <c r="DH7">
        <v>66.539429999999996</v>
      </c>
      <c r="DI7">
        <v>7.9457599999999999</v>
      </c>
      <c r="DJ7">
        <v>75.809669999999997</v>
      </c>
      <c r="DK7">
        <v>0.49185000000000001</v>
      </c>
      <c r="DL7">
        <v>49.401240000000001</v>
      </c>
      <c r="DM7">
        <v>36.756860000000003</v>
      </c>
      <c r="DN7">
        <v>67.446870000000004</v>
      </c>
      <c r="DO7">
        <v>76.191370000000006</v>
      </c>
      <c r="DP7">
        <v>36.756860000000003</v>
      </c>
      <c r="DQ7">
        <v>36.13738</v>
      </c>
      <c r="DR7">
        <v>13.691599999999999</v>
      </c>
      <c r="DS7">
        <v>66.841430000000003</v>
      </c>
      <c r="DT7">
        <v>7.78111</v>
      </c>
      <c r="DU7">
        <v>75.810630000000003</v>
      </c>
      <c r="DV7">
        <v>0.61672000000000005</v>
      </c>
      <c r="DW7">
        <v>61.90634</v>
      </c>
      <c r="DX7">
        <v>55.213439999999999</v>
      </c>
      <c r="DY7">
        <v>71.710989999999995</v>
      </c>
      <c r="DZ7">
        <v>74.930019999999999</v>
      </c>
      <c r="EA7">
        <v>55.213439999999999</v>
      </c>
      <c r="EB7">
        <v>54.318289999999998</v>
      </c>
      <c r="EC7">
        <v>14.56263</v>
      </c>
      <c r="ED7">
        <v>71.209469999999996</v>
      </c>
      <c r="EE7">
        <v>7.6312100000000003</v>
      </c>
      <c r="EF7">
        <v>74.539299999999997</v>
      </c>
      <c r="EG7">
        <v>0.79237999999999997</v>
      </c>
      <c r="EH7">
        <v>79.50976</v>
      </c>
      <c r="EI7">
        <v>71.370859999999993</v>
      </c>
      <c r="EJ7">
        <v>91.273899999999998</v>
      </c>
      <c r="EK7">
        <v>92.943709999999996</v>
      </c>
      <c r="EL7">
        <v>71.370859999999993</v>
      </c>
      <c r="EM7">
        <v>70.67062</v>
      </c>
      <c r="EN7">
        <v>18.502559999999999</v>
      </c>
      <c r="EO7">
        <v>91.085380000000001</v>
      </c>
      <c r="EP7">
        <v>9.4371100000000006</v>
      </c>
      <c r="EQ7">
        <v>92.849450000000004</v>
      </c>
      <c r="ER7">
        <v>0.51027</v>
      </c>
      <c r="ES7">
        <v>51.247509999999998</v>
      </c>
      <c r="ET7">
        <v>39.001849999999997</v>
      </c>
      <c r="EU7">
        <v>66.543440000000004</v>
      </c>
      <c r="EV7">
        <v>78.743070000000003</v>
      </c>
      <c r="EW7">
        <v>39.001849999999997</v>
      </c>
      <c r="EX7">
        <v>38.231670000000001</v>
      </c>
      <c r="EY7">
        <v>13.56747</v>
      </c>
      <c r="EZ7">
        <v>66.296980000000005</v>
      </c>
      <c r="FA7">
        <v>8.0591500000000007</v>
      </c>
      <c r="FB7">
        <v>78.650649999999999</v>
      </c>
    </row>
    <row r="8" spans="1:158" x14ac:dyDescent="0.4">
      <c r="A8" t="s">
        <v>1101</v>
      </c>
      <c r="B8" t="s">
        <v>886</v>
      </c>
      <c r="C8" t="s">
        <v>754</v>
      </c>
      <c r="D8">
        <v>0.49691999999999997</v>
      </c>
      <c r="E8">
        <v>50.886029999999998</v>
      </c>
      <c r="F8">
        <v>35.25094</v>
      </c>
      <c r="G8">
        <v>74.363550000000004</v>
      </c>
      <c r="H8">
        <v>89.043180000000007</v>
      </c>
      <c r="I8">
        <v>35.25094</v>
      </c>
      <c r="J8">
        <v>32.338819999999998</v>
      </c>
      <c r="K8">
        <v>16.0656</v>
      </c>
      <c r="L8">
        <v>72.747029999999995</v>
      </c>
      <c r="M8">
        <v>9.7526899999999994</v>
      </c>
      <c r="N8">
        <v>88.445970000000003</v>
      </c>
      <c r="O8" t="s">
        <v>38</v>
      </c>
      <c r="P8">
        <v>0.4572</v>
      </c>
      <c r="Q8">
        <v>49.161859999999997</v>
      </c>
      <c r="R8">
        <v>34.655589999999997</v>
      </c>
      <c r="S8">
        <v>76.226209999999995</v>
      </c>
      <c r="T8">
        <v>92.736530000000002</v>
      </c>
      <c r="U8">
        <v>34.655589999999997</v>
      </c>
      <c r="V8">
        <v>26.58849</v>
      </c>
      <c r="W8">
        <v>18.734919999999999</v>
      </c>
      <c r="X8">
        <v>71.655050000000003</v>
      </c>
      <c r="Y8">
        <v>11.758240000000001</v>
      </c>
      <c r="Z8">
        <v>91.102029999999999</v>
      </c>
      <c r="AA8">
        <v>0.53119000000000005</v>
      </c>
      <c r="AB8">
        <v>53.838509999999999</v>
      </c>
      <c r="AC8">
        <v>36.413040000000002</v>
      </c>
      <c r="AD8">
        <v>80.590059999999994</v>
      </c>
      <c r="AE8">
        <v>93.555899999999994</v>
      </c>
      <c r="AF8">
        <v>36.413040000000002</v>
      </c>
      <c r="AG8">
        <v>34.717910000000003</v>
      </c>
      <c r="AH8">
        <v>16.816770000000002</v>
      </c>
      <c r="AI8">
        <v>79.826599999999999</v>
      </c>
      <c r="AJ8">
        <v>9.8447200000000006</v>
      </c>
      <c r="AK8">
        <v>93.361800000000002</v>
      </c>
      <c r="AL8">
        <v>0.39051000000000002</v>
      </c>
      <c r="AM8">
        <v>39.157029999999999</v>
      </c>
      <c r="AN8">
        <v>23.307790000000001</v>
      </c>
      <c r="AO8">
        <v>58.173690000000001</v>
      </c>
      <c r="AP8">
        <v>77.522350000000003</v>
      </c>
      <c r="AQ8">
        <v>23.307790000000001</v>
      </c>
      <c r="AR8">
        <v>22.967220000000001</v>
      </c>
      <c r="AS8">
        <v>11.72414</v>
      </c>
      <c r="AT8">
        <v>57.817160000000001</v>
      </c>
      <c r="AU8">
        <v>7.84483</v>
      </c>
      <c r="AV8">
        <v>77.362710000000007</v>
      </c>
      <c r="AW8">
        <v>0.46590999999999999</v>
      </c>
      <c r="AX8">
        <v>46.591140000000003</v>
      </c>
      <c r="AY8">
        <v>34.920630000000003</v>
      </c>
      <c r="AZ8">
        <v>61.904760000000003</v>
      </c>
      <c r="BA8">
        <v>73.015870000000007</v>
      </c>
      <c r="BB8">
        <v>34.920630000000003</v>
      </c>
      <c r="BC8">
        <v>34.920630000000003</v>
      </c>
      <c r="BD8">
        <v>12.38095</v>
      </c>
      <c r="BE8">
        <v>61.904760000000003</v>
      </c>
      <c r="BF8">
        <v>7.30159</v>
      </c>
      <c r="BG8">
        <v>73.015870000000007</v>
      </c>
      <c r="BH8">
        <v>0.45233000000000001</v>
      </c>
      <c r="BI8">
        <v>46.417349999999999</v>
      </c>
      <c r="BJ8">
        <v>31.97026</v>
      </c>
      <c r="BK8">
        <v>66.171000000000006</v>
      </c>
      <c r="BL8">
        <v>81.784390000000002</v>
      </c>
      <c r="BM8">
        <v>31.97026</v>
      </c>
      <c r="BN8">
        <v>29.18216</v>
      </c>
      <c r="BO8">
        <v>14.275090000000001</v>
      </c>
      <c r="BP8">
        <v>63.197029999999998</v>
      </c>
      <c r="BQ8">
        <v>9.2565100000000005</v>
      </c>
      <c r="BR8">
        <v>81.102850000000004</v>
      </c>
      <c r="BS8">
        <v>0.65525</v>
      </c>
      <c r="BT8">
        <v>66.134609999999995</v>
      </c>
      <c r="BU8">
        <v>52.118960000000001</v>
      </c>
      <c r="BV8">
        <v>87.063199999999995</v>
      </c>
      <c r="BW8">
        <v>92.713750000000005</v>
      </c>
      <c r="BX8">
        <v>52.118960000000001</v>
      </c>
      <c r="BY8">
        <v>50.322180000000003</v>
      </c>
      <c r="BZ8">
        <v>18.022300000000001</v>
      </c>
      <c r="CA8">
        <v>86.394049999999993</v>
      </c>
      <c r="CB8">
        <v>9.6282499999999995</v>
      </c>
      <c r="CC8">
        <v>92.255269999999996</v>
      </c>
      <c r="CD8">
        <v>0.61472000000000004</v>
      </c>
      <c r="CE8">
        <v>63.476469999999999</v>
      </c>
      <c r="CF8">
        <v>48.603349999999999</v>
      </c>
      <c r="CG8">
        <v>89.385469999999998</v>
      </c>
      <c r="CH8">
        <v>92.737430000000003</v>
      </c>
      <c r="CI8">
        <v>48.603349999999999</v>
      </c>
      <c r="CJ8">
        <v>43.668529999999997</v>
      </c>
      <c r="CK8">
        <v>19.776540000000001</v>
      </c>
      <c r="CL8">
        <v>87.802610000000001</v>
      </c>
      <c r="CM8">
        <v>10.55866</v>
      </c>
      <c r="CN8">
        <v>92.737430000000003</v>
      </c>
      <c r="CO8">
        <v>0.52659999999999996</v>
      </c>
      <c r="CP8">
        <v>53.415039999999998</v>
      </c>
      <c r="CQ8">
        <v>41.739130000000003</v>
      </c>
      <c r="CR8">
        <v>74.782610000000005</v>
      </c>
      <c r="CS8">
        <v>83.478260000000006</v>
      </c>
      <c r="CT8">
        <v>41.739130000000003</v>
      </c>
      <c r="CU8">
        <v>38.695650000000001</v>
      </c>
      <c r="CV8">
        <v>16</v>
      </c>
      <c r="CW8">
        <v>73.478260000000006</v>
      </c>
      <c r="CX8">
        <v>8.9565199999999994</v>
      </c>
      <c r="CY8">
        <v>82.608699999999999</v>
      </c>
      <c r="CZ8">
        <v>0.50770999999999999</v>
      </c>
      <c r="DA8">
        <v>51.43976</v>
      </c>
      <c r="DB8">
        <v>35.911020000000001</v>
      </c>
      <c r="DC8">
        <v>72.987290000000002</v>
      </c>
      <c r="DD8">
        <v>88.877120000000005</v>
      </c>
      <c r="DE8">
        <v>35.911020000000001</v>
      </c>
      <c r="DF8">
        <v>34.25141</v>
      </c>
      <c r="DG8">
        <v>15.27542</v>
      </c>
      <c r="DH8">
        <v>72.52825</v>
      </c>
      <c r="DI8">
        <v>9.2796599999999998</v>
      </c>
      <c r="DJ8">
        <v>88.66525</v>
      </c>
      <c r="DK8">
        <v>0.54264000000000001</v>
      </c>
      <c r="DL8">
        <v>54.484929999999999</v>
      </c>
      <c r="DM8">
        <v>36.587510000000002</v>
      </c>
      <c r="DN8">
        <v>79.507480000000001</v>
      </c>
      <c r="DO8">
        <v>93.975369999999998</v>
      </c>
      <c r="DP8">
        <v>36.587510000000002</v>
      </c>
      <c r="DQ8">
        <v>36.074460000000002</v>
      </c>
      <c r="DR8">
        <v>16.121369999999999</v>
      </c>
      <c r="DS8">
        <v>79.265609999999995</v>
      </c>
      <c r="DT8">
        <v>9.5426599999999997</v>
      </c>
      <c r="DU8">
        <v>93.865440000000007</v>
      </c>
      <c r="DV8">
        <v>0.68542999999999998</v>
      </c>
      <c r="DW8">
        <v>68.866569999999996</v>
      </c>
      <c r="DX8">
        <v>56.053069999999998</v>
      </c>
      <c r="DY8">
        <v>86.235489999999999</v>
      </c>
      <c r="DZ8">
        <v>91.210610000000003</v>
      </c>
      <c r="EA8">
        <v>56.053069999999998</v>
      </c>
      <c r="EB8">
        <v>55.0304</v>
      </c>
      <c r="EC8">
        <v>17.512440000000002</v>
      </c>
      <c r="ED8">
        <v>85.599779999999996</v>
      </c>
      <c r="EE8">
        <v>9.3034800000000004</v>
      </c>
      <c r="EF8">
        <v>90.796019999999999</v>
      </c>
      <c r="EG8">
        <v>0.48487000000000002</v>
      </c>
      <c r="EH8">
        <v>49.501800000000003</v>
      </c>
      <c r="EI8">
        <v>32.169310000000003</v>
      </c>
      <c r="EJ8">
        <v>77.460319999999996</v>
      </c>
      <c r="EK8">
        <v>92.698409999999996</v>
      </c>
      <c r="EL8">
        <v>32.169310000000003</v>
      </c>
      <c r="EM8">
        <v>29.391529999999999</v>
      </c>
      <c r="EN8">
        <v>16.465610000000002</v>
      </c>
      <c r="EO8">
        <v>76.022930000000002</v>
      </c>
      <c r="EP8">
        <v>9.9788399999999999</v>
      </c>
      <c r="EQ8">
        <v>92.239859999999993</v>
      </c>
      <c r="ER8">
        <v>0.48580000000000001</v>
      </c>
      <c r="ES8">
        <v>48.942810000000001</v>
      </c>
      <c r="ET8">
        <v>34.893619999999999</v>
      </c>
      <c r="EU8">
        <v>67.659570000000002</v>
      </c>
      <c r="EV8">
        <v>83.404259999999994</v>
      </c>
      <c r="EW8">
        <v>34.893619999999999</v>
      </c>
      <c r="EX8">
        <v>33.546100000000003</v>
      </c>
      <c r="EY8">
        <v>13.787229999999999</v>
      </c>
      <c r="EZ8">
        <v>65.815600000000003</v>
      </c>
      <c r="FA8">
        <v>8.7233999999999998</v>
      </c>
      <c r="FB8">
        <v>82.765960000000007</v>
      </c>
    </row>
    <row r="9" spans="1:158" x14ac:dyDescent="0.4">
      <c r="A9" t="s">
        <v>1101</v>
      </c>
      <c r="B9" t="s">
        <v>1105</v>
      </c>
      <c r="C9" t="s">
        <v>37</v>
      </c>
      <c r="D9">
        <v>0.54257999999999995</v>
      </c>
      <c r="E9">
        <v>56.517530000000001</v>
      </c>
      <c r="F9">
        <v>46.985460000000003</v>
      </c>
      <c r="G9">
        <v>75.222539999999995</v>
      </c>
      <c r="H9">
        <v>83.657650000000004</v>
      </c>
      <c r="I9">
        <v>46.985460000000003</v>
      </c>
      <c r="J9">
        <v>40.827129999999997</v>
      </c>
      <c r="K9">
        <v>17.152750000000001</v>
      </c>
      <c r="L9">
        <v>71.743539999999996</v>
      </c>
      <c r="M9">
        <v>9.8070199999999996</v>
      </c>
      <c r="N9">
        <v>81.623589999999993</v>
      </c>
      <c r="O9" t="s">
        <v>38</v>
      </c>
      <c r="P9">
        <v>0.48222999999999999</v>
      </c>
      <c r="Q9">
        <v>52.451160000000002</v>
      </c>
      <c r="R9">
        <v>40.871729999999999</v>
      </c>
      <c r="S9">
        <v>78.034790000000001</v>
      </c>
      <c r="T9">
        <v>89.065190000000001</v>
      </c>
      <c r="U9">
        <v>40.871729999999999</v>
      </c>
      <c r="V9">
        <v>30.962209999999999</v>
      </c>
      <c r="W9">
        <v>19.787800000000001</v>
      </c>
      <c r="X9">
        <v>72.041200000000003</v>
      </c>
      <c r="Y9">
        <v>11.94036</v>
      </c>
      <c r="Z9">
        <v>86.537629999999993</v>
      </c>
      <c r="AA9">
        <v>0.56750999999999996</v>
      </c>
      <c r="AB9">
        <v>58.131999999999998</v>
      </c>
      <c r="AC9">
        <v>46.469250000000002</v>
      </c>
      <c r="AD9">
        <v>79.871610000000004</v>
      </c>
      <c r="AE9">
        <v>86.187619999999995</v>
      </c>
      <c r="AF9">
        <v>46.469250000000002</v>
      </c>
      <c r="AG9">
        <v>42.360390000000002</v>
      </c>
      <c r="AH9">
        <v>17.320360000000001</v>
      </c>
      <c r="AI9">
        <v>76.969009999999997</v>
      </c>
      <c r="AJ9">
        <v>9.6189699999999991</v>
      </c>
      <c r="AK9">
        <v>84.566339999999997</v>
      </c>
      <c r="AL9">
        <v>0.55906</v>
      </c>
      <c r="AM9">
        <v>56.922269999999997</v>
      </c>
      <c r="AN9">
        <v>47.614930000000001</v>
      </c>
      <c r="AO9">
        <v>73.974299999999999</v>
      </c>
      <c r="AP9">
        <v>84.707120000000003</v>
      </c>
      <c r="AQ9">
        <v>47.614930000000001</v>
      </c>
      <c r="AR9">
        <v>43.74691</v>
      </c>
      <c r="AS9">
        <v>15.646319999999999</v>
      </c>
      <c r="AT9">
        <v>70.852900000000005</v>
      </c>
      <c r="AU9">
        <v>9.1028199999999995</v>
      </c>
      <c r="AV9">
        <v>82.291150000000002</v>
      </c>
      <c r="AW9">
        <v>0.66278000000000004</v>
      </c>
      <c r="AX9">
        <v>68.033709999999999</v>
      </c>
      <c r="AY9">
        <v>60.964579999999998</v>
      </c>
      <c r="AZ9">
        <v>79.351920000000007</v>
      </c>
      <c r="BA9">
        <v>82.215519999999998</v>
      </c>
      <c r="BB9">
        <v>60.964579999999998</v>
      </c>
      <c r="BC9">
        <v>56.48706</v>
      </c>
      <c r="BD9">
        <v>17.407689999999999</v>
      </c>
      <c r="BE9">
        <v>77.819640000000007</v>
      </c>
      <c r="BF9">
        <v>9.1183099999999992</v>
      </c>
      <c r="BG9">
        <v>81.198189999999997</v>
      </c>
      <c r="BH9">
        <v>0.68167</v>
      </c>
      <c r="BI9">
        <v>71.451700000000002</v>
      </c>
      <c r="BJ9">
        <v>66.633269999999996</v>
      </c>
      <c r="BK9">
        <v>87.174350000000004</v>
      </c>
      <c r="BL9">
        <v>92.785570000000007</v>
      </c>
      <c r="BM9">
        <v>66.633269999999996</v>
      </c>
      <c r="BN9">
        <v>56.579830000000001</v>
      </c>
      <c r="BO9">
        <v>20.320640000000001</v>
      </c>
      <c r="BP9">
        <v>82.23948</v>
      </c>
      <c r="BQ9">
        <v>11.50301</v>
      </c>
      <c r="BR9">
        <v>91.374420000000001</v>
      </c>
      <c r="BS9">
        <v>0.53473000000000004</v>
      </c>
      <c r="BT9">
        <v>55.431100000000001</v>
      </c>
      <c r="BU9">
        <v>45.654220000000002</v>
      </c>
      <c r="BV9">
        <v>71.783810000000003</v>
      </c>
      <c r="BW9">
        <v>81.008790000000005</v>
      </c>
      <c r="BX9">
        <v>45.654220000000002</v>
      </c>
      <c r="BY9">
        <v>40.472360000000002</v>
      </c>
      <c r="BZ9">
        <v>16.15155</v>
      </c>
      <c r="CA9">
        <v>69.219350000000006</v>
      </c>
      <c r="CB9">
        <v>9.2712599999999998</v>
      </c>
      <c r="CC9">
        <v>79.500709999999998</v>
      </c>
      <c r="CD9">
        <v>0.64676999999999996</v>
      </c>
      <c r="CE9">
        <v>66.976309999999998</v>
      </c>
      <c r="CF9">
        <v>57.176200000000001</v>
      </c>
      <c r="CG9">
        <v>85.414240000000007</v>
      </c>
      <c r="CH9">
        <v>89.264880000000005</v>
      </c>
      <c r="CI9">
        <v>57.176200000000001</v>
      </c>
      <c r="CJ9">
        <v>51.65305</v>
      </c>
      <c r="CK9">
        <v>19.509920000000001</v>
      </c>
      <c r="CL9">
        <v>84.286270000000002</v>
      </c>
      <c r="CM9">
        <v>10.280049999999999</v>
      </c>
      <c r="CN9">
        <v>88.720339999999993</v>
      </c>
      <c r="CO9">
        <v>0.56033999999999995</v>
      </c>
      <c r="CP9">
        <v>60.043770000000002</v>
      </c>
      <c r="CQ9">
        <v>53.533569999999997</v>
      </c>
      <c r="CR9">
        <v>83.745580000000004</v>
      </c>
      <c r="CS9">
        <v>91.166079999999994</v>
      </c>
      <c r="CT9">
        <v>53.533569999999997</v>
      </c>
      <c r="CU9">
        <v>41.342759999999998</v>
      </c>
      <c r="CV9">
        <v>20.14134</v>
      </c>
      <c r="CW9">
        <v>75.559479999999994</v>
      </c>
      <c r="CX9">
        <v>11.766780000000001</v>
      </c>
      <c r="CY9">
        <v>87.190809999999999</v>
      </c>
      <c r="CZ9">
        <v>0.49221999999999999</v>
      </c>
      <c r="DA9">
        <v>50.818899999999999</v>
      </c>
      <c r="DB9">
        <v>41.424149999999997</v>
      </c>
      <c r="DC9">
        <v>69.907120000000006</v>
      </c>
      <c r="DD9">
        <v>78.690839999999994</v>
      </c>
      <c r="DE9">
        <v>41.424149999999997</v>
      </c>
      <c r="DF9">
        <v>36.131059999999998</v>
      </c>
      <c r="DG9">
        <v>15.43211</v>
      </c>
      <c r="DH9">
        <v>65.887370000000004</v>
      </c>
      <c r="DI9">
        <v>8.9022600000000001</v>
      </c>
      <c r="DJ9">
        <v>75.725930000000005</v>
      </c>
      <c r="DK9">
        <v>0.50275999999999998</v>
      </c>
      <c r="DL9">
        <v>53.014090000000003</v>
      </c>
      <c r="DM9">
        <v>43.282040000000002</v>
      </c>
      <c r="DN9">
        <v>72.632459999999995</v>
      </c>
      <c r="DO9">
        <v>81.143370000000004</v>
      </c>
      <c r="DP9">
        <v>43.282040000000002</v>
      </c>
      <c r="DQ9">
        <v>36.233820000000001</v>
      </c>
      <c r="DR9">
        <v>17.045000000000002</v>
      </c>
      <c r="DS9">
        <v>68.644279999999995</v>
      </c>
      <c r="DT9">
        <v>9.8390500000000003</v>
      </c>
      <c r="DU9">
        <v>78.836780000000005</v>
      </c>
      <c r="DV9">
        <v>0.63046999999999997</v>
      </c>
      <c r="DW9">
        <v>63.762839999999997</v>
      </c>
      <c r="DX9">
        <v>57.483420000000002</v>
      </c>
      <c r="DY9">
        <v>74.723709999999997</v>
      </c>
      <c r="DZ9">
        <v>78.054940000000002</v>
      </c>
      <c r="EA9">
        <v>57.483420000000002</v>
      </c>
      <c r="EB9">
        <v>55.090249999999997</v>
      </c>
      <c r="EC9">
        <v>15.64256</v>
      </c>
      <c r="ED9">
        <v>73.414640000000006</v>
      </c>
      <c r="EE9">
        <v>8.2475500000000004</v>
      </c>
      <c r="EF9">
        <v>77.122150000000005</v>
      </c>
      <c r="EG9">
        <v>0.61292000000000002</v>
      </c>
      <c r="EH9">
        <v>66.916259999999994</v>
      </c>
      <c r="EI9">
        <v>59.394329999999997</v>
      </c>
      <c r="EJ9">
        <v>85.265389999999996</v>
      </c>
      <c r="EK9">
        <v>91.66395</v>
      </c>
      <c r="EL9">
        <v>59.394329999999997</v>
      </c>
      <c r="EM9">
        <v>45.797789999999999</v>
      </c>
      <c r="EN9">
        <v>22.305440000000001</v>
      </c>
      <c r="EO9">
        <v>82.231359999999995</v>
      </c>
      <c r="EP9">
        <v>12.267989999999999</v>
      </c>
      <c r="EQ9">
        <v>90.621399999999994</v>
      </c>
      <c r="ER9">
        <v>0.57038999999999995</v>
      </c>
      <c r="ES9">
        <v>58.94041</v>
      </c>
      <c r="ET9">
        <v>50.110860000000002</v>
      </c>
      <c r="EU9">
        <v>75.831490000000002</v>
      </c>
      <c r="EV9">
        <v>84.811530000000005</v>
      </c>
      <c r="EW9">
        <v>50.110860000000002</v>
      </c>
      <c r="EX9">
        <v>44.331119999999999</v>
      </c>
      <c r="EY9">
        <v>16.917960000000001</v>
      </c>
      <c r="EZ9">
        <v>72.749449999999996</v>
      </c>
      <c r="FA9">
        <v>9.7228399999999997</v>
      </c>
      <c r="FB9">
        <v>82.993350000000007</v>
      </c>
    </row>
    <row r="10" spans="1:158" x14ac:dyDescent="0.4">
      <c r="A10" s="9" t="s">
        <v>1106</v>
      </c>
      <c r="B10" t="s">
        <v>1107</v>
      </c>
      <c r="C10" t="s">
        <v>748</v>
      </c>
      <c r="D10" s="9">
        <v>0.44353999999999999</v>
      </c>
      <c r="E10">
        <v>45.957920000000001</v>
      </c>
      <c r="F10">
        <v>35.366109999999999</v>
      </c>
      <c r="G10">
        <v>64.934659999999994</v>
      </c>
      <c r="H10">
        <v>76.291229999999999</v>
      </c>
      <c r="I10">
        <v>35.366109999999999</v>
      </c>
      <c r="J10">
        <v>30.231449999999999</v>
      </c>
      <c r="K10">
        <v>14.45966</v>
      </c>
      <c r="L10">
        <v>62.643470000000001</v>
      </c>
      <c r="M10">
        <v>8.6143999999999998</v>
      </c>
      <c r="N10">
        <v>75.133099999999999</v>
      </c>
      <c r="O10" t="s">
        <v>38</v>
      </c>
      <c r="P10">
        <v>0.41226000000000002</v>
      </c>
      <c r="Q10">
        <v>44.122999999999998</v>
      </c>
      <c r="R10">
        <v>42.105260000000001</v>
      </c>
      <c r="S10">
        <v>67.251459999999994</v>
      </c>
      <c r="T10">
        <v>71.345029999999994</v>
      </c>
      <c r="U10">
        <v>42.105260000000001</v>
      </c>
      <c r="V10">
        <v>27.582850000000001</v>
      </c>
      <c r="W10">
        <v>16.023389999999999</v>
      </c>
      <c r="X10">
        <v>58.869399999999999</v>
      </c>
      <c r="Y10">
        <v>8.9473699999999994</v>
      </c>
      <c r="Z10">
        <v>65.497079999999997</v>
      </c>
      <c r="AA10">
        <v>0.43511</v>
      </c>
      <c r="AB10">
        <v>43.745890000000003</v>
      </c>
      <c r="AC10">
        <v>32.007950000000001</v>
      </c>
      <c r="AD10">
        <v>60.636180000000003</v>
      </c>
      <c r="AE10">
        <v>67.992050000000006</v>
      </c>
      <c r="AF10">
        <v>32.007950000000001</v>
      </c>
      <c r="AG10">
        <v>31.212720000000001</v>
      </c>
      <c r="AH10">
        <v>12.28628</v>
      </c>
      <c r="AI10">
        <v>60.13917</v>
      </c>
      <c r="AJ10">
        <v>6.9383699999999999</v>
      </c>
      <c r="AK10">
        <v>67.793239999999997</v>
      </c>
      <c r="AL10">
        <v>0.48104000000000002</v>
      </c>
      <c r="AM10">
        <v>48.978020000000001</v>
      </c>
      <c r="AN10">
        <v>38.116999999999997</v>
      </c>
      <c r="AO10">
        <v>65.493600000000001</v>
      </c>
      <c r="AP10">
        <v>80.667280000000005</v>
      </c>
      <c r="AQ10">
        <v>38.116999999999997</v>
      </c>
      <c r="AR10">
        <v>34.891069999999999</v>
      </c>
      <c r="AS10">
        <v>13.91225</v>
      </c>
      <c r="AT10">
        <v>63.303629999999998</v>
      </c>
      <c r="AU10">
        <v>8.6745900000000002</v>
      </c>
      <c r="AV10">
        <v>79.379949999999994</v>
      </c>
      <c r="AW10">
        <v>0.47789999999999999</v>
      </c>
      <c r="AX10">
        <v>50.506819999999998</v>
      </c>
      <c r="AY10">
        <v>51.648350000000001</v>
      </c>
      <c r="AZ10">
        <v>58.241759999999999</v>
      </c>
      <c r="BA10">
        <v>62.637360000000001</v>
      </c>
      <c r="BB10">
        <v>51.648350000000001</v>
      </c>
      <c r="BC10">
        <v>42.857140000000001</v>
      </c>
      <c r="BD10">
        <v>14.06593</v>
      </c>
      <c r="BE10">
        <v>54.395600000000002</v>
      </c>
      <c r="BF10">
        <v>7.5824199999999999</v>
      </c>
      <c r="BG10">
        <v>59.34066</v>
      </c>
      <c r="BH10">
        <v>0.65693000000000001</v>
      </c>
      <c r="BI10">
        <v>71.530019999999993</v>
      </c>
      <c r="BJ10">
        <v>66.666669999999996</v>
      </c>
      <c r="BK10">
        <v>86.666669999999996</v>
      </c>
      <c r="BL10">
        <v>88.888890000000004</v>
      </c>
      <c r="BM10">
        <v>66.666669999999996</v>
      </c>
      <c r="BN10">
        <v>51.666670000000003</v>
      </c>
      <c r="BO10">
        <v>22.66667</v>
      </c>
      <c r="BP10">
        <v>85</v>
      </c>
      <c r="BQ10">
        <v>11.55556</v>
      </c>
      <c r="BR10">
        <v>87.222219999999993</v>
      </c>
      <c r="BS10">
        <v>0.44988</v>
      </c>
      <c r="BT10">
        <v>46.973970000000001</v>
      </c>
      <c r="BU10">
        <v>38.448369999999997</v>
      </c>
      <c r="BV10">
        <v>63.83343</v>
      </c>
      <c r="BW10">
        <v>75.356530000000006</v>
      </c>
      <c r="BX10">
        <v>38.448369999999997</v>
      </c>
      <c r="BY10">
        <v>31.4556</v>
      </c>
      <c r="BZ10">
        <v>14.500859999999999</v>
      </c>
      <c r="CA10">
        <v>60.472520000000003</v>
      </c>
      <c r="CB10">
        <v>8.7735299999999992</v>
      </c>
      <c r="CC10">
        <v>73.668949999999995</v>
      </c>
      <c r="CD10">
        <v>0.25624999999999998</v>
      </c>
      <c r="CE10">
        <v>25.688929999999999</v>
      </c>
      <c r="CF10">
        <v>15.78947</v>
      </c>
      <c r="CG10">
        <v>42.105260000000001</v>
      </c>
      <c r="CH10">
        <v>57.894739999999999</v>
      </c>
      <c r="CI10">
        <v>15.78947</v>
      </c>
      <c r="CJ10">
        <v>10.52632</v>
      </c>
      <c r="CK10">
        <v>8.4210499999999993</v>
      </c>
      <c r="CL10">
        <v>36.842109999999998</v>
      </c>
      <c r="CM10">
        <v>5.7894699999999997</v>
      </c>
      <c r="CN10">
        <v>52.63158</v>
      </c>
      <c r="CO10">
        <v>0.61553999999999998</v>
      </c>
      <c r="CP10">
        <v>61.821660000000001</v>
      </c>
      <c r="CQ10">
        <v>49.612400000000001</v>
      </c>
      <c r="CR10">
        <v>77.519379999999998</v>
      </c>
      <c r="CS10">
        <v>86.046509999999998</v>
      </c>
      <c r="CT10">
        <v>49.612400000000001</v>
      </c>
      <c r="CU10">
        <v>48.44961</v>
      </c>
      <c r="CV10">
        <v>15.658910000000001</v>
      </c>
      <c r="CW10">
        <v>76.356589999999997</v>
      </c>
      <c r="CX10">
        <v>8.8372100000000007</v>
      </c>
      <c r="CY10">
        <v>85.658910000000006</v>
      </c>
      <c r="CZ10">
        <v>0.30108000000000001</v>
      </c>
      <c r="DA10">
        <v>31.02328</v>
      </c>
      <c r="DB10">
        <v>24.707260000000002</v>
      </c>
      <c r="DC10">
        <v>45.199060000000003</v>
      </c>
      <c r="DD10">
        <v>54.683839999999996</v>
      </c>
      <c r="DE10">
        <v>24.707260000000002</v>
      </c>
      <c r="DF10">
        <v>20.140519999999999</v>
      </c>
      <c r="DG10">
        <v>9.9063199999999991</v>
      </c>
      <c r="DH10">
        <v>41.647150000000003</v>
      </c>
      <c r="DI10">
        <v>6.2060899999999997</v>
      </c>
      <c r="DJ10">
        <v>52.537080000000003</v>
      </c>
      <c r="DK10">
        <v>0.45612999999999998</v>
      </c>
      <c r="DL10">
        <v>48.710859999999997</v>
      </c>
      <c r="DM10">
        <v>38.188809999999997</v>
      </c>
      <c r="DN10">
        <v>70.653570000000002</v>
      </c>
      <c r="DO10">
        <v>80.008539999999996</v>
      </c>
      <c r="DP10">
        <v>38.188809999999997</v>
      </c>
      <c r="DQ10">
        <v>29.74868</v>
      </c>
      <c r="DR10">
        <v>17.018370000000001</v>
      </c>
      <c r="DS10">
        <v>68.464330000000004</v>
      </c>
      <c r="DT10">
        <v>9.7906899999999997</v>
      </c>
      <c r="DU10">
        <v>79.435429999999997</v>
      </c>
      <c r="DV10">
        <v>0.26624999999999999</v>
      </c>
      <c r="DW10">
        <v>26.694769999999998</v>
      </c>
      <c r="DX10">
        <v>23.076920000000001</v>
      </c>
      <c r="DY10">
        <v>38.461539999999999</v>
      </c>
      <c r="DZ10">
        <v>46.153849999999998</v>
      </c>
      <c r="EA10">
        <v>23.076920000000001</v>
      </c>
      <c r="EB10">
        <v>19.23077</v>
      </c>
      <c r="EC10">
        <v>7.69231</v>
      </c>
      <c r="ED10">
        <v>34.615380000000002</v>
      </c>
      <c r="EE10">
        <v>4.61538</v>
      </c>
      <c r="EF10">
        <v>42.307690000000001</v>
      </c>
      <c r="EG10">
        <v>0.41957</v>
      </c>
      <c r="EH10">
        <v>42.384120000000003</v>
      </c>
      <c r="EI10">
        <v>24.9635</v>
      </c>
      <c r="EJ10">
        <v>68.248180000000005</v>
      </c>
      <c r="EK10">
        <v>81.459850000000003</v>
      </c>
      <c r="EL10">
        <v>24.9635</v>
      </c>
      <c r="EM10">
        <v>24.19708</v>
      </c>
      <c r="EN10">
        <v>14.10219</v>
      </c>
      <c r="EO10">
        <v>67.761560000000003</v>
      </c>
      <c r="EP10">
        <v>8.4379600000000003</v>
      </c>
      <c r="EQ10">
        <v>81.192210000000003</v>
      </c>
      <c r="ER10">
        <v>0.46679999999999999</v>
      </c>
      <c r="ES10">
        <v>46.929920000000003</v>
      </c>
      <c r="ET10">
        <v>37.5</v>
      </c>
      <c r="EU10">
        <v>58.333329999999997</v>
      </c>
      <c r="EV10">
        <v>70.833330000000004</v>
      </c>
      <c r="EW10">
        <v>37.5</v>
      </c>
      <c r="EX10">
        <v>36.25</v>
      </c>
      <c r="EY10">
        <v>11.83333</v>
      </c>
      <c r="EZ10">
        <v>57.5</v>
      </c>
      <c r="FA10">
        <v>7.1666699999999999</v>
      </c>
      <c r="FB10">
        <v>70</v>
      </c>
    </row>
    <row r="11" spans="1:158" x14ac:dyDescent="0.4">
      <c r="A11" t="s">
        <v>1106</v>
      </c>
      <c r="B11" t="s">
        <v>806</v>
      </c>
      <c r="C11" t="s">
        <v>750</v>
      </c>
      <c r="D11">
        <v>0.58121</v>
      </c>
      <c r="E11">
        <v>58.399290000000001</v>
      </c>
      <c r="F11">
        <v>45.633189999999999</v>
      </c>
      <c r="G11">
        <v>74.963610000000003</v>
      </c>
      <c r="H11">
        <v>81.659390000000002</v>
      </c>
      <c r="I11">
        <v>45.633189999999999</v>
      </c>
      <c r="J11">
        <v>44.687049999999999</v>
      </c>
      <c r="K11">
        <v>15.225619999999999</v>
      </c>
      <c r="L11">
        <v>74.490539999999996</v>
      </c>
      <c r="M11">
        <v>8.2896699999999992</v>
      </c>
      <c r="N11">
        <v>81.222710000000006</v>
      </c>
      <c r="O11" t="s">
        <v>38</v>
      </c>
      <c r="P11">
        <v>0.42521999999999999</v>
      </c>
      <c r="Q11">
        <v>42.564689999999999</v>
      </c>
      <c r="R11">
        <v>50</v>
      </c>
      <c r="S11">
        <v>50</v>
      </c>
      <c r="T11">
        <v>50</v>
      </c>
      <c r="U11">
        <v>50</v>
      </c>
      <c r="V11">
        <v>41.666670000000003</v>
      </c>
      <c r="W11">
        <v>10</v>
      </c>
      <c r="X11">
        <v>41.666670000000003</v>
      </c>
      <c r="Y11">
        <v>5</v>
      </c>
      <c r="Z11">
        <v>41.666670000000003</v>
      </c>
      <c r="AA11">
        <v>0.5454</v>
      </c>
      <c r="AB11">
        <v>54.539729999999999</v>
      </c>
      <c r="AC11">
        <v>39.285710000000002</v>
      </c>
      <c r="AD11">
        <v>79.081630000000004</v>
      </c>
      <c r="AE11">
        <v>88.265309999999999</v>
      </c>
      <c r="AF11">
        <v>39.285710000000002</v>
      </c>
      <c r="AG11">
        <v>39.285710000000002</v>
      </c>
      <c r="AH11">
        <v>15.816330000000001</v>
      </c>
      <c r="AI11">
        <v>79.081630000000004</v>
      </c>
      <c r="AJ11">
        <v>8.82653</v>
      </c>
      <c r="AK11">
        <v>88.265309999999999</v>
      </c>
      <c r="AL11">
        <v>0.55125999999999997</v>
      </c>
      <c r="AM11">
        <v>55.336100000000002</v>
      </c>
      <c r="AN11">
        <v>39.15663</v>
      </c>
      <c r="AO11">
        <v>75.502009999999999</v>
      </c>
      <c r="AP11">
        <v>85.943780000000004</v>
      </c>
      <c r="AQ11">
        <v>39.15663</v>
      </c>
      <c r="AR11">
        <v>38.052210000000002</v>
      </c>
      <c r="AS11">
        <v>15.3012</v>
      </c>
      <c r="AT11">
        <v>74.698800000000006</v>
      </c>
      <c r="AU11">
        <v>8.6947799999999997</v>
      </c>
      <c r="AV11">
        <v>85.140559999999994</v>
      </c>
      <c r="AW11">
        <v>0.57562999999999998</v>
      </c>
      <c r="AX11">
        <v>57.56335</v>
      </c>
      <c r="AY11">
        <v>44.44444</v>
      </c>
      <c r="AZ11">
        <v>74.074070000000006</v>
      </c>
      <c r="BA11">
        <v>74.074070000000006</v>
      </c>
      <c r="BB11">
        <v>44.44444</v>
      </c>
      <c r="BC11">
        <v>44.44444</v>
      </c>
      <c r="BD11">
        <v>14.81481</v>
      </c>
      <c r="BE11">
        <v>74.074070000000006</v>
      </c>
      <c r="BF11">
        <v>7.4074099999999996</v>
      </c>
      <c r="BG11">
        <v>74.074070000000006</v>
      </c>
      <c r="BH11">
        <v>3.125E-2</v>
      </c>
      <c r="BI11">
        <v>3.125</v>
      </c>
      <c r="BJ11">
        <v>0</v>
      </c>
      <c r="BK11">
        <v>0</v>
      </c>
      <c r="BL11">
        <v>0</v>
      </c>
      <c r="BM11">
        <v>0</v>
      </c>
      <c r="BN11">
        <v>0</v>
      </c>
      <c r="BO11">
        <v>0</v>
      </c>
      <c r="BP11">
        <v>0</v>
      </c>
      <c r="BQ11">
        <v>0</v>
      </c>
      <c r="BR11">
        <v>0</v>
      </c>
      <c r="BS11">
        <v>0.40211000000000002</v>
      </c>
      <c r="BT11">
        <v>40.211480000000002</v>
      </c>
      <c r="BU11">
        <v>29.629629999999999</v>
      </c>
      <c r="BV11">
        <v>57.407409999999999</v>
      </c>
      <c r="BW11">
        <v>57.407409999999999</v>
      </c>
      <c r="BX11">
        <v>29.629629999999999</v>
      </c>
      <c r="BY11">
        <v>29.629629999999999</v>
      </c>
      <c r="BZ11">
        <v>11.481479999999999</v>
      </c>
      <c r="CA11">
        <v>57.407409999999999</v>
      </c>
      <c r="CB11">
        <v>5.7407399999999997</v>
      </c>
      <c r="CC11">
        <v>57.407409999999999</v>
      </c>
      <c r="CD11">
        <v>2.6980000000000001E-2</v>
      </c>
      <c r="CE11">
        <v>2.69828</v>
      </c>
      <c r="CF11">
        <v>0</v>
      </c>
      <c r="CG11">
        <v>0</v>
      </c>
      <c r="CH11">
        <v>20</v>
      </c>
      <c r="CI11">
        <v>0</v>
      </c>
      <c r="CJ11">
        <v>0</v>
      </c>
      <c r="CK11">
        <v>0</v>
      </c>
      <c r="CL11">
        <v>0</v>
      </c>
      <c r="CM11">
        <v>2</v>
      </c>
      <c r="CN11">
        <v>20</v>
      </c>
      <c r="CO11">
        <v>0.83523000000000003</v>
      </c>
      <c r="CP11">
        <v>83.523240000000001</v>
      </c>
      <c r="CQ11">
        <v>68.041240000000002</v>
      </c>
      <c r="CR11">
        <v>98.969070000000002</v>
      </c>
      <c r="CS11">
        <v>98.969070000000002</v>
      </c>
      <c r="CT11">
        <v>68.041240000000002</v>
      </c>
      <c r="CU11">
        <v>68.041240000000002</v>
      </c>
      <c r="CV11">
        <v>19.793810000000001</v>
      </c>
      <c r="CW11">
        <v>98.969070000000002</v>
      </c>
      <c r="CX11">
        <v>9.8969100000000001</v>
      </c>
      <c r="CY11">
        <v>98.969070000000002</v>
      </c>
      <c r="CZ11">
        <v>0.19822000000000001</v>
      </c>
      <c r="DA11">
        <v>20.21219</v>
      </c>
      <c r="DB11">
        <v>14.492749999999999</v>
      </c>
      <c r="DC11">
        <v>28.985510000000001</v>
      </c>
      <c r="DD11">
        <v>37.681159999999998</v>
      </c>
      <c r="DE11">
        <v>14.492749999999999</v>
      </c>
      <c r="DF11">
        <v>12.68116</v>
      </c>
      <c r="DG11">
        <v>6.0869600000000004</v>
      </c>
      <c r="DH11">
        <v>27.89855</v>
      </c>
      <c r="DI11">
        <v>3.9130400000000001</v>
      </c>
      <c r="DJ11">
        <v>36.594200000000001</v>
      </c>
      <c r="DK11">
        <v>0.76629000000000003</v>
      </c>
      <c r="DL11">
        <v>77.410849999999996</v>
      </c>
      <c r="DM11">
        <v>68.669529999999995</v>
      </c>
      <c r="DN11">
        <v>87.982830000000007</v>
      </c>
      <c r="DO11">
        <v>90.987120000000004</v>
      </c>
      <c r="DP11">
        <v>68.669529999999995</v>
      </c>
      <c r="DQ11">
        <v>66.952789999999993</v>
      </c>
      <c r="DR11">
        <v>18.197420000000001</v>
      </c>
      <c r="DS11">
        <v>87.768240000000006</v>
      </c>
      <c r="DT11">
        <v>9.4420599999999997</v>
      </c>
      <c r="DU11">
        <v>90.987120000000004</v>
      </c>
      <c r="DV11">
        <v>0.50780999999999998</v>
      </c>
      <c r="DW11">
        <v>50.78125</v>
      </c>
      <c r="DX11">
        <v>50</v>
      </c>
      <c r="DY11">
        <v>50</v>
      </c>
      <c r="DZ11">
        <v>50</v>
      </c>
      <c r="EA11">
        <v>50</v>
      </c>
      <c r="EB11">
        <v>50</v>
      </c>
      <c r="EC11">
        <v>10</v>
      </c>
      <c r="ED11">
        <v>50</v>
      </c>
      <c r="EE11">
        <v>5</v>
      </c>
      <c r="EF11">
        <v>50</v>
      </c>
      <c r="EG11">
        <v>0.78036000000000005</v>
      </c>
      <c r="EH11">
        <v>78.405069999999995</v>
      </c>
      <c r="EI11">
        <v>67.256640000000004</v>
      </c>
      <c r="EJ11">
        <v>90.26549</v>
      </c>
      <c r="EK11">
        <v>92.035399999999996</v>
      </c>
      <c r="EL11">
        <v>67.256640000000004</v>
      </c>
      <c r="EM11">
        <v>66.814160000000001</v>
      </c>
      <c r="EN11">
        <v>18.407080000000001</v>
      </c>
      <c r="EO11">
        <v>90.26549</v>
      </c>
      <c r="EP11">
        <v>9.3805300000000003</v>
      </c>
      <c r="EQ11">
        <v>92.035399999999996</v>
      </c>
      <c r="ER11">
        <v>0.26683000000000001</v>
      </c>
      <c r="ES11">
        <v>26.68252</v>
      </c>
      <c r="ET11">
        <v>25</v>
      </c>
      <c r="EU11">
        <v>25</v>
      </c>
      <c r="EV11">
        <v>25</v>
      </c>
      <c r="EW11">
        <v>25</v>
      </c>
      <c r="EX11">
        <v>25</v>
      </c>
      <c r="EY11">
        <v>5</v>
      </c>
      <c r="EZ11">
        <v>25</v>
      </c>
      <c r="FA11">
        <v>2.5</v>
      </c>
      <c r="FB11">
        <v>25</v>
      </c>
    </row>
    <row r="12" spans="1:158" x14ac:dyDescent="0.4">
      <c r="A12" t="s">
        <v>1106</v>
      </c>
      <c r="B12" t="s">
        <v>1108</v>
      </c>
      <c r="C12" t="s">
        <v>752</v>
      </c>
      <c r="D12">
        <v>0.54344999999999999</v>
      </c>
      <c r="E12">
        <v>54.638210000000001</v>
      </c>
      <c r="F12">
        <v>43.074669999999998</v>
      </c>
      <c r="G12">
        <v>70.910610000000005</v>
      </c>
      <c r="H12">
        <v>79.539609999999996</v>
      </c>
      <c r="I12">
        <v>43.074669999999998</v>
      </c>
      <c r="J12">
        <v>42.14817</v>
      </c>
      <c r="K12">
        <v>14.441190000000001</v>
      </c>
      <c r="L12">
        <v>70.22157</v>
      </c>
      <c r="M12">
        <v>8.1463099999999997</v>
      </c>
      <c r="N12">
        <v>79.089879999999994</v>
      </c>
      <c r="O12" t="s">
        <v>38</v>
      </c>
      <c r="P12">
        <v>0.49414999999999998</v>
      </c>
      <c r="Q12">
        <v>49.793280000000003</v>
      </c>
      <c r="R12">
        <v>35.260910000000003</v>
      </c>
      <c r="S12">
        <v>71.238939999999999</v>
      </c>
      <c r="T12">
        <v>83.170580000000001</v>
      </c>
      <c r="U12">
        <v>35.260910000000003</v>
      </c>
      <c r="V12">
        <v>34.145809999999997</v>
      </c>
      <c r="W12">
        <v>14.583460000000001</v>
      </c>
      <c r="X12">
        <v>70.429000000000002</v>
      </c>
      <c r="Y12">
        <v>8.5947499999999994</v>
      </c>
      <c r="Z12">
        <v>82.814570000000003</v>
      </c>
      <c r="AA12">
        <v>0.56596000000000002</v>
      </c>
      <c r="AB12">
        <v>56.899900000000002</v>
      </c>
      <c r="AC12">
        <v>43.462389999999999</v>
      </c>
      <c r="AD12">
        <v>76.704470000000001</v>
      </c>
      <c r="AE12">
        <v>83.300740000000005</v>
      </c>
      <c r="AF12">
        <v>43.462389999999999</v>
      </c>
      <c r="AG12">
        <v>42.558549999999997</v>
      </c>
      <c r="AH12">
        <v>15.609439999999999</v>
      </c>
      <c r="AI12">
        <v>76.072220000000002</v>
      </c>
      <c r="AJ12">
        <v>8.5412599999999994</v>
      </c>
      <c r="AK12">
        <v>83.000910000000005</v>
      </c>
      <c r="AL12">
        <v>0.53805000000000003</v>
      </c>
      <c r="AM12">
        <v>53.939639999999997</v>
      </c>
      <c r="AN12">
        <v>43.186639999999997</v>
      </c>
      <c r="AO12">
        <v>67.477320000000006</v>
      </c>
      <c r="AP12">
        <v>79.154600000000002</v>
      </c>
      <c r="AQ12">
        <v>43.186639999999997</v>
      </c>
      <c r="AR12">
        <v>42.622079999999997</v>
      </c>
      <c r="AS12">
        <v>13.599690000000001</v>
      </c>
      <c r="AT12">
        <v>66.989959999999996</v>
      </c>
      <c r="AU12">
        <v>8.0032800000000002</v>
      </c>
      <c r="AV12">
        <v>78.783050000000003</v>
      </c>
      <c r="AW12">
        <v>0.69604999999999995</v>
      </c>
      <c r="AX12">
        <v>69.855590000000007</v>
      </c>
      <c r="AY12">
        <v>62.041879999999999</v>
      </c>
      <c r="AZ12">
        <v>79.668409999999994</v>
      </c>
      <c r="BA12">
        <v>81.326350000000005</v>
      </c>
      <c r="BB12">
        <v>62.041879999999999</v>
      </c>
      <c r="BC12">
        <v>61.372889999999998</v>
      </c>
      <c r="BD12">
        <v>16.14311</v>
      </c>
      <c r="BE12">
        <v>79.363</v>
      </c>
      <c r="BF12">
        <v>8.2722499999999997</v>
      </c>
      <c r="BG12">
        <v>81.195459999999997</v>
      </c>
      <c r="BH12">
        <v>0.81045999999999996</v>
      </c>
      <c r="BI12">
        <v>81.303820000000002</v>
      </c>
      <c r="BJ12">
        <v>74.294669999999996</v>
      </c>
      <c r="BK12">
        <v>91.222570000000005</v>
      </c>
      <c r="BL12">
        <v>94.514110000000002</v>
      </c>
      <c r="BM12">
        <v>74.294669999999996</v>
      </c>
      <c r="BN12">
        <v>73.51097</v>
      </c>
      <c r="BO12">
        <v>18.4953</v>
      </c>
      <c r="BP12">
        <v>91.065830000000005</v>
      </c>
      <c r="BQ12">
        <v>9.5924800000000001</v>
      </c>
      <c r="BR12">
        <v>94.435739999999996</v>
      </c>
      <c r="BS12">
        <v>0.48905999999999999</v>
      </c>
      <c r="BT12">
        <v>49.270359999999997</v>
      </c>
      <c r="BU12">
        <v>37.230159999999998</v>
      </c>
      <c r="BV12">
        <v>65.272710000000004</v>
      </c>
      <c r="BW12">
        <v>76.681610000000006</v>
      </c>
      <c r="BX12">
        <v>37.230159999999998</v>
      </c>
      <c r="BY12">
        <v>36.07432</v>
      </c>
      <c r="BZ12">
        <v>13.377829999999999</v>
      </c>
      <c r="CA12">
        <v>64.37585</v>
      </c>
      <c r="CB12">
        <v>7.9069799999999999</v>
      </c>
      <c r="CC12">
        <v>76.064589999999995</v>
      </c>
      <c r="CD12">
        <v>0.63202000000000003</v>
      </c>
      <c r="CE12">
        <v>63.726880000000001</v>
      </c>
      <c r="CF12">
        <v>52.293579999999999</v>
      </c>
      <c r="CG12">
        <v>81.345569999999995</v>
      </c>
      <c r="CH12">
        <v>86.697249999999997</v>
      </c>
      <c r="CI12">
        <v>52.293579999999999</v>
      </c>
      <c r="CJ12">
        <v>50.917430000000003</v>
      </c>
      <c r="CK12">
        <v>16.819569999999999</v>
      </c>
      <c r="CL12">
        <v>81.116209999999995</v>
      </c>
      <c r="CM12">
        <v>8.9755400000000005</v>
      </c>
      <c r="CN12">
        <v>86.620800000000003</v>
      </c>
      <c r="CO12">
        <v>0.59113000000000004</v>
      </c>
      <c r="CP12">
        <v>59.761429999999997</v>
      </c>
      <c r="CQ12">
        <v>45.77778</v>
      </c>
      <c r="CR12">
        <v>80.44444</v>
      </c>
      <c r="CS12">
        <v>86.666669999999996</v>
      </c>
      <c r="CT12">
        <v>45.77778</v>
      </c>
      <c r="CU12">
        <v>44.44444</v>
      </c>
      <c r="CV12">
        <v>16.622219999999999</v>
      </c>
      <c r="CW12">
        <v>80</v>
      </c>
      <c r="CX12">
        <v>8.9777799999999992</v>
      </c>
      <c r="CY12">
        <v>86.44444</v>
      </c>
      <c r="CZ12">
        <v>0.49453000000000003</v>
      </c>
      <c r="DA12">
        <v>49.896090000000001</v>
      </c>
      <c r="DB12">
        <v>37.753579999999999</v>
      </c>
      <c r="DC12">
        <v>67.755709999999993</v>
      </c>
      <c r="DD12">
        <v>76.734999999999999</v>
      </c>
      <c r="DE12">
        <v>37.753579999999999</v>
      </c>
      <c r="DF12">
        <v>36.306849999999997</v>
      </c>
      <c r="DG12">
        <v>13.926970000000001</v>
      </c>
      <c r="DH12">
        <v>66.539429999999996</v>
      </c>
      <c r="DI12">
        <v>7.9457599999999999</v>
      </c>
      <c r="DJ12">
        <v>75.809669999999997</v>
      </c>
      <c r="DK12">
        <v>0.49185000000000001</v>
      </c>
      <c r="DL12">
        <v>49.401470000000003</v>
      </c>
      <c r="DM12">
        <v>36.756860000000003</v>
      </c>
      <c r="DN12">
        <v>67.446870000000004</v>
      </c>
      <c r="DO12">
        <v>76.191370000000006</v>
      </c>
      <c r="DP12">
        <v>36.756860000000003</v>
      </c>
      <c r="DQ12">
        <v>36.13738</v>
      </c>
      <c r="DR12">
        <v>13.691599999999999</v>
      </c>
      <c r="DS12">
        <v>66.841430000000003</v>
      </c>
      <c r="DT12">
        <v>7.78111</v>
      </c>
      <c r="DU12">
        <v>75.810630000000003</v>
      </c>
      <c r="DV12">
        <v>0.61650000000000005</v>
      </c>
      <c r="DW12">
        <v>61.884720000000002</v>
      </c>
      <c r="DX12">
        <v>55.19594</v>
      </c>
      <c r="DY12">
        <v>71.693489999999997</v>
      </c>
      <c r="DZ12">
        <v>74.930019999999999</v>
      </c>
      <c r="EA12">
        <v>55.19594</v>
      </c>
      <c r="EB12">
        <v>54.300789999999999</v>
      </c>
      <c r="EC12">
        <v>14.55913</v>
      </c>
      <c r="ED12">
        <v>71.191980000000001</v>
      </c>
      <c r="EE12">
        <v>7.6312100000000003</v>
      </c>
      <c r="EF12">
        <v>74.539299999999997</v>
      </c>
      <c r="EG12">
        <v>0.79240999999999995</v>
      </c>
      <c r="EH12">
        <v>79.511989999999997</v>
      </c>
      <c r="EI12">
        <v>71.370859999999993</v>
      </c>
      <c r="EJ12">
        <v>91.273899999999998</v>
      </c>
      <c r="EK12">
        <v>92.943709999999996</v>
      </c>
      <c r="EL12">
        <v>71.370859999999993</v>
      </c>
      <c r="EM12">
        <v>70.67062</v>
      </c>
      <c r="EN12">
        <v>18.502559999999999</v>
      </c>
      <c r="EO12">
        <v>91.085380000000001</v>
      </c>
      <c r="EP12">
        <v>9.4371100000000006</v>
      </c>
      <c r="EQ12">
        <v>92.849450000000004</v>
      </c>
      <c r="ER12">
        <v>0.50975000000000004</v>
      </c>
      <c r="ES12">
        <v>51.196219999999997</v>
      </c>
      <c r="ET12">
        <v>39.001849999999997</v>
      </c>
      <c r="EU12">
        <v>66.358599999999996</v>
      </c>
      <c r="EV12">
        <v>78.558229999999995</v>
      </c>
      <c r="EW12">
        <v>39.001849999999997</v>
      </c>
      <c r="EX12">
        <v>38.231670000000001</v>
      </c>
      <c r="EY12">
        <v>13.5305</v>
      </c>
      <c r="EZ12">
        <v>66.112139999999997</v>
      </c>
      <c r="FA12">
        <v>8.0406700000000004</v>
      </c>
      <c r="FB12">
        <v>78.465800000000002</v>
      </c>
    </row>
    <row r="13" spans="1:158" x14ac:dyDescent="0.4">
      <c r="A13" t="s">
        <v>1106</v>
      </c>
      <c r="B13" t="s">
        <v>778</v>
      </c>
      <c r="C13" t="s">
        <v>754</v>
      </c>
      <c r="D13">
        <v>0.49689</v>
      </c>
      <c r="E13">
        <v>50.882809999999999</v>
      </c>
      <c r="F13">
        <v>35.25094</v>
      </c>
      <c r="G13">
        <v>74.35033</v>
      </c>
      <c r="H13">
        <v>89.016729999999995</v>
      </c>
      <c r="I13">
        <v>35.25094</v>
      </c>
      <c r="J13">
        <v>32.338819999999998</v>
      </c>
      <c r="K13">
        <v>16.062950000000001</v>
      </c>
      <c r="L13">
        <v>72.733810000000005</v>
      </c>
      <c r="M13">
        <v>9.74939</v>
      </c>
      <c r="N13">
        <v>88.416210000000007</v>
      </c>
      <c r="O13" t="s">
        <v>38</v>
      </c>
      <c r="P13">
        <v>0.4572</v>
      </c>
      <c r="Q13">
        <v>49.163310000000003</v>
      </c>
      <c r="R13">
        <v>34.655589999999997</v>
      </c>
      <c r="S13">
        <v>76.226209999999995</v>
      </c>
      <c r="T13">
        <v>92.736530000000002</v>
      </c>
      <c r="U13">
        <v>34.655589999999997</v>
      </c>
      <c r="V13">
        <v>26.58849</v>
      </c>
      <c r="W13">
        <v>18.734919999999999</v>
      </c>
      <c r="X13">
        <v>71.655050000000003</v>
      </c>
      <c r="Y13">
        <v>11.758240000000001</v>
      </c>
      <c r="Z13">
        <v>91.102029999999999</v>
      </c>
      <c r="AA13">
        <v>0.53122999999999998</v>
      </c>
      <c r="AB13">
        <v>53.84207</v>
      </c>
      <c r="AC13">
        <v>36.413040000000002</v>
      </c>
      <c r="AD13">
        <v>80.590059999999994</v>
      </c>
      <c r="AE13">
        <v>93.555899999999994</v>
      </c>
      <c r="AF13">
        <v>36.413040000000002</v>
      </c>
      <c r="AG13">
        <v>34.717910000000003</v>
      </c>
      <c r="AH13">
        <v>16.816770000000002</v>
      </c>
      <c r="AI13">
        <v>79.826599999999999</v>
      </c>
      <c r="AJ13">
        <v>9.8447200000000006</v>
      </c>
      <c r="AK13">
        <v>93.361800000000002</v>
      </c>
      <c r="AL13">
        <v>0.3906</v>
      </c>
      <c r="AM13">
        <v>39.165750000000003</v>
      </c>
      <c r="AN13">
        <v>23.307790000000001</v>
      </c>
      <c r="AO13">
        <v>58.205620000000003</v>
      </c>
      <c r="AP13">
        <v>77.554280000000006</v>
      </c>
      <c r="AQ13">
        <v>23.307790000000001</v>
      </c>
      <c r="AR13">
        <v>22.967220000000001</v>
      </c>
      <c r="AS13">
        <v>11.73052</v>
      </c>
      <c r="AT13">
        <v>57.849080000000001</v>
      </c>
      <c r="AU13">
        <v>7.84802</v>
      </c>
      <c r="AV13">
        <v>77.394639999999995</v>
      </c>
      <c r="AW13">
        <v>0.46288000000000001</v>
      </c>
      <c r="AX13">
        <v>46.288040000000002</v>
      </c>
      <c r="AY13">
        <v>34.920630000000003</v>
      </c>
      <c r="AZ13">
        <v>61.904760000000003</v>
      </c>
      <c r="BA13">
        <v>69.841269999999994</v>
      </c>
      <c r="BB13">
        <v>34.920630000000003</v>
      </c>
      <c r="BC13">
        <v>34.920630000000003</v>
      </c>
      <c r="BD13">
        <v>12.38095</v>
      </c>
      <c r="BE13">
        <v>61.904760000000003</v>
      </c>
      <c r="BF13">
        <v>6.9841300000000004</v>
      </c>
      <c r="BG13">
        <v>69.841269999999994</v>
      </c>
      <c r="BH13">
        <v>0.45226</v>
      </c>
      <c r="BI13">
        <v>46.41048</v>
      </c>
      <c r="BJ13">
        <v>31.97026</v>
      </c>
      <c r="BK13">
        <v>66.171000000000006</v>
      </c>
      <c r="BL13">
        <v>81.784390000000002</v>
      </c>
      <c r="BM13">
        <v>31.97026</v>
      </c>
      <c r="BN13">
        <v>29.18216</v>
      </c>
      <c r="BO13">
        <v>14.275090000000001</v>
      </c>
      <c r="BP13">
        <v>63.197029999999998</v>
      </c>
      <c r="BQ13">
        <v>9.2565100000000005</v>
      </c>
      <c r="BR13">
        <v>81.102850000000004</v>
      </c>
      <c r="BS13">
        <v>0.65586</v>
      </c>
      <c r="BT13">
        <v>66.197249999999997</v>
      </c>
      <c r="BU13">
        <v>52.193309999999997</v>
      </c>
      <c r="BV13">
        <v>86.914500000000004</v>
      </c>
      <c r="BW13">
        <v>92.713750000000005</v>
      </c>
      <c r="BX13">
        <v>52.193309999999997</v>
      </c>
      <c r="BY13">
        <v>50.396529999999998</v>
      </c>
      <c r="BZ13">
        <v>17.992570000000001</v>
      </c>
      <c r="CA13">
        <v>86.245350000000002</v>
      </c>
      <c r="CB13">
        <v>9.6282499999999995</v>
      </c>
      <c r="CC13">
        <v>92.255269999999996</v>
      </c>
      <c r="CD13">
        <v>0.61448000000000003</v>
      </c>
      <c r="CE13">
        <v>63.452579999999998</v>
      </c>
      <c r="CF13">
        <v>48.603349999999999</v>
      </c>
      <c r="CG13">
        <v>89.385469999999998</v>
      </c>
      <c r="CH13">
        <v>92.737430000000003</v>
      </c>
      <c r="CI13">
        <v>48.603349999999999</v>
      </c>
      <c r="CJ13">
        <v>43.668529999999997</v>
      </c>
      <c r="CK13">
        <v>19.776540000000001</v>
      </c>
      <c r="CL13">
        <v>87.802610000000001</v>
      </c>
      <c r="CM13">
        <v>10.55866</v>
      </c>
      <c r="CN13">
        <v>92.737430000000003</v>
      </c>
      <c r="CO13">
        <v>0.52551999999999999</v>
      </c>
      <c r="CP13">
        <v>53.299410000000002</v>
      </c>
      <c r="CQ13">
        <v>41.739130000000003</v>
      </c>
      <c r="CR13">
        <v>74.782610000000005</v>
      </c>
      <c r="CS13">
        <v>83.478260000000006</v>
      </c>
      <c r="CT13">
        <v>41.739130000000003</v>
      </c>
      <c r="CU13">
        <v>38.695650000000001</v>
      </c>
      <c r="CV13">
        <v>16</v>
      </c>
      <c r="CW13">
        <v>73.478260000000006</v>
      </c>
      <c r="CX13">
        <v>8.9565199999999994</v>
      </c>
      <c r="CY13">
        <v>82.608699999999999</v>
      </c>
      <c r="CZ13">
        <v>0.50770000000000004</v>
      </c>
      <c r="DA13">
        <v>51.438699999999997</v>
      </c>
      <c r="DB13">
        <v>35.911020000000001</v>
      </c>
      <c r="DC13">
        <v>72.987290000000002</v>
      </c>
      <c r="DD13">
        <v>88.877120000000005</v>
      </c>
      <c r="DE13">
        <v>35.911020000000001</v>
      </c>
      <c r="DF13">
        <v>34.25141</v>
      </c>
      <c r="DG13">
        <v>15.27542</v>
      </c>
      <c r="DH13">
        <v>72.52825</v>
      </c>
      <c r="DI13">
        <v>9.2796599999999998</v>
      </c>
      <c r="DJ13">
        <v>88.66525</v>
      </c>
      <c r="DK13">
        <v>0.54266000000000003</v>
      </c>
      <c r="DL13">
        <v>54.487520000000004</v>
      </c>
      <c r="DM13">
        <v>36.587510000000002</v>
      </c>
      <c r="DN13">
        <v>79.507480000000001</v>
      </c>
      <c r="DO13">
        <v>93.975369999999998</v>
      </c>
      <c r="DP13">
        <v>36.587510000000002</v>
      </c>
      <c r="DQ13">
        <v>36.074460000000002</v>
      </c>
      <c r="DR13">
        <v>16.121369999999999</v>
      </c>
      <c r="DS13">
        <v>79.265609999999995</v>
      </c>
      <c r="DT13">
        <v>9.5426599999999997</v>
      </c>
      <c r="DU13">
        <v>93.865440000000007</v>
      </c>
      <c r="DV13">
        <v>0.68491000000000002</v>
      </c>
      <c r="DW13">
        <v>68.807460000000006</v>
      </c>
      <c r="DX13">
        <v>56.053069999999998</v>
      </c>
      <c r="DY13">
        <v>86.235489999999999</v>
      </c>
      <c r="DZ13">
        <v>90.87894</v>
      </c>
      <c r="EA13">
        <v>56.053069999999998</v>
      </c>
      <c r="EB13">
        <v>55.0304</v>
      </c>
      <c r="EC13">
        <v>17.512440000000002</v>
      </c>
      <c r="ED13">
        <v>85.599779999999996</v>
      </c>
      <c r="EE13">
        <v>9.2537299999999991</v>
      </c>
      <c r="EF13">
        <v>90.381429999999995</v>
      </c>
      <c r="EG13">
        <v>0.48483999999999999</v>
      </c>
      <c r="EH13">
        <v>49.498280000000001</v>
      </c>
      <c r="EI13">
        <v>32.169310000000003</v>
      </c>
      <c r="EJ13">
        <v>77.460319999999996</v>
      </c>
      <c r="EK13">
        <v>92.698409999999996</v>
      </c>
      <c r="EL13">
        <v>32.169310000000003</v>
      </c>
      <c r="EM13">
        <v>29.391529999999999</v>
      </c>
      <c r="EN13">
        <v>16.465610000000002</v>
      </c>
      <c r="EO13">
        <v>76.022930000000002</v>
      </c>
      <c r="EP13">
        <v>9.9788399999999999</v>
      </c>
      <c r="EQ13">
        <v>92.239859999999993</v>
      </c>
      <c r="ER13">
        <v>0.48157</v>
      </c>
      <c r="ES13">
        <v>48.526739999999997</v>
      </c>
      <c r="ET13">
        <v>34.468089999999997</v>
      </c>
      <c r="EU13">
        <v>67.234039999999993</v>
      </c>
      <c r="EV13">
        <v>82.978719999999996</v>
      </c>
      <c r="EW13">
        <v>34.468089999999997</v>
      </c>
      <c r="EX13">
        <v>33.120570000000001</v>
      </c>
      <c r="EY13">
        <v>13.70213</v>
      </c>
      <c r="EZ13">
        <v>65.390069999999994</v>
      </c>
      <c r="FA13">
        <v>8.6808499999999995</v>
      </c>
      <c r="FB13">
        <v>82.340429999999998</v>
      </c>
    </row>
    <row r="14" spans="1:158" x14ac:dyDescent="0.4">
      <c r="A14" t="s">
        <v>1106</v>
      </c>
      <c r="B14" t="s">
        <v>1109</v>
      </c>
      <c r="C14" t="s">
        <v>37</v>
      </c>
      <c r="D14">
        <v>0.54256000000000004</v>
      </c>
      <c r="E14">
        <v>56.516370000000002</v>
      </c>
      <c r="F14">
        <v>46.984389999999998</v>
      </c>
      <c r="G14">
        <v>75.223619999999997</v>
      </c>
      <c r="H14">
        <v>83.663030000000006</v>
      </c>
      <c r="I14">
        <v>46.984389999999998</v>
      </c>
      <c r="J14">
        <v>40.826059999999998</v>
      </c>
      <c r="K14">
        <v>17.15296</v>
      </c>
      <c r="L14">
        <v>71.744069999999994</v>
      </c>
      <c r="M14">
        <v>9.8076699999999999</v>
      </c>
      <c r="N14">
        <v>81.629149999999996</v>
      </c>
      <c r="O14" t="s">
        <v>38</v>
      </c>
      <c r="P14">
        <v>0.48222999999999999</v>
      </c>
      <c r="Q14">
        <v>52.450679999999998</v>
      </c>
      <c r="R14">
        <v>40.871729999999999</v>
      </c>
      <c r="S14">
        <v>78.034790000000001</v>
      </c>
      <c r="T14">
        <v>89.065190000000001</v>
      </c>
      <c r="U14">
        <v>40.871729999999999</v>
      </c>
      <c r="V14">
        <v>30.962209999999999</v>
      </c>
      <c r="W14">
        <v>19.787800000000001</v>
      </c>
      <c r="X14">
        <v>72.041200000000003</v>
      </c>
      <c r="Y14">
        <v>11.94036</v>
      </c>
      <c r="Z14">
        <v>86.537629999999993</v>
      </c>
      <c r="AA14">
        <v>0.56750999999999996</v>
      </c>
      <c r="AB14">
        <v>58.132100000000001</v>
      </c>
      <c r="AC14">
        <v>46.469250000000002</v>
      </c>
      <c r="AD14">
        <v>79.871610000000004</v>
      </c>
      <c r="AE14">
        <v>86.187619999999995</v>
      </c>
      <c r="AF14">
        <v>46.469250000000002</v>
      </c>
      <c r="AG14">
        <v>42.360390000000002</v>
      </c>
      <c r="AH14">
        <v>17.320360000000001</v>
      </c>
      <c r="AI14">
        <v>76.969009999999997</v>
      </c>
      <c r="AJ14">
        <v>9.6189699999999991</v>
      </c>
      <c r="AK14">
        <v>84.566339999999997</v>
      </c>
      <c r="AL14">
        <v>0.55906</v>
      </c>
      <c r="AM14">
        <v>56.922080000000001</v>
      </c>
      <c r="AN14">
        <v>47.614930000000001</v>
      </c>
      <c r="AO14">
        <v>73.974299999999999</v>
      </c>
      <c r="AP14">
        <v>84.707120000000003</v>
      </c>
      <c r="AQ14">
        <v>47.614930000000001</v>
      </c>
      <c r="AR14">
        <v>43.74691</v>
      </c>
      <c r="AS14">
        <v>15.646319999999999</v>
      </c>
      <c r="AT14">
        <v>70.852900000000005</v>
      </c>
      <c r="AU14">
        <v>9.1028199999999995</v>
      </c>
      <c r="AV14">
        <v>82.291150000000002</v>
      </c>
      <c r="AW14">
        <v>0.66281000000000001</v>
      </c>
      <c r="AX14">
        <v>68.037639999999996</v>
      </c>
      <c r="AY14">
        <v>60.964579999999998</v>
      </c>
      <c r="AZ14">
        <v>79.351920000000007</v>
      </c>
      <c r="BA14">
        <v>82.215519999999998</v>
      </c>
      <c r="BB14">
        <v>60.964579999999998</v>
      </c>
      <c r="BC14">
        <v>56.48706</v>
      </c>
      <c r="BD14">
        <v>17.407689999999999</v>
      </c>
      <c r="BE14">
        <v>77.819640000000007</v>
      </c>
      <c r="BF14">
        <v>9.1183099999999992</v>
      </c>
      <c r="BG14">
        <v>81.198189999999997</v>
      </c>
      <c r="BH14">
        <v>0.68189</v>
      </c>
      <c r="BI14">
        <v>71.475300000000004</v>
      </c>
      <c r="BJ14">
        <v>66.633269999999996</v>
      </c>
      <c r="BK14">
        <v>87.174350000000004</v>
      </c>
      <c r="BL14">
        <v>92.885769999999994</v>
      </c>
      <c r="BM14">
        <v>66.633269999999996</v>
      </c>
      <c r="BN14">
        <v>56.579830000000001</v>
      </c>
      <c r="BO14">
        <v>20.320640000000001</v>
      </c>
      <c r="BP14">
        <v>82.23948</v>
      </c>
      <c r="BQ14">
        <v>11.513030000000001</v>
      </c>
      <c r="BR14">
        <v>91.474620000000002</v>
      </c>
      <c r="BS14">
        <v>0.53476999999999997</v>
      </c>
      <c r="BT14">
        <v>55.434440000000002</v>
      </c>
      <c r="BU14">
        <v>45.654220000000002</v>
      </c>
      <c r="BV14">
        <v>71.799499999999995</v>
      </c>
      <c r="BW14">
        <v>81.055850000000007</v>
      </c>
      <c r="BX14">
        <v>45.654220000000002</v>
      </c>
      <c r="BY14">
        <v>40.472360000000002</v>
      </c>
      <c r="BZ14">
        <v>16.154689999999999</v>
      </c>
      <c r="CA14">
        <v>69.231120000000004</v>
      </c>
      <c r="CB14">
        <v>9.2759599999999995</v>
      </c>
      <c r="CC14">
        <v>79.545159999999996</v>
      </c>
      <c r="CD14">
        <v>0.64654999999999996</v>
      </c>
      <c r="CE14">
        <v>66.951170000000005</v>
      </c>
      <c r="CF14">
        <v>57.176200000000001</v>
      </c>
      <c r="CG14">
        <v>85.414240000000007</v>
      </c>
      <c r="CH14">
        <v>89.264880000000005</v>
      </c>
      <c r="CI14">
        <v>57.176200000000001</v>
      </c>
      <c r="CJ14">
        <v>51.65305</v>
      </c>
      <c r="CK14">
        <v>19.509920000000001</v>
      </c>
      <c r="CL14">
        <v>84.286270000000002</v>
      </c>
      <c r="CM14">
        <v>10.280049999999999</v>
      </c>
      <c r="CN14">
        <v>88.720339999999993</v>
      </c>
      <c r="CO14">
        <v>0.56023999999999996</v>
      </c>
      <c r="CP14">
        <v>60.032389999999999</v>
      </c>
      <c r="CQ14">
        <v>53.533569999999997</v>
      </c>
      <c r="CR14">
        <v>83.745580000000004</v>
      </c>
      <c r="CS14">
        <v>90.989400000000003</v>
      </c>
      <c r="CT14">
        <v>53.533569999999997</v>
      </c>
      <c r="CU14">
        <v>41.342759999999998</v>
      </c>
      <c r="CV14">
        <v>20.14134</v>
      </c>
      <c r="CW14">
        <v>75.559479999999994</v>
      </c>
      <c r="CX14">
        <v>11.74912</v>
      </c>
      <c r="CY14">
        <v>87.014129999999994</v>
      </c>
      <c r="CZ14">
        <v>0.49221999999999999</v>
      </c>
      <c r="DA14">
        <v>50.818959999999997</v>
      </c>
      <c r="DB14">
        <v>41.424149999999997</v>
      </c>
      <c r="DC14">
        <v>69.907120000000006</v>
      </c>
      <c r="DD14">
        <v>78.690839999999994</v>
      </c>
      <c r="DE14">
        <v>41.424149999999997</v>
      </c>
      <c r="DF14">
        <v>36.131059999999998</v>
      </c>
      <c r="DG14">
        <v>15.43211</v>
      </c>
      <c r="DH14">
        <v>65.887370000000004</v>
      </c>
      <c r="DI14">
        <v>8.9022600000000001</v>
      </c>
      <c r="DJ14">
        <v>75.725930000000005</v>
      </c>
      <c r="DK14">
        <v>0.50275000000000003</v>
      </c>
      <c r="DL14">
        <v>53.01379</v>
      </c>
      <c r="DM14">
        <v>43.282040000000002</v>
      </c>
      <c r="DN14">
        <v>72.632459999999995</v>
      </c>
      <c r="DO14">
        <v>81.143370000000004</v>
      </c>
      <c r="DP14">
        <v>43.282040000000002</v>
      </c>
      <c r="DQ14">
        <v>36.233820000000001</v>
      </c>
      <c r="DR14">
        <v>17.045000000000002</v>
      </c>
      <c r="DS14">
        <v>68.644279999999995</v>
      </c>
      <c r="DT14">
        <v>9.8390500000000003</v>
      </c>
      <c r="DU14">
        <v>78.836780000000005</v>
      </c>
      <c r="DV14">
        <v>0.63024999999999998</v>
      </c>
      <c r="DW14">
        <v>63.739980000000003</v>
      </c>
      <c r="DX14">
        <v>57.46763</v>
      </c>
      <c r="DY14">
        <v>74.707930000000005</v>
      </c>
      <c r="DZ14">
        <v>78.039150000000006</v>
      </c>
      <c r="EA14">
        <v>57.46763</v>
      </c>
      <c r="EB14">
        <v>55.074469999999998</v>
      </c>
      <c r="EC14">
        <v>15.63941</v>
      </c>
      <c r="ED14">
        <v>73.398849999999996</v>
      </c>
      <c r="EE14">
        <v>8.2475500000000004</v>
      </c>
      <c r="EF14">
        <v>77.114249999999998</v>
      </c>
      <c r="EG14">
        <v>0.61292000000000002</v>
      </c>
      <c r="EH14">
        <v>66.915700000000001</v>
      </c>
      <c r="EI14">
        <v>59.394329999999997</v>
      </c>
      <c r="EJ14">
        <v>85.265389999999996</v>
      </c>
      <c r="EK14">
        <v>91.66395</v>
      </c>
      <c r="EL14">
        <v>59.394329999999997</v>
      </c>
      <c r="EM14">
        <v>45.797789999999999</v>
      </c>
      <c r="EN14">
        <v>22.305440000000001</v>
      </c>
      <c r="EO14">
        <v>82.231359999999995</v>
      </c>
      <c r="EP14">
        <v>12.267989999999999</v>
      </c>
      <c r="EQ14">
        <v>90.621399999999994</v>
      </c>
      <c r="ER14">
        <v>0.57047999999999999</v>
      </c>
      <c r="ES14">
        <v>58.949280000000002</v>
      </c>
      <c r="ET14">
        <v>50.110860000000002</v>
      </c>
      <c r="EU14">
        <v>75.831490000000002</v>
      </c>
      <c r="EV14">
        <v>84.811530000000005</v>
      </c>
      <c r="EW14">
        <v>50.110860000000002</v>
      </c>
      <c r="EX14">
        <v>44.331119999999999</v>
      </c>
      <c r="EY14">
        <v>16.917960000000001</v>
      </c>
      <c r="EZ14">
        <v>72.749449999999996</v>
      </c>
      <c r="FA14">
        <v>9.7228399999999997</v>
      </c>
      <c r="FB14">
        <v>82.993350000000007</v>
      </c>
    </row>
    <row r="15" spans="1:158" x14ac:dyDescent="0.4">
      <c r="A15" s="9" t="s">
        <v>1110</v>
      </c>
      <c r="B15" t="s">
        <v>1111</v>
      </c>
      <c r="C15" t="s">
        <v>748</v>
      </c>
      <c r="D15" s="9">
        <v>0.44346000000000002</v>
      </c>
      <c r="E15">
        <v>45.951099999999997</v>
      </c>
      <c r="F15">
        <v>35.355739999999997</v>
      </c>
      <c r="G15">
        <v>64.934659999999994</v>
      </c>
      <c r="H15">
        <v>76.270480000000006</v>
      </c>
      <c r="I15">
        <v>35.355739999999997</v>
      </c>
      <c r="J15">
        <v>30.221080000000001</v>
      </c>
      <c r="K15">
        <v>14.45966</v>
      </c>
      <c r="L15">
        <v>62.643470000000001</v>
      </c>
      <c r="M15">
        <v>8.6112800000000007</v>
      </c>
      <c r="N15">
        <v>75.107169999999996</v>
      </c>
      <c r="O15" t="s">
        <v>38</v>
      </c>
      <c r="P15">
        <v>0.41304999999999997</v>
      </c>
      <c r="Q15">
        <v>44.22175</v>
      </c>
      <c r="R15">
        <v>42.105260000000001</v>
      </c>
      <c r="S15">
        <v>67.251459999999994</v>
      </c>
      <c r="T15">
        <v>71.345029999999994</v>
      </c>
      <c r="U15">
        <v>42.105260000000001</v>
      </c>
      <c r="V15">
        <v>27.582850000000001</v>
      </c>
      <c r="W15">
        <v>16.023389999999999</v>
      </c>
      <c r="X15">
        <v>58.869399999999999</v>
      </c>
      <c r="Y15">
        <v>8.9473699999999994</v>
      </c>
      <c r="Z15">
        <v>65.497079999999997</v>
      </c>
      <c r="AA15">
        <v>0.43522</v>
      </c>
      <c r="AB15">
        <v>43.756590000000003</v>
      </c>
      <c r="AC15">
        <v>32.007950000000001</v>
      </c>
      <c r="AD15">
        <v>60.636180000000003</v>
      </c>
      <c r="AE15">
        <v>67.992050000000006</v>
      </c>
      <c r="AF15">
        <v>32.007950000000001</v>
      </c>
      <c r="AG15">
        <v>31.212720000000001</v>
      </c>
      <c r="AH15">
        <v>12.28628</v>
      </c>
      <c r="AI15">
        <v>60.13917</v>
      </c>
      <c r="AJ15">
        <v>6.9383699999999999</v>
      </c>
      <c r="AK15">
        <v>67.793239999999997</v>
      </c>
      <c r="AL15">
        <v>0.48102</v>
      </c>
      <c r="AM15">
        <v>48.976179999999999</v>
      </c>
      <c r="AN15">
        <v>38.116999999999997</v>
      </c>
      <c r="AO15">
        <v>65.493600000000001</v>
      </c>
      <c r="AP15">
        <v>80.621570000000006</v>
      </c>
      <c r="AQ15">
        <v>38.116999999999997</v>
      </c>
      <c r="AR15">
        <v>34.891069999999999</v>
      </c>
      <c r="AS15">
        <v>13.91225</v>
      </c>
      <c r="AT15">
        <v>63.303629999999998</v>
      </c>
      <c r="AU15">
        <v>8.6700199999999992</v>
      </c>
      <c r="AV15">
        <v>79.334249999999997</v>
      </c>
      <c r="AW15">
        <v>0.47825000000000001</v>
      </c>
      <c r="AX15">
        <v>50.549849999999999</v>
      </c>
      <c r="AY15">
        <v>51.648350000000001</v>
      </c>
      <c r="AZ15">
        <v>58.241759999999999</v>
      </c>
      <c r="BA15">
        <v>62.637360000000001</v>
      </c>
      <c r="BB15">
        <v>51.648350000000001</v>
      </c>
      <c r="BC15">
        <v>42.857140000000001</v>
      </c>
      <c r="BD15">
        <v>14.06593</v>
      </c>
      <c r="BE15">
        <v>54.395600000000002</v>
      </c>
      <c r="BF15">
        <v>7.5824199999999999</v>
      </c>
      <c r="BG15">
        <v>59.34066</v>
      </c>
      <c r="BH15">
        <v>0.65744999999999998</v>
      </c>
      <c r="BI15">
        <v>71.549109999999999</v>
      </c>
      <c r="BJ15">
        <v>66.666669999999996</v>
      </c>
      <c r="BK15">
        <v>86.666669999999996</v>
      </c>
      <c r="BL15">
        <v>90</v>
      </c>
      <c r="BM15">
        <v>66.666669999999996</v>
      </c>
      <c r="BN15">
        <v>51.666670000000003</v>
      </c>
      <c r="BO15">
        <v>22.66667</v>
      </c>
      <c r="BP15">
        <v>85</v>
      </c>
      <c r="BQ15">
        <v>11.66667</v>
      </c>
      <c r="BR15">
        <v>88.333330000000004</v>
      </c>
      <c r="BS15">
        <v>0.44935999999999998</v>
      </c>
      <c r="BT15">
        <v>46.922780000000003</v>
      </c>
      <c r="BU15">
        <v>38.391330000000004</v>
      </c>
      <c r="BV15">
        <v>63.83343</v>
      </c>
      <c r="BW15">
        <v>75.242440000000002</v>
      </c>
      <c r="BX15">
        <v>38.391330000000004</v>
      </c>
      <c r="BY15">
        <v>31.39855</v>
      </c>
      <c r="BZ15">
        <v>14.500859999999999</v>
      </c>
      <c r="CA15">
        <v>60.472520000000003</v>
      </c>
      <c r="CB15">
        <v>8.7564200000000003</v>
      </c>
      <c r="CC15">
        <v>73.526340000000005</v>
      </c>
      <c r="CD15">
        <v>0.25125999999999998</v>
      </c>
      <c r="CE15">
        <v>25.36956</v>
      </c>
      <c r="CF15">
        <v>15.78947</v>
      </c>
      <c r="CG15">
        <v>42.105260000000001</v>
      </c>
      <c r="CH15">
        <v>52.63158</v>
      </c>
      <c r="CI15">
        <v>15.78947</v>
      </c>
      <c r="CJ15">
        <v>10.52632</v>
      </c>
      <c r="CK15">
        <v>8.4210499999999993</v>
      </c>
      <c r="CL15">
        <v>36.842109999999998</v>
      </c>
      <c r="CM15">
        <v>5.2631600000000001</v>
      </c>
      <c r="CN15">
        <v>47.36842</v>
      </c>
      <c r="CO15">
        <v>0.61675999999999997</v>
      </c>
      <c r="CP15">
        <v>61.933250000000001</v>
      </c>
      <c r="CQ15">
        <v>49.612400000000001</v>
      </c>
      <c r="CR15">
        <v>77.519379999999998</v>
      </c>
      <c r="CS15">
        <v>86.046509999999998</v>
      </c>
      <c r="CT15">
        <v>49.612400000000001</v>
      </c>
      <c r="CU15">
        <v>48.44961</v>
      </c>
      <c r="CV15">
        <v>15.658910000000001</v>
      </c>
      <c r="CW15">
        <v>76.356589999999997</v>
      </c>
      <c r="CX15">
        <v>8.8372100000000007</v>
      </c>
      <c r="CY15">
        <v>85.658910000000006</v>
      </c>
      <c r="CZ15">
        <v>0.30113000000000001</v>
      </c>
      <c r="DA15">
        <v>31.028199999999998</v>
      </c>
      <c r="DB15">
        <v>24.707260000000002</v>
      </c>
      <c r="DC15">
        <v>45.199060000000003</v>
      </c>
      <c r="DD15">
        <v>54.683839999999996</v>
      </c>
      <c r="DE15">
        <v>24.707260000000002</v>
      </c>
      <c r="DF15">
        <v>20.140519999999999</v>
      </c>
      <c r="DG15">
        <v>9.9063199999999991</v>
      </c>
      <c r="DH15">
        <v>41.647150000000003</v>
      </c>
      <c r="DI15">
        <v>6.2060899999999997</v>
      </c>
      <c r="DJ15">
        <v>52.537080000000003</v>
      </c>
      <c r="DK15">
        <v>0.45610000000000001</v>
      </c>
      <c r="DL15">
        <v>48.708080000000002</v>
      </c>
      <c r="DM15">
        <v>38.188809999999997</v>
      </c>
      <c r="DN15">
        <v>70.653570000000002</v>
      </c>
      <c r="DO15">
        <v>80.008539999999996</v>
      </c>
      <c r="DP15">
        <v>38.188809999999997</v>
      </c>
      <c r="DQ15">
        <v>29.74868</v>
      </c>
      <c r="DR15">
        <v>17.018370000000001</v>
      </c>
      <c r="DS15">
        <v>68.464330000000004</v>
      </c>
      <c r="DT15">
        <v>9.7906899999999997</v>
      </c>
      <c r="DU15">
        <v>79.435429999999997</v>
      </c>
      <c r="DV15">
        <v>0.25462000000000001</v>
      </c>
      <c r="DW15">
        <v>25.636669999999999</v>
      </c>
      <c r="DX15">
        <v>23.076920000000001</v>
      </c>
      <c r="DY15">
        <v>38.461539999999999</v>
      </c>
      <c r="DZ15">
        <v>46.153849999999998</v>
      </c>
      <c r="EA15">
        <v>23.076920000000001</v>
      </c>
      <c r="EB15">
        <v>19.23077</v>
      </c>
      <c r="EC15">
        <v>7.69231</v>
      </c>
      <c r="ED15">
        <v>34.615380000000002</v>
      </c>
      <c r="EE15">
        <v>4.61538</v>
      </c>
      <c r="EF15">
        <v>42.307690000000001</v>
      </c>
      <c r="EG15">
        <v>0.41954999999999998</v>
      </c>
      <c r="EH15">
        <v>42.382089999999998</v>
      </c>
      <c r="EI15">
        <v>24.9635</v>
      </c>
      <c r="EJ15">
        <v>68.248180000000005</v>
      </c>
      <c r="EK15">
        <v>81.459850000000003</v>
      </c>
      <c r="EL15">
        <v>24.9635</v>
      </c>
      <c r="EM15">
        <v>24.19708</v>
      </c>
      <c r="EN15">
        <v>14.10219</v>
      </c>
      <c r="EO15">
        <v>67.761560000000003</v>
      </c>
      <c r="EP15">
        <v>8.4379600000000003</v>
      </c>
      <c r="EQ15">
        <v>81.192210000000003</v>
      </c>
      <c r="ER15">
        <v>0.46767999999999998</v>
      </c>
      <c r="ES15">
        <v>47.018039999999999</v>
      </c>
      <c r="ET15">
        <v>37.5</v>
      </c>
      <c r="EU15">
        <v>58.333329999999997</v>
      </c>
      <c r="EV15">
        <v>71.666669999999996</v>
      </c>
      <c r="EW15">
        <v>37.5</v>
      </c>
      <c r="EX15">
        <v>36.25</v>
      </c>
      <c r="EY15">
        <v>11.83333</v>
      </c>
      <c r="EZ15">
        <v>57.5</v>
      </c>
      <c r="FA15">
        <v>7.25</v>
      </c>
      <c r="FB15">
        <v>70.833330000000004</v>
      </c>
    </row>
    <row r="16" spans="1:158" x14ac:dyDescent="0.4">
      <c r="A16" t="s">
        <v>1110</v>
      </c>
      <c r="B16" t="s">
        <v>769</v>
      </c>
      <c r="C16" t="s">
        <v>750</v>
      </c>
      <c r="D16">
        <v>0.58062000000000002</v>
      </c>
      <c r="E16">
        <v>58.340829999999997</v>
      </c>
      <c r="F16">
        <v>45.633189999999999</v>
      </c>
      <c r="G16">
        <v>74.890829999999994</v>
      </c>
      <c r="H16">
        <v>81.513829999999999</v>
      </c>
      <c r="I16">
        <v>45.633189999999999</v>
      </c>
      <c r="J16">
        <v>44.687049999999999</v>
      </c>
      <c r="K16">
        <v>15.21106</v>
      </c>
      <c r="L16">
        <v>74.417760000000001</v>
      </c>
      <c r="M16">
        <v>8.2751099999999997</v>
      </c>
      <c r="N16">
        <v>81.077150000000003</v>
      </c>
      <c r="O16" t="s">
        <v>38</v>
      </c>
      <c r="P16">
        <v>0.41974</v>
      </c>
      <c r="Q16">
        <v>42.040959999999998</v>
      </c>
      <c r="R16">
        <v>50</v>
      </c>
      <c r="S16">
        <v>50</v>
      </c>
      <c r="T16">
        <v>50</v>
      </c>
      <c r="U16">
        <v>50</v>
      </c>
      <c r="V16">
        <v>41.666670000000003</v>
      </c>
      <c r="W16">
        <v>10</v>
      </c>
      <c r="X16">
        <v>41.666670000000003</v>
      </c>
      <c r="Y16">
        <v>5</v>
      </c>
      <c r="Z16">
        <v>41.666670000000003</v>
      </c>
      <c r="AA16">
        <v>0.54552999999999996</v>
      </c>
      <c r="AB16">
        <v>54.553429999999999</v>
      </c>
      <c r="AC16">
        <v>39.285710000000002</v>
      </c>
      <c r="AD16">
        <v>79.081630000000004</v>
      </c>
      <c r="AE16">
        <v>88.265309999999999</v>
      </c>
      <c r="AF16">
        <v>39.285710000000002</v>
      </c>
      <c r="AG16">
        <v>39.285710000000002</v>
      </c>
      <c r="AH16">
        <v>15.816330000000001</v>
      </c>
      <c r="AI16">
        <v>79.081630000000004</v>
      </c>
      <c r="AJ16">
        <v>8.82653</v>
      </c>
      <c r="AK16">
        <v>88.265309999999999</v>
      </c>
      <c r="AL16">
        <v>0.55101999999999995</v>
      </c>
      <c r="AM16">
        <v>55.312460000000002</v>
      </c>
      <c r="AN16">
        <v>39.15663</v>
      </c>
      <c r="AO16">
        <v>75.502009999999999</v>
      </c>
      <c r="AP16">
        <v>85.74297</v>
      </c>
      <c r="AQ16">
        <v>39.15663</v>
      </c>
      <c r="AR16">
        <v>38.052210000000002</v>
      </c>
      <c r="AS16">
        <v>15.3012</v>
      </c>
      <c r="AT16">
        <v>74.698800000000006</v>
      </c>
      <c r="AU16">
        <v>8.6746999999999996</v>
      </c>
      <c r="AV16">
        <v>84.939760000000007</v>
      </c>
      <c r="AW16">
        <v>0.57962000000000002</v>
      </c>
      <c r="AX16">
        <v>57.961979999999997</v>
      </c>
      <c r="AY16">
        <v>44.44444</v>
      </c>
      <c r="AZ16">
        <v>74.074070000000006</v>
      </c>
      <c r="BA16">
        <v>77.777780000000007</v>
      </c>
      <c r="BB16">
        <v>44.44444</v>
      </c>
      <c r="BC16">
        <v>44.44444</v>
      </c>
      <c r="BD16">
        <v>14.81481</v>
      </c>
      <c r="BE16">
        <v>74.074070000000006</v>
      </c>
      <c r="BF16">
        <v>7.7777799999999999</v>
      </c>
      <c r="BG16">
        <v>77.777780000000007</v>
      </c>
      <c r="BH16">
        <v>0.05</v>
      </c>
      <c r="BI16">
        <v>5</v>
      </c>
      <c r="BJ16">
        <v>0</v>
      </c>
      <c r="BK16">
        <v>0</v>
      </c>
      <c r="BL16">
        <v>0</v>
      </c>
      <c r="BM16">
        <v>0</v>
      </c>
      <c r="BN16">
        <v>0</v>
      </c>
      <c r="BO16">
        <v>0</v>
      </c>
      <c r="BP16">
        <v>0</v>
      </c>
      <c r="BQ16">
        <v>0</v>
      </c>
      <c r="BR16">
        <v>0</v>
      </c>
      <c r="BS16">
        <v>0.39750000000000002</v>
      </c>
      <c r="BT16">
        <v>39.750230000000002</v>
      </c>
      <c r="BU16">
        <v>29.629629999999999</v>
      </c>
      <c r="BV16">
        <v>57.407409999999999</v>
      </c>
      <c r="BW16">
        <v>59.259259999999998</v>
      </c>
      <c r="BX16">
        <v>29.629629999999999</v>
      </c>
      <c r="BY16">
        <v>29.629629999999999</v>
      </c>
      <c r="BZ16">
        <v>11.481479999999999</v>
      </c>
      <c r="CA16">
        <v>57.407409999999999</v>
      </c>
      <c r="CB16">
        <v>5.9259300000000001</v>
      </c>
      <c r="CC16">
        <v>59.259259999999998</v>
      </c>
      <c r="CD16">
        <v>1.238E-2</v>
      </c>
      <c r="CE16">
        <v>1.2381899999999999</v>
      </c>
      <c r="CF16">
        <v>0</v>
      </c>
      <c r="CG16">
        <v>0</v>
      </c>
      <c r="CH16">
        <v>0</v>
      </c>
      <c r="CI16">
        <v>0</v>
      </c>
      <c r="CJ16">
        <v>0</v>
      </c>
      <c r="CK16">
        <v>0</v>
      </c>
      <c r="CL16">
        <v>0</v>
      </c>
      <c r="CM16">
        <v>0</v>
      </c>
      <c r="CN16">
        <v>0</v>
      </c>
      <c r="CO16">
        <v>0.83074000000000003</v>
      </c>
      <c r="CP16">
        <v>83.074280000000002</v>
      </c>
      <c r="CQ16">
        <v>68.041240000000002</v>
      </c>
      <c r="CR16">
        <v>97.938140000000004</v>
      </c>
      <c r="CS16">
        <v>97.938140000000004</v>
      </c>
      <c r="CT16">
        <v>68.041240000000002</v>
      </c>
      <c r="CU16">
        <v>68.041240000000002</v>
      </c>
      <c r="CV16">
        <v>19.587630000000001</v>
      </c>
      <c r="CW16">
        <v>97.938140000000004</v>
      </c>
      <c r="CX16">
        <v>9.7938100000000006</v>
      </c>
      <c r="CY16">
        <v>97.938140000000004</v>
      </c>
      <c r="CZ16">
        <v>0.19858000000000001</v>
      </c>
      <c r="DA16">
        <v>20.246849999999998</v>
      </c>
      <c r="DB16">
        <v>14.492749999999999</v>
      </c>
      <c r="DC16">
        <v>28.985510000000001</v>
      </c>
      <c r="DD16">
        <v>37.681159999999998</v>
      </c>
      <c r="DE16">
        <v>14.492749999999999</v>
      </c>
      <c r="DF16">
        <v>12.68116</v>
      </c>
      <c r="DG16">
        <v>6.0869600000000004</v>
      </c>
      <c r="DH16">
        <v>27.89855</v>
      </c>
      <c r="DI16">
        <v>3.9130400000000001</v>
      </c>
      <c r="DJ16">
        <v>36.594200000000001</v>
      </c>
      <c r="DK16">
        <v>0.76649999999999996</v>
      </c>
      <c r="DL16">
        <v>77.431899999999999</v>
      </c>
      <c r="DM16">
        <v>68.669529999999995</v>
      </c>
      <c r="DN16">
        <v>87.982830000000007</v>
      </c>
      <c r="DO16">
        <v>90.987120000000004</v>
      </c>
      <c r="DP16">
        <v>68.669529999999995</v>
      </c>
      <c r="DQ16">
        <v>66.952789999999993</v>
      </c>
      <c r="DR16">
        <v>18.197420000000001</v>
      </c>
      <c r="DS16">
        <v>87.768240000000006</v>
      </c>
      <c r="DT16">
        <v>9.4420599999999997</v>
      </c>
      <c r="DU16">
        <v>90.987120000000004</v>
      </c>
      <c r="DV16">
        <v>0.50734999999999997</v>
      </c>
      <c r="DW16">
        <v>50.735289999999999</v>
      </c>
      <c r="DX16">
        <v>50</v>
      </c>
      <c r="DY16">
        <v>50</v>
      </c>
      <c r="DZ16">
        <v>50</v>
      </c>
      <c r="EA16">
        <v>50</v>
      </c>
      <c r="EB16">
        <v>50</v>
      </c>
      <c r="EC16">
        <v>10</v>
      </c>
      <c r="ED16">
        <v>50</v>
      </c>
      <c r="EE16">
        <v>5</v>
      </c>
      <c r="EF16">
        <v>50</v>
      </c>
      <c r="EG16">
        <v>0.77925999999999995</v>
      </c>
      <c r="EH16">
        <v>78.294489999999996</v>
      </c>
      <c r="EI16">
        <v>67.256640000000004</v>
      </c>
      <c r="EJ16">
        <v>90.26549</v>
      </c>
      <c r="EK16">
        <v>91.150440000000003</v>
      </c>
      <c r="EL16">
        <v>67.256640000000004</v>
      </c>
      <c r="EM16">
        <v>66.814160000000001</v>
      </c>
      <c r="EN16">
        <v>18.407080000000001</v>
      </c>
      <c r="EO16">
        <v>90.26549</v>
      </c>
      <c r="EP16">
        <v>9.2920400000000001</v>
      </c>
      <c r="EQ16">
        <v>91.150440000000003</v>
      </c>
      <c r="ER16">
        <v>0.26162000000000002</v>
      </c>
      <c r="ES16">
        <v>26.161529999999999</v>
      </c>
      <c r="ET16">
        <v>25</v>
      </c>
      <c r="EU16">
        <v>25</v>
      </c>
      <c r="EV16">
        <v>25</v>
      </c>
      <c r="EW16">
        <v>25</v>
      </c>
      <c r="EX16">
        <v>25</v>
      </c>
      <c r="EY16">
        <v>5</v>
      </c>
      <c r="EZ16">
        <v>25</v>
      </c>
      <c r="FA16">
        <v>2.5</v>
      </c>
      <c r="FB16">
        <v>25</v>
      </c>
    </row>
    <row r="17" spans="1:158" x14ac:dyDescent="0.4">
      <c r="A17" t="s">
        <v>1110</v>
      </c>
      <c r="B17" t="s">
        <v>1112</v>
      </c>
      <c r="C17" t="s">
        <v>752</v>
      </c>
      <c r="D17">
        <v>0.54344999999999999</v>
      </c>
      <c r="E17">
        <v>54.637900000000002</v>
      </c>
      <c r="F17">
        <v>43.076160000000002</v>
      </c>
      <c r="G17">
        <v>70.909120000000001</v>
      </c>
      <c r="H17">
        <v>79.532129999999995</v>
      </c>
      <c r="I17">
        <v>43.076160000000002</v>
      </c>
      <c r="J17">
        <v>42.14967</v>
      </c>
      <c r="K17">
        <v>14.44089</v>
      </c>
      <c r="L17">
        <v>70.220070000000007</v>
      </c>
      <c r="M17">
        <v>8.1455699999999993</v>
      </c>
      <c r="N17">
        <v>79.082409999999996</v>
      </c>
      <c r="O17" t="s">
        <v>38</v>
      </c>
      <c r="P17">
        <v>0.49415999999999999</v>
      </c>
      <c r="Q17">
        <v>49.793790000000001</v>
      </c>
      <c r="R17">
        <v>35.260910000000003</v>
      </c>
      <c r="S17">
        <v>71.238939999999999</v>
      </c>
      <c r="T17">
        <v>83.170580000000001</v>
      </c>
      <c r="U17">
        <v>35.260910000000003</v>
      </c>
      <c r="V17">
        <v>34.145809999999997</v>
      </c>
      <c r="W17">
        <v>14.583460000000001</v>
      </c>
      <c r="X17">
        <v>70.429000000000002</v>
      </c>
      <c r="Y17">
        <v>8.5947499999999994</v>
      </c>
      <c r="Z17">
        <v>82.814570000000003</v>
      </c>
      <c r="AA17">
        <v>0.56596000000000002</v>
      </c>
      <c r="AB17">
        <v>56.900100000000002</v>
      </c>
      <c r="AC17">
        <v>43.462389999999999</v>
      </c>
      <c r="AD17">
        <v>76.704470000000001</v>
      </c>
      <c r="AE17">
        <v>83.300740000000005</v>
      </c>
      <c r="AF17">
        <v>43.462389999999999</v>
      </c>
      <c r="AG17">
        <v>42.558549999999997</v>
      </c>
      <c r="AH17">
        <v>15.609439999999999</v>
      </c>
      <c r="AI17">
        <v>76.072220000000002</v>
      </c>
      <c r="AJ17">
        <v>8.5412599999999994</v>
      </c>
      <c r="AK17">
        <v>83.000910000000005</v>
      </c>
      <c r="AL17">
        <v>0.53803999999999996</v>
      </c>
      <c r="AM17">
        <v>53.938429999999997</v>
      </c>
      <c r="AN17">
        <v>43.186639999999997</v>
      </c>
      <c r="AO17">
        <v>67.477320000000006</v>
      </c>
      <c r="AP17">
        <v>79.144949999999994</v>
      </c>
      <c r="AQ17">
        <v>43.186639999999997</v>
      </c>
      <c r="AR17">
        <v>42.622079999999997</v>
      </c>
      <c r="AS17">
        <v>13.599690000000001</v>
      </c>
      <c r="AT17">
        <v>66.989959999999996</v>
      </c>
      <c r="AU17">
        <v>8.0023199999999992</v>
      </c>
      <c r="AV17">
        <v>78.773399999999995</v>
      </c>
      <c r="AW17">
        <v>0.69608000000000003</v>
      </c>
      <c r="AX17">
        <v>69.858509999999995</v>
      </c>
      <c r="AY17">
        <v>62.041879999999999</v>
      </c>
      <c r="AZ17">
        <v>79.668409999999994</v>
      </c>
      <c r="BA17">
        <v>81.326350000000005</v>
      </c>
      <c r="BB17">
        <v>62.041879999999999</v>
      </c>
      <c r="BC17">
        <v>61.372889999999998</v>
      </c>
      <c r="BD17">
        <v>16.14311</v>
      </c>
      <c r="BE17">
        <v>79.363</v>
      </c>
      <c r="BF17">
        <v>8.2722499999999997</v>
      </c>
      <c r="BG17">
        <v>81.195459999999997</v>
      </c>
      <c r="BH17">
        <v>0.81032000000000004</v>
      </c>
      <c r="BI17">
        <v>81.289169999999999</v>
      </c>
      <c r="BJ17">
        <v>74.294669999999996</v>
      </c>
      <c r="BK17">
        <v>91.222570000000005</v>
      </c>
      <c r="BL17">
        <v>94.514110000000002</v>
      </c>
      <c r="BM17">
        <v>74.294669999999996</v>
      </c>
      <c r="BN17">
        <v>73.51097</v>
      </c>
      <c r="BO17">
        <v>18.4953</v>
      </c>
      <c r="BP17">
        <v>91.065830000000005</v>
      </c>
      <c r="BQ17">
        <v>9.5924800000000001</v>
      </c>
      <c r="BR17">
        <v>94.435739999999996</v>
      </c>
      <c r="BS17">
        <v>0.48908000000000001</v>
      </c>
      <c r="BT17">
        <v>49.272379999999998</v>
      </c>
      <c r="BU17">
        <v>37.240589999999997</v>
      </c>
      <c r="BV17">
        <v>65.272710000000004</v>
      </c>
      <c r="BW17">
        <v>76.660759999999996</v>
      </c>
      <c r="BX17">
        <v>37.240589999999997</v>
      </c>
      <c r="BY17">
        <v>36.08475</v>
      </c>
      <c r="BZ17">
        <v>13.377829999999999</v>
      </c>
      <c r="CA17">
        <v>64.37585</v>
      </c>
      <c r="CB17">
        <v>7.90489</v>
      </c>
      <c r="CC17">
        <v>76.043729999999996</v>
      </c>
      <c r="CD17">
        <v>0.63212000000000002</v>
      </c>
      <c r="CE17">
        <v>63.736060000000002</v>
      </c>
      <c r="CF17">
        <v>52.293579999999999</v>
      </c>
      <c r="CG17">
        <v>81.345569999999995</v>
      </c>
      <c r="CH17">
        <v>86.697249999999997</v>
      </c>
      <c r="CI17">
        <v>52.293579999999999</v>
      </c>
      <c r="CJ17">
        <v>50.917430000000003</v>
      </c>
      <c r="CK17">
        <v>16.819569999999999</v>
      </c>
      <c r="CL17">
        <v>81.116209999999995</v>
      </c>
      <c r="CM17">
        <v>8.9755400000000005</v>
      </c>
      <c r="CN17">
        <v>86.620800000000003</v>
      </c>
      <c r="CO17">
        <v>0.58984999999999999</v>
      </c>
      <c r="CP17">
        <v>59.632260000000002</v>
      </c>
      <c r="CQ17">
        <v>45.77778</v>
      </c>
      <c r="CR17">
        <v>80</v>
      </c>
      <c r="CS17">
        <v>86.222219999999993</v>
      </c>
      <c r="CT17">
        <v>45.77778</v>
      </c>
      <c r="CU17">
        <v>44.44444</v>
      </c>
      <c r="CV17">
        <v>16.533329999999999</v>
      </c>
      <c r="CW17">
        <v>79.55556</v>
      </c>
      <c r="CX17">
        <v>8.9333299999999998</v>
      </c>
      <c r="CY17">
        <v>86</v>
      </c>
      <c r="CZ17">
        <v>0.49453999999999998</v>
      </c>
      <c r="DA17">
        <v>49.896790000000003</v>
      </c>
      <c r="DB17">
        <v>37.753579999999999</v>
      </c>
      <c r="DC17">
        <v>67.755709999999993</v>
      </c>
      <c r="DD17">
        <v>76.734999999999999</v>
      </c>
      <c r="DE17">
        <v>37.753579999999999</v>
      </c>
      <c r="DF17">
        <v>36.306849999999997</v>
      </c>
      <c r="DG17">
        <v>13.926970000000001</v>
      </c>
      <c r="DH17">
        <v>66.539429999999996</v>
      </c>
      <c r="DI17">
        <v>7.9457599999999999</v>
      </c>
      <c r="DJ17">
        <v>75.809669999999997</v>
      </c>
      <c r="DK17">
        <v>0.49185000000000001</v>
      </c>
      <c r="DL17">
        <v>49.401359999999997</v>
      </c>
      <c r="DM17">
        <v>36.756860000000003</v>
      </c>
      <c r="DN17">
        <v>67.446870000000004</v>
      </c>
      <c r="DO17">
        <v>76.191370000000006</v>
      </c>
      <c r="DP17">
        <v>36.756860000000003</v>
      </c>
      <c r="DQ17">
        <v>36.13738</v>
      </c>
      <c r="DR17">
        <v>13.691599999999999</v>
      </c>
      <c r="DS17">
        <v>66.841430000000003</v>
      </c>
      <c r="DT17">
        <v>7.78111</v>
      </c>
      <c r="DU17">
        <v>75.810630000000003</v>
      </c>
      <c r="DV17">
        <v>0.61650000000000005</v>
      </c>
      <c r="DW17">
        <v>61.884210000000003</v>
      </c>
      <c r="DX17">
        <v>55.19594</v>
      </c>
      <c r="DY17">
        <v>71.693489999999997</v>
      </c>
      <c r="DZ17">
        <v>74.877539999999996</v>
      </c>
      <c r="EA17">
        <v>55.19594</v>
      </c>
      <c r="EB17">
        <v>54.300789999999999</v>
      </c>
      <c r="EC17">
        <v>14.55913</v>
      </c>
      <c r="ED17">
        <v>71.191980000000001</v>
      </c>
      <c r="EE17">
        <v>7.6259600000000001</v>
      </c>
      <c r="EF17">
        <v>74.486819999999994</v>
      </c>
      <c r="EG17">
        <v>0.79244000000000003</v>
      </c>
      <c r="EH17">
        <v>79.515360000000001</v>
      </c>
      <c r="EI17">
        <v>71.370859999999993</v>
      </c>
      <c r="EJ17">
        <v>91.273899999999998</v>
      </c>
      <c r="EK17">
        <v>92.970640000000003</v>
      </c>
      <c r="EL17">
        <v>71.370859999999993</v>
      </c>
      <c r="EM17">
        <v>70.67062</v>
      </c>
      <c r="EN17">
        <v>18.502559999999999</v>
      </c>
      <c r="EO17">
        <v>91.085380000000001</v>
      </c>
      <c r="EP17">
        <v>9.4398099999999996</v>
      </c>
      <c r="EQ17">
        <v>92.876379999999997</v>
      </c>
      <c r="ER17">
        <v>0.50941000000000003</v>
      </c>
      <c r="ES17">
        <v>51.161630000000002</v>
      </c>
      <c r="ET17">
        <v>39.001849999999997</v>
      </c>
      <c r="EU17">
        <v>66.358599999999996</v>
      </c>
      <c r="EV17">
        <v>78.743070000000003</v>
      </c>
      <c r="EW17">
        <v>39.001849999999997</v>
      </c>
      <c r="EX17">
        <v>38.231670000000001</v>
      </c>
      <c r="EY17">
        <v>13.5305</v>
      </c>
      <c r="EZ17">
        <v>66.112139999999997</v>
      </c>
      <c r="FA17">
        <v>8.0591500000000007</v>
      </c>
      <c r="FB17">
        <v>78.650649999999999</v>
      </c>
    </row>
    <row r="18" spans="1:158" x14ac:dyDescent="0.4">
      <c r="A18" t="s">
        <v>1110</v>
      </c>
      <c r="B18" t="s">
        <v>843</v>
      </c>
      <c r="C18" t="s">
        <v>754</v>
      </c>
      <c r="D18">
        <v>0.49698999999999999</v>
      </c>
      <c r="E18">
        <v>50.893129999999999</v>
      </c>
      <c r="F18">
        <v>35.257550000000002</v>
      </c>
      <c r="G18">
        <v>74.376779999999997</v>
      </c>
      <c r="H18">
        <v>89.003500000000003</v>
      </c>
      <c r="I18">
        <v>35.257550000000002</v>
      </c>
      <c r="J18">
        <v>32.34543</v>
      </c>
      <c r="K18">
        <v>16.069559999999999</v>
      </c>
      <c r="L18">
        <v>72.763559999999998</v>
      </c>
      <c r="M18">
        <v>9.7480700000000002</v>
      </c>
      <c r="N18">
        <v>88.402979999999999</v>
      </c>
      <c r="O18" t="s">
        <v>38</v>
      </c>
      <c r="P18">
        <v>0.4572</v>
      </c>
      <c r="Q18">
        <v>49.160710000000002</v>
      </c>
      <c r="R18">
        <v>34.655589999999997</v>
      </c>
      <c r="S18">
        <v>76.226209999999995</v>
      </c>
      <c r="T18">
        <v>92.736530000000002</v>
      </c>
      <c r="U18">
        <v>34.655589999999997</v>
      </c>
      <c r="V18">
        <v>26.58849</v>
      </c>
      <c r="W18">
        <v>18.734919999999999</v>
      </c>
      <c r="X18">
        <v>71.655050000000003</v>
      </c>
      <c r="Y18">
        <v>11.758240000000001</v>
      </c>
      <c r="Z18">
        <v>91.102029999999999</v>
      </c>
      <c r="AA18">
        <v>0.53117000000000003</v>
      </c>
      <c r="AB18">
        <v>53.836730000000003</v>
      </c>
      <c r="AC18">
        <v>36.413040000000002</v>
      </c>
      <c r="AD18">
        <v>80.590059999999994</v>
      </c>
      <c r="AE18">
        <v>93.555899999999994</v>
      </c>
      <c r="AF18">
        <v>36.413040000000002</v>
      </c>
      <c r="AG18">
        <v>34.717910000000003</v>
      </c>
      <c r="AH18">
        <v>16.816770000000002</v>
      </c>
      <c r="AI18">
        <v>79.826599999999999</v>
      </c>
      <c r="AJ18">
        <v>9.8447200000000006</v>
      </c>
      <c r="AK18">
        <v>93.361800000000002</v>
      </c>
      <c r="AL18">
        <v>0.39049</v>
      </c>
      <c r="AM18">
        <v>39.15634</v>
      </c>
      <c r="AN18">
        <v>23.307790000000001</v>
      </c>
      <c r="AO18">
        <v>58.173690000000001</v>
      </c>
      <c r="AP18">
        <v>77.522350000000003</v>
      </c>
      <c r="AQ18">
        <v>23.307790000000001</v>
      </c>
      <c r="AR18">
        <v>22.967220000000001</v>
      </c>
      <c r="AS18">
        <v>11.72414</v>
      </c>
      <c r="AT18">
        <v>57.817160000000001</v>
      </c>
      <c r="AU18">
        <v>7.84483</v>
      </c>
      <c r="AV18">
        <v>77.362710000000007</v>
      </c>
      <c r="AW18">
        <v>0.46422999999999998</v>
      </c>
      <c r="AX18">
        <v>46.422989999999999</v>
      </c>
      <c r="AY18">
        <v>34.920630000000003</v>
      </c>
      <c r="AZ18">
        <v>61.904760000000003</v>
      </c>
      <c r="BA18">
        <v>69.841269999999994</v>
      </c>
      <c r="BB18">
        <v>34.920630000000003</v>
      </c>
      <c r="BC18">
        <v>34.920630000000003</v>
      </c>
      <c r="BD18">
        <v>12.38095</v>
      </c>
      <c r="BE18">
        <v>61.904760000000003</v>
      </c>
      <c r="BF18">
        <v>6.9841300000000004</v>
      </c>
      <c r="BG18">
        <v>69.841269999999994</v>
      </c>
      <c r="BH18">
        <v>0.45346999999999998</v>
      </c>
      <c r="BI18">
        <v>46.538330000000002</v>
      </c>
      <c r="BJ18">
        <v>31.97026</v>
      </c>
      <c r="BK18">
        <v>66.542749999999998</v>
      </c>
      <c r="BL18">
        <v>82.156130000000005</v>
      </c>
      <c r="BM18">
        <v>31.97026</v>
      </c>
      <c r="BN18">
        <v>29.18216</v>
      </c>
      <c r="BO18">
        <v>14.34944</v>
      </c>
      <c r="BP18">
        <v>63.568770000000001</v>
      </c>
      <c r="BQ18">
        <v>9.2936800000000002</v>
      </c>
      <c r="BR18">
        <v>81.474599999999995</v>
      </c>
      <c r="BS18">
        <v>0.65727999999999998</v>
      </c>
      <c r="BT18">
        <v>66.340829999999997</v>
      </c>
      <c r="BU18">
        <v>52.342010000000002</v>
      </c>
      <c r="BV18">
        <v>87.286249999999995</v>
      </c>
      <c r="BW18">
        <v>92.565060000000003</v>
      </c>
      <c r="BX18">
        <v>52.342010000000002</v>
      </c>
      <c r="BY18">
        <v>50.545229999999997</v>
      </c>
      <c r="BZ18">
        <v>18.081779999999998</v>
      </c>
      <c r="CA18">
        <v>86.65428</v>
      </c>
      <c r="CB18">
        <v>9.6133799999999994</v>
      </c>
      <c r="CC18">
        <v>92.106570000000005</v>
      </c>
      <c r="CD18">
        <v>0.61462000000000006</v>
      </c>
      <c r="CE18">
        <v>63.46613</v>
      </c>
      <c r="CF18">
        <v>48.603349999999999</v>
      </c>
      <c r="CG18">
        <v>89.385469999999998</v>
      </c>
      <c r="CH18">
        <v>92.737430000000003</v>
      </c>
      <c r="CI18">
        <v>48.603349999999999</v>
      </c>
      <c r="CJ18">
        <v>43.668529999999997</v>
      </c>
      <c r="CK18">
        <v>19.776540000000001</v>
      </c>
      <c r="CL18">
        <v>87.802610000000001</v>
      </c>
      <c r="CM18">
        <v>10.55866</v>
      </c>
      <c r="CN18">
        <v>92.737430000000003</v>
      </c>
      <c r="CO18">
        <v>0.52488999999999997</v>
      </c>
      <c r="CP18">
        <v>53.241590000000002</v>
      </c>
      <c r="CQ18">
        <v>41.739130000000003</v>
      </c>
      <c r="CR18">
        <v>74.782610000000005</v>
      </c>
      <c r="CS18">
        <v>82.608699999999999</v>
      </c>
      <c r="CT18">
        <v>41.739130000000003</v>
      </c>
      <c r="CU18">
        <v>38.695650000000001</v>
      </c>
      <c r="CV18">
        <v>16</v>
      </c>
      <c r="CW18">
        <v>73.478260000000006</v>
      </c>
      <c r="CX18">
        <v>8.8695699999999995</v>
      </c>
      <c r="CY18">
        <v>81.739130000000003</v>
      </c>
      <c r="CZ18">
        <v>0.50770999999999999</v>
      </c>
      <c r="DA18">
        <v>51.43918</v>
      </c>
      <c r="DB18">
        <v>35.911020000000001</v>
      </c>
      <c r="DC18">
        <v>72.987290000000002</v>
      </c>
      <c r="DD18">
        <v>88.877120000000005</v>
      </c>
      <c r="DE18">
        <v>35.911020000000001</v>
      </c>
      <c r="DF18">
        <v>34.25141</v>
      </c>
      <c r="DG18">
        <v>15.27542</v>
      </c>
      <c r="DH18">
        <v>72.52825</v>
      </c>
      <c r="DI18">
        <v>9.2796599999999998</v>
      </c>
      <c r="DJ18">
        <v>88.66525</v>
      </c>
      <c r="DK18">
        <v>0.54264999999999997</v>
      </c>
      <c r="DL18">
        <v>54.486539999999998</v>
      </c>
      <c r="DM18">
        <v>36.587510000000002</v>
      </c>
      <c r="DN18">
        <v>79.507480000000001</v>
      </c>
      <c r="DO18">
        <v>93.975369999999998</v>
      </c>
      <c r="DP18">
        <v>36.587510000000002</v>
      </c>
      <c r="DQ18">
        <v>36.074460000000002</v>
      </c>
      <c r="DR18">
        <v>16.121369999999999</v>
      </c>
      <c r="DS18">
        <v>79.265609999999995</v>
      </c>
      <c r="DT18">
        <v>9.5426599999999997</v>
      </c>
      <c r="DU18">
        <v>93.865440000000007</v>
      </c>
      <c r="DV18">
        <v>0.68449000000000004</v>
      </c>
      <c r="DW18">
        <v>68.766040000000004</v>
      </c>
      <c r="DX18">
        <v>55.887230000000002</v>
      </c>
      <c r="DY18">
        <v>86.069649999999996</v>
      </c>
      <c r="DZ18">
        <v>91.044780000000003</v>
      </c>
      <c r="EA18">
        <v>55.887230000000002</v>
      </c>
      <c r="EB18">
        <v>54.864570000000001</v>
      </c>
      <c r="EC18">
        <v>17.47927</v>
      </c>
      <c r="ED18">
        <v>85.433940000000007</v>
      </c>
      <c r="EE18">
        <v>9.2703199999999999</v>
      </c>
      <c r="EF18">
        <v>90.547259999999994</v>
      </c>
      <c r="EG18">
        <v>0.48480000000000001</v>
      </c>
      <c r="EH18">
        <v>49.492980000000003</v>
      </c>
      <c r="EI18">
        <v>32.169310000000003</v>
      </c>
      <c r="EJ18">
        <v>77.460319999999996</v>
      </c>
      <c r="EK18">
        <v>92.698409999999996</v>
      </c>
      <c r="EL18">
        <v>32.169310000000003</v>
      </c>
      <c r="EM18">
        <v>29.391529999999999</v>
      </c>
      <c r="EN18">
        <v>16.465610000000002</v>
      </c>
      <c r="EO18">
        <v>76.022930000000002</v>
      </c>
      <c r="EP18">
        <v>9.9788399999999999</v>
      </c>
      <c r="EQ18">
        <v>92.239859999999993</v>
      </c>
      <c r="ER18">
        <v>0.48172999999999999</v>
      </c>
      <c r="ES18">
        <v>48.535899999999998</v>
      </c>
      <c r="ET18">
        <v>34.468089999999997</v>
      </c>
      <c r="EU18">
        <v>67.234039999999993</v>
      </c>
      <c r="EV18">
        <v>82.978719999999996</v>
      </c>
      <c r="EW18">
        <v>34.468089999999997</v>
      </c>
      <c r="EX18">
        <v>33.120570000000001</v>
      </c>
      <c r="EY18">
        <v>13.70213</v>
      </c>
      <c r="EZ18">
        <v>65.390069999999994</v>
      </c>
      <c r="FA18">
        <v>8.6808499999999995</v>
      </c>
      <c r="FB18">
        <v>82.340429999999998</v>
      </c>
    </row>
    <row r="19" spans="1:158" x14ac:dyDescent="0.4">
      <c r="A19" t="s">
        <v>1110</v>
      </c>
      <c r="B19" t="s">
        <v>1113</v>
      </c>
      <c r="C19" t="s">
        <v>37</v>
      </c>
      <c r="D19">
        <v>0.54257999999999995</v>
      </c>
      <c r="E19">
        <v>56.518250000000002</v>
      </c>
      <c r="F19">
        <v>46.986539999999998</v>
      </c>
      <c r="G19">
        <v>75.225769999999997</v>
      </c>
      <c r="H19">
        <v>83.658730000000006</v>
      </c>
      <c r="I19">
        <v>46.986539999999998</v>
      </c>
      <c r="J19">
        <v>40.828209999999999</v>
      </c>
      <c r="K19">
        <v>17.154039999999998</v>
      </c>
      <c r="L19">
        <v>71.748369999999994</v>
      </c>
      <c r="M19">
        <v>9.8074499999999993</v>
      </c>
      <c r="N19">
        <v>81.626459999999994</v>
      </c>
      <c r="O19" t="s">
        <v>38</v>
      </c>
      <c r="P19">
        <v>0.48222999999999999</v>
      </c>
      <c r="Q19">
        <v>52.450989999999997</v>
      </c>
      <c r="R19">
        <v>40.871729999999999</v>
      </c>
      <c r="S19">
        <v>78.034790000000001</v>
      </c>
      <c r="T19">
        <v>89.065190000000001</v>
      </c>
      <c r="U19">
        <v>40.871729999999999</v>
      </c>
      <c r="V19">
        <v>30.962209999999999</v>
      </c>
      <c r="W19">
        <v>19.787800000000001</v>
      </c>
      <c r="X19">
        <v>72.041200000000003</v>
      </c>
      <c r="Y19">
        <v>11.94036</v>
      </c>
      <c r="Z19">
        <v>86.537629999999993</v>
      </c>
      <c r="AA19">
        <v>0.56750999999999996</v>
      </c>
      <c r="AB19">
        <v>58.131810000000002</v>
      </c>
      <c r="AC19">
        <v>46.469250000000002</v>
      </c>
      <c r="AD19">
        <v>79.871610000000004</v>
      </c>
      <c r="AE19">
        <v>86.187619999999995</v>
      </c>
      <c r="AF19">
        <v>46.469250000000002</v>
      </c>
      <c r="AG19">
        <v>42.360390000000002</v>
      </c>
      <c r="AH19">
        <v>17.320360000000001</v>
      </c>
      <c r="AI19">
        <v>76.969009999999997</v>
      </c>
      <c r="AJ19">
        <v>9.6189699999999991</v>
      </c>
      <c r="AK19">
        <v>84.566339999999997</v>
      </c>
      <c r="AL19">
        <v>0.55906</v>
      </c>
      <c r="AM19">
        <v>56.922280000000001</v>
      </c>
      <c r="AN19">
        <v>47.614930000000001</v>
      </c>
      <c r="AO19">
        <v>73.974299999999999</v>
      </c>
      <c r="AP19">
        <v>84.707120000000003</v>
      </c>
      <c r="AQ19">
        <v>47.614930000000001</v>
      </c>
      <c r="AR19">
        <v>43.74691</v>
      </c>
      <c r="AS19">
        <v>15.646319999999999</v>
      </c>
      <c r="AT19">
        <v>70.852900000000005</v>
      </c>
      <c r="AU19">
        <v>9.1028199999999995</v>
      </c>
      <c r="AV19">
        <v>82.291150000000002</v>
      </c>
      <c r="AW19">
        <v>0.66274</v>
      </c>
      <c r="AX19">
        <v>68.028580000000005</v>
      </c>
      <c r="AY19">
        <v>60.964579999999998</v>
      </c>
      <c r="AZ19">
        <v>79.351920000000007</v>
      </c>
      <c r="BA19">
        <v>82.215519999999998</v>
      </c>
      <c r="BB19">
        <v>60.964579999999998</v>
      </c>
      <c r="BC19">
        <v>56.48706</v>
      </c>
      <c r="BD19">
        <v>17.407689999999999</v>
      </c>
      <c r="BE19">
        <v>77.819640000000007</v>
      </c>
      <c r="BF19">
        <v>9.1183099999999992</v>
      </c>
      <c r="BG19">
        <v>81.198189999999997</v>
      </c>
      <c r="BH19">
        <v>0.68150999999999995</v>
      </c>
      <c r="BI19">
        <v>71.435599999999994</v>
      </c>
      <c r="BJ19">
        <v>66.633269999999996</v>
      </c>
      <c r="BK19">
        <v>87.174350000000004</v>
      </c>
      <c r="BL19">
        <v>92.685370000000006</v>
      </c>
      <c r="BM19">
        <v>66.633269999999996</v>
      </c>
      <c r="BN19">
        <v>56.579830000000001</v>
      </c>
      <c r="BO19">
        <v>20.320640000000001</v>
      </c>
      <c r="BP19">
        <v>82.23948</v>
      </c>
      <c r="BQ19">
        <v>11.492990000000001</v>
      </c>
      <c r="BR19">
        <v>91.27422</v>
      </c>
      <c r="BS19">
        <v>0.53476000000000001</v>
      </c>
      <c r="BT19">
        <v>55.43421</v>
      </c>
      <c r="BU19">
        <v>45.662059999999997</v>
      </c>
      <c r="BV19">
        <v>71.791650000000004</v>
      </c>
      <c r="BW19">
        <v>81.008790000000005</v>
      </c>
      <c r="BX19">
        <v>45.662059999999997</v>
      </c>
      <c r="BY19">
        <v>40.48021</v>
      </c>
      <c r="BZ19">
        <v>16.154689999999999</v>
      </c>
      <c r="CA19">
        <v>69.231120000000004</v>
      </c>
      <c r="CB19">
        <v>9.2712599999999998</v>
      </c>
      <c r="CC19">
        <v>79.502009999999999</v>
      </c>
      <c r="CD19">
        <v>0.64729000000000003</v>
      </c>
      <c r="CE19">
        <v>67.040869999999998</v>
      </c>
      <c r="CF19">
        <v>57.176200000000001</v>
      </c>
      <c r="CG19">
        <v>85.64761</v>
      </c>
      <c r="CH19">
        <v>89.498249999999999</v>
      </c>
      <c r="CI19">
        <v>57.176200000000001</v>
      </c>
      <c r="CJ19">
        <v>51.65305</v>
      </c>
      <c r="CK19">
        <v>19.579930000000001</v>
      </c>
      <c r="CL19">
        <v>84.57799</v>
      </c>
      <c r="CM19">
        <v>10.315049999999999</v>
      </c>
      <c r="CN19">
        <v>89.012060000000005</v>
      </c>
      <c r="CO19">
        <v>0.56045</v>
      </c>
      <c r="CP19">
        <v>60.053449999999998</v>
      </c>
      <c r="CQ19">
        <v>53.533569999999997</v>
      </c>
      <c r="CR19">
        <v>83.745580000000004</v>
      </c>
      <c r="CS19">
        <v>91.342759999999998</v>
      </c>
      <c r="CT19">
        <v>53.533569999999997</v>
      </c>
      <c r="CU19">
        <v>41.342759999999998</v>
      </c>
      <c r="CV19">
        <v>20.14134</v>
      </c>
      <c r="CW19">
        <v>75.559479999999994</v>
      </c>
      <c r="CX19">
        <v>11.78445</v>
      </c>
      <c r="CY19">
        <v>87.367490000000004</v>
      </c>
      <c r="CZ19">
        <v>0.49221999999999999</v>
      </c>
      <c r="DA19">
        <v>50.818800000000003</v>
      </c>
      <c r="DB19">
        <v>41.424149999999997</v>
      </c>
      <c r="DC19">
        <v>69.907120000000006</v>
      </c>
      <c r="DD19">
        <v>78.690839999999994</v>
      </c>
      <c r="DE19">
        <v>41.424149999999997</v>
      </c>
      <c r="DF19">
        <v>36.131059999999998</v>
      </c>
      <c r="DG19">
        <v>15.43211</v>
      </c>
      <c r="DH19">
        <v>65.887370000000004</v>
      </c>
      <c r="DI19">
        <v>8.9022600000000001</v>
      </c>
      <c r="DJ19">
        <v>75.725930000000005</v>
      </c>
      <c r="DK19">
        <v>0.50275999999999998</v>
      </c>
      <c r="DL19">
        <v>53.014150000000001</v>
      </c>
      <c r="DM19">
        <v>43.282040000000002</v>
      </c>
      <c r="DN19">
        <v>72.632459999999995</v>
      </c>
      <c r="DO19">
        <v>81.143370000000004</v>
      </c>
      <c r="DP19">
        <v>43.282040000000002</v>
      </c>
      <c r="DQ19">
        <v>36.233820000000001</v>
      </c>
      <c r="DR19">
        <v>17.045000000000002</v>
      </c>
      <c r="DS19">
        <v>68.644279999999995</v>
      </c>
      <c r="DT19">
        <v>9.8390500000000003</v>
      </c>
      <c r="DU19">
        <v>78.836780000000005</v>
      </c>
      <c r="DV19">
        <v>0.63043000000000005</v>
      </c>
      <c r="DW19">
        <v>63.761119999999998</v>
      </c>
      <c r="DX19">
        <v>57.483420000000002</v>
      </c>
      <c r="DY19">
        <v>74.723709999999997</v>
      </c>
      <c r="DZ19">
        <v>78.039150000000006</v>
      </c>
      <c r="EA19">
        <v>57.483420000000002</v>
      </c>
      <c r="EB19">
        <v>55.090249999999997</v>
      </c>
      <c r="EC19">
        <v>15.645720000000001</v>
      </c>
      <c r="ED19">
        <v>73.422529999999995</v>
      </c>
      <c r="EE19">
        <v>8.2491299999999992</v>
      </c>
      <c r="EF19">
        <v>77.122150000000005</v>
      </c>
      <c r="EG19">
        <v>0.61290999999999995</v>
      </c>
      <c r="EH19">
        <v>66.914829999999995</v>
      </c>
      <c r="EI19">
        <v>59.394329999999997</v>
      </c>
      <c r="EJ19">
        <v>85.265389999999996</v>
      </c>
      <c r="EK19">
        <v>91.66395</v>
      </c>
      <c r="EL19">
        <v>59.394329999999997</v>
      </c>
      <c r="EM19">
        <v>45.797789999999999</v>
      </c>
      <c r="EN19">
        <v>22.305440000000001</v>
      </c>
      <c r="EO19">
        <v>82.231359999999995</v>
      </c>
      <c r="EP19">
        <v>12.267989999999999</v>
      </c>
      <c r="EQ19">
        <v>90.621399999999994</v>
      </c>
      <c r="ER19">
        <v>0.57050999999999996</v>
      </c>
      <c r="ES19">
        <v>58.953879999999998</v>
      </c>
      <c r="ET19">
        <v>50.110860000000002</v>
      </c>
      <c r="EU19">
        <v>75.831490000000002</v>
      </c>
      <c r="EV19">
        <v>84.811530000000005</v>
      </c>
      <c r="EW19">
        <v>50.110860000000002</v>
      </c>
      <c r="EX19">
        <v>44.331119999999999</v>
      </c>
      <c r="EY19">
        <v>16.917960000000001</v>
      </c>
      <c r="EZ19">
        <v>72.749449999999996</v>
      </c>
      <c r="FA19">
        <v>9.7228399999999997</v>
      </c>
      <c r="FB19">
        <v>82.993350000000007</v>
      </c>
    </row>
    <row r="24" spans="1:158" x14ac:dyDescent="0.4">
      <c r="D24" s="7" t="s">
        <v>23</v>
      </c>
      <c r="E24" t="s">
        <v>24</v>
      </c>
      <c r="F24" t="s">
        <v>25</v>
      </c>
      <c r="G24" t="s">
        <v>26</v>
      </c>
      <c r="H24" t="s">
        <v>27</v>
      </c>
      <c r="I24" t="s">
        <v>28</v>
      </c>
      <c r="J24" t="s">
        <v>29</v>
      </c>
      <c r="K24" t="s">
        <v>30</v>
      </c>
      <c r="L24" t="s">
        <v>31</v>
      </c>
      <c r="M24" t="s">
        <v>32</v>
      </c>
      <c r="N24" t="s">
        <v>33</v>
      </c>
      <c r="P24" s="7" t="s">
        <v>23</v>
      </c>
      <c r="Q24" t="s">
        <v>24</v>
      </c>
      <c r="R24" t="s">
        <v>25</v>
      </c>
      <c r="S24" t="s">
        <v>26</v>
      </c>
      <c r="T24" t="s">
        <v>27</v>
      </c>
      <c r="U24" t="s">
        <v>28</v>
      </c>
      <c r="V24" t="s">
        <v>29</v>
      </c>
      <c r="W24" t="s">
        <v>30</v>
      </c>
      <c r="X24" t="s">
        <v>31</v>
      </c>
      <c r="Y24" t="s">
        <v>32</v>
      </c>
      <c r="Z24" t="s">
        <v>33</v>
      </c>
      <c r="AA24" s="7" t="s">
        <v>23</v>
      </c>
      <c r="AB24" t="s">
        <v>24</v>
      </c>
      <c r="AC24" t="s">
        <v>25</v>
      </c>
      <c r="AD24" t="s">
        <v>26</v>
      </c>
      <c r="AE24" t="s">
        <v>27</v>
      </c>
      <c r="AF24" t="s">
        <v>28</v>
      </c>
      <c r="AG24" t="s">
        <v>29</v>
      </c>
      <c r="AH24" t="s">
        <v>30</v>
      </c>
      <c r="AI24" t="s">
        <v>31</v>
      </c>
      <c r="AJ24" t="s">
        <v>32</v>
      </c>
      <c r="AK24" t="s">
        <v>33</v>
      </c>
      <c r="AL24" s="7" t="s">
        <v>23</v>
      </c>
      <c r="AM24" t="s">
        <v>24</v>
      </c>
      <c r="AN24" t="s">
        <v>25</v>
      </c>
      <c r="AO24" t="s">
        <v>26</v>
      </c>
      <c r="AP24" t="s">
        <v>27</v>
      </c>
      <c r="AQ24" t="s">
        <v>28</v>
      </c>
      <c r="AR24" t="s">
        <v>29</v>
      </c>
      <c r="AS24" t="s">
        <v>30</v>
      </c>
      <c r="AT24" t="s">
        <v>31</v>
      </c>
      <c r="AU24" t="s">
        <v>32</v>
      </c>
      <c r="AV24" t="s">
        <v>33</v>
      </c>
      <c r="AW24" s="7" t="s">
        <v>23</v>
      </c>
      <c r="AX24" t="s">
        <v>24</v>
      </c>
      <c r="AY24" t="s">
        <v>25</v>
      </c>
      <c r="AZ24" t="s">
        <v>26</v>
      </c>
      <c r="BA24" t="s">
        <v>27</v>
      </c>
      <c r="BB24" t="s">
        <v>28</v>
      </c>
      <c r="BC24" t="s">
        <v>29</v>
      </c>
      <c r="BD24" t="s">
        <v>30</v>
      </c>
      <c r="BE24" t="s">
        <v>31</v>
      </c>
      <c r="BF24" t="s">
        <v>32</v>
      </c>
      <c r="BG24" t="s">
        <v>33</v>
      </c>
      <c r="BH24" s="7" t="s">
        <v>23</v>
      </c>
      <c r="BI24" t="s">
        <v>24</v>
      </c>
      <c r="BJ24" t="s">
        <v>25</v>
      </c>
      <c r="BK24" t="s">
        <v>26</v>
      </c>
      <c r="BL24" t="s">
        <v>27</v>
      </c>
      <c r="BM24" t="s">
        <v>28</v>
      </c>
      <c r="BN24" t="s">
        <v>29</v>
      </c>
      <c r="BO24" t="s">
        <v>30</v>
      </c>
      <c r="BP24" t="s">
        <v>31</v>
      </c>
      <c r="BQ24" t="s">
        <v>32</v>
      </c>
      <c r="BR24" t="s">
        <v>33</v>
      </c>
      <c r="BS24" s="7" t="s">
        <v>23</v>
      </c>
      <c r="BT24" t="s">
        <v>24</v>
      </c>
      <c r="BU24" t="s">
        <v>25</v>
      </c>
      <c r="BV24" t="s">
        <v>26</v>
      </c>
      <c r="BW24" t="s">
        <v>27</v>
      </c>
      <c r="BX24" t="s">
        <v>28</v>
      </c>
      <c r="BY24" t="s">
        <v>29</v>
      </c>
      <c r="BZ24" t="s">
        <v>30</v>
      </c>
      <c r="CA24" t="s">
        <v>31</v>
      </c>
      <c r="CB24" t="s">
        <v>32</v>
      </c>
      <c r="CC24" t="s">
        <v>33</v>
      </c>
      <c r="CD24" s="7" t="s">
        <v>23</v>
      </c>
      <c r="CE24" t="s">
        <v>24</v>
      </c>
      <c r="CF24" t="s">
        <v>25</v>
      </c>
      <c r="CG24" t="s">
        <v>26</v>
      </c>
      <c r="CH24" t="s">
        <v>27</v>
      </c>
      <c r="CI24" t="s">
        <v>28</v>
      </c>
      <c r="CJ24" t="s">
        <v>29</v>
      </c>
      <c r="CK24" t="s">
        <v>30</v>
      </c>
      <c r="CL24" t="s">
        <v>31</v>
      </c>
      <c r="CM24" t="s">
        <v>32</v>
      </c>
      <c r="CN24" t="s">
        <v>33</v>
      </c>
      <c r="CO24" s="7" t="s">
        <v>23</v>
      </c>
      <c r="CP24" t="s">
        <v>24</v>
      </c>
      <c r="CQ24" t="s">
        <v>25</v>
      </c>
      <c r="CR24" t="s">
        <v>26</v>
      </c>
      <c r="CS24" t="s">
        <v>27</v>
      </c>
      <c r="CT24" t="s">
        <v>28</v>
      </c>
      <c r="CU24" t="s">
        <v>29</v>
      </c>
      <c r="CV24" t="s">
        <v>30</v>
      </c>
      <c r="CW24" t="s">
        <v>31</v>
      </c>
      <c r="CX24" t="s">
        <v>32</v>
      </c>
      <c r="CY24" t="s">
        <v>33</v>
      </c>
      <c r="CZ24" s="7" t="s">
        <v>23</v>
      </c>
      <c r="DA24" t="s">
        <v>24</v>
      </c>
      <c r="DB24" t="s">
        <v>25</v>
      </c>
      <c r="DC24" t="s">
        <v>26</v>
      </c>
      <c r="DD24" t="s">
        <v>27</v>
      </c>
      <c r="DE24" t="s">
        <v>28</v>
      </c>
      <c r="DF24" t="s">
        <v>29</v>
      </c>
      <c r="DG24" t="s">
        <v>30</v>
      </c>
      <c r="DH24" t="s">
        <v>31</v>
      </c>
      <c r="DI24" t="s">
        <v>32</v>
      </c>
      <c r="DJ24" t="s">
        <v>33</v>
      </c>
      <c r="DK24" s="7" t="s">
        <v>23</v>
      </c>
      <c r="DL24" t="s">
        <v>24</v>
      </c>
      <c r="DM24" t="s">
        <v>25</v>
      </c>
      <c r="DN24" t="s">
        <v>26</v>
      </c>
      <c r="DO24" t="s">
        <v>27</v>
      </c>
      <c r="DP24" t="s">
        <v>28</v>
      </c>
      <c r="DQ24" t="s">
        <v>29</v>
      </c>
      <c r="DR24" t="s">
        <v>30</v>
      </c>
      <c r="DS24" t="s">
        <v>31</v>
      </c>
      <c r="DT24" t="s">
        <v>32</v>
      </c>
      <c r="DU24" t="s">
        <v>33</v>
      </c>
      <c r="DV24" s="7" t="s">
        <v>23</v>
      </c>
      <c r="DW24" t="s">
        <v>24</v>
      </c>
      <c r="DX24" t="s">
        <v>25</v>
      </c>
      <c r="DY24" t="s">
        <v>26</v>
      </c>
      <c r="DZ24" t="s">
        <v>27</v>
      </c>
      <c r="EA24" t="s">
        <v>28</v>
      </c>
      <c r="EB24" t="s">
        <v>29</v>
      </c>
      <c r="EC24" t="s">
        <v>30</v>
      </c>
      <c r="ED24" t="s">
        <v>31</v>
      </c>
      <c r="EE24" t="s">
        <v>32</v>
      </c>
      <c r="EF24" t="s">
        <v>33</v>
      </c>
      <c r="EG24" s="7" t="s">
        <v>23</v>
      </c>
      <c r="EH24" t="s">
        <v>24</v>
      </c>
      <c r="EI24" t="s">
        <v>25</v>
      </c>
      <c r="EJ24" t="s">
        <v>26</v>
      </c>
      <c r="EK24" t="s">
        <v>27</v>
      </c>
      <c r="EL24" t="s">
        <v>28</v>
      </c>
      <c r="EM24" t="s">
        <v>29</v>
      </c>
      <c r="EN24" t="s">
        <v>30</v>
      </c>
      <c r="EO24" t="s">
        <v>31</v>
      </c>
      <c r="EP24" t="s">
        <v>32</v>
      </c>
      <c r="EQ24" t="s">
        <v>33</v>
      </c>
      <c r="ER24" s="7" t="s">
        <v>23</v>
      </c>
      <c r="ES24" t="s">
        <v>24</v>
      </c>
      <c r="ET24" t="s">
        <v>25</v>
      </c>
      <c r="EU24" t="s">
        <v>26</v>
      </c>
      <c r="EV24" t="s">
        <v>27</v>
      </c>
      <c r="EW24" t="s">
        <v>28</v>
      </c>
      <c r="EX24" t="s">
        <v>29</v>
      </c>
      <c r="EY24" t="s">
        <v>30</v>
      </c>
      <c r="EZ24" t="s">
        <v>31</v>
      </c>
      <c r="FA24" t="s">
        <v>32</v>
      </c>
      <c r="FB24" t="s">
        <v>33</v>
      </c>
    </row>
    <row r="25" spans="1:158" x14ac:dyDescent="0.4">
      <c r="C25" t="s">
        <v>748</v>
      </c>
      <c r="D25">
        <f>ROUND(AVERAGE(D5, D10, D15), 2)</f>
        <v>0.44</v>
      </c>
      <c r="E25">
        <f t="shared" ref="E25:N25" si="0">ROUND(AVERAGE(E5, E10, E15), 2)</f>
        <v>45.96</v>
      </c>
      <c r="F25">
        <f t="shared" si="0"/>
        <v>35.36</v>
      </c>
      <c r="G25">
        <f t="shared" si="0"/>
        <v>64.95</v>
      </c>
      <c r="H25">
        <f t="shared" si="0"/>
        <v>76.28</v>
      </c>
      <c r="I25">
        <f t="shared" si="0"/>
        <v>35.36</v>
      </c>
      <c r="J25">
        <f t="shared" si="0"/>
        <v>30.23</v>
      </c>
      <c r="K25">
        <f t="shared" si="0"/>
        <v>14.46</v>
      </c>
      <c r="L25">
        <f t="shared" si="0"/>
        <v>62.66</v>
      </c>
      <c r="M25">
        <f t="shared" si="0"/>
        <v>8.61</v>
      </c>
      <c r="N25">
        <f t="shared" si="0"/>
        <v>75.12</v>
      </c>
      <c r="P25">
        <f t="shared" ref="P25:CA25" si="1">ROUND(AVERAGE(P5, P10, P15), 2)</f>
        <v>0.41</v>
      </c>
      <c r="Q25">
        <f t="shared" si="1"/>
        <v>44.17</v>
      </c>
      <c r="R25">
        <f t="shared" si="1"/>
        <v>42.11</v>
      </c>
      <c r="S25">
        <f t="shared" si="1"/>
        <v>67.25</v>
      </c>
      <c r="T25">
        <f t="shared" si="1"/>
        <v>71.349999999999994</v>
      </c>
      <c r="U25">
        <f t="shared" si="1"/>
        <v>42.11</v>
      </c>
      <c r="V25">
        <f t="shared" si="1"/>
        <v>27.58</v>
      </c>
      <c r="W25">
        <f t="shared" si="1"/>
        <v>16.02</v>
      </c>
      <c r="X25">
        <f t="shared" si="1"/>
        <v>58.87</v>
      </c>
      <c r="Y25">
        <f t="shared" si="1"/>
        <v>8.9499999999999993</v>
      </c>
      <c r="Z25">
        <f t="shared" si="1"/>
        <v>65.5</v>
      </c>
      <c r="AA25">
        <f t="shared" si="1"/>
        <v>0.44</v>
      </c>
      <c r="AB25">
        <f t="shared" si="1"/>
        <v>43.75</v>
      </c>
      <c r="AC25">
        <f t="shared" si="1"/>
        <v>32.01</v>
      </c>
      <c r="AD25">
        <f t="shared" si="1"/>
        <v>60.64</v>
      </c>
      <c r="AE25">
        <f t="shared" si="1"/>
        <v>67.989999999999995</v>
      </c>
      <c r="AF25">
        <f t="shared" si="1"/>
        <v>32.01</v>
      </c>
      <c r="AG25">
        <f t="shared" si="1"/>
        <v>31.21</v>
      </c>
      <c r="AH25">
        <f t="shared" si="1"/>
        <v>12.29</v>
      </c>
      <c r="AI25">
        <f t="shared" si="1"/>
        <v>60.14</v>
      </c>
      <c r="AJ25">
        <f t="shared" si="1"/>
        <v>6.94</v>
      </c>
      <c r="AK25">
        <f t="shared" si="1"/>
        <v>67.790000000000006</v>
      </c>
      <c r="AL25">
        <f t="shared" si="1"/>
        <v>0.48</v>
      </c>
      <c r="AM25">
        <f t="shared" si="1"/>
        <v>48.98</v>
      </c>
      <c r="AN25">
        <f t="shared" si="1"/>
        <v>38.119999999999997</v>
      </c>
      <c r="AO25">
        <f t="shared" si="1"/>
        <v>65.489999999999995</v>
      </c>
      <c r="AP25">
        <f t="shared" si="1"/>
        <v>80.650000000000006</v>
      </c>
      <c r="AQ25">
        <f t="shared" si="1"/>
        <v>38.119999999999997</v>
      </c>
      <c r="AR25">
        <f t="shared" si="1"/>
        <v>34.89</v>
      </c>
      <c r="AS25">
        <f t="shared" si="1"/>
        <v>13.91</v>
      </c>
      <c r="AT25">
        <f t="shared" si="1"/>
        <v>63.3</v>
      </c>
      <c r="AU25">
        <f t="shared" si="1"/>
        <v>8.67</v>
      </c>
      <c r="AV25">
        <f t="shared" si="1"/>
        <v>79.36</v>
      </c>
      <c r="AW25">
        <f t="shared" si="1"/>
        <v>0.48</v>
      </c>
      <c r="AX25">
        <f t="shared" si="1"/>
        <v>50.53</v>
      </c>
      <c r="AY25">
        <f t="shared" si="1"/>
        <v>51.65</v>
      </c>
      <c r="AZ25">
        <f t="shared" si="1"/>
        <v>58.24</v>
      </c>
      <c r="BA25">
        <f t="shared" si="1"/>
        <v>62.64</v>
      </c>
      <c r="BB25">
        <f t="shared" si="1"/>
        <v>51.65</v>
      </c>
      <c r="BC25">
        <f t="shared" si="1"/>
        <v>42.86</v>
      </c>
      <c r="BD25">
        <f t="shared" si="1"/>
        <v>14.07</v>
      </c>
      <c r="BE25">
        <f t="shared" si="1"/>
        <v>54.4</v>
      </c>
      <c r="BF25">
        <f t="shared" si="1"/>
        <v>7.58</v>
      </c>
      <c r="BG25">
        <f t="shared" si="1"/>
        <v>59.34</v>
      </c>
      <c r="BH25">
        <f t="shared" si="1"/>
        <v>0.66</v>
      </c>
      <c r="BI25">
        <f t="shared" si="1"/>
        <v>71.569999999999993</v>
      </c>
      <c r="BJ25">
        <f t="shared" si="1"/>
        <v>66.67</v>
      </c>
      <c r="BK25">
        <f t="shared" si="1"/>
        <v>86.67</v>
      </c>
      <c r="BL25">
        <f t="shared" si="1"/>
        <v>89.63</v>
      </c>
      <c r="BM25">
        <f t="shared" si="1"/>
        <v>66.67</v>
      </c>
      <c r="BN25">
        <f t="shared" si="1"/>
        <v>51.67</v>
      </c>
      <c r="BO25">
        <f t="shared" si="1"/>
        <v>22.67</v>
      </c>
      <c r="BP25">
        <f t="shared" si="1"/>
        <v>85</v>
      </c>
      <c r="BQ25">
        <f t="shared" si="1"/>
        <v>11.63</v>
      </c>
      <c r="BR25">
        <f t="shared" si="1"/>
        <v>87.96</v>
      </c>
      <c r="BS25">
        <f t="shared" si="1"/>
        <v>0.45</v>
      </c>
      <c r="BT25">
        <f t="shared" si="1"/>
        <v>46.96</v>
      </c>
      <c r="BU25">
        <f t="shared" si="1"/>
        <v>38.43</v>
      </c>
      <c r="BV25">
        <f t="shared" si="1"/>
        <v>63.91</v>
      </c>
      <c r="BW25">
        <f t="shared" si="1"/>
        <v>75.319999999999993</v>
      </c>
      <c r="BX25">
        <f t="shared" si="1"/>
        <v>38.43</v>
      </c>
      <c r="BY25">
        <f t="shared" si="1"/>
        <v>31.44</v>
      </c>
      <c r="BZ25">
        <f t="shared" si="1"/>
        <v>14.52</v>
      </c>
      <c r="CA25">
        <f t="shared" si="1"/>
        <v>60.55</v>
      </c>
      <c r="CB25">
        <f t="shared" ref="CB25:EM25" si="2">ROUND(AVERAGE(CB5, CB10, CB15), 2)</f>
        <v>8.77</v>
      </c>
      <c r="CC25">
        <f t="shared" si="2"/>
        <v>73.61</v>
      </c>
      <c r="CD25">
        <f t="shared" si="2"/>
        <v>0.25</v>
      </c>
      <c r="CE25">
        <f t="shared" si="2"/>
        <v>25.44</v>
      </c>
      <c r="CF25">
        <f t="shared" si="2"/>
        <v>15.79</v>
      </c>
      <c r="CG25">
        <f t="shared" si="2"/>
        <v>42.11</v>
      </c>
      <c r="CH25">
        <f t="shared" si="2"/>
        <v>54.39</v>
      </c>
      <c r="CI25">
        <f t="shared" si="2"/>
        <v>15.79</v>
      </c>
      <c r="CJ25">
        <f t="shared" si="2"/>
        <v>10.53</v>
      </c>
      <c r="CK25">
        <f t="shared" si="2"/>
        <v>8.42</v>
      </c>
      <c r="CL25">
        <f t="shared" si="2"/>
        <v>36.840000000000003</v>
      </c>
      <c r="CM25">
        <f t="shared" si="2"/>
        <v>5.44</v>
      </c>
      <c r="CN25">
        <f t="shared" si="2"/>
        <v>49.12</v>
      </c>
      <c r="CO25">
        <f t="shared" si="2"/>
        <v>0.62</v>
      </c>
      <c r="CP25">
        <f t="shared" si="2"/>
        <v>61.88</v>
      </c>
      <c r="CQ25">
        <f t="shared" si="2"/>
        <v>49.61</v>
      </c>
      <c r="CR25">
        <f t="shared" si="2"/>
        <v>77.52</v>
      </c>
      <c r="CS25">
        <f t="shared" si="2"/>
        <v>86.05</v>
      </c>
      <c r="CT25">
        <f t="shared" si="2"/>
        <v>49.61</v>
      </c>
      <c r="CU25">
        <f t="shared" si="2"/>
        <v>48.45</v>
      </c>
      <c r="CV25">
        <f t="shared" si="2"/>
        <v>15.66</v>
      </c>
      <c r="CW25">
        <f t="shared" si="2"/>
        <v>76.36</v>
      </c>
      <c r="CX25">
        <f t="shared" si="2"/>
        <v>8.84</v>
      </c>
      <c r="CY25">
        <f t="shared" si="2"/>
        <v>85.66</v>
      </c>
      <c r="CZ25">
        <f t="shared" si="2"/>
        <v>0.3</v>
      </c>
      <c r="DA25">
        <f t="shared" si="2"/>
        <v>31.03</v>
      </c>
      <c r="DB25">
        <f t="shared" si="2"/>
        <v>24.71</v>
      </c>
      <c r="DC25">
        <f t="shared" si="2"/>
        <v>45.2</v>
      </c>
      <c r="DD25">
        <f t="shared" si="2"/>
        <v>54.68</v>
      </c>
      <c r="DE25">
        <f t="shared" si="2"/>
        <v>24.71</v>
      </c>
      <c r="DF25">
        <f t="shared" si="2"/>
        <v>20.14</v>
      </c>
      <c r="DG25">
        <f t="shared" si="2"/>
        <v>9.91</v>
      </c>
      <c r="DH25">
        <f t="shared" si="2"/>
        <v>41.65</v>
      </c>
      <c r="DI25">
        <f t="shared" si="2"/>
        <v>6.21</v>
      </c>
      <c r="DJ25">
        <f t="shared" si="2"/>
        <v>52.54</v>
      </c>
      <c r="DK25">
        <f t="shared" si="2"/>
        <v>0.46</v>
      </c>
      <c r="DL25">
        <f t="shared" si="2"/>
        <v>48.71</v>
      </c>
      <c r="DM25">
        <f t="shared" si="2"/>
        <v>38.19</v>
      </c>
      <c r="DN25">
        <f t="shared" si="2"/>
        <v>70.650000000000006</v>
      </c>
      <c r="DO25">
        <f t="shared" si="2"/>
        <v>80.010000000000005</v>
      </c>
      <c r="DP25">
        <f t="shared" si="2"/>
        <v>38.19</v>
      </c>
      <c r="DQ25">
        <f t="shared" si="2"/>
        <v>29.75</v>
      </c>
      <c r="DR25">
        <f t="shared" si="2"/>
        <v>17.02</v>
      </c>
      <c r="DS25">
        <f t="shared" si="2"/>
        <v>68.459999999999994</v>
      </c>
      <c r="DT25">
        <f t="shared" si="2"/>
        <v>9.7899999999999991</v>
      </c>
      <c r="DU25">
        <f t="shared" si="2"/>
        <v>79.44</v>
      </c>
      <c r="DV25">
        <f t="shared" si="2"/>
        <v>0.26</v>
      </c>
      <c r="DW25">
        <f t="shared" si="2"/>
        <v>25.78</v>
      </c>
      <c r="DX25">
        <f t="shared" si="2"/>
        <v>23.08</v>
      </c>
      <c r="DY25">
        <f t="shared" si="2"/>
        <v>38.46</v>
      </c>
      <c r="DZ25">
        <f t="shared" si="2"/>
        <v>43.59</v>
      </c>
      <c r="EA25">
        <f t="shared" si="2"/>
        <v>23.08</v>
      </c>
      <c r="EB25">
        <f t="shared" si="2"/>
        <v>19.23</v>
      </c>
      <c r="EC25">
        <f t="shared" si="2"/>
        <v>7.69</v>
      </c>
      <c r="ED25">
        <f t="shared" si="2"/>
        <v>34.619999999999997</v>
      </c>
      <c r="EE25">
        <f t="shared" si="2"/>
        <v>4.3600000000000003</v>
      </c>
      <c r="EF25">
        <f t="shared" si="2"/>
        <v>39.74</v>
      </c>
      <c r="EG25">
        <f t="shared" si="2"/>
        <v>0.42</v>
      </c>
      <c r="EH25">
        <f t="shared" si="2"/>
        <v>42.38</v>
      </c>
      <c r="EI25">
        <f t="shared" si="2"/>
        <v>24.96</v>
      </c>
      <c r="EJ25">
        <f t="shared" si="2"/>
        <v>68.25</v>
      </c>
      <c r="EK25">
        <f t="shared" si="2"/>
        <v>81.459999999999994</v>
      </c>
      <c r="EL25">
        <f t="shared" si="2"/>
        <v>24.96</v>
      </c>
      <c r="EM25">
        <f t="shared" si="2"/>
        <v>24.2</v>
      </c>
      <c r="EN25">
        <f t="shared" ref="EN25:FB25" si="3">ROUND(AVERAGE(EN5, EN10, EN15), 2)</f>
        <v>14.1</v>
      </c>
      <c r="EO25">
        <f t="shared" si="3"/>
        <v>67.760000000000005</v>
      </c>
      <c r="EP25">
        <f t="shared" si="3"/>
        <v>8.44</v>
      </c>
      <c r="EQ25">
        <f t="shared" si="3"/>
        <v>81.19</v>
      </c>
      <c r="ER25">
        <f t="shared" si="3"/>
        <v>0.47</v>
      </c>
      <c r="ES25">
        <f t="shared" si="3"/>
        <v>46.95</v>
      </c>
      <c r="ET25">
        <f t="shared" si="3"/>
        <v>37.5</v>
      </c>
      <c r="EU25">
        <f t="shared" si="3"/>
        <v>58.33</v>
      </c>
      <c r="EV25">
        <f t="shared" si="3"/>
        <v>71.11</v>
      </c>
      <c r="EW25">
        <f t="shared" si="3"/>
        <v>37.5</v>
      </c>
      <c r="EX25">
        <f t="shared" si="3"/>
        <v>36.25</v>
      </c>
      <c r="EY25">
        <f t="shared" si="3"/>
        <v>11.83</v>
      </c>
      <c r="EZ25">
        <f t="shared" si="3"/>
        <v>57.5</v>
      </c>
      <c r="FA25">
        <f t="shared" si="3"/>
        <v>7.19</v>
      </c>
      <c r="FB25">
        <f t="shared" si="3"/>
        <v>70.28</v>
      </c>
    </row>
    <row r="26" spans="1:158" x14ac:dyDescent="0.4">
      <c r="C26" t="s">
        <v>750</v>
      </c>
      <c r="D26">
        <f t="shared" ref="D26:N26" si="4">ROUND(AVERAGE(D6, D11, D16), 2)</f>
        <v>0.57999999999999996</v>
      </c>
      <c r="E26">
        <f t="shared" si="4"/>
        <v>58.36</v>
      </c>
      <c r="F26">
        <f t="shared" si="4"/>
        <v>45.63</v>
      </c>
      <c r="G26">
        <f t="shared" si="4"/>
        <v>74.92</v>
      </c>
      <c r="H26">
        <f t="shared" si="4"/>
        <v>81.540000000000006</v>
      </c>
      <c r="I26">
        <f t="shared" si="4"/>
        <v>45.63</v>
      </c>
      <c r="J26">
        <f t="shared" si="4"/>
        <v>44.69</v>
      </c>
      <c r="K26">
        <f t="shared" si="4"/>
        <v>15.22</v>
      </c>
      <c r="L26">
        <f t="shared" si="4"/>
        <v>74.44</v>
      </c>
      <c r="M26">
        <f t="shared" si="4"/>
        <v>8.2799999999999994</v>
      </c>
      <c r="N26">
        <f t="shared" si="4"/>
        <v>81.099999999999994</v>
      </c>
      <c r="P26">
        <f t="shared" ref="P26:CA26" si="5">ROUND(AVERAGE(P6, P11, P16), 2)</f>
        <v>0.42</v>
      </c>
      <c r="Q26">
        <f t="shared" si="5"/>
        <v>42.18</v>
      </c>
      <c r="R26">
        <f t="shared" si="5"/>
        <v>50</v>
      </c>
      <c r="S26">
        <f t="shared" si="5"/>
        <v>50</v>
      </c>
      <c r="T26">
        <f t="shared" si="5"/>
        <v>50</v>
      </c>
      <c r="U26">
        <f t="shared" si="5"/>
        <v>50</v>
      </c>
      <c r="V26">
        <f t="shared" si="5"/>
        <v>41.67</v>
      </c>
      <c r="W26">
        <f t="shared" si="5"/>
        <v>10</v>
      </c>
      <c r="X26">
        <f t="shared" si="5"/>
        <v>41.67</v>
      </c>
      <c r="Y26">
        <f t="shared" si="5"/>
        <v>5</v>
      </c>
      <c r="Z26">
        <f t="shared" si="5"/>
        <v>41.67</v>
      </c>
      <c r="AA26">
        <f t="shared" si="5"/>
        <v>0.55000000000000004</v>
      </c>
      <c r="AB26">
        <f t="shared" si="5"/>
        <v>54.54</v>
      </c>
      <c r="AC26">
        <f t="shared" si="5"/>
        <v>39.29</v>
      </c>
      <c r="AD26">
        <f t="shared" si="5"/>
        <v>79.08</v>
      </c>
      <c r="AE26">
        <f t="shared" si="5"/>
        <v>88.27</v>
      </c>
      <c r="AF26">
        <f t="shared" si="5"/>
        <v>39.29</v>
      </c>
      <c r="AG26">
        <f t="shared" si="5"/>
        <v>39.29</v>
      </c>
      <c r="AH26">
        <f t="shared" si="5"/>
        <v>15.82</v>
      </c>
      <c r="AI26">
        <f t="shared" si="5"/>
        <v>79.08</v>
      </c>
      <c r="AJ26">
        <f t="shared" si="5"/>
        <v>8.83</v>
      </c>
      <c r="AK26">
        <f t="shared" si="5"/>
        <v>88.27</v>
      </c>
      <c r="AL26">
        <f t="shared" si="5"/>
        <v>0.55000000000000004</v>
      </c>
      <c r="AM26">
        <f t="shared" si="5"/>
        <v>55.33</v>
      </c>
      <c r="AN26">
        <f t="shared" si="5"/>
        <v>39.159999999999997</v>
      </c>
      <c r="AO26">
        <f t="shared" si="5"/>
        <v>75.5</v>
      </c>
      <c r="AP26">
        <f t="shared" si="5"/>
        <v>85.81</v>
      </c>
      <c r="AQ26">
        <f t="shared" si="5"/>
        <v>39.159999999999997</v>
      </c>
      <c r="AR26">
        <f t="shared" si="5"/>
        <v>38.049999999999997</v>
      </c>
      <c r="AS26">
        <f t="shared" si="5"/>
        <v>15.3</v>
      </c>
      <c r="AT26">
        <f t="shared" si="5"/>
        <v>74.7</v>
      </c>
      <c r="AU26">
        <f t="shared" si="5"/>
        <v>8.68</v>
      </c>
      <c r="AV26">
        <f t="shared" si="5"/>
        <v>85.01</v>
      </c>
      <c r="AW26">
        <f t="shared" si="5"/>
        <v>0.57999999999999996</v>
      </c>
      <c r="AX26">
        <f t="shared" si="5"/>
        <v>57.84</v>
      </c>
      <c r="AY26">
        <f t="shared" si="5"/>
        <v>44.44</v>
      </c>
      <c r="AZ26">
        <f t="shared" si="5"/>
        <v>74.069999999999993</v>
      </c>
      <c r="BA26">
        <f t="shared" si="5"/>
        <v>75.31</v>
      </c>
      <c r="BB26">
        <f t="shared" si="5"/>
        <v>44.44</v>
      </c>
      <c r="BC26">
        <f t="shared" si="5"/>
        <v>44.44</v>
      </c>
      <c r="BD26">
        <f t="shared" si="5"/>
        <v>14.81</v>
      </c>
      <c r="BE26">
        <f t="shared" si="5"/>
        <v>74.069999999999993</v>
      </c>
      <c r="BF26">
        <f t="shared" si="5"/>
        <v>7.53</v>
      </c>
      <c r="BG26">
        <f t="shared" si="5"/>
        <v>75.31</v>
      </c>
      <c r="BH26">
        <f t="shared" si="5"/>
        <v>0.03</v>
      </c>
      <c r="BI26">
        <f t="shared" si="5"/>
        <v>3.1</v>
      </c>
      <c r="BJ26">
        <f t="shared" si="5"/>
        <v>0</v>
      </c>
      <c r="BK26">
        <f t="shared" si="5"/>
        <v>0</v>
      </c>
      <c r="BL26">
        <f t="shared" si="5"/>
        <v>0</v>
      </c>
      <c r="BM26">
        <f t="shared" si="5"/>
        <v>0</v>
      </c>
      <c r="BN26">
        <f t="shared" si="5"/>
        <v>0</v>
      </c>
      <c r="BO26">
        <f t="shared" si="5"/>
        <v>0</v>
      </c>
      <c r="BP26">
        <f t="shared" si="5"/>
        <v>0</v>
      </c>
      <c r="BQ26">
        <f t="shared" si="5"/>
        <v>0</v>
      </c>
      <c r="BR26">
        <f t="shared" si="5"/>
        <v>0</v>
      </c>
      <c r="BS26">
        <f t="shared" si="5"/>
        <v>0.4</v>
      </c>
      <c r="BT26">
        <f t="shared" si="5"/>
        <v>39.94</v>
      </c>
      <c r="BU26">
        <f t="shared" si="5"/>
        <v>29.63</v>
      </c>
      <c r="BV26">
        <f t="shared" si="5"/>
        <v>57.41</v>
      </c>
      <c r="BW26">
        <f t="shared" si="5"/>
        <v>58.02</v>
      </c>
      <c r="BX26">
        <f t="shared" si="5"/>
        <v>29.63</v>
      </c>
      <c r="BY26">
        <f t="shared" si="5"/>
        <v>29.63</v>
      </c>
      <c r="BZ26">
        <f t="shared" si="5"/>
        <v>11.48</v>
      </c>
      <c r="CA26">
        <f t="shared" si="5"/>
        <v>57.41</v>
      </c>
      <c r="CB26">
        <f t="shared" ref="CB26:EM26" si="6">ROUND(AVERAGE(CB6, CB11, CB16), 2)</f>
        <v>5.8</v>
      </c>
      <c r="CC26">
        <f t="shared" si="6"/>
        <v>58.02</v>
      </c>
      <c r="CD26">
        <f t="shared" si="6"/>
        <v>0.02</v>
      </c>
      <c r="CE26">
        <f t="shared" si="6"/>
        <v>1.99</v>
      </c>
      <c r="CF26">
        <f t="shared" si="6"/>
        <v>0</v>
      </c>
      <c r="CG26">
        <f t="shared" si="6"/>
        <v>0</v>
      </c>
      <c r="CH26">
        <f t="shared" si="6"/>
        <v>6.67</v>
      </c>
      <c r="CI26">
        <f t="shared" si="6"/>
        <v>0</v>
      </c>
      <c r="CJ26">
        <f t="shared" si="6"/>
        <v>0</v>
      </c>
      <c r="CK26">
        <f t="shared" si="6"/>
        <v>0</v>
      </c>
      <c r="CL26">
        <f t="shared" si="6"/>
        <v>0</v>
      </c>
      <c r="CM26">
        <f t="shared" si="6"/>
        <v>0.67</v>
      </c>
      <c r="CN26">
        <f t="shared" si="6"/>
        <v>6.67</v>
      </c>
      <c r="CO26">
        <f t="shared" si="6"/>
        <v>0.83</v>
      </c>
      <c r="CP26">
        <f t="shared" si="6"/>
        <v>83.24</v>
      </c>
      <c r="CQ26">
        <f t="shared" si="6"/>
        <v>68.040000000000006</v>
      </c>
      <c r="CR26">
        <f t="shared" si="6"/>
        <v>98.28</v>
      </c>
      <c r="CS26">
        <f t="shared" si="6"/>
        <v>98.63</v>
      </c>
      <c r="CT26">
        <f t="shared" si="6"/>
        <v>68.040000000000006</v>
      </c>
      <c r="CU26">
        <f t="shared" si="6"/>
        <v>68.040000000000006</v>
      </c>
      <c r="CV26">
        <f t="shared" si="6"/>
        <v>19.66</v>
      </c>
      <c r="CW26">
        <f t="shared" si="6"/>
        <v>98.28</v>
      </c>
      <c r="CX26">
        <f t="shared" si="6"/>
        <v>9.86</v>
      </c>
      <c r="CY26">
        <f t="shared" si="6"/>
        <v>98.63</v>
      </c>
      <c r="CZ26">
        <f t="shared" si="6"/>
        <v>0.2</v>
      </c>
      <c r="DA26">
        <f t="shared" si="6"/>
        <v>20.23</v>
      </c>
      <c r="DB26">
        <f t="shared" si="6"/>
        <v>14.49</v>
      </c>
      <c r="DC26">
        <f t="shared" si="6"/>
        <v>28.99</v>
      </c>
      <c r="DD26">
        <f t="shared" si="6"/>
        <v>37.68</v>
      </c>
      <c r="DE26">
        <f t="shared" si="6"/>
        <v>14.49</v>
      </c>
      <c r="DF26">
        <f t="shared" si="6"/>
        <v>12.68</v>
      </c>
      <c r="DG26">
        <f t="shared" si="6"/>
        <v>6.09</v>
      </c>
      <c r="DH26">
        <f t="shared" si="6"/>
        <v>27.9</v>
      </c>
      <c r="DI26">
        <f t="shared" si="6"/>
        <v>3.91</v>
      </c>
      <c r="DJ26">
        <f t="shared" si="6"/>
        <v>36.590000000000003</v>
      </c>
      <c r="DK26">
        <f t="shared" si="6"/>
        <v>0.77</v>
      </c>
      <c r="DL26">
        <f t="shared" si="6"/>
        <v>77.42</v>
      </c>
      <c r="DM26">
        <f t="shared" si="6"/>
        <v>68.67</v>
      </c>
      <c r="DN26">
        <f t="shared" si="6"/>
        <v>87.98</v>
      </c>
      <c r="DO26">
        <f t="shared" si="6"/>
        <v>90.99</v>
      </c>
      <c r="DP26">
        <f t="shared" si="6"/>
        <v>68.67</v>
      </c>
      <c r="DQ26">
        <f t="shared" si="6"/>
        <v>66.95</v>
      </c>
      <c r="DR26">
        <f t="shared" si="6"/>
        <v>18.2</v>
      </c>
      <c r="DS26">
        <f t="shared" si="6"/>
        <v>87.77</v>
      </c>
      <c r="DT26">
        <f t="shared" si="6"/>
        <v>9.44</v>
      </c>
      <c r="DU26">
        <f t="shared" si="6"/>
        <v>90.99</v>
      </c>
      <c r="DV26">
        <f t="shared" si="6"/>
        <v>0.51</v>
      </c>
      <c r="DW26">
        <f t="shared" si="6"/>
        <v>50.7</v>
      </c>
      <c r="DX26">
        <f t="shared" si="6"/>
        <v>50</v>
      </c>
      <c r="DY26">
        <f t="shared" si="6"/>
        <v>50</v>
      </c>
      <c r="DZ26">
        <f t="shared" si="6"/>
        <v>50</v>
      </c>
      <c r="EA26">
        <f t="shared" si="6"/>
        <v>50</v>
      </c>
      <c r="EB26">
        <f t="shared" si="6"/>
        <v>50</v>
      </c>
      <c r="EC26">
        <f t="shared" si="6"/>
        <v>10</v>
      </c>
      <c r="ED26">
        <f t="shared" si="6"/>
        <v>50</v>
      </c>
      <c r="EE26">
        <f t="shared" si="6"/>
        <v>5</v>
      </c>
      <c r="EF26">
        <f t="shared" si="6"/>
        <v>50</v>
      </c>
      <c r="EG26">
        <f t="shared" si="6"/>
        <v>0.78</v>
      </c>
      <c r="EH26">
        <f t="shared" si="6"/>
        <v>78.319999999999993</v>
      </c>
      <c r="EI26">
        <f t="shared" si="6"/>
        <v>67.260000000000005</v>
      </c>
      <c r="EJ26">
        <f t="shared" si="6"/>
        <v>90.27</v>
      </c>
      <c r="EK26">
        <f t="shared" si="6"/>
        <v>91.45</v>
      </c>
      <c r="EL26">
        <f t="shared" si="6"/>
        <v>67.260000000000005</v>
      </c>
      <c r="EM26">
        <f t="shared" si="6"/>
        <v>66.81</v>
      </c>
      <c r="EN26">
        <f t="shared" ref="EN26:FB26" si="7">ROUND(AVERAGE(EN6, EN11, EN16), 2)</f>
        <v>18.41</v>
      </c>
      <c r="EO26">
        <f t="shared" si="7"/>
        <v>90.27</v>
      </c>
      <c r="EP26">
        <f t="shared" si="7"/>
        <v>9.32</v>
      </c>
      <c r="EQ26">
        <f t="shared" si="7"/>
        <v>91.45</v>
      </c>
      <c r="ER26">
        <f t="shared" si="7"/>
        <v>0.27</v>
      </c>
      <c r="ES26">
        <f t="shared" si="7"/>
        <v>26.61</v>
      </c>
      <c r="ET26">
        <f t="shared" si="7"/>
        <v>25</v>
      </c>
      <c r="EU26">
        <f t="shared" si="7"/>
        <v>25</v>
      </c>
      <c r="EV26">
        <f t="shared" si="7"/>
        <v>25</v>
      </c>
      <c r="EW26">
        <f t="shared" si="7"/>
        <v>25</v>
      </c>
      <c r="EX26">
        <f t="shared" si="7"/>
        <v>25</v>
      </c>
      <c r="EY26">
        <f t="shared" si="7"/>
        <v>5</v>
      </c>
      <c r="EZ26">
        <f t="shared" si="7"/>
        <v>25</v>
      </c>
      <c r="FA26">
        <f t="shared" si="7"/>
        <v>2.5</v>
      </c>
      <c r="FB26">
        <f t="shared" si="7"/>
        <v>25</v>
      </c>
    </row>
    <row r="27" spans="1:158" x14ac:dyDescent="0.4">
      <c r="C27" t="s">
        <v>752</v>
      </c>
      <c r="D27">
        <f t="shared" ref="D27:N27" si="8">ROUND(AVERAGE(D7, D12, D17), 2)</f>
        <v>0.54</v>
      </c>
      <c r="E27">
        <f t="shared" si="8"/>
        <v>54.64</v>
      </c>
      <c r="F27">
        <f t="shared" si="8"/>
        <v>43.08</v>
      </c>
      <c r="G27">
        <f t="shared" si="8"/>
        <v>70.91</v>
      </c>
      <c r="H27">
        <f t="shared" si="8"/>
        <v>79.540000000000006</v>
      </c>
      <c r="I27">
        <f t="shared" si="8"/>
        <v>43.08</v>
      </c>
      <c r="J27">
        <f t="shared" si="8"/>
        <v>42.15</v>
      </c>
      <c r="K27">
        <f t="shared" si="8"/>
        <v>14.44</v>
      </c>
      <c r="L27">
        <f t="shared" si="8"/>
        <v>70.22</v>
      </c>
      <c r="M27">
        <f t="shared" si="8"/>
        <v>8.15</v>
      </c>
      <c r="N27">
        <f t="shared" si="8"/>
        <v>79.09</v>
      </c>
      <c r="P27">
        <f t="shared" ref="P27:CA27" si="9">ROUND(AVERAGE(P7, P12, P17), 2)</f>
        <v>0.49</v>
      </c>
      <c r="Q27">
        <f t="shared" si="9"/>
        <v>49.79</v>
      </c>
      <c r="R27">
        <f t="shared" si="9"/>
        <v>35.26</v>
      </c>
      <c r="S27">
        <f t="shared" si="9"/>
        <v>71.239999999999995</v>
      </c>
      <c r="T27">
        <f t="shared" si="9"/>
        <v>83.17</v>
      </c>
      <c r="U27">
        <f t="shared" si="9"/>
        <v>35.26</v>
      </c>
      <c r="V27">
        <f t="shared" si="9"/>
        <v>34.15</v>
      </c>
      <c r="W27">
        <f t="shared" si="9"/>
        <v>14.58</v>
      </c>
      <c r="X27">
        <f t="shared" si="9"/>
        <v>70.430000000000007</v>
      </c>
      <c r="Y27">
        <f t="shared" si="9"/>
        <v>8.59</v>
      </c>
      <c r="Z27">
        <f t="shared" si="9"/>
        <v>82.81</v>
      </c>
      <c r="AA27">
        <f t="shared" si="9"/>
        <v>0.56999999999999995</v>
      </c>
      <c r="AB27">
        <f t="shared" si="9"/>
        <v>56.9</v>
      </c>
      <c r="AC27">
        <f t="shared" si="9"/>
        <v>43.46</v>
      </c>
      <c r="AD27">
        <f t="shared" si="9"/>
        <v>76.7</v>
      </c>
      <c r="AE27">
        <f t="shared" si="9"/>
        <v>83.3</v>
      </c>
      <c r="AF27">
        <f t="shared" si="9"/>
        <v>43.46</v>
      </c>
      <c r="AG27">
        <f t="shared" si="9"/>
        <v>42.56</v>
      </c>
      <c r="AH27">
        <f t="shared" si="9"/>
        <v>15.61</v>
      </c>
      <c r="AI27">
        <f t="shared" si="9"/>
        <v>76.069999999999993</v>
      </c>
      <c r="AJ27">
        <f t="shared" si="9"/>
        <v>8.5399999999999991</v>
      </c>
      <c r="AK27">
        <f t="shared" si="9"/>
        <v>83</v>
      </c>
      <c r="AL27">
        <f t="shared" si="9"/>
        <v>0.54</v>
      </c>
      <c r="AM27">
        <f t="shared" si="9"/>
        <v>53.94</v>
      </c>
      <c r="AN27">
        <f t="shared" si="9"/>
        <v>43.19</v>
      </c>
      <c r="AO27">
        <f t="shared" si="9"/>
        <v>67.48</v>
      </c>
      <c r="AP27">
        <f t="shared" si="9"/>
        <v>79.150000000000006</v>
      </c>
      <c r="AQ27">
        <f t="shared" si="9"/>
        <v>43.19</v>
      </c>
      <c r="AR27">
        <f t="shared" si="9"/>
        <v>42.62</v>
      </c>
      <c r="AS27">
        <f t="shared" si="9"/>
        <v>13.6</v>
      </c>
      <c r="AT27">
        <f t="shared" si="9"/>
        <v>66.989999999999995</v>
      </c>
      <c r="AU27">
        <f t="shared" si="9"/>
        <v>8</v>
      </c>
      <c r="AV27">
        <f t="shared" si="9"/>
        <v>78.78</v>
      </c>
      <c r="AW27">
        <f t="shared" si="9"/>
        <v>0.7</v>
      </c>
      <c r="AX27">
        <f t="shared" si="9"/>
        <v>69.86</v>
      </c>
      <c r="AY27">
        <f t="shared" si="9"/>
        <v>62.04</v>
      </c>
      <c r="AZ27">
        <f t="shared" si="9"/>
        <v>79.67</v>
      </c>
      <c r="BA27">
        <f t="shared" si="9"/>
        <v>81.33</v>
      </c>
      <c r="BB27">
        <f t="shared" si="9"/>
        <v>62.04</v>
      </c>
      <c r="BC27">
        <f t="shared" si="9"/>
        <v>61.37</v>
      </c>
      <c r="BD27">
        <f t="shared" si="9"/>
        <v>16.14</v>
      </c>
      <c r="BE27">
        <f t="shared" si="9"/>
        <v>79.36</v>
      </c>
      <c r="BF27">
        <f t="shared" si="9"/>
        <v>8.27</v>
      </c>
      <c r="BG27">
        <f t="shared" si="9"/>
        <v>81.2</v>
      </c>
      <c r="BH27">
        <f t="shared" si="9"/>
        <v>0.81</v>
      </c>
      <c r="BI27">
        <f t="shared" si="9"/>
        <v>81.3</v>
      </c>
      <c r="BJ27">
        <f t="shared" si="9"/>
        <v>74.290000000000006</v>
      </c>
      <c r="BK27">
        <f t="shared" si="9"/>
        <v>91.22</v>
      </c>
      <c r="BL27">
        <f t="shared" si="9"/>
        <v>94.51</v>
      </c>
      <c r="BM27">
        <f t="shared" si="9"/>
        <v>74.290000000000006</v>
      </c>
      <c r="BN27">
        <f t="shared" si="9"/>
        <v>73.510000000000005</v>
      </c>
      <c r="BO27">
        <f t="shared" si="9"/>
        <v>18.5</v>
      </c>
      <c r="BP27">
        <f t="shared" si="9"/>
        <v>91.07</v>
      </c>
      <c r="BQ27">
        <f t="shared" si="9"/>
        <v>9.59</v>
      </c>
      <c r="BR27">
        <f t="shared" si="9"/>
        <v>94.44</v>
      </c>
      <c r="BS27">
        <f t="shared" si="9"/>
        <v>0.49</v>
      </c>
      <c r="BT27">
        <f t="shared" si="9"/>
        <v>49.28</v>
      </c>
      <c r="BU27">
        <f t="shared" si="9"/>
        <v>37.25</v>
      </c>
      <c r="BV27">
        <f t="shared" si="9"/>
        <v>65.27</v>
      </c>
      <c r="BW27">
        <f t="shared" si="9"/>
        <v>76.680000000000007</v>
      </c>
      <c r="BX27">
        <f t="shared" si="9"/>
        <v>37.25</v>
      </c>
      <c r="BY27">
        <f t="shared" si="9"/>
        <v>36.1</v>
      </c>
      <c r="BZ27">
        <f t="shared" si="9"/>
        <v>13.38</v>
      </c>
      <c r="CA27">
        <f t="shared" si="9"/>
        <v>64.38</v>
      </c>
      <c r="CB27">
        <f t="shared" ref="CB27:EM27" si="10">ROUND(AVERAGE(CB7, CB12, CB17), 2)</f>
        <v>7.91</v>
      </c>
      <c r="CC27">
        <f t="shared" si="10"/>
        <v>76.06</v>
      </c>
      <c r="CD27">
        <f t="shared" si="10"/>
        <v>0.63</v>
      </c>
      <c r="CE27">
        <f t="shared" si="10"/>
        <v>63.73</v>
      </c>
      <c r="CF27">
        <f t="shared" si="10"/>
        <v>52.29</v>
      </c>
      <c r="CG27">
        <f t="shared" si="10"/>
        <v>81.349999999999994</v>
      </c>
      <c r="CH27">
        <f t="shared" si="10"/>
        <v>86.7</v>
      </c>
      <c r="CI27">
        <f t="shared" si="10"/>
        <v>52.29</v>
      </c>
      <c r="CJ27">
        <f t="shared" si="10"/>
        <v>50.92</v>
      </c>
      <c r="CK27">
        <f t="shared" si="10"/>
        <v>16.82</v>
      </c>
      <c r="CL27">
        <f t="shared" si="10"/>
        <v>81.12</v>
      </c>
      <c r="CM27">
        <f t="shared" si="10"/>
        <v>8.98</v>
      </c>
      <c r="CN27">
        <f t="shared" si="10"/>
        <v>86.62</v>
      </c>
      <c r="CO27">
        <f t="shared" si="10"/>
        <v>0.59</v>
      </c>
      <c r="CP27">
        <f t="shared" si="10"/>
        <v>59.68</v>
      </c>
      <c r="CQ27">
        <f t="shared" si="10"/>
        <v>45.78</v>
      </c>
      <c r="CR27">
        <f t="shared" si="10"/>
        <v>80.150000000000006</v>
      </c>
      <c r="CS27">
        <f t="shared" si="10"/>
        <v>86.52</v>
      </c>
      <c r="CT27">
        <f t="shared" si="10"/>
        <v>45.78</v>
      </c>
      <c r="CU27">
        <f t="shared" si="10"/>
        <v>44.44</v>
      </c>
      <c r="CV27">
        <f t="shared" si="10"/>
        <v>16.559999999999999</v>
      </c>
      <c r="CW27">
        <f t="shared" si="10"/>
        <v>79.7</v>
      </c>
      <c r="CX27">
        <f t="shared" si="10"/>
        <v>8.9600000000000009</v>
      </c>
      <c r="CY27">
        <f t="shared" si="10"/>
        <v>86.3</v>
      </c>
      <c r="CZ27">
        <f t="shared" si="10"/>
        <v>0.49</v>
      </c>
      <c r="DA27">
        <f t="shared" si="10"/>
        <v>49.9</v>
      </c>
      <c r="DB27">
        <f t="shared" si="10"/>
        <v>37.75</v>
      </c>
      <c r="DC27">
        <f t="shared" si="10"/>
        <v>67.760000000000005</v>
      </c>
      <c r="DD27">
        <f t="shared" si="10"/>
        <v>76.739999999999995</v>
      </c>
      <c r="DE27">
        <f t="shared" si="10"/>
        <v>37.75</v>
      </c>
      <c r="DF27">
        <f t="shared" si="10"/>
        <v>36.31</v>
      </c>
      <c r="DG27">
        <f t="shared" si="10"/>
        <v>13.93</v>
      </c>
      <c r="DH27">
        <f t="shared" si="10"/>
        <v>66.540000000000006</v>
      </c>
      <c r="DI27">
        <f t="shared" si="10"/>
        <v>7.95</v>
      </c>
      <c r="DJ27">
        <f t="shared" si="10"/>
        <v>75.81</v>
      </c>
      <c r="DK27">
        <f t="shared" si="10"/>
        <v>0.49</v>
      </c>
      <c r="DL27">
        <f t="shared" si="10"/>
        <v>49.4</v>
      </c>
      <c r="DM27">
        <f t="shared" si="10"/>
        <v>36.76</v>
      </c>
      <c r="DN27">
        <f t="shared" si="10"/>
        <v>67.45</v>
      </c>
      <c r="DO27">
        <f t="shared" si="10"/>
        <v>76.19</v>
      </c>
      <c r="DP27">
        <f t="shared" si="10"/>
        <v>36.76</v>
      </c>
      <c r="DQ27">
        <f t="shared" si="10"/>
        <v>36.14</v>
      </c>
      <c r="DR27">
        <f t="shared" si="10"/>
        <v>13.69</v>
      </c>
      <c r="DS27">
        <f t="shared" si="10"/>
        <v>66.84</v>
      </c>
      <c r="DT27">
        <f t="shared" si="10"/>
        <v>7.78</v>
      </c>
      <c r="DU27">
        <f t="shared" si="10"/>
        <v>75.81</v>
      </c>
      <c r="DV27">
        <f t="shared" si="10"/>
        <v>0.62</v>
      </c>
      <c r="DW27">
        <f t="shared" si="10"/>
        <v>61.89</v>
      </c>
      <c r="DX27">
        <f t="shared" si="10"/>
        <v>55.2</v>
      </c>
      <c r="DY27">
        <f t="shared" si="10"/>
        <v>71.7</v>
      </c>
      <c r="DZ27">
        <f t="shared" si="10"/>
        <v>74.91</v>
      </c>
      <c r="EA27">
        <f t="shared" si="10"/>
        <v>55.2</v>
      </c>
      <c r="EB27">
        <f t="shared" si="10"/>
        <v>54.31</v>
      </c>
      <c r="EC27">
        <f t="shared" si="10"/>
        <v>14.56</v>
      </c>
      <c r="ED27">
        <f t="shared" si="10"/>
        <v>71.2</v>
      </c>
      <c r="EE27">
        <f t="shared" si="10"/>
        <v>7.63</v>
      </c>
      <c r="EF27">
        <f t="shared" si="10"/>
        <v>74.52</v>
      </c>
      <c r="EG27">
        <f t="shared" si="10"/>
        <v>0.79</v>
      </c>
      <c r="EH27">
        <f t="shared" si="10"/>
        <v>79.510000000000005</v>
      </c>
      <c r="EI27">
        <f t="shared" si="10"/>
        <v>71.37</v>
      </c>
      <c r="EJ27">
        <f t="shared" si="10"/>
        <v>91.27</v>
      </c>
      <c r="EK27">
        <f t="shared" si="10"/>
        <v>92.95</v>
      </c>
      <c r="EL27">
        <f t="shared" si="10"/>
        <v>71.37</v>
      </c>
      <c r="EM27">
        <f t="shared" si="10"/>
        <v>70.67</v>
      </c>
      <c r="EN27">
        <f t="shared" ref="EN27:FB27" si="11">ROUND(AVERAGE(EN7, EN12, EN17), 2)</f>
        <v>18.5</v>
      </c>
      <c r="EO27">
        <f t="shared" si="11"/>
        <v>91.09</v>
      </c>
      <c r="EP27">
        <f t="shared" si="11"/>
        <v>9.44</v>
      </c>
      <c r="EQ27">
        <f t="shared" si="11"/>
        <v>92.86</v>
      </c>
      <c r="ER27">
        <f t="shared" si="11"/>
        <v>0.51</v>
      </c>
      <c r="ES27">
        <f t="shared" si="11"/>
        <v>51.2</v>
      </c>
      <c r="ET27">
        <f t="shared" si="11"/>
        <v>39</v>
      </c>
      <c r="EU27">
        <f t="shared" si="11"/>
        <v>66.42</v>
      </c>
      <c r="EV27">
        <f t="shared" si="11"/>
        <v>78.680000000000007</v>
      </c>
      <c r="EW27">
        <f t="shared" si="11"/>
        <v>39</v>
      </c>
      <c r="EX27">
        <f t="shared" si="11"/>
        <v>38.229999999999997</v>
      </c>
      <c r="EY27">
        <f t="shared" si="11"/>
        <v>13.54</v>
      </c>
      <c r="EZ27">
        <f t="shared" si="11"/>
        <v>66.17</v>
      </c>
      <c r="FA27">
        <f t="shared" si="11"/>
        <v>8.0500000000000007</v>
      </c>
      <c r="FB27">
        <f t="shared" si="11"/>
        <v>78.59</v>
      </c>
    </row>
    <row r="28" spans="1:158" x14ac:dyDescent="0.4">
      <c r="C28" t="s">
        <v>754</v>
      </c>
      <c r="D28">
        <f>ROUND(AVERAGE(D8, D13, D18), 2)</f>
        <v>0.5</v>
      </c>
      <c r="E28">
        <f t="shared" ref="E28:N28" si="12">ROUND(AVERAGE(E8, E13, E18), 2)</f>
        <v>50.89</v>
      </c>
      <c r="F28">
        <f t="shared" si="12"/>
        <v>35.25</v>
      </c>
      <c r="G28">
        <f t="shared" si="12"/>
        <v>74.36</v>
      </c>
      <c r="H28">
        <f t="shared" si="12"/>
        <v>89.02</v>
      </c>
      <c r="I28">
        <f t="shared" si="12"/>
        <v>35.25</v>
      </c>
      <c r="J28">
        <f t="shared" si="12"/>
        <v>32.340000000000003</v>
      </c>
      <c r="K28">
        <f t="shared" si="12"/>
        <v>16.07</v>
      </c>
      <c r="L28">
        <f t="shared" si="12"/>
        <v>72.75</v>
      </c>
      <c r="M28">
        <f t="shared" si="12"/>
        <v>9.75</v>
      </c>
      <c r="N28">
        <f t="shared" si="12"/>
        <v>88.42</v>
      </c>
      <c r="P28">
        <f t="shared" ref="P28:CA28" si="13">ROUND(AVERAGE(P8, P13, P18), 2)</f>
        <v>0.46</v>
      </c>
      <c r="Q28">
        <f t="shared" si="13"/>
        <v>49.16</v>
      </c>
      <c r="R28">
        <f t="shared" si="13"/>
        <v>34.659999999999997</v>
      </c>
      <c r="S28">
        <f t="shared" si="13"/>
        <v>76.23</v>
      </c>
      <c r="T28">
        <f t="shared" si="13"/>
        <v>92.74</v>
      </c>
      <c r="U28">
        <f t="shared" si="13"/>
        <v>34.659999999999997</v>
      </c>
      <c r="V28">
        <f t="shared" si="13"/>
        <v>26.59</v>
      </c>
      <c r="W28">
        <f t="shared" si="13"/>
        <v>18.73</v>
      </c>
      <c r="X28">
        <f t="shared" si="13"/>
        <v>71.66</v>
      </c>
      <c r="Y28">
        <f t="shared" si="13"/>
        <v>11.76</v>
      </c>
      <c r="Z28">
        <f t="shared" si="13"/>
        <v>91.1</v>
      </c>
      <c r="AA28">
        <f t="shared" si="13"/>
        <v>0.53</v>
      </c>
      <c r="AB28">
        <f t="shared" si="13"/>
        <v>53.84</v>
      </c>
      <c r="AC28">
        <f t="shared" si="13"/>
        <v>36.409999999999997</v>
      </c>
      <c r="AD28">
        <f t="shared" si="13"/>
        <v>80.59</v>
      </c>
      <c r="AE28">
        <f t="shared" si="13"/>
        <v>93.56</v>
      </c>
      <c r="AF28">
        <f t="shared" si="13"/>
        <v>36.409999999999997</v>
      </c>
      <c r="AG28">
        <f t="shared" si="13"/>
        <v>34.72</v>
      </c>
      <c r="AH28">
        <f t="shared" si="13"/>
        <v>16.82</v>
      </c>
      <c r="AI28">
        <f t="shared" si="13"/>
        <v>79.83</v>
      </c>
      <c r="AJ28">
        <f t="shared" si="13"/>
        <v>9.84</v>
      </c>
      <c r="AK28">
        <f t="shared" si="13"/>
        <v>93.36</v>
      </c>
      <c r="AL28">
        <f t="shared" si="13"/>
        <v>0.39</v>
      </c>
      <c r="AM28">
        <f t="shared" si="13"/>
        <v>39.159999999999997</v>
      </c>
      <c r="AN28">
        <f t="shared" si="13"/>
        <v>23.31</v>
      </c>
      <c r="AO28">
        <f t="shared" si="13"/>
        <v>58.18</v>
      </c>
      <c r="AP28">
        <f t="shared" si="13"/>
        <v>77.53</v>
      </c>
      <c r="AQ28">
        <f t="shared" si="13"/>
        <v>23.31</v>
      </c>
      <c r="AR28">
        <f t="shared" si="13"/>
        <v>22.97</v>
      </c>
      <c r="AS28">
        <f t="shared" si="13"/>
        <v>11.73</v>
      </c>
      <c r="AT28">
        <f t="shared" si="13"/>
        <v>57.83</v>
      </c>
      <c r="AU28">
        <f t="shared" si="13"/>
        <v>7.85</v>
      </c>
      <c r="AV28">
        <f t="shared" si="13"/>
        <v>77.37</v>
      </c>
      <c r="AW28">
        <f t="shared" si="13"/>
        <v>0.46</v>
      </c>
      <c r="AX28">
        <f t="shared" si="13"/>
        <v>46.43</v>
      </c>
      <c r="AY28">
        <f t="shared" si="13"/>
        <v>34.92</v>
      </c>
      <c r="AZ28">
        <f t="shared" si="13"/>
        <v>61.9</v>
      </c>
      <c r="BA28">
        <f t="shared" si="13"/>
        <v>70.900000000000006</v>
      </c>
      <c r="BB28">
        <f t="shared" si="13"/>
        <v>34.92</v>
      </c>
      <c r="BC28">
        <f t="shared" si="13"/>
        <v>34.92</v>
      </c>
      <c r="BD28">
        <f t="shared" si="13"/>
        <v>12.38</v>
      </c>
      <c r="BE28">
        <f t="shared" si="13"/>
        <v>61.9</v>
      </c>
      <c r="BF28">
        <f t="shared" si="13"/>
        <v>7.09</v>
      </c>
      <c r="BG28">
        <f t="shared" si="13"/>
        <v>70.900000000000006</v>
      </c>
      <c r="BH28">
        <f t="shared" si="13"/>
        <v>0.45</v>
      </c>
      <c r="BI28">
        <f t="shared" si="13"/>
        <v>46.46</v>
      </c>
      <c r="BJ28">
        <f t="shared" si="13"/>
        <v>31.97</v>
      </c>
      <c r="BK28">
        <f t="shared" si="13"/>
        <v>66.290000000000006</v>
      </c>
      <c r="BL28">
        <f t="shared" si="13"/>
        <v>81.91</v>
      </c>
      <c r="BM28">
        <f t="shared" si="13"/>
        <v>31.97</v>
      </c>
      <c r="BN28">
        <f t="shared" si="13"/>
        <v>29.18</v>
      </c>
      <c r="BO28">
        <f t="shared" si="13"/>
        <v>14.3</v>
      </c>
      <c r="BP28">
        <f t="shared" si="13"/>
        <v>63.32</v>
      </c>
      <c r="BQ28">
        <f t="shared" si="13"/>
        <v>9.27</v>
      </c>
      <c r="BR28">
        <f t="shared" si="13"/>
        <v>81.23</v>
      </c>
      <c r="BS28">
        <f t="shared" si="13"/>
        <v>0.66</v>
      </c>
      <c r="BT28">
        <f t="shared" si="13"/>
        <v>66.22</v>
      </c>
      <c r="BU28">
        <f t="shared" si="13"/>
        <v>52.22</v>
      </c>
      <c r="BV28">
        <f t="shared" si="13"/>
        <v>87.09</v>
      </c>
      <c r="BW28">
        <f t="shared" si="13"/>
        <v>92.66</v>
      </c>
      <c r="BX28">
        <f t="shared" si="13"/>
        <v>52.22</v>
      </c>
      <c r="BY28">
        <f t="shared" si="13"/>
        <v>50.42</v>
      </c>
      <c r="BZ28">
        <f t="shared" si="13"/>
        <v>18.03</v>
      </c>
      <c r="CA28">
        <f t="shared" si="13"/>
        <v>86.43</v>
      </c>
      <c r="CB28">
        <f t="shared" ref="CB28:EM28" si="14">ROUND(AVERAGE(CB8, CB13, CB18), 2)</f>
        <v>9.6199999999999992</v>
      </c>
      <c r="CC28">
        <f t="shared" si="14"/>
        <v>92.21</v>
      </c>
      <c r="CD28">
        <f t="shared" si="14"/>
        <v>0.61</v>
      </c>
      <c r="CE28">
        <f t="shared" si="14"/>
        <v>63.47</v>
      </c>
      <c r="CF28">
        <f t="shared" si="14"/>
        <v>48.6</v>
      </c>
      <c r="CG28">
        <f t="shared" si="14"/>
        <v>89.39</v>
      </c>
      <c r="CH28">
        <f t="shared" si="14"/>
        <v>92.74</v>
      </c>
      <c r="CI28">
        <f t="shared" si="14"/>
        <v>48.6</v>
      </c>
      <c r="CJ28">
        <f t="shared" si="14"/>
        <v>43.67</v>
      </c>
      <c r="CK28">
        <f t="shared" si="14"/>
        <v>19.78</v>
      </c>
      <c r="CL28">
        <f t="shared" si="14"/>
        <v>87.8</v>
      </c>
      <c r="CM28">
        <f t="shared" si="14"/>
        <v>10.56</v>
      </c>
      <c r="CN28">
        <f t="shared" si="14"/>
        <v>92.74</v>
      </c>
      <c r="CO28">
        <f t="shared" si="14"/>
        <v>0.53</v>
      </c>
      <c r="CP28">
        <f t="shared" si="14"/>
        <v>53.32</v>
      </c>
      <c r="CQ28">
        <f t="shared" si="14"/>
        <v>41.74</v>
      </c>
      <c r="CR28">
        <f t="shared" si="14"/>
        <v>74.78</v>
      </c>
      <c r="CS28">
        <f t="shared" si="14"/>
        <v>83.19</v>
      </c>
      <c r="CT28">
        <f t="shared" si="14"/>
        <v>41.74</v>
      </c>
      <c r="CU28">
        <f t="shared" si="14"/>
        <v>38.700000000000003</v>
      </c>
      <c r="CV28">
        <f t="shared" si="14"/>
        <v>16</v>
      </c>
      <c r="CW28">
        <f t="shared" si="14"/>
        <v>73.48</v>
      </c>
      <c r="CX28">
        <f t="shared" si="14"/>
        <v>8.93</v>
      </c>
      <c r="CY28">
        <f t="shared" si="14"/>
        <v>82.32</v>
      </c>
      <c r="CZ28">
        <f t="shared" si="14"/>
        <v>0.51</v>
      </c>
      <c r="DA28">
        <f t="shared" si="14"/>
        <v>51.44</v>
      </c>
      <c r="DB28">
        <f t="shared" si="14"/>
        <v>35.909999999999997</v>
      </c>
      <c r="DC28">
        <f t="shared" si="14"/>
        <v>72.989999999999995</v>
      </c>
      <c r="DD28">
        <f t="shared" si="14"/>
        <v>88.88</v>
      </c>
      <c r="DE28">
        <f t="shared" si="14"/>
        <v>35.909999999999997</v>
      </c>
      <c r="DF28">
        <f t="shared" si="14"/>
        <v>34.25</v>
      </c>
      <c r="DG28">
        <f t="shared" si="14"/>
        <v>15.28</v>
      </c>
      <c r="DH28">
        <f t="shared" si="14"/>
        <v>72.53</v>
      </c>
      <c r="DI28">
        <f t="shared" si="14"/>
        <v>9.2799999999999994</v>
      </c>
      <c r="DJ28">
        <f t="shared" si="14"/>
        <v>88.67</v>
      </c>
      <c r="DK28">
        <f t="shared" si="14"/>
        <v>0.54</v>
      </c>
      <c r="DL28">
        <f t="shared" si="14"/>
        <v>54.49</v>
      </c>
      <c r="DM28">
        <f t="shared" si="14"/>
        <v>36.590000000000003</v>
      </c>
      <c r="DN28">
        <f t="shared" si="14"/>
        <v>79.510000000000005</v>
      </c>
      <c r="DO28">
        <f t="shared" si="14"/>
        <v>93.98</v>
      </c>
      <c r="DP28">
        <f t="shared" si="14"/>
        <v>36.590000000000003</v>
      </c>
      <c r="DQ28">
        <f t="shared" si="14"/>
        <v>36.07</v>
      </c>
      <c r="DR28">
        <f t="shared" si="14"/>
        <v>16.12</v>
      </c>
      <c r="DS28">
        <f t="shared" si="14"/>
        <v>79.27</v>
      </c>
      <c r="DT28">
        <f t="shared" si="14"/>
        <v>9.5399999999999991</v>
      </c>
      <c r="DU28">
        <f t="shared" si="14"/>
        <v>93.87</v>
      </c>
      <c r="DV28">
        <f t="shared" si="14"/>
        <v>0.68</v>
      </c>
      <c r="DW28">
        <f t="shared" si="14"/>
        <v>68.81</v>
      </c>
      <c r="DX28">
        <f t="shared" si="14"/>
        <v>56</v>
      </c>
      <c r="DY28">
        <f t="shared" si="14"/>
        <v>86.18</v>
      </c>
      <c r="DZ28">
        <f t="shared" si="14"/>
        <v>91.04</v>
      </c>
      <c r="EA28">
        <f t="shared" si="14"/>
        <v>56</v>
      </c>
      <c r="EB28">
        <f t="shared" si="14"/>
        <v>54.98</v>
      </c>
      <c r="EC28">
        <f t="shared" si="14"/>
        <v>17.5</v>
      </c>
      <c r="ED28">
        <f t="shared" si="14"/>
        <v>85.54</v>
      </c>
      <c r="EE28">
        <f t="shared" si="14"/>
        <v>9.2799999999999994</v>
      </c>
      <c r="EF28">
        <f t="shared" si="14"/>
        <v>90.57</v>
      </c>
      <c r="EG28">
        <f t="shared" si="14"/>
        <v>0.48</v>
      </c>
      <c r="EH28">
        <f t="shared" si="14"/>
        <v>49.5</v>
      </c>
      <c r="EI28">
        <f t="shared" si="14"/>
        <v>32.17</v>
      </c>
      <c r="EJ28">
        <f t="shared" si="14"/>
        <v>77.459999999999994</v>
      </c>
      <c r="EK28">
        <f t="shared" si="14"/>
        <v>92.7</v>
      </c>
      <c r="EL28">
        <f t="shared" si="14"/>
        <v>32.17</v>
      </c>
      <c r="EM28">
        <f t="shared" si="14"/>
        <v>29.39</v>
      </c>
      <c r="EN28">
        <f t="shared" ref="EN28:FB28" si="15">ROUND(AVERAGE(EN8, EN13, EN18), 2)</f>
        <v>16.47</v>
      </c>
      <c r="EO28">
        <f t="shared" si="15"/>
        <v>76.02</v>
      </c>
      <c r="EP28">
        <f t="shared" si="15"/>
        <v>9.98</v>
      </c>
      <c r="EQ28">
        <f t="shared" si="15"/>
        <v>92.24</v>
      </c>
      <c r="ER28">
        <f t="shared" si="15"/>
        <v>0.48</v>
      </c>
      <c r="ES28">
        <f t="shared" si="15"/>
        <v>48.67</v>
      </c>
      <c r="ET28">
        <f t="shared" si="15"/>
        <v>34.61</v>
      </c>
      <c r="EU28">
        <f t="shared" si="15"/>
        <v>67.38</v>
      </c>
      <c r="EV28">
        <f t="shared" si="15"/>
        <v>83.12</v>
      </c>
      <c r="EW28">
        <f t="shared" si="15"/>
        <v>34.61</v>
      </c>
      <c r="EX28">
        <f t="shared" si="15"/>
        <v>33.26</v>
      </c>
      <c r="EY28">
        <f t="shared" si="15"/>
        <v>13.73</v>
      </c>
      <c r="EZ28">
        <f t="shared" si="15"/>
        <v>65.53</v>
      </c>
      <c r="FA28">
        <f t="shared" si="15"/>
        <v>8.6999999999999993</v>
      </c>
      <c r="FB28">
        <f t="shared" si="15"/>
        <v>82.48</v>
      </c>
    </row>
    <row r="29" spans="1:158" x14ac:dyDescent="0.4">
      <c r="C29" t="s">
        <v>37</v>
      </c>
      <c r="D29">
        <f>ROUND(AVERAGE(D9, D14, D19), 2)</f>
        <v>0.54</v>
      </c>
      <c r="E29">
        <f t="shared" ref="E29:N29" si="16">ROUND(AVERAGE(E9, E14, E19), 2)</f>
        <v>56.52</v>
      </c>
      <c r="F29">
        <f t="shared" si="16"/>
        <v>46.99</v>
      </c>
      <c r="G29">
        <f t="shared" si="16"/>
        <v>75.22</v>
      </c>
      <c r="H29">
        <f t="shared" si="16"/>
        <v>83.66</v>
      </c>
      <c r="I29">
        <f t="shared" si="16"/>
        <v>46.99</v>
      </c>
      <c r="J29">
        <f t="shared" si="16"/>
        <v>40.83</v>
      </c>
      <c r="K29">
        <f t="shared" si="16"/>
        <v>17.149999999999999</v>
      </c>
      <c r="L29">
        <f t="shared" si="16"/>
        <v>71.75</v>
      </c>
      <c r="M29">
        <f t="shared" si="16"/>
        <v>9.81</v>
      </c>
      <c r="N29">
        <f t="shared" si="16"/>
        <v>81.63</v>
      </c>
      <c r="P29">
        <f t="shared" ref="P29:CA29" si="17">ROUND(AVERAGE(P9, P14, P19), 2)</f>
        <v>0.48</v>
      </c>
      <c r="Q29">
        <f t="shared" si="17"/>
        <v>52.45</v>
      </c>
      <c r="R29">
        <f t="shared" si="17"/>
        <v>40.869999999999997</v>
      </c>
      <c r="S29">
        <f t="shared" si="17"/>
        <v>78.03</v>
      </c>
      <c r="T29">
        <f t="shared" si="17"/>
        <v>89.07</v>
      </c>
      <c r="U29">
        <f t="shared" si="17"/>
        <v>40.869999999999997</v>
      </c>
      <c r="V29">
        <f t="shared" si="17"/>
        <v>30.96</v>
      </c>
      <c r="W29">
        <f t="shared" si="17"/>
        <v>19.79</v>
      </c>
      <c r="X29">
        <f t="shared" si="17"/>
        <v>72.040000000000006</v>
      </c>
      <c r="Y29">
        <f t="shared" si="17"/>
        <v>11.94</v>
      </c>
      <c r="Z29">
        <f t="shared" si="17"/>
        <v>86.54</v>
      </c>
      <c r="AA29">
        <f t="shared" si="17"/>
        <v>0.56999999999999995</v>
      </c>
      <c r="AB29">
        <f t="shared" si="17"/>
        <v>58.13</v>
      </c>
      <c r="AC29">
        <f t="shared" si="17"/>
        <v>46.47</v>
      </c>
      <c r="AD29">
        <f t="shared" si="17"/>
        <v>79.87</v>
      </c>
      <c r="AE29">
        <f t="shared" si="17"/>
        <v>86.19</v>
      </c>
      <c r="AF29">
        <f t="shared" si="17"/>
        <v>46.47</v>
      </c>
      <c r="AG29">
        <f t="shared" si="17"/>
        <v>42.36</v>
      </c>
      <c r="AH29">
        <f t="shared" si="17"/>
        <v>17.32</v>
      </c>
      <c r="AI29">
        <f t="shared" si="17"/>
        <v>76.97</v>
      </c>
      <c r="AJ29">
        <f t="shared" si="17"/>
        <v>9.6199999999999992</v>
      </c>
      <c r="AK29">
        <f t="shared" si="17"/>
        <v>84.57</v>
      </c>
      <c r="AL29">
        <f t="shared" si="17"/>
        <v>0.56000000000000005</v>
      </c>
      <c r="AM29">
        <f t="shared" si="17"/>
        <v>56.92</v>
      </c>
      <c r="AN29">
        <f t="shared" si="17"/>
        <v>47.61</v>
      </c>
      <c r="AO29">
        <f t="shared" si="17"/>
        <v>73.97</v>
      </c>
      <c r="AP29">
        <f t="shared" si="17"/>
        <v>84.71</v>
      </c>
      <c r="AQ29">
        <f t="shared" si="17"/>
        <v>47.61</v>
      </c>
      <c r="AR29">
        <f t="shared" si="17"/>
        <v>43.75</v>
      </c>
      <c r="AS29">
        <f t="shared" si="17"/>
        <v>15.65</v>
      </c>
      <c r="AT29">
        <f t="shared" si="17"/>
        <v>70.849999999999994</v>
      </c>
      <c r="AU29">
        <f t="shared" si="17"/>
        <v>9.1</v>
      </c>
      <c r="AV29">
        <f t="shared" si="17"/>
        <v>82.29</v>
      </c>
      <c r="AW29">
        <f t="shared" si="17"/>
        <v>0.66</v>
      </c>
      <c r="AX29">
        <f t="shared" si="17"/>
        <v>68.03</v>
      </c>
      <c r="AY29">
        <f t="shared" si="17"/>
        <v>60.96</v>
      </c>
      <c r="AZ29">
        <f t="shared" si="17"/>
        <v>79.349999999999994</v>
      </c>
      <c r="BA29">
        <f t="shared" si="17"/>
        <v>82.22</v>
      </c>
      <c r="BB29">
        <f t="shared" si="17"/>
        <v>60.96</v>
      </c>
      <c r="BC29">
        <f t="shared" si="17"/>
        <v>56.49</v>
      </c>
      <c r="BD29">
        <f t="shared" si="17"/>
        <v>17.41</v>
      </c>
      <c r="BE29">
        <f t="shared" si="17"/>
        <v>77.819999999999993</v>
      </c>
      <c r="BF29">
        <f t="shared" si="17"/>
        <v>9.1199999999999992</v>
      </c>
      <c r="BG29">
        <f t="shared" si="17"/>
        <v>81.2</v>
      </c>
      <c r="BH29">
        <f t="shared" si="17"/>
        <v>0.68</v>
      </c>
      <c r="BI29">
        <f t="shared" si="17"/>
        <v>71.45</v>
      </c>
      <c r="BJ29">
        <f t="shared" si="17"/>
        <v>66.63</v>
      </c>
      <c r="BK29">
        <f t="shared" si="17"/>
        <v>87.17</v>
      </c>
      <c r="BL29">
        <f t="shared" si="17"/>
        <v>92.79</v>
      </c>
      <c r="BM29">
        <f t="shared" si="17"/>
        <v>66.63</v>
      </c>
      <c r="BN29">
        <f t="shared" si="17"/>
        <v>56.58</v>
      </c>
      <c r="BO29">
        <f t="shared" si="17"/>
        <v>20.32</v>
      </c>
      <c r="BP29">
        <f t="shared" si="17"/>
        <v>82.24</v>
      </c>
      <c r="BQ29">
        <f t="shared" si="17"/>
        <v>11.5</v>
      </c>
      <c r="BR29">
        <f t="shared" si="17"/>
        <v>91.37</v>
      </c>
      <c r="BS29">
        <f t="shared" si="17"/>
        <v>0.53</v>
      </c>
      <c r="BT29">
        <f t="shared" si="17"/>
        <v>55.43</v>
      </c>
      <c r="BU29">
        <f t="shared" si="17"/>
        <v>45.66</v>
      </c>
      <c r="BV29">
        <f t="shared" si="17"/>
        <v>71.790000000000006</v>
      </c>
      <c r="BW29">
        <f t="shared" si="17"/>
        <v>81.02</v>
      </c>
      <c r="BX29">
        <f t="shared" si="17"/>
        <v>45.66</v>
      </c>
      <c r="BY29">
        <f t="shared" si="17"/>
        <v>40.47</v>
      </c>
      <c r="BZ29">
        <f t="shared" si="17"/>
        <v>16.149999999999999</v>
      </c>
      <c r="CA29">
        <f t="shared" si="17"/>
        <v>69.23</v>
      </c>
      <c r="CB29">
        <f t="shared" ref="CB29:EM29" si="18">ROUND(AVERAGE(CB9, CB14, CB19), 2)</f>
        <v>9.27</v>
      </c>
      <c r="CC29">
        <f t="shared" si="18"/>
        <v>79.52</v>
      </c>
      <c r="CD29">
        <f t="shared" si="18"/>
        <v>0.65</v>
      </c>
      <c r="CE29">
        <f t="shared" si="18"/>
        <v>66.989999999999995</v>
      </c>
      <c r="CF29">
        <f t="shared" si="18"/>
        <v>57.18</v>
      </c>
      <c r="CG29">
        <f t="shared" si="18"/>
        <v>85.49</v>
      </c>
      <c r="CH29">
        <f t="shared" si="18"/>
        <v>89.34</v>
      </c>
      <c r="CI29">
        <f t="shared" si="18"/>
        <v>57.18</v>
      </c>
      <c r="CJ29">
        <f t="shared" si="18"/>
        <v>51.65</v>
      </c>
      <c r="CK29">
        <f t="shared" si="18"/>
        <v>19.53</v>
      </c>
      <c r="CL29">
        <f t="shared" si="18"/>
        <v>84.38</v>
      </c>
      <c r="CM29">
        <f t="shared" si="18"/>
        <v>10.29</v>
      </c>
      <c r="CN29">
        <f t="shared" si="18"/>
        <v>88.82</v>
      </c>
      <c r="CO29">
        <f t="shared" si="18"/>
        <v>0.56000000000000005</v>
      </c>
      <c r="CP29">
        <f t="shared" si="18"/>
        <v>60.04</v>
      </c>
      <c r="CQ29">
        <f t="shared" si="18"/>
        <v>53.53</v>
      </c>
      <c r="CR29">
        <f t="shared" si="18"/>
        <v>83.75</v>
      </c>
      <c r="CS29">
        <f t="shared" si="18"/>
        <v>91.17</v>
      </c>
      <c r="CT29">
        <f t="shared" si="18"/>
        <v>53.53</v>
      </c>
      <c r="CU29">
        <f t="shared" si="18"/>
        <v>41.34</v>
      </c>
      <c r="CV29">
        <f t="shared" si="18"/>
        <v>20.14</v>
      </c>
      <c r="CW29">
        <f t="shared" si="18"/>
        <v>75.56</v>
      </c>
      <c r="CX29">
        <f t="shared" si="18"/>
        <v>11.77</v>
      </c>
      <c r="CY29">
        <f t="shared" si="18"/>
        <v>87.19</v>
      </c>
      <c r="CZ29">
        <f t="shared" si="18"/>
        <v>0.49</v>
      </c>
      <c r="DA29">
        <f t="shared" si="18"/>
        <v>50.82</v>
      </c>
      <c r="DB29">
        <f t="shared" si="18"/>
        <v>41.42</v>
      </c>
      <c r="DC29">
        <f t="shared" si="18"/>
        <v>69.91</v>
      </c>
      <c r="DD29">
        <f t="shared" si="18"/>
        <v>78.69</v>
      </c>
      <c r="DE29">
        <f t="shared" si="18"/>
        <v>41.42</v>
      </c>
      <c r="DF29">
        <f t="shared" si="18"/>
        <v>36.130000000000003</v>
      </c>
      <c r="DG29">
        <f t="shared" si="18"/>
        <v>15.43</v>
      </c>
      <c r="DH29">
        <f t="shared" si="18"/>
        <v>65.89</v>
      </c>
      <c r="DI29">
        <f t="shared" si="18"/>
        <v>8.9</v>
      </c>
      <c r="DJ29">
        <f t="shared" si="18"/>
        <v>75.73</v>
      </c>
      <c r="DK29">
        <f t="shared" si="18"/>
        <v>0.5</v>
      </c>
      <c r="DL29">
        <f t="shared" si="18"/>
        <v>53.01</v>
      </c>
      <c r="DM29">
        <f t="shared" si="18"/>
        <v>43.28</v>
      </c>
      <c r="DN29">
        <f t="shared" si="18"/>
        <v>72.63</v>
      </c>
      <c r="DO29">
        <f t="shared" si="18"/>
        <v>81.14</v>
      </c>
      <c r="DP29">
        <f t="shared" si="18"/>
        <v>43.28</v>
      </c>
      <c r="DQ29">
        <f t="shared" si="18"/>
        <v>36.229999999999997</v>
      </c>
      <c r="DR29">
        <f t="shared" si="18"/>
        <v>17.05</v>
      </c>
      <c r="DS29">
        <f t="shared" si="18"/>
        <v>68.64</v>
      </c>
      <c r="DT29">
        <f t="shared" si="18"/>
        <v>9.84</v>
      </c>
      <c r="DU29">
        <f t="shared" si="18"/>
        <v>78.84</v>
      </c>
      <c r="DV29">
        <f t="shared" si="18"/>
        <v>0.63</v>
      </c>
      <c r="DW29">
        <f t="shared" si="18"/>
        <v>63.75</v>
      </c>
      <c r="DX29">
        <f t="shared" si="18"/>
        <v>57.48</v>
      </c>
      <c r="DY29">
        <f t="shared" si="18"/>
        <v>74.72</v>
      </c>
      <c r="DZ29">
        <f t="shared" si="18"/>
        <v>78.040000000000006</v>
      </c>
      <c r="EA29">
        <f t="shared" si="18"/>
        <v>57.48</v>
      </c>
      <c r="EB29">
        <f t="shared" si="18"/>
        <v>55.08</v>
      </c>
      <c r="EC29">
        <f t="shared" si="18"/>
        <v>15.64</v>
      </c>
      <c r="ED29">
        <f t="shared" si="18"/>
        <v>73.41</v>
      </c>
      <c r="EE29">
        <f t="shared" si="18"/>
        <v>8.25</v>
      </c>
      <c r="EF29">
        <f t="shared" si="18"/>
        <v>77.12</v>
      </c>
      <c r="EG29">
        <f t="shared" si="18"/>
        <v>0.61</v>
      </c>
      <c r="EH29">
        <f t="shared" si="18"/>
        <v>66.92</v>
      </c>
      <c r="EI29">
        <f t="shared" si="18"/>
        <v>59.39</v>
      </c>
      <c r="EJ29">
        <f t="shared" si="18"/>
        <v>85.27</v>
      </c>
      <c r="EK29">
        <f t="shared" si="18"/>
        <v>91.66</v>
      </c>
      <c r="EL29">
        <f t="shared" si="18"/>
        <v>59.39</v>
      </c>
      <c r="EM29">
        <f t="shared" si="18"/>
        <v>45.8</v>
      </c>
      <c r="EN29">
        <f t="shared" ref="EN29:FB29" si="19">ROUND(AVERAGE(EN9, EN14, EN19), 2)</f>
        <v>22.31</v>
      </c>
      <c r="EO29">
        <f t="shared" si="19"/>
        <v>82.23</v>
      </c>
      <c r="EP29">
        <f t="shared" si="19"/>
        <v>12.27</v>
      </c>
      <c r="EQ29">
        <f t="shared" si="19"/>
        <v>90.62</v>
      </c>
      <c r="ER29">
        <f t="shared" si="19"/>
        <v>0.56999999999999995</v>
      </c>
      <c r="ES29">
        <f t="shared" si="19"/>
        <v>58.95</v>
      </c>
      <c r="ET29">
        <f t="shared" si="19"/>
        <v>50.11</v>
      </c>
      <c r="EU29">
        <f t="shared" si="19"/>
        <v>75.83</v>
      </c>
      <c r="EV29">
        <f t="shared" si="19"/>
        <v>84.81</v>
      </c>
      <c r="EW29">
        <f t="shared" si="19"/>
        <v>50.11</v>
      </c>
      <c r="EX29">
        <f t="shared" si="19"/>
        <v>44.33</v>
      </c>
      <c r="EY29">
        <f t="shared" si="19"/>
        <v>16.920000000000002</v>
      </c>
      <c r="EZ29">
        <f t="shared" si="19"/>
        <v>72.75</v>
      </c>
      <c r="FA29">
        <f t="shared" si="19"/>
        <v>9.7200000000000006</v>
      </c>
      <c r="FB29">
        <f t="shared" si="19"/>
        <v>82.99</v>
      </c>
    </row>
    <row r="32" spans="1:158" x14ac:dyDescent="0.4">
      <c r="D32" t="s">
        <v>24</v>
      </c>
      <c r="AU32" t="s">
        <v>748</v>
      </c>
      <c r="AV32" t="s">
        <v>750</v>
      </c>
      <c r="AW32" t="s">
        <v>752</v>
      </c>
      <c r="AX32" t="s">
        <v>754</v>
      </c>
      <c r="AY32" t="s">
        <v>37</v>
      </c>
    </row>
    <row r="33" spans="3:51" x14ac:dyDescent="0.4">
      <c r="D33" t="s">
        <v>1127</v>
      </c>
      <c r="E33" t="s">
        <v>1139</v>
      </c>
      <c r="F33" t="s">
        <v>1128</v>
      </c>
      <c r="G33" t="s">
        <v>1129</v>
      </c>
      <c r="H33" t="s">
        <v>1140</v>
      </c>
      <c r="I33" t="s">
        <v>1131</v>
      </c>
      <c r="J33" t="s">
        <v>1132</v>
      </c>
      <c r="K33" t="s">
        <v>1133</v>
      </c>
      <c r="L33" t="s">
        <v>1134</v>
      </c>
      <c r="M33" t="s">
        <v>1135</v>
      </c>
      <c r="N33" t="s">
        <v>1136</v>
      </c>
      <c r="O33" t="s">
        <v>1137</v>
      </c>
      <c r="P33" t="s">
        <v>1138</v>
      </c>
      <c r="Q33" t="s">
        <v>1114</v>
      </c>
      <c r="AT33" t="s">
        <v>14</v>
      </c>
      <c r="AU33">
        <v>122</v>
      </c>
      <c r="AV33">
        <v>97</v>
      </c>
      <c r="AW33">
        <v>217</v>
      </c>
      <c r="AX33">
        <v>106</v>
      </c>
      <c r="AY33">
        <v>325</v>
      </c>
    </row>
    <row r="34" spans="3:51" x14ac:dyDescent="0.4">
      <c r="C34" t="s">
        <v>748</v>
      </c>
      <c r="D34">
        <v>61.88</v>
      </c>
      <c r="E34">
        <v>71.569999999999993</v>
      </c>
      <c r="F34">
        <v>46.95</v>
      </c>
      <c r="G34">
        <v>25.44</v>
      </c>
      <c r="H34">
        <v>42.38</v>
      </c>
      <c r="I34">
        <v>50.53</v>
      </c>
      <c r="J34">
        <v>46.96</v>
      </c>
      <c r="K34">
        <v>44.17</v>
      </c>
      <c r="L34">
        <v>25.78</v>
      </c>
      <c r="M34">
        <v>48.98</v>
      </c>
      <c r="N34">
        <v>48.71</v>
      </c>
      <c r="O34">
        <v>43.75</v>
      </c>
      <c r="P34">
        <v>31.03</v>
      </c>
      <c r="Q34">
        <v>45.96</v>
      </c>
      <c r="AT34" t="s">
        <v>11</v>
      </c>
      <c r="AU34">
        <v>62</v>
      </c>
      <c r="AV34">
        <v>1</v>
      </c>
      <c r="AW34">
        <v>627</v>
      </c>
      <c r="AX34">
        <v>241</v>
      </c>
      <c r="AY34">
        <v>627</v>
      </c>
    </row>
    <row r="35" spans="3:51" x14ac:dyDescent="0.4">
      <c r="C35" t="s">
        <v>750</v>
      </c>
      <c r="D35">
        <v>83.24</v>
      </c>
      <c r="E35">
        <v>3.1</v>
      </c>
      <c r="F35">
        <v>26.61</v>
      </c>
      <c r="G35">
        <v>1.99</v>
      </c>
      <c r="H35">
        <v>78.319999999999993</v>
      </c>
      <c r="I35">
        <v>57.84</v>
      </c>
      <c r="J35">
        <v>39.94</v>
      </c>
      <c r="K35">
        <v>42.18</v>
      </c>
      <c r="L35">
        <v>50.7</v>
      </c>
      <c r="M35">
        <v>55.33</v>
      </c>
      <c r="N35">
        <v>77.42</v>
      </c>
      <c r="O35">
        <v>54.54</v>
      </c>
      <c r="P35">
        <v>20.23</v>
      </c>
      <c r="Q35">
        <v>58.36</v>
      </c>
      <c r="AT35" t="s">
        <v>19</v>
      </c>
      <c r="AU35">
        <v>108</v>
      </c>
      <c r="AV35">
        <v>4</v>
      </c>
      <c r="AW35">
        <v>525</v>
      </c>
      <c r="AX35">
        <v>225</v>
      </c>
      <c r="AY35">
        <v>526</v>
      </c>
    </row>
    <row r="36" spans="3:51" x14ac:dyDescent="0.4">
      <c r="C36" t="s">
        <v>752</v>
      </c>
      <c r="D36">
        <v>59.68</v>
      </c>
      <c r="E36">
        <v>81.3</v>
      </c>
      <c r="F36">
        <v>51.2</v>
      </c>
      <c r="G36">
        <v>63.73</v>
      </c>
      <c r="H36">
        <v>79.510000000000005</v>
      </c>
      <c r="I36">
        <v>69.86</v>
      </c>
      <c r="J36">
        <v>49.28</v>
      </c>
      <c r="K36">
        <v>49.79</v>
      </c>
      <c r="L36">
        <v>61.89</v>
      </c>
      <c r="M36">
        <v>53.94</v>
      </c>
      <c r="N36">
        <v>49.4</v>
      </c>
      <c r="O36">
        <v>56.9</v>
      </c>
      <c r="P36">
        <v>49.9</v>
      </c>
      <c r="Q36">
        <v>54.64</v>
      </c>
      <c r="AT36" t="s">
        <v>1115</v>
      </c>
      <c r="AU36">
        <v>16</v>
      </c>
      <c r="AV36">
        <v>5</v>
      </c>
      <c r="AW36">
        <v>624</v>
      </c>
      <c r="AX36">
        <v>158</v>
      </c>
      <c r="AY36">
        <v>624</v>
      </c>
    </row>
    <row r="37" spans="3:51" x14ac:dyDescent="0.4">
      <c r="C37" t="s">
        <v>754</v>
      </c>
      <c r="D37">
        <v>53.32</v>
      </c>
      <c r="E37">
        <v>46.46</v>
      </c>
      <c r="F37">
        <v>48.67</v>
      </c>
      <c r="G37">
        <v>63.47</v>
      </c>
      <c r="H37">
        <v>49.5</v>
      </c>
      <c r="I37">
        <v>46.43</v>
      </c>
      <c r="J37">
        <v>66.22</v>
      </c>
      <c r="K37">
        <v>49.16</v>
      </c>
      <c r="L37">
        <v>68.81</v>
      </c>
      <c r="M37">
        <v>39.159999999999997</v>
      </c>
      <c r="N37">
        <v>54.49</v>
      </c>
      <c r="O37">
        <v>53.84</v>
      </c>
      <c r="P37">
        <v>51.44</v>
      </c>
      <c r="Q37">
        <v>50.89</v>
      </c>
      <c r="AT37" t="s">
        <v>1116</v>
      </c>
      <c r="AU37">
        <v>1309</v>
      </c>
      <c r="AV37">
        <v>110</v>
      </c>
      <c r="AW37">
        <v>3577</v>
      </c>
      <c r="AX37">
        <v>877</v>
      </c>
      <c r="AY37">
        <v>3578</v>
      </c>
    </row>
    <row r="38" spans="3:51" x14ac:dyDescent="0.4">
      <c r="C38" t="s">
        <v>37</v>
      </c>
      <c r="D38">
        <v>60.04</v>
      </c>
      <c r="E38">
        <v>71.45</v>
      </c>
      <c r="F38">
        <v>58.95</v>
      </c>
      <c r="G38">
        <v>66.989999999999995</v>
      </c>
      <c r="H38">
        <v>66.92</v>
      </c>
      <c r="I38">
        <v>68.03</v>
      </c>
      <c r="J38">
        <v>55.43</v>
      </c>
      <c r="K38">
        <v>52.45</v>
      </c>
      <c r="L38">
        <v>63.75</v>
      </c>
      <c r="M38">
        <v>56.92</v>
      </c>
      <c r="N38">
        <v>53.01</v>
      </c>
      <c r="O38">
        <v>58.13</v>
      </c>
      <c r="P38">
        <v>50.82</v>
      </c>
      <c r="Q38">
        <v>56.52</v>
      </c>
      <c r="AT38" t="s">
        <v>10</v>
      </c>
      <c r="AU38">
        <v>70</v>
      </c>
      <c r="AV38">
        <v>27</v>
      </c>
      <c r="AW38">
        <v>1105</v>
      </c>
      <c r="AX38">
        <v>63</v>
      </c>
      <c r="AY38">
        <v>1124</v>
      </c>
    </row>
    <row r="39" spans="3:51" x14ac:dyDescent="0.4">
      <c r="AT39" t="s">
        <v>1117</v>
      </c>
      <c r="AU39">
        <v>1279</v>
      </c>
      <c r="AV39">
        <v>54</v>
      </c>
      <c r="AW39">
        <v>9086</v>
      </c>
      <c r="AX39">
        <v>1287</v>
      </c>
      <c r="AY39">
        <v>9086</v>
      </c>
    </row>
    <row r="40" spans="3:51" x14ac:dyDescent="0.4">
      <c r="AT40" t="s">
        <v>6</v>
      </c>
      <c r="AU40">
        <v>114</v>
      </c>
      <c r="AV40">
        <v>5</v>
      </c>
      <c r="AW40">
        <v>6255</v>
      </c>
      <c r="AX40">
        <v>2838</v>
      </c>
      <c r="AY40">
        <v>6255</v>
      </c>
    </row>
    <row r="41" spans="3:51" x14ac:dyDescent="0.4">
      <c r="AT41" t="s">
        <v>17</v>
      </c>
      <c r="AU41">
        <v>12</v>
      </c>
      <c r="AV41">
        <v>2</v>
      </c>
      <c r="AW41">
        <v>5473</v>
      </c>
      <c r="AX41">
        <v>588</v>
      </c>
      <c r="AY41">
        <v>5473</v>
      </c>
    </row>
    <row r="42" spans="3:51" x14ac:dyDescent="0.4">
      <c r="AT42" t="s">
        <v>9</v>
      </c>
      <c r="AU42">
        <v>1902</v>
      </c>
      <c r="AV42">
        <v>485</v>
      </c>
      <c r="AW42">
        <v>10070</v>
      </c>
      <c r="AX42">
        <v>3092</v>
      </c>
      <c r="AY42">
        <v>10423</v>
      </c>
    </row>
    <row r="43" spans="3:51" x14ac:dyDescent="0.4">
      <c r="AT43" t="s">
        <v>16</v>
      </c>
      <c r="AU43">
        <v>1861</v>
      </c>
      <c r="AV43">
        <v>216</v>
      </c>
      <c r="AW43">
        <v>10228</v>
      </c>
      <c r="AX43">
        <v>2234</v>
      </c>
      <c r="AY43">
        <v>10237</v>
      </c>
    </row>
    <row r="44" spans="3:51" x14ac:dyDescent="0.4">
      <c r="AT44" t="s">
        <v>8</v>
      </c>
      <c r="AU44">
        <v>486</v>
      </c>
      <c r="AV44">
        <v>195</v>
      </c>
      <c r="AW44">
        <v>7383</v>
      </c>
      <c r="AX44">
        <v>1224</v>
      </c>
      <c r="AY44">
        <v>7402</v>
      </c>
    </row>
    <row r="45" spans="3:51" x14ac:dyDescent="0.4">
      <c r="AT45" t="s">
        <v>15</v>
      </c>
      <c r="AU45">
        <v>747</v>
      </c>
      <c r="AV45">
        <v>130</v>
      </c>
      <c r="AW45">
        <v>8793</v>
      </c>
      <c r="AX45">
        <v>907</v>
      </c>
      <c r="AY45">
        <v>8794</v>
      </c>
    </row>
    <row r="46" spans="3:51" x14ac:dyDescent="0.4">
      <c r="AU46">
        <v>8088</v>
      </c>
      <c r="AV46">
        <v>1331</v>
      </c>
      <c r="AW46">
        <v>63963</v>
      </c>
      <c r="AX46">
        <v>13840</v>
      </c>
      <c r="AY46">
        <v>64474</v>
      </c>
    </row>
    <row r="81" spans="1:158" x14ac:dyDescent="0.4">
      <c r="A81" t="s">
        <v>0</v>
      </c>
      <c r="B81" t="s">
        <v>0</v>
      </c>
      <c r="C81" t="s">
        <v>1</v>
      </c>
      <c r="D81" t="s">
        <v>2</v>
      </c>
      <c r="E81" t="s">
        <v>2</v>
      </c>
      <c r="F81" t="s">
        <v>3</v>
      </c>
      <c r="G81">
        <v>93016</v>
      </c>
      <c r="H81" t="s">
        <v>4</v>
      </c>
      <c r="I81" t="s">
        <v>5</v>
      </c>
      <c r="P81" t="s">
        <v>1</v>
      </c>
      <c r="Q81" t="s">
        <v>6</v>
      </c>
      <c r="R81">
        <v>2935735</v>
      </c>
      <c r="S81" t="s">
        <v>7</v>
      </c>
      <c r="T81">
        <v>10462</v>
      </c>
      <c r="U81" t="s">
        <v>4</v>
      </c>
      <c r="V81">
        <v>864</v>
      </c>
      <c r="AA81" t="s">
        <v>1</v>
      </c>
      <c r="AB81" t="s">
        <v>8</v>
      </c>
      <c r="AC81">
        <v>460078</v>
      </c>
      <c r="AD81" t="s">
        <v>7</v>
      </c>
      <c r="AE81">
        <v>9658</v>
      </c>
      <c r="AF81" t="s">
        <v>4</v>
      </c>
      <c r="AG81">
        <v>2386</v>
      </c>
      <c r="AL81" t="s">
        <v>1</v>
      </c>
      <c r="AM81" t="s">
        <v>9</v>
      </c>
      <c r="AN81">
        <v>507775</v>
      </c>
      <c r="AO81" t="s">
        <v>7</v>
      </c>
      <c r="AP81">
        <v>16184</v>
      </c>
      <c r="AQ81" t="s">
        <v>4</v>
      </c>
      <c r="AR81">
        <v>1262</v>
      </c>
      <c r="AW81" t="s">
        <v>1</v>
      </c>
      <c r="AX81" t="s">
        <v>10</v>
      </c>
      <c r="AY81">
        <v>203666</v>
      </c>
      <c r="AZ81" t="s">
        <v>7</v>
      </c>
      <c r="BA81">
        <v>1327</v>
      </c>
      <c r="BB81" t="s">
        <v>4</v>
      </c>
      <c r="BC81">
        <v>770</v>
      </c>
      <c r="BH81" t="s">
        <v>1</v>
      </c>
      <c r="BI81" t="s">
        <v>11</v>
      </c>
      <c r="BJ81">
        <v>5238231</v>
      </c>
      <c r="BK81" t="s">
        <v>7</v>
      </c>
      <c r="BL81">
        <v>998</v>
      </c>
      <c r="BM81" t="s">
        <v>4</v>
      </c>
      <c r="BN81">
        <v>159</v>
      </c>
      <c r="BS81" t="s">
        <v>1</v>
      </c>
      <c r="BT81" t="s">
        <v>12</v>
      </c>
      <c r="BU81">
        <v>1644196</v>
      </c>
      <c r="BV81" t="s">
        <v>7</v>
      </c>
      <c r="BW81">
        <v>12748</v>
      </c>
      <c r="BX81" t="s">
        <v>4</v>
      </c>
      <c r="BY81">
        <v>831</v>
      </c>
      <c r="CD81" t="s">
        <v>1</v>
      </c>
      <c r="CE81" t="s">
        <v>13</v>
      </c>
      <c r="CF81">
        <v>1723225</v>
      </c>
      <c r="CG81" t="s">
        <v>7</v>
      </c>
      <c r="CH81">
        <v>857</v>
      </c>
      <c r="CI81" t="s">
        <v>4</v>
      </c>
      <c r="CJ81">
        <v>206</v>
      </c>
      <c r="CO81" t="s">
        <v>1</v>
      </c>
      <c r="CP81" t="s">
        <v>14</v>
      </c>
      <c r="CQ81">
        <v>1295197</v>
      </c>
      <c r="CR81" t="s">
        <v>7</v>
      </c>
      <c r="CS81">
        <v>566</v>
      </c>
      <c r="CT81" t="s">
        <v>4</v>
      </c>
      <c r="CU81">
        <v>75</v>
      </c>
      <c r="CZ81" t="s">
        <v>1</v>
      </c>
      <c r="DA81" t="s">
        <v>15</v>
      </c>
      <c r="DB81">
        <v>8514</v>
      </c>
      <c r="DC81" t="s">
        <v>7</v>
      </c>
      <c r="DD81">
        <v>11305</v>
      </c>
      <c r="DE81" t="s">
        <v>4</v>
      </c>
      <c r="DF81">
        <v>4079</v>
      </c>
      <c r="DK81" t="s">
        <v>1</v>
      </c>
      <c r="DL81" t="s">
        <v>16</v>
      </c>
      <c r="DM81">
        <v>1390248</v>
      </c>
      <c r="DN81" t="s">
        <v>7</v>
      </c>
      <c r="DO81">
        <v>15533</v>
      </c>
      <c r="DP81" t="s">
        <v>4</v>
      </c>
      <c r="DQ81">
        <v>2283</v>
      </c>
      <c r="DV81" t="s">
        <v>1</v>
      </c>
      <c r="DW81" t="s">
        <v>17</v>
      </c>
      <c r="DX81">
        <v>1420493</v>
      </c>
      <c r="DY81" t="s">
        <v>7</v>
      </c>
      <c r="DZ81">
        <v>6334</v>
      </c>
      <c r="EA81" t="s">
        <v>4</v>
      </c>
      <c r="EB81">
        <v>1159</v>
      </c>
      <c r="EG81" t="s">
        <v>1</v>
      </c>
      <c r="EH81" t="s">
        <v>18</v>
      </c>
      <c r="EI81">
        <v>9852918</v>
      </c>
      <c r="EJ81" t="s">
        <v>7</v>
      </c>
      <c r="EK81">
        <v>6142</v>
      </c>
      <c r="EL81" t="s">
        <v>4</v>
      </c>
      <c r="EM81">
        <v>473</v>
      </c>
      <c r="ER81" t="s">
        <v>1</v>
      </c>
      <c r="ES81" t="s">
        <v>19</v>
      </c>
      <c r="ET81">
        <v>85670</v>
      </c>
      <c r="EU81" t="s">
        <v>7</v>
      </c>
      <c r="EV81">
        <v>902</v>
      </c>
      <c r="EW81" t="s">
        <v>4</v>
      </c>
      <c r="EX81">
        <v>175</v>
      </c>
    </row>
    <row r="82" spans="1:158" x14ac:dyDescent="0.4">
      <c r="D82" t="s">
        <v>23</v>
      </c>
      <c r="E82" t="s">
        <v>24</v>
      </c>
      <c r="F82" t="s">
        <v>25</v>
      </c>
      <c r="G82" t="s">
        <v>26</v>
      </c>
      <c r="H82" t="s">
        <v>27</v>
      </c>
      <c r="I82" t="s">
        <v>28</v>
      </c>
      <c r="J82" t="s">
        <v>29</v>
      </c>
      <c r="K82" t="s">
        <v>30</v>
      </c>
      <c r="L82" t="s">
        <v>31</v>
      </c>
      <c r="M82" t="s">
        <v>32</v>
      </c>
      <c r="N82" t="s">
        <v>33</v>
      </c>
      <c r="P82" t="s">
        <v>23</v>
      </c>
      <c r="Q82" t="s">
        <v>24</v>
      </c>
      <c r="R82" t="s">
        <v>25</v>
      </c>
      <c r="S82" t="s">
        <v>26</v>
      </c>
      <c r="T82" t="s">
        <v>27</v>
      </c>
      <c r="U82" t="s">
        <v>28</v>
      </c>
      <c r="V82" t="s">
        <v>29</v>
      </c>
      <c r="W82" t="s">
        <v>30</v>
      </c>
      <c r="X82" t="s">
        <v>31</v>
      </c>
      <c r="Y82" t="s">
        <v>32</v>
      </c>
      <c r="Z82" t="s">
        <v>33</v>
      </c>
      <c r="AA82" t="s">
        <v>23</v>
      </c>
      <c r="AB82" t="s">
        <v>24</v>
      </c>
      <c r="AC82" t="s">
        <v>25</v>
      </c>
      <c r="AD82" t="s">
        <v>26</v>
      </c>
      <c r="AE82" t="s">
        <v>27</v>
      </c>
      <c r="AF82" t="s">
        <v>28</v>
      </c>
      <c r="AG82" t="s">
        <v>29</v>
      </c>
      <c r="AH82" t="s">
        <v>30</v>
      </c>
      <c r="AI82" t="s">
        <v>31</v>
      </c>
      <c r="AJ82" t="s">
        <v>32</v>
      </c>
      <c r="AK82" t="s">
        <v>33</v>
      </c>
      <c r="AL82" t="s">
        <v>23</v>
      </c>
      <c r="AM82" t="s">
        <v>24</v>
      </c>
      <c r="AN82" t="s">
        <v>25</v>
      </c>
      <c r="AO82" t="s">
        <v>26</v>
      </c>
      <c r="AP82" t="s">
        <v>27</v>
      </c>
      <c r="AQ82" t="s">
        <v>28</v>
      </c>
      <c r="AR82" t="s">
        <v>29</v>
      </c>
      <c r="AS82" t="s">
        <v>30</v>
      </c>
      <c r="AT82" t="s">
        <v>31</v>
      </c>
      <c r="AU82" t="s">
        <v>32</v>
      </c>
      <c r="AV82" t="s">
        <v>33</v>
      </c>
      <c r="AW82" t="s">
        <v>23</v>
      </c>
      <c r="AX82" t="s">
        <v>24</v>
      </c>
      <c r="AY82" t="s">
        <v>25</v>
      </c>
      <c r="AZ82" t="s">
        <v>26</v>
      </c>
      <c r="BA82" t="s">
        <v>27</v>
      </c>
      <c r="BB82" t="s">
        <v>28</v>
      </c>
      <c r="BC82" t="s">
        <v>29</v>
      </c>
      <c r="BD82" t="s">
        <v>30</v>
      </c>
      <c r="BE82" t="s">
        <v>31</v>
      </c>
      <c r="BF82" t="s">
        <v>32</v>
      </c>
      <c r="BG82" t="s">
        <v>33</v>
      </c>
      <c r="BH82" t="s">
        <v>23</v>
      </c>
      <c r="BI82" t="s">
        <v>24</v>
      </c>
      <c r="BJ82" t="s">
        <v>25</v>
      </c>
      <c r="BK82" t="s">
        <v>26</v>
      </c>
      <c r="BL82" t="s">
        <v>27</v>
      </c>
      <c r="BM82" t="s">
        <v>28</v>
      </c>
      <c r="BN82" t="s">
        <v>29</v>
      </c>
      <c r="BO82" t="s">
        <v>30</v>
      </c>
      <c r="BP82" t="s">
        <v>31</v>
      </c>
      <c r="BQ82" t="s">
        <v>32</v>
      </c>
      <c r="BR82" t="s">
        <v>33</v>
      </c>
      <c r="BS82" t="s">
        <v>23</v>
      </c>
      <c r="BT82" t="s">
        <v>24</v>
      </c>
      <c r="BU82" t="s">
        <v>25</v>
      </c>
      <c r="BV82" t="s">
        <v>26</v>
      </c>
      <c r="BW82" t="s">
        <v>27</v>
      </c>
      <c r="BX82" t="s">
        <v>28</v>
      </c>
      <c r="BY82" t="s">
        <v>29</v>
      </c>
      <c r="BZ82" t="s">
        <v>30</v>
      </c>
      <c r="CA82" t="s">
        <v>31</v>
      </c>
      <c r="CB82" t="s">
        <v>32</v>
      </c>
      <c r="CC82" t="s">
        <v>33</v>
      </c>
      <c r="CD82" t="s">
        <v>23</v>
      </c>
      <c r="CE82" t="s">
        <v>24</v>
      </c>
      <c r="CF82" t="s">
        <v>25</v>
      </c>
      <c r="CG82" t="s">
        <v>26</v>
      </c>
      <c r="CH82" t="s">
        <v>27</v>
      </c>
      <c r="CI82" t="s">
        <v>28</v>
      </c>
      <c r="CJ82" t="s">
        <v>29</v>
      </c>
      <c r="CK82" t="s">
        <v>30</v>
      </c>
      <c r="CL82" t="s">
        <v>31</v>
      </c>
      <c r="CM82" t="s">
        <v>32</v>
      </c>
      <c r="CN82" t="s">
        <v>33</v>
      </c>
      <c r="CO82" t="s">
        <v>23</v>
      </c>
      <c r="CP82" t="s">
        <v>24</v>
      </c>
      <c r="CQ82" t="s">
        <v>25</v>
      </c>
      <c r="CR82" t="s">
        <v>26</v>
      </c>
      <c r="CS82" t="s">
        <v>27</v>
      </c>
      <c r="CT82" t="s">
        <v>28</v>
      </c>
      <c r="CU82" t="s">
        <v>29</v>
      </c>
      <c r="CV82" t="s">
        <v>30</v>
      </c>
      <c r="CW82" t="s">
        <v>31</v>
      </c>
      <c r="CX82" t="s">
        <v>32</v>
      </c>
      <c r="CY82" t="s">
        <v>33</v>
      </c>
      <c r="CZ82" t="s">
        <v>23</v>
      </c>
      <c r="DA82" t="s">
        <v>24</v>
      </c>
      <c r="DB82" t="s">
        <v>25</v>
      </c>
      <c r="DC82" t="s">
        <v>26</v>
      </c>
      <c r="DD82" t="s">
        <v>27</v>
      </c>
      <c r="DE82" t="s">
        <v>28</v>
      </c>
      <c r="DF82" t="s">
        <v>29</v>
      </c>
      <c r="DG82" t="s">
        <v>30</v>
      </c>
      <c r="DH82" t="s">
        <v>31</v>
      </c>
      <c r="DI82" t="s">
        <v>32</v>
      </c>
      <c r="DJ82" t="s">
        <v>33</v>
      </c>
      <c r="DK82" t="s">
        <v>23</v>
      </c>
      <c r="DL82" t="s">
        <v>24</v>
      </c>
      <c r="DM82" t="s">
        <v>25</v>
      </c>
      <c r="DN82" t="s">
        <v>26</v>
      </c>
      <c r="DO82" t="s">
        <v>27</v>
      </c>
      <c r="DP82" t="s">
        <v>28</v>
      </c>
      <c r="DQ82" t="s">
        <v>29</v>
      </c>
      <c r="DR82" t="s">
        <v>30</v>
      </c>
      <c r="DS82" t="s">
        <v>31</v>
      </c>
      <c r="DT82" t="s">
        <v>32</v>
      </c>
      <c r="DU82" t="s">
        <v>33</v>
      </c>
      <c r="DV82" t="s">
        <v>23</v>
      </c>
      <c r="DW82" t="s">
        <v>24</v>
      </c>
      <c r="DX82" t="s">
        <v>25</v>
      </c>
      <c r="DY82" t="s">
        <v>26</v>
      </c>
      <c r="DZ82" t="s">
        <v>27</v>
      </c>
      <c r="EA82" t="s">
        <v>28</v>
      </c>
      <c r="EB82" t="s">
        <v>29</v>
      </c>
      <c r="EC82" t="s">
        <v>30</v>
      </c>
      <c r="ED82" t="s">
        <v>31</v>
      </c>
      <c r="EE82" t="s">
        <v>32</v>
      </c>
      <c r="EF82" t="s">
        <v>33</v>
      </c>
      <c r="EG82" t="s">
        <v>23</v>
      </c>
      <c r="EH82" t="s">
        <v>24</v>
      </c>
      <c r="EI82" t="s">
        <v>25</v>
      </c>
      <c r="EJ82" t="s">
        <v>26</v>
      </c>
      <c r="EK82" t="s">
        <v>27</v>
      </c>
      <c r="EL82" t="s">
        <v>28</v>
      </c>
      <c r="EM82" t="s">
        <v>29</v>
      </c>
      <c r="EN82" t="s">
        <v>30</v>
      </c>
      <c r="EO82" t="s">
        <v>31</v>
      </c>
      <c r="EP82" t="s">
        <v>32</v>
      </c>
      <c r="EQ82" t="s">
        <v>33</v>
      </c>
      <c r="ER82" t="s">
        <v>23</v>
      </c>
      <c r="ES82" t="s">
        <v>24</v>
      </c>
      <c r="ET82" t="s">
        <v>25</v>
      </c>
      <c r="EU82" t="s">
        <v>26</v>
      </c>
      <c r="EV82" t="s">
        <v>27</v>
      </c>
      <c r="EW82" t="s">
        <v>28</v>
      </c>
      <c r="EX82" t="s">
        <v>29</v>
      </c>
      <c r="EY82" t="s">
        <v>30</v>
      </c>
      <c r="EZ82" t="s">
        <v>31</v>
      </c>
      <c r="FA82" t="s">
        <v>32</v>
      </c>
      <c r="FB82" t="s">
        <v>33</v>
      </c>
    </row>
    <row r="83" spans="1:158" x14ac:dyDescent="0.4">
      <c r="C83" t="s">
        <v>1114</v>
      </c>
      <c r="D83">
        <v>0.54</v>
      </c>
      <c r="E83">
        <v>56.52</v>
      </c>
      <c r="F83">
        <v>46.99</v>
      </c>
      <c r="G83">
        <v>75.22</v>
      </c>
      <c r="H83">
        <v>83.66</v>
      </c>
      <c r="I83">
        <v>46.99</v>
      </c>
      <c r="J83">
        <v>40.83</v>
      </c>
      <c r="K83">
        <v>17.149999999999999</v>
      </c>
      <c r="L83">
        <v>71.75</v>
      </c>
      <c r="M83">
        <v>9.81</v>
      </c>
      <c r="N83">
        <v>81.63</v>
      </c>
      <c r="P83">
        <v>0.48</v>
      </c>
      <c r="Q83">
        <v>52.45</v>
      </c>
      <c r="R83">
        <v>40.869999999999997</v>
      </c>
      <c r="S83">
        <v>78.03</v>
      </c>
      <c r="T83">
        <v>89.07</v>
      </c>
      <c r="U83">
        <v>40.869999999999997</v>
      </c>
      <c r="V83">
        <v>30.96</v>
      </c>
      <c r="W83">
        <v>19.79</v>
      </c>
      <c r="X83">
        <v>72.040000000000006</v>
      </c>
      <c r="Y83">
        <v>11.94</v>
      </c>
      <c r="Z83">
        <v>86.54</v>
      </c>
      <c r="AA83">
        <v>0.56999999999999995</v>
      </c>
      <c r="AB83">
        <v>58.13</v>
      </c>
      <c r="AC83">
        <v>46.47</v>
      </c>
      <c r="AD83">
        <v>79.87</v>
      </c>
      <c r="AE83">
        <v>86.19</v>
      </c>
      <c r="AF83">
        <v>46.47</v>
      </c>
      <c r="AG83">
        <v>42.36</v>
      </c>
      <c r="AH83">
        <v>17.32</v>
      </c>
      <c r="AI83">
        <v>76.97</v>
      </c>
      <c r="AJ83">
        <v>9.6199999999999992</v>
      </c>
      <c r="AK83">
        <v>84.57</v>
      </c>
      <c r="AL83">
        <v>0.56000000000000005</v>
      </c>
      <c r="AM83">
        <v>56.92</v>
      </c>
      <c r="AN83">
        <v>47.61</v>
      </c>
      <c r="AO83">
        <v>73.97</v>
      </c>
      <c r="AP83">
        <v>84.71</v>
      </c>
      <c r="AQ83">
        <v>47.61</v>
      </c>
      <c r="AR83">
        <v>43.75</v>
      </c>
      <c r="AS83">
        <v>15.65</v>
      </c>
      <c r="AT83">
        <v>70.849999999999994</v>
      </c>
      <c r="AU83">
        <v>9.1</v>
      </c>
      <c r="AV83">
        <v>82.29</v>
      </c>
      <c r="AW83">
        <v>0.66</v>
      </c>
      <c r="AX83">
        <v>68.03</v>
      </c>
      <c r="AY83">
        <v>60.96</v>
      </c>
      <c r="AZ83">
        <v>79.349999999999994</v>
      </c>
      <c r="BA83">
        <v>82.22</v>
      </c>
      <c r="BB83">
        <v>60.96</v>
      </c>
      <c r="BC83">
        <v>56.49</v>
      </c>
      <c r="BD83">
        <v>17.41</v>
      </c>
      <c r="BE83">
        <v>77.819999999999993</v>
      </c>
      <c r="BF83">
        <v>9.1199999999999992</v>
      </c>
      <c r="BG83">
        <v>81.2</v>
      </c>
      <c r="BH83">
        <v>0.68</v>
      </c>
      <c r="BI83">
        <v>71.45</v>
      </c>
      <c r="BJ83">
        <v>66.63</v>
      </c>
      <c r="BK83">
        <v>87.17</v>
      </c>
      <c r="BL83">
        <v>92.79</v>
      </c>
      <c r="BM83">
        <v>66.63</v>
      </c>
      <c r="BN83">
        <v>56.58</v>
      </c>
      <c r="BO83">
        <v>20.32</v>
      </c>
      <c r="BP83">
        <v>82.24</v>
      </c>
      <c r="BQ83">
        <v>11.5</v>
      </c>
      <c r="BR83">
        <v>91.37</v>
      </c>
      <c r="BS83">
        <v>0.53</v>
      </c>
      <c r="BT83">
        <v>55.43</v>
      </c>
      <c r="BU83">
        <v>45.66</v>
      </c>
      <c r="BV83">
        <v>71.790000000000006</v>
      </c>
      <c r="BW83">
        <v>81.02</v>
      </c>
      <c r="BX83">
        <v>45.66</v>
      </c>
      <c r="BY83">
        <v>40.47</v>
      </c>
      <c r="BZ83">
        <v>16.149999999999999</v>
      </c>
      <c r="CA83">
        <v>69.23</v>
      </c>
      <c r="CB83">
        <v>9.27</v>
      </c>
      <c r="CC83">
        <v>79.52</v>
      </c>
      <c r="CD83">
        <v>0.65</v>
      </c>
      <c r="CE83">
        <v>66.989999999999995</v>
      </c>
      <c r="CF83">
        <v>57.18</v>
      </c>
      <c r="CG83">
        <v>85.49</v>
      </c>
      <c r="CH83">
        <v>89.34</v>
      </c>
      <c r="CI83">
        <v>57.18</v>
      </c>
      <c r="CJ83">
        <v>51.65</v>
      </c>
      <c r="CK83">
        <v>19.53</v>
      </c>
      <c r="CL83">
        <v>84.38</v>
      </c>
      <c r="CM83">
        <v>10.29</v>
      </c>
      <c r="CN83">
        <v>88.82</v>
      </c>
      <c r="CO83">
        <v>0.56000000000000005</v>
      </c>
      <c r="CP83">
        <v>60.04</v>
      </c>
      <c r="CQ83">
        <v>53.53</v>
      </c>
      <c r="CR83">
        <v>83.75</v>
      </c>
      <c r="CS83">
        <v>91.17</v>
      </c>
      <c r="CT83">
        <v>53.53</v>
      </c>
      <c r="CU83">
        <v>41.34</v>
      </c>
      <c r="CV83">
        <v>20.14</v>
      </c>
      <c r="CW83">
        <v>75.56</v>
      </c>
      <c r="CX83">
        <v>11.77</v>
      </c>
      <c r="CY83">
        <v>87.19</v>
      </c>
      <c r="CZ83">
        <v>0.49</v>
      </c>
      <c r="DA83">
        <v>50.82</v>
      </c>
      <c r="DB83">
        <v>41.42</v>
      </c>
      <c r="DC83">
        <v>69.91</v>
      </c>
      <c r="DD83">
        <v>78.69</v>
      </c>
      <c r="DE83">
        <v>41.42</v>
      </c>
      <c r="DF83">
        <v>36.130000000000003</v>
      </c>
      <c r="DG83">
        <v>15.43</v>
      </c>
      <c r="DH83">
        <v>65.89</v>
      </c>
      <c r="DI83">
        <v>8.9</v>
      </c>
      <c r="DJ83">
        <v>75.73</v>
      </c>
      <c r="DK83">
        <v>0.5</v>
      </c>
      <c r="DL83">
        <v>53.01</v>
      </c>
      <c r="DM83">
        <v>43.28</v>
      </c>
      <c r="DN83">
        <v>72.63</v>
      </c>
      <c r="DO83">
        <v>81.14</v>
      </c>
      <c r="DP83">
        <v>43.28</v>
      </c>
      <c r="DQ83">
        <v>36.229999999999997</v>
      </c>
      <c r="DR83">
        <v>17.05</v>
      </c>
      <c r="DS83">
        <v>68.64</v>
      </c>
      <c r="DT83">
        <v>9.84</v>
      </c>
      <c r="DU83">
        <v>78.84</v>
      </c>
      <c r="DV83">
        <v>0.63</v>
      </c>
      <c r="DW83">
        <v>63.75</v>
      </c>
      <c r="DX83">
        <v>57.48</v>
      </c>
      <c r="DY83">
        <v>74.72</v>
      </c>
      <c r="DZ83">
        <v>78.040000000000006</v>
      </c>
      <c r="EA83">
        <v>57.48</v>
      </c>
      <c r="EB83">
        <v>55.08</v>
      </c>
      <c r="EC83">
        <v>15.64</v>
      </c>
      <c r="ED83">
        <v>73.41</v>
      </c>
      <c r="EE83">
        <v>8.25</v>
      </c>
      <c r="EF83">
        <v>77.12</v>
      </c>
      <c r="EG83">
        <v>0.61</v>
      </c>
      <c r="EH83">
        <v>66.92</v>
      </c>
      <c r="EI83">
        <v>59.39</v>
      </c>
      <c r="EJ83">
        <v>85.27</v>
      </c>
      <c r="EK83">
        <v>91.66</v>
      </c>
      <c r="EL83">
        <v>59.39</v>
      </c>
      <c r="EM83">
        <v>45.8</v>
      </c>
      <c r="EN83">
        <v>22.31</v>
      </c>
      <c r="EO83">
        <v>82.23</v>
      </c>
      <c r="EP83">
        <v>12.27</v>
      </c>
      <c r="EQ83">
        <v>90.62</v>
      </c>
      <c r="ER83">
        <v>0.56999999999999995</v>
      </c>
      <c r="ES83">
        <v>58.95</v>
      </c>
      <c r="ET83">
        <v>50.11</v>
      </c>
      <c r="EU83">
        <v>75.83</v>
      </c>
      <c r="EV83">
        <v>84.81</v>
      </c>
      <c r="EW83">
        <v>50.11</v>
      </c>
      <c r="EX83">
        <v>44.33</v>
      </c>
      <c r="EY83">
        <v>16.920000000000002</v>
      </c>
      <c r="EZ83">
        <v>72.75</v>
      </c>
      <c r="FA83">
        <v>9.7200000000000006</v>
      </c>
      <c r="FB83">
        <v>82.99</v>
      </c>
    </row>
    <row r="84" spans="1:158" x14ac:dyDescent="0.4">
      <c r="C84" t="s">
        <v>1133</v>
      </c>
      <c r="D84">
        <f>P83</f>
        <v>0.48</v>
      </c>
      <c r="E84">
        <f t="shared" ref="E84:N84" si="20">Q83</f>
        <v>52.45</v>
      </c>
      <c r="F84">
        <f t="shared" si="20"/>
        <v>40.869999999999997</v>
      </c>
      <c r="G84">
        <f t="shared" si="20"/>
        <v>78.03</v>
      </c>
      <c r="H84">
        <f t="shared" si="20"/>
        <v>89.07</v>
      </c>
      <c r="I84">
        <f t="shared" si="20"/>
        <v>40.869999999999997</v>
      </c>
      <c r="J84">
        <f t="shared" si="20"/>
        <v>30.96</v>
      </c>
      <c r="K84">
        <f t="shared" si="20"/>
        <v>19.79</v>
      </c>
      <c r="L84">
        <f t="shared" si="20"/>
        <v>72.040000000000006</v>
      </c>
      <c r="M84">
        <f t="shared" si="20"/>
        <v>11.94</v>
      </c>
      <c r="N84">
        <f t="shared" si="20"/>
        <v>86.54</v>
      </c>
    </row>
    <row r="85" spans="1:158" x14ac:dyDescent="0.4">
      <c r="C85" t="s">
        <v>1141</v>
      </c>
      <c r="D85">
        <f>AA83</f>
        <v>0.56999999999999995</v>
      </c>
      <c r="E85">
        <f t="shared" ref="E85:N85" si="21">AB83</f>
        <v>58.13</v>
      </c>
      <c r="F85">
        <f t="shared" si="21"/>
        <v>46.47</v>
      </c>
      <c r="G85">
        <f t="shared" si="21"/>
        <v>79.87</v>
      </c>
      <c r="H85">
        <f t="shared" si="21"/>
        <v>86.19</v>
      </c>
      <c r="I85">
        <f t="shared" si="21"/>
        <v>46.47</v>
      </c>
      <c r="J85">
        <f t="shared" si="21"/>
        <v>42.36</v>
      </c>
      <c r="K85">
        <f t="shared" si="21"/>
        <v>17.32</v>
      </c>
      <c r="L85">
        <f t="shared" si="21"/>
        <v>76.97</v>
      </c>
      <c r="M85">
        <f t="shared" si="21"/>
        <v>9.6199999999999992</v>
      </c>
      <c r="N85">
        <f t="shared" si="21"/>
        <v>84.57</v>
      </c>
    </row>
    <row r="86" spans="1:158" x14ac:dyDescent="0.4">
      <c r="C86" t="s">
        <v>1135</v>
      </c>
      <c r="D86">
        <f>AL83</f>
        <v>0.56000000000000005</v>
      </c>
      <c r="E86">
        <f t="shared" ref="E86:N86" si="22">AM83</f>
        <v>56.92</v>
      </c>
      <c r="F86">
        <f t="shared" si="22"/>
        <v>47.61</v>
      </c>
      <c r="G86">
        <f t="shared" si="22"/>
        <v>73.97</v>
      </c>
      <c r="H86">
        <f t="shared" si="22"/>
        <v>84.71</v>
      </c>
      <c r="I86">
        <f t="shared" si="22"/>
        <v>47.61</v>
      </c>
      <c r="J86">
        <f t="shared" si="22"/>
        <v>43.75</v>
      </c>
      <c r="K86">
        <f t="shared" si="22"/>
        <v>15.65</v>
      </c>
      <c r="L86">
        <f t="shared" si="22"/>
        <v>70.849999999999994</v>
      </c>
      <c r="M86">
        <f t="shared" si="22"/>
        <v>9.1</v>
      </c>
      <c r="N86">
        <f t="shared" si="22"/>
        <v>82.29</v>
      </c>
    </row>
    <row r="87" spans="1:158" x14ac:dyDescent="0.4">
      <c r="C87" t="s">
        <v>1131</v>
      </c>
      <c r="D87">
        <f>AW83</f>
        <v>0.66</v>
      </c>
      <c r="E87">
        <f t="shared" ref="E87:N87" si="23">AX83</f>
        <v>68.03</v>
      </c>
      <c r="F87">
        <f t="shared" si="23"/>
        <v>60.96</v>
      </c>
      <c r="G87">
        <f t="shared" si="23"/>
        <v>79.349999999999994</v>
      </c>
      <c r="H87">
        <f t="shared" si="23"/>
        <v>82.22</v>
      </c>
      <c r="I87">
        <f t="shared" si="23"/>
        <v>60.96</v>
      </c>
      <c r="J87">
        <f t="shared" si="23"/>
        <v>56.49</v>
      </c>
      <c r="K87">
        <f t="shared" si="23"/>
        <v>17.41</v>
      </c>
      <c r="L87">
        <f t="shared" si="23"/>
        <v>77.819999999999993</v>
      </c>
      <c r="M87">
        <f t="shared" si="23"/>
        <v>9.1199999999999992</v>
      </c>
      <c r="N87">
        <f t="shared" si="23"/>
        <v>81.2</v>
      </c>
    </row>
    <row r="88" spans="1:158" x14ac:dyDescent="0.4">
      <c r="C88" t="s">
        <v>1139</v>
      </c>
      <c r="D88">
        <f>BH83</f>
        <v>0.68</v>
      </c>
      <c r="E88">
        <f t="shared" ref="E88:N88" si="24">BI83</f>
        <v>71.45</v>
      </c>
      <c r="F88">
        <f t="shared" si="24"/>
        <v>66.63</v>
      </c>
      <c r="G88">
        <f t="shared" si="24"/>
        <v>87.17</v>
      </c>
      <c r="H88">
        <f t="shared" si="24"/>
        <v>92.79</v>
      </c>
      <c r="I88">
        <f t="shared" si="24"/>
        <v>66.63</v>
      </c>
      <c r="J88">
        <f t="shared" si="24"/>
        <v>56.58</v>
      </c>
      <c r="K88">
        <f t="shared" si="24"/>
        <v>20.32</v>
      </c>
      <c r="L88">
        <f t="shared" si="24"/>
        <v>82.24</v>
      </c>
      <c r="M88">
        <f t="shared" si="24"/>
        <v>11.5</v>
      </c>
      <c r="N88">
        <f t="shared" si="24"/>
        <v>91.37</v>
      </c>
    </row>
    <row r="89" spans="1:158" x14ac:dyDescent="0.4">
      <c r="C89" t="s">
        <v>1132</v>
      </c>
      <c r="D89">
        <f>BS83</f>
        <v>0.53</v>
      </c>
      <c r="E89">
        <f t="shared" ref="E89:N89" si="25">BT83</f>
        <v>55.43</v>
      </c>
      <c r="F89">
        <f t="shared" si="25"/>
        <v>45.66</v>
      </c>
      <c r="G89">
        <f t="shared" si="25"/>
        <v>71.790000000000006</v>
      </c>
      <c r="H89">
        <f t="shared" si="25"/>
        <v>81.02</v>
      </c>
      <c r="I89">
        <f t="shared" si="25"/>
        <v>45.66</v>
      </c>
      <c r="J89">
        <f t="shared" si="25"/>
        <v>40.47</v>
      </c>
      <c r="K89">
        <f t="shared" si="25"/>
        <v>16.149999999999999</v>
      </c>
      <c r="L89">
        <f t="shared" si="25"/>
        <v>69.23</v>
      </c>
      <c r="M89">
        <f t="shared" si="25"/>
        <v>9.27</v>
      </c>
      <c r="N89">
        <f t="shared" si="25"/>
        <v>79.52</v>
      </c>
    </row>
    <row r="90" spans="1:158" x14ac:dyDescent="0.4">
      <c r="C90" t="s">
        <v>1129</v>
      </c>
      <c r="D90">
        <f>CD83</f>
        <v>0.65</v>
      </c>
      <c r="E90">
        <f t="shared" ref="E90:N90" si="26">CE83</f>
        <v>66.989999999999995</v>
      </c>
      <c r="F90">
        <f t="shared" si="26"/>
        <v>57.18</v>
      </c>
      <c r="G90">
        <f t="shared" si="26"/>
        <v>85.49</v>
      </c>
      <c r="H90">
        <f t="shared" si="26"/>
        <v>89.34</v>
      </c>
      <c r="I90">
        <f t="shared" si="26"/>
        <v>57.18</v>
      </c>
      <c r="J90">
        <f t="shared" si="26"/>
        <v>51.65</v>
      </c>
      <c r="K90">
        <f t="shared" si="26"/>
        <v>19.53</v>
      </c>
      <c r="L90">
        <f t="shared" si="26"/>
        <v>84.38</v>
      </c>
      <c r="M90">
        <f t="shared" si="26"/>
        <v>10.29</v>
      </c>
      <c r="N90">
        <f t="shared" si="26"/>
        <v>88.82</v>
      </c>
    </row>
    <row r="91" spans="1:158" x14ac:dyDescent="0.4">
      <c r="C91" t="s">
        <v>1127</v>
      </c>
      <c r="D91">
        <f>CO83</f>
        <v>0.56000000000000005</v>
      </c>
      <c r="E91">
        <f t="shared" ref="E91:N91" si="27">CP83</f>
        <v>60.04</v>
      </c>
      <c r="F91">
        <f t="shared" si="27"/>
        <v>53.53</v>
      </c>
      <c r="G91">
        <f t="shared" si="27"/>
        <v>83.75</v>
      </c>
      <c r="H91">
        <f t="shared" si="27"/>
        <v>91.17</v>
      </c>
      <c r="I91">
        <f t="shared" si="27"/>
        <v>53.53</v>
      </c>
      <c r="J91">
        <f t="shared" si="27"/>
        <v>41.34</v>
      </c>
      <c r="K91">
        <f t="shared" si="27"/>
        <v>20.14</v>
      </c>
      <c r="L91">
        <f t="shared" si="27"/>
        <v>75.56</v>
      </c>
      <c r="M91">
        <f t="shared" si="27"/>
        <v>11.77</v>
      </c>
      <c r="N91">
        <f t="shared" si="27"/>
        <v>87.19</v>
      </c>
    </row>
    <row r="92" spans="1:158" x14ac:dyDescent="0.4">
      <c r="C92" t="s">
        <v>1138</v>
      </c>
      <c r="D92">
        <f>CZ83</f>
        <v>0.49</v>
      </c>
      <c r="E92">
        <f t="shared" ref="E92:N92" si="28">DA83</f>
        <v>50.82</v>
      </c>
      <c r="F92">
        <f t="shared" si="28"/>
        <v>41.42</v>
      </c>
      <c r="G92">
        <f t="shared" si="28"/>
        <v>69.91</v>
      </c>
      <c r="H92">
        <f t="shared" si="28"/>
        <v>78.69</v>
      </c>
      <c r="I92">
        <f t="shared" si="28"/>
        <v>41.42</v>
      </c>
      <c r="J92">
        <f t="shared" si="28"/>
        <v>36.130000000000003</v>
      </c>
      <c r="K92">
        <f t="shared" si="28"/>
        <v>15.43</v>
      </c>
      <c r="L92">
        <f t="shared" si="28"/>
        <v>65.89</v>
      </c>
      <c r="M92">
        <f t="shared" si="28"/>
        <v>8.9</v>
      </c>
      <c r="N92">
        <f t="shared" si="28"/>
        <v>75.73</v>
      </c>
    </row>
    <row r="93" spans="1:158" x14ac:dyDescent="0.4">
      <c r="C93" t="s">
        <v>1136</v>
      </c>
      <c r="D93">
        <f>DK83</f>
        <v>0.5</v>
      </c>
      <c r="E93">
        <f t="shared" ref="E93:N93" si="29">DL83</f>
        <v>53.01</v>
      </c>
      <c r="F93">
        <f t="shared" si="29"/>
        <v>43.28</v>
      </c>
      <c r="G93">
        <f t="shared" si="29"/>
        <v>72.63</v>
      </c>
      <c r="H93">
        <f t="shared" si="29"/>
        <v>81.14</v>
      </c>
      <c r="I93">
        <f t="shared" si="29"/>
        <v>43.28</v>
      </c>
      <c r="J93">
        <f t="shared" si="29"/>
        <v>36.229999999999997</v>
      </c>
      <c r="K93">
        <f t="shared" si="29"/>
        <v>17.05</v>
      </c>
      <c r="L93">
        <f t="shared" si="29"/>
        <v>68.64</v>
      </c>
      <c r="M93">
        <f t="shared" si="29"/>
        <v>9.84</v>
      </c>
      <c r="N93">
        <f t="shared" si="29"/>
        <v>78.84</v>
      </c>
    </row>
    <row r="94" spans="1:158" x14ac:dyDescent="0.4">
      <c r="C94" t="s">
        <v>1134</v>
      </c>
      <c r="D94">
        <f>DV83</f>
        <v>0.63</v>
      </c>
      <c r="E94">
        <f t="shared" ref="E94:N94" si="30">DW83</f>
        <v>63.75</v>
      </c>
      <c r="F94">
        <f t="shared" si="30"/>
        <v>57.48</v>
      </c>
      <c r="G94">
        <f t="shared" si="30"/>
        <v>74.72</v>
      </c>
      <c r="H94">
        <f t="shared" si="30"/>
        <v>78.040000000000006</v>
      </c>
      <c r="I94">
        <f t="shared" si="30"/>
        <v>57.48</v>
      </c>
      <c r="J94">
        <f t="shared" si="30"/>
        <v>55.08</v>
      </c>
      <c r="K94">
        <f t="shared" si="30"/>
        <v>15.64</v>
      </c>
      <c r="L94">
        <f t="shared" si="30"/>
        <v>73.41</v>
      </c>
      <c r="M94">
        <f t="shared" si="30"/>
        <v>8.25</v>
      </c>
      <c r="N94">
        <f t="shared" si="30"/>
        <v>77.12</v>
      </c>
    </row>
    <row r="95" spans="1:158" x14ac:dyDescent="0.4">
      <c r="C95" t="s">
        <v>1140</v>
      </c>
      <c r="D95">
        <f>EG83</f>
        <v>0.61</v>
      </c>
      <c r="E95">
        <f t="shared" ref="E95:N95" si="31">EH83</f>
        <v>66.92</v>
      </c>
      <c r="F95">
        <f t="shared" si="31"/>
        <v>59.39</v>
      </c>
      <c r="G95">
        <f t="shared" si="31"/>
        <v>85.27</v>
      </c>
      <c r="H95">
        <f t="shared" si="31"/>
        <v>91.66</v>
      </c>
      <c r="I95">
        <f t="shared" si="31"/>
        <v>59.39</v>
      </c>
      <c r="J95">
        <f t="shared" si="31"/>
        <v>45.8</v>
      </c>
      <c r="K95">
        <f t="shared" si="31"/>
        <v>22.31</v>
      </c>
      <c r="L95">
        <f t="shared" si="31"/>
        <v>82.23</v>
      </c>
      <c r="M95">
        <f t="shared" si="31"/>
        <v>12.27</v>
      </c>
      <c r="N95">
        <f t="shared" si="31"/>
        <v>90.62</v>
      </c>
    </row>
    <row r="96" spans="1:158" x14ac:dyDescent="0.4">
      <c r="C96" t="s">
        <v>1128</v>
      </c>
      <c r="D96">
        <f>ER83</f>
        <v>0.56999999999999995</v>
      </c>
      <c r="E96">
        <f t="shared" ref="E96:N96" si="32">ES83</f>
        <v>58.95</v>
      </c>
      <c r="F96">
        <f t="shared" si="32"/>
        <v>50.11</v>
      </c>
      <c r="G96">
        <f t="shared" si="32"/>
        <v>75.83</v>
      </c>
      <c r="H96">
        <f t="shared" si="32"/>
        <v>84.81</v>
      </c>
      <c r="I96">
        <f t="shared" si="32"/>
        <v>50.11</v>
      </c>
      <c r="J96">
        <f t="shared" si="32"/>
        <v>44.33</v>
      </c>
      <c r="K96">
        <f t="shared" si="32"/>
        <v>16.920000000000002</v>
      </c>
      <c r="L96">
        <f t="shared" si="32"/>
        <v>72.75</v>
      </c>
      <c r="M96">
        <f t="shared" si="32"/>
        <v>9.7200000000000006</v>
      </c>
      <c r="N96">
        <f t="shared" si="32"/>
        <v>82.99</v>
      </c>
    </row>
    <row r="100" spans="2:17" x14ac:dyDescent="0.4">
      <c r="B100" t="s">
        <v>1142</v>
      </c>
      <c r="D100" t="s">
        <v>23</v>
      </c>
      <c r="E100" t="s">
        <v>24</v>
      </c>
      <c r="F100" t="s">
        <v>1143</v>
      </c>
      <c r="G100" s="9" t="s">
        <v>1144</v>
      </c>
      <c r="H100" t="s">
        <v>1145</v>
      </c>
      <c r="I100" s="9" t="s">
        <v>1146</v>
      </c>
      <c r="J100" t="s">
        <v>1147</v>
      </c>
      <c r="K100" s="9" t="s">
        <v>1148</v>
      </c>
      <c r="L100" t="s">
        <v>28</v>
      </c>
      <c r="M100" t="s">
        <v>29</v>
      </c>
      <c r="N100" t="s">
        <v>30</v>
      </c>
      <c r="O100" t="s">
        <v>31</v>
      </c>
      <c r="P100" t="s">
        <v>32</v>
      </c>
      <c r="Q100" t="s">
        <v>33</v>
      </c>
    </row>
    <row r="101" spans="2:17" x14ac:dyDescent="0.4">
      <c r="B101">
        <v>742</v>
      </c>
      <c r="C101" t="s">
        <v>1127</v>
      </c>
      <c r="D101">
        <v>0.56000000000000005</v>
      </c>
      <c r="E101">
        <v>60.04</v>
      </c>
      <c r="F101">
        <v>53.53</v>
      </c>
      <c r="G101" s="9">
        <v>69.14</v>
      </c>
      <c r="H101">
        <v>83.75</v>
      </c>
      <c r="I101" s="9">
        <v>93.53</v>
      </c>
      <c r="J101">
        <v>91.17</v>
      </c>
      <c r="K101" s="9">
        <v>96.63</v>
      </c>
      <c r="L101">
        <v>53.53</v>
      </c>
      <c r="M101">
        <v>41.34</v>
      </c>
      <c r="N101">
        <v>20.14</v>
      </c>
      <c r="O101">
        <v>75.56</v>
      </c>
      <c r="P101">
        <v>11.77</v>
      </c>
      <c r="Q101">
        <v>87.19</v>
      </c>
    </row>
    <row r="102" spans="2:17" x14ac:dyDescent="0.4">
      <c r="B102">
        <v>142</v>
      </c>
      <c r="C102" t="s">
        <v>1139</v>
      </c>
      <c r="D102">
        <v>0.68</v>
      </c>
      <c r="E102">
        <v>71.45</v>
      </c>
      <c r="F102">
        <v>66.63</v>
      </c>
      <c r="G102" s="9">
        <v>40.14</v>
      </c>
      <c r="H102">
        <v>87.17</v>
      </c>
      <c r="I102" s="9">
        <v>81.69</v>
      </c>
      <c r="J102">
        <v>92.79</v>
      </c>
      <c r="K102" s="9">
        <v>91.55</v>
      </c>
      <c r="L102">
        <v>66.63</v>
      </c>
      <c r="M102">
        <v>56.58</v>
      </c>
      <c r="N102">
        <v>20.32</v>
      </c>
      <c r="O102">
        <v>82.24</v>
      </c>
      <c r="P102">
        <v>11.5</v>
      </c>
      <c r="Q102">
        <v>91.37</v>
      </c>
    </row>
    <row r="103" spans="2:17" x14ac:dyDescent="0.4">
      <c r="B103">
        <v>318</v>
      </c>
      <c r="C103" t="s">
        <v>1128</v>
      </c>
      <c r="D103">
        <v>0.56999999999999995</v>
      </c>
      <c r="E103">
        <v>58.95</v>
      </c>
      <c r="F103">
        <v>50.11</v>
      </c>
      <c r="G103" s="9">
        <v>27.36</v>
      </c>
      <c r="H103">
        <v>75.83</v>
      </c>
      <c r="I103" s="9">
        <v>75.47</v>
      </c>
      <c r="J103">
        <v>84.81</v>
      </c>
      <c r="K103" s="9">
        <v>91.2</v>
      </c>
      <c r="L103">
        <v>50.11</v>
      </c>
      <c r="M103">
        <v>44.33</v>
      </c>
      <c r="N103">
        <v>16.920000000000002</v>
      </c>
      <c r="O103">
        <v>72.75</v>
      </c>
      <c r="P103">
        <v>9.7200000000000006</v>
      </c>
      <c r="Q103">
        <v>82.99</v>
      </c>
    </row>
    <row r="104" spans="2:17" x14ac:dyDescent="0.4">
      <c r="B104">
        <v>286</v>
      </c>
      <c r="C104" t="s">
        <v>1129</v>
      </c>
      <c r="D104">
        <v>0.65</v>
      </c>
      <c r="E104">
        <v>66.989999999999995</v>
      </c>
      <c r="F104">
        <v>57.18</v>
      </c>
      <c r="G104" s="9">
        <v>48.95</v>
      </c>
      <c r="H104">
        <v>85.49</v>
      </c>
      <c r="I104" s="9">
        <v>93.01</v>
      </c>
      <c r="J104">
        <v>89.34</v>
      </c>
      <c r="K104" s="9">
        <v>95.8</v>
      </c>
      <c r="L104">
        <v>57.18</v>
      </c>
      <c r="M104">
        <v>51.65</v>
      </c>
      <c r="N104">
        <v>19.53</v>
      </c>
      <c r="O104">
        <v>84.38</v>
      </c>
      <c r="P104">
        <v>10.29</v>
      </c>
      <c r="Q104">
        <v>88.82</v>
      </c>
    </row>
    <row r="105" spans="2:17" x14ac:dyDescent="0.4">
      <c r="B105">
        <v>124</v>
      </c>
      <c r="C105" t="s">
        <v>1140</v>
      </c>
      <c r="D105">
        <v>0.61</v>
      </c>
      <c r="E105">
        <v>66.92</v>
      </c>
      <c r="F105">
        <v>59.39</v>
      </c>
      <c r="G105" s="9">
        <v>37.1</v>
      </c>
      <c r="H105">
        <v>85.27</v>
      </c>
      <c r="I105" s="9">
        <v>87.9</v>
      </c>
      <c r="J105">
        <v>91.66</v>
      </c>
      <c r="K105" s="9">
        <v>94.35</v>
      </c>
      <c r="L105">
        <v>59.39</v>
      </c>
      <c r="M105">
        <v>45.8</v>
      </c>
      <c r="N105">
        <v>22.31</v>
      </c>
      <c r="O105">
        <v>82.23</v>
      </c>
      <c r="P105">
        <v>12.27</v>
      </c>
      <c r="Q105">
        <v>90.62</v>
      </c>
    </row>
    <row r="106" spans="2:17" x14ac:dyDescent="0.4">
      <c r="B106">
        <v>51</v>
      </c>
      <c r="C106" t="s">
        <v>1131</v>
      </c>
      <c r="D106">
        <v>0.66</v>
      </c>
      <c r="E106">
        <v>68.03</v>
      </c>
      <c r="F106">
        <v>60.96</v>
      </c>
      <c r="G106" s="9">
        <v>56.86</v>
      </c>
      <c r="H106">
        <v>79.349999999999994</v>
      </c>
      <c r="I106" s="9">
        <v>80.39</v>
      </c>
      <c r="J106">
        <v>82.22</v>
      </c>
      <c r="K106" s="9">
        <v>82.35</v>
      </c>
      <c r="L106">
        <v>60.96</v>
      </c>
      <c r="M106">
        <v>56.49</v>
      </c>
      <c r="N106">
        <v>17.41</v>
      </c>
      <c r="O106">
        <v>77.819999999999993</v>
      </c>
      <c r="P106">
        <v>9.1199999999999992</v>
      </c>
      <c r="Q106">
        <v>81.2</v>
      </c>
    </row>
    <row r="107" spans="2:17" x14ac:dyDescent="0.4">
      <c r="B107">
        <v>255</v>
      </c>
      <c r="C107" t="s">
        <v>1132</v>
      </c>
      <c r="D107">
        <v>0.53</v>
      </c>
      <c r="E107">
        <v>55.43</v>
      </c>
      <c r="F107">
        <v>45.66</v>
      </c>
      <c r="G107" s="9">
        <v>51.76</v>
      </c>
      <c r="H107">
        <v>71.790000000000006</v>
      </c>
      <c r="I107" s="9">
        <v>92.55</v>
      </c>
      <c r="J107">
        <v>81.02</v>
      </c>
      <c r="K107" s="9">
        <v>96.08</v>
      </c>
      <c r="L107">
        <v>45.66</v>
      </c>
      <c r="M107">
        <v>40.47</v>
      </c>
      <c r="N107">
        <v>16.149999999999999</v>
      </c>
      <c r="O107">
        <v>69.23</v>
      </c>
      <c r="P107">
        <v>9.27</v>
      </c>
      <c r="Q107">
        <v>79.52</v>
      </c>
    </row>
    <row r="108" spans="2:17" x14ac:dyDescent="0.4">
      <c r="B108">
        <v>1274</v>
      </c>
      <c r="C108" t="s">
        <v>1133</v>
      </c>
      <c r="D108">
        <v>0.48</v>
      </c>
      <c r="E108">
        <v>52.45</v>
      </c>
      <c r="F108">
        <v>40.869999999999997</v>
      </c>
      <c r="G108" s="9">
        <v>46.94</v>
      </c>
      <c r="H108">
        <v>78.03</v>
      </c>
      <c r="I108" s="9">
        <v>97.02</v>
      </c>
      <c r="J108">
        <v>89.07</v>
      </c>
      <c r="K108" s="9">
        <v>98.98</v>
      </c>
      <c r="L108">
        <v>40.869999999999997</v>
      </c>
      <c r="M108">
        <v>30.96</v>
      </c>
      <c r="N108">
        <v>19.79</v>
      </c>
      <c r="O108">
        <v>72.040000000000006</v>
      </c>
      <c r="P108">
        <v>11.94</v>
      </c>
      <c r="Q108">
        <v>86.54</v>
      </c>
    </row>
    <row r="109" spans="2:17" x14ac:dyDescent="0.4">
      <c r="B109">
        <v>91</v>
      </c>
      <c r="C109" t="s">
        <v>1134</v>
      </c>
      <c r="D109">
        <v>0.63</v>
      </c>
      <c r="E109">
        <v>63.75</v>
      </c>
      <c r="F109">
        <v>57.48</v>
      </c>
      <c r="G109" s="9">
        <v>49.45</v>
      </c>
      <c r="H109">
        <v>74.72</v>
      </c>
      <c r="I109" s="9">
        <v>83.52</v>
      </c>
      <c r="J109">
        <v>78.040000000000006</v>
      </c>
      <c r="K109" s="9">
        <v>86.81</v>
      </c>
      <c r="L109">
        <v>57.48</v>
      </c>
      <c r="M109">
        <v>55.08</v>
      </c>
      <c r="N109">
        <v>15.64</v>
      </c>
      <c r="O109">
        <v>73.41</v>
      </c>
      <c r="P109">
        <v>8.25</v>
      </c>
      <c r="Q109">
        <v>77.12</v>
      </c>
    </row>
    <row r="110" spans="2:17" x14ac:dyDescent="0.4">
      <c r="B110">
        <v>548</v>
      </c>
      <c r="C110" t="s">
        <v>1135</v>
      </c>
      <c r="D110">
        <v>0.56000000000000005</v>
      </c>
      <c r="E110">
        <v>56.92</v>
      </c>
      <c r="F110">
        <v>47.61</v>
      </c>
      <c r="G110" s="9">
        <v>36.31</v>
      </c>
      <c r="H110">
        <v>73.97</v>
      </c>
      <c r="I110" s="9">
        <v>83.76</v>
      </c>
      <c r="J110">
        <v>84.71</v>
      </c>
      <c r="K110" s="9">
        <v>97.63</v>
      </c>
      <c r="L110">
        <v>47.61</v>
      </c>
      <c r="M110">
        <v>43.75</v>
      </c>
      <c r="N110">
        <v>15.65</v>
      </c>
      <c r="O110">
        <v>70.849999999999994</v>
      </c>
      <c r="P110">
        <v>9.1</v>
      </c>
      <c r="Q110">
        <v>82.29</v>
      </c>
    </row>
    <row r="111" spans="2:17" x14ac:dyDescent="0.4">
      <c r="B111">
        <v>736</v>
      </c>
      <c r="C111" t="s">
        <v>1136</v>
      </c>
      <c r="D111">
        <v>0.5</v>
      </c>
      <c r="E111">
        <v>53.01</v>
      </c>
      <c r="F111">
        <v>43.28</v>
      </c>
      <c r="G111" s="9">
        <v>38.72</v>
      </c>
      <c r="H111">
        <v>72.63</v>
      </c>
      <c r="I111" s="9">
        <v>90.49</v>
      </c>
      <c r="J111">
        <v>81.14</v>
      </c>
      <c r="K111" s="9">
        <v>98.78</v>
      </c>
      <c r="L111">
        <v>43.28</v>
      </c>
      <c r="M111">
        <v>36.229999999999997</v>
      </c>
      <c r="N111">
        <v>17.05</v>
      </c>
      <c r="O111">
        <v>68.64</v>
      </c>
      <c r="P111">
        <v>9.84</v>
      </c>
      <c r="Q111">
        <v>78.84</v>
      </c>
    </row>
    <row r="112" spans="2:17" x14ac:dyDescent="0.4">
      <c r="B112">
        <v>207</v>
      </c>
      <c r="C112" t="s">
        <v>1137</v>
      </c>
      <c r="D112">
        <v>0.56999999999999995</v>
      </c>
      <c r="E112">
        <v>58.13</v>
      </c>
      <c r="F112">
        <v>46.47</v>
      </c>
      <c r="G112" s="9">
        <v>42.03</v>
      </c>
      <c r="H112">
        <v>79.87</v>
      </c>
      <c r="I112" s="9">
        <v>84.06</v>
      </c>
      <c r="J112">
        <v>86.19</v>
      </c>
      <c r="K112" s="9">
        <v>92.27</v>
      </c>
      <c r="L112">
        <v>46.47</v>
      </c>
      <c r="M112">
        <v>42.36</v>
      </c>
      <c r="N112">
        <v>17.32</v>
      </c>
      <c r="O112">
        <v>76.97</v>
      </c>
      <c r="P112">
        <v>9.6199999999999992</v>
      </c>
      <c r="Q112">
        <v>84.57</v>
      </c>
    </row>
    <row r="113" spans="2:29" x14ac:dyDescent="0.4">
      <c r="B113">
        <v>594</v>
      </c>
      <c r="C113" t="s">
        <v>1138</v>
      </c>
      <c r="D113">
        <v>0.49</v>
      </c>
      <c r="E113">
        <v>50.82</v>
      </c>
      <c r="F113">
        <v>41.42</v>
      </c>
      <c r="G113" s="9">
        <v>23.91</v>
      </c>
      <c r="H113">
        <v>69.91</v>
      </c>
      <c r="I113" s="9">
        <v>79.12</v>
      </c>
      <c r="J113">
        <v>78.69</v>
      </c>
      <c r="K113" s="9">
        <v>96.3</v>
      </c>
      <c r="L113">
        <v>41.42</v>
      </c>
      <c r="M113">
        <v>36.130000000000003</v>
      </c>
      <c r="N113">
        <v>15.43</v>
      </c>
      <c r="O113">
        <v>65.89</v>
      </c>
      <c r="P113">
        <v>8.9</v>
      </c>
      <c r="Q113">
        <v>75.73</v>
      </c>
    </row>
    <row r="114" spans="2:29" x14ac:dyDescent="0.4">
      <c r="C114" t="s">
        <v>1114</v>
      </c>
      <c r="D114">
        <v>0.54</v>
      </c>
      <c r="E114">
        <v>56.52</v>
      </c>
      <c r="F114">
        <v>46.99</v>
      </c>
      <c r="G114" s="9">
        <f>ROUND(SUMPRODUCT($B101:$B113, G101:G113)/SUM($B101:$B113), 2)</f>
        <v>43.96</v>
      </c>
      <c r="H114">
        <v>75.22</v>
      </c>
      <c r="I114" s="9">
        <f>ROUND(SUMPRODUCT($B101:$B113, I101:I113)/SUM($B101:$B113), 2)</f>
        <v>89.1</v>
      </c>
      <c r="J114">
        <v>83.66</v>
      </c>
      <c r="K114" s="9">
        <f>ROUND(SUMPRODUCT($B101:$B113, K101:K113)/SUM($B101:$B113), 2)</f>
        <v>96.5</v>
      </c>
      <c r="L114">
        <v>46.99</v>
      </c>
      <c r="M114">
        <v>40.83</v>
      </c>
      <c r="N114">
        <v>17.149999999999999</v>
      </c>
      <c r="O114">
        <v>71.75</v>
      </c>
      <c r="P114">
        <v>9.81</v>
      </c>
      <c r="Q114">
        <v>81.63</v>
      </c>
    </row>
    <row r="119" spans="2:29" x14ac:dyDescent="0.4">
      <c r="Z119" t="s">
        <v>1142</v>
      </c>
      <c r="AB119" t="s">
        <v>1154</v>
      </c>
      <c r="AC119" t="s">
        <v>1153</v>
      </c>
    </row>
    <row r="120" spans="2:29" x14ac:dyDescent="0.4">
      <c r="Z120">
        <v>742</v>
      </c>
      <c r="AA120" t="s">
        <v>1127</v>
      </c>
      <c r="AB120">
        <v>0.56000000000000005</v>
      </c>
      <c r="AC120">
        <v>0.79</v>
      </c>
    </row>
    <row r="121" spans="2:29" x14ac:dyDescent="0.4">
      <c r="Z121">
        <v>142</v>
      </c>
      <c r="AA121" t="s">
        <v>1139</v>
      </c>
      <c r="AB121">
        <v>0.68</v>
      </c>
      <c r="AC121">
        <v>0.57999999999999996</v>
      </c>
    </row>
    <row r="122" spans="2:29" x14ac:dyDescent="0.4">
      <c r="Z122">
        <v>318</v>
      </c>
      <c r="AA122" t="s">
        <v>1128</v>
      </c>
      <c r="AB122">
        <v>0.56999999999999995</v>
      </c>
      <c r="AC122">
        <v>0.47</v>
      </c>
    </row>
    <row r="123" spans="2:29" x14ac:dyDescent="0.4">
      <c r="Z123">
        <v>286</v>
      </c>
      <c r="AA123" t="s">
        <v>1129</v>
      </c>
      <c r="AB123">
        <v>0.65</v>
      </c>
      <c r="AC123">
        <v>0.68</v>
      </c>
    </row>
    <row r="124" spans="2:29" x14ac:dyDescent="0.4">
      <c r="Z124">
        <v>124</v>
      </c>
      <c r="AA124" t="s">
        <v>1140</v>
      </c>
      <c r="AB124">
        <v>0.61</v>
      </c>
      <c r="AC124">
        <v>0.57999999999999996</v>
      </c>
    </row>
    <row r="125" spans="2:29" x14ac:dyDescent="0.4">
      <c r="Z125">
        <v>51</v>
      </c>
      <c r="AA125" t="s">
        <v>1131</v>
      </c>
      <c r="AB125">
        <v>0.66</v>
      </c>
      <c r="AC125">
        <v>0.66</v>
      </c>
    </row>
    <row r="126" spans="2:29" x14ac:dyDescent="0.4">
      <c r="Z126">
        <v>255</v>
      </c>
      <c r="AA126" t="s">
        <v>1132</v>
      </c>
      <c r="AB126">
        <v>0.53</v>
      </c>
      <c r="AC126">
        <v>0.69</v>
      </c>
    </row>
    <row r="127" spans="2:29" x14ac:dyDescent="0.4">
      <c r="Z127">
        <v>1274</v>
      </c>
      <c r="AA127" t="s">
        <v>1133</v>
      </c>
      <c r="AB127">
        <v>0.48</v>
      </c>
      <c r="AC127">
        <v>0.68</v>
      </c>
    </row>
    <row r="128" spans="2:29" x14ac:dyDescent="0.4">
      <c r="Z128">
        <v>91</v>
      </c>
      <c r="AA128" t="s">
        <v>1134</v>
      </c>
      <c r="AB128">
        <v>0.63</v>
      </c>
      <c r="AC128">
        <v>0.65</v>
      </c>
    </row>
    <row r="129" spans="26:29" x14ac:dyDescent="0.4">
      <c r="Z129">
        <v>548</v>
      </c>
      <c r="AA129" t="s">
        <v>1135</v>
      </c>
      <c r="AB129">
        <v>0.56000000000000005</v>
      </c>
      <c r="AC129">
        <v>0.55000000000000004</v>
      </c>
    </row>
    <row r="130" spans="26:29" x14ac:dyDescent="0.4">
      <c r="Z130">
        <v>736</v>
      </c>
      <c r="AA130" t="s">
        <v>1136</v>
      </c>
      <c r="AB130">
        <v>0.5</v>
      </c>
      <c r="AC130">
        <v>0.57999999999999996</v>
      </c>
    </row>
    <row r="131" spans="26:29" x14ac:dyDescent="0.4">
      <c r="Z131">
        <v>207</v>
      </c>
      <c r="AA131" t="s">
        <v>1137</v>
      </c>
      <c r="AB131">
        <v>0.56999999999999995</v>
      </c>
      <c r="AC131">
        <v>0.61</v>
      </c>
    </row>
    <row r="132" spans="26:29" x14ac:dyDescent="0.4">
      <c r="Z132">
        <v>594</v>
      </c>
      <c r="AA132" t="s">
        <v>1138</v>
      </c>
      <c r="AB132">
        <v>0.49</v>
      </c>
      <c r="AC132">
        <v>0.46</v>
      </c>
    </row>
    <row r="133" spans="26:29" x14ac:dyDescent="0.4">
      <c r="AA133" t="s">
        <v>1114</v>
      </c>
      <c r="AB133">
        <v>0.54</v>
      </c>
      <c r="AC133">
        <f>ROUND(SUMPRODUCT($Z120:$Z132, AC120:AC132)/SUM($Z120:$Z132), 2)</f>
        <v>0.62</v>
      </c>
    </row>
    <row r="194" spans="4:18" x14ac:dyDescent="0.4">
      <c r="E194" t="s">
        <v>24</v>
      </c>
    </row>
    <row r="195" spans="4:18" x14ac:dyDescent="0.4">
      <c r="E195" t="s">
        <v>1127</v>
      </c>
      <c r="F195" t="s">
        <v>1139</v>
      </c>
      <c r="G195" t="s">
        <v>1128</v>
      </c>
      <c r="H195" t="s">
        <v>1129</v>
      </c>
      <c r="I195" t="s">
        <v>1140</v>
      </c>
      <c r="J195" t="s">
        <v>1131</v>
      </c>
      <c r="K195" t="s">
        <v>1132</v>
      </c>
      <c r="L195" t="s">
        <v>1133</v>
      </c>
      <c r="M195" t="s">
        <v>1134</v>
      </c>
      <c r="N195" t="s">
        <v>1135</v>
      </c>
      <c r="O195" t="s">
        <v>1136</v>
      </c>
      <c r="P195" t="s">
        <v>1137</v>
      </c>
      <c r="Q195" t="s">
        <v>1138</v>
      </c>
      <c r="R195" t="s">
        <v>1114</v>
      </c>
    </row>
    <row r="196" spans="4:18" x14ac:dyDescent="0.4">
      <c r="D196" t="s">
        <v>750</v>
      </c>
      <c r="E196">
        <v>83.24</v>
      </c>
      <c r="F196">
        <v>3.1</v>
      </c>
      <c r="G196">
        <v>26.61</v>
      </c>
      <c r="H196">
        <v>1.99</v>
      </c>
      <c r="I196">
        <v>78.319999999999993</v>
      </c>
      <c r="J196">
        <v>57.84</v>
      </c>
      <c r="K196">
        <v>39.94</v>
      </c>
      <c r="L196">
        <v>42.18</v>
      </c>
      <c r="M196">
        <v>50.7</v>
      </c>
      <c r="N196">
        <v>55.33</v>
      </c>
      <c r="O196">
        <v>77.42</v>
      </c>
      <c r="P196">
        <v>54.54</v>
      </c>
      <c r="Q196">
        <v>20.23</v>
      </c>
      <c r="R196">
        <v>58.36</v>
      </c>
    </row>
    <row r="197" spans="4:18" x14ac:dyDescent="0.4">
      <c r="D197" t="s">
        <v>748</v>
      </c>
      <c r="E197">
        <v>61.88</v>
      </c>
      <c r="F197">
        <v>71.569999999999993</v>
      </c>
      <c r="G197">
        <v>46.95</v>
      </c>
      <c r="H197">
        <v>25.44</v>
      </c>
      <c r="I197">
        <v>42.38</v>
      </c>
      <c r="J197">
        <v>50.53</v>
      </c>
      <c r="K197">
        <v>46.96</v>
      </c>
      <c r="L197">
        <v>44.17</v>
      </c>
      <c r="M197">
        <v>25.78</v>
      </c>
      <c r="N197">
        <v>48.98</v>
      </c>
      <c r="O197">
        <v>48.71</v>
      </c>
      <c r="P197">
        <v>43.75</v>
      </c>
      <c r="Q197">
        <v>31.03</v>
      </c>
      <c r="R197">
        <v>45.96</v>
      </c>
    </row>
    <row r="198" spans="4:18" x14ac:dyDescent="0.4">
      <c r="D198" t="s">
        <v>754</v>
      </c>
      <c r="E198">
        <v>53.32</v>
      </c>
      <c r="F198">
        <v>46.46</v>
      </c>
      <c r="G198">
        <v>48.67</v>
      </c>
      <c r="H198">
        <v>63.47</v>
      </c>
      <c r="I198">
        <v>49.5</v>
      </c>
      <c r="J198">
        <v>46.43</v>
      </c>
      <c r="K198">
        <v>66.22</v>
      </c>
      <c r="L198">
        <v>49.16</v>
      </c>
      <c r="M198">
        <v>68.81</v>
      </c>
      <c r="N198">
        <v>39.159999999999997</v>
      </c>
      <c r="O198">
        <v>54.49</v>
      </c>
      <c r="P198">
        <v>53.84</v>
      </c>
      <c r="Q198">
        <v>51.44</v>
      </c>
      <c r="R198">
        <v>50.89</v>
      </c>
    </row>
    <row r="199" spans="4:18" x14ac:dyDescent="0.4">
      <c r="D199" t="s">
        <v>752</v>
      </c>
      <c r="E199">
        <v>59.68</v>
      </c>
      <c r="F199">
        <v>81.3</v>
      </c>
      <c r="G199">
        <v>51.2</v>
      </c>
      <c r="H199">
        <v>63.73</v>
      </c>
      <c r="I199">
        <v>79.510000000000005</v>
      </c>
      <c r="J199">
        <v>69.86</v>
      </c>
      <c r="K199">
        <v>49.28</v>
      </c>
      <c r="L199">
        <v>49.79</v>
      </c>
      <c r="M199">
        <v>61.89</v>
      </c>
      <c r="N199">
        <v>53.94</v>
      </c>
      <c r="O199">
        <v>49.4</v>
      </c>
      <c r="P199">
        <v>56.9</v>
      </c>
      <c r="Q199">
        <v>49.9</v>
      </c>
      <c r="R199">
        <v>54.64</v>
      </c>
    </row>
    <row r="200" spans="4:18" x14ac:dyDescent="0.4">
      <c r="D200" t="s">
        <v>37</v>
      </c>
      <c r="E200">
        <v>60.04</v>
      </c>
      <c r="F200">
        <v>71.45</v>
      </c>
      <c r="G200">
        <v>58.95</v>
      </c>
      <c r="H200">
        <v>66.989999999999995</v>
      </c>
      <c r="I200">
        <v>66.92</v>
      </c>
      <c r="J200">
        <v>68.03</v>
      </c>
      <c r="K200">
        <v>55.43</v>
      </c>
      <c r="L200">
        <v>52.45</v>
      </c>
      <c r="M200">
        <v>63.75</v>
      </c>
      <c r="N200">
        <v>56.92</v>
      </c>
      <c r="O200">
        <v>53.01</v>
      </c>
      <c r="P200">
        <v>58.13</v>
      </c>
      <c r="Q200">
        <v>50.82</v>
      </c>
      <c r="R200">
        <v>56.52</v>
      </c>
    </row>
    <row r="272" spans="3:6" x14ac:dyDescent="0.4">
      <c r="C272" t="s">
        <v>1143</v>
      </c>
      <c r="D272" s="9" t="s">
        <v>1144</v>
      </c>
      <c r="E272" t="s">
        <v>1145</v>
      </c>
      <c r="F272" s="9" t="s">
        <v>1146</v>
      </c>
    </row>
    <row r="273" spans="2:6" x14ac:dyDescent="0.4">
      <c r="B273" t="s">
        <v>1127</v>
      </c>
      <c r="C273">
        <v>53.53</v>
      </c>
      <c r="D273" s="9">
        <v>69.14</v>
      </c>
      <c r="E273">
        <v>83.75</v>
      </c>
      <c r="F273" s="9">
        <v>93.53</v>
      </c>
    </row>
    <row r="274" spans="2:6" x14ac:dyDescent="0.4">
      <c r="B274" t="s">
        <v>1139</v>
      </c>
      <c r="C274">
        <v>66.63</v>
      </c>
      <c r="D274" s="9">
        <v>40.14</v>
      </c>
      <c r="E274">
        <v>87.17</v>
      </c>
      <c r="F274" s="9">
        <v>81.69</v>
      </c>
    </row>
    <row r="275" spans="2:6" x14ac:dyDescent="0.4">
      <c r="B275" t="s">
        <v>1128</v>
      </c>
      <c r="C275">
        <v>50.11</v>
      </c>
      <c r="D275" s="9">
        <v>27.36</v>
      </c>
      <c r="E275">
        <v>75.83</v>
      </c>
      <c r="F275" s="9">
        <v>75.47</v>
      </c>
    </row>
    <row r="276" spans="2:6" x14ac:dyDescent="0.4">
      <c r="B276" t="s">
        <v>1129</v>
      </c>
      <c r="C276">
        <v>57.18</v>
      </c>
      <c r="D276" s="9">
        <v>48.95</v>
      </c>
      <c r="E276">
        <v>85.49</v>
      </c>
      <c r="F276" s="9">
        <v>93.01</v>
      </c>
    </row>
    <row r="277" spans="2:6" x14ac:dyDescent="0.4">
      <c r="B277" t="s">
        <v>1140</v>
      </c>
      <c r="C277">
        <v>59.39</v>
      </c>
      <c r="D277" s="9">
        <v>37.1</v>
      </c>
      <c r="E277">
        <v>85.27</v>
      </c>
      <c r="F277" s="9">
        <v>87.9</v>
      </c>
    </row>
    <row r="278" spans="2:6" x14ac:dyDescent="0.4">
      <c r="B278" t="s">
        <v>1131</v>
      </c>
      <c r="C278">
        <v>60.96</v>
      </c>
      <c r="D278" s="9">
        <v>56.86</v>
      </c>
      <c r="E278">
        <v>79.349999999999994</v>
      </c>
      <c r="F278" s="9">
        <v>80.39</v>
      </c>
    </row>
    <row r="279" spans="2:6" x14ac:dyDescent="0.4">
      <c r="B279" t="s">
        <v>1132</v>
      </c>
      <c r="C279">
        <v>45.66</v>
      </c>
      <c r="D279" s="9">
        <v>51.76</v>
      </c>
      <c r="E279">
        <v>71.790000000000006</v>
      </c>
      <c r="F279" s="9">
        <v>92.55</v>
      </c>
    </row>
    <row r="280" spans="2:6" x14ac:dyDescent="0.4">
      <c r="B280" t="s">
        <v>1133</v>
      </c>
      <c r="C280">
        <v>40.869999999999997</v>
      </c>
      <c r="D280" s="9">
        <v>46.94</v>
      </c>
      <c r="E280">
        <v>78.03</v>
      </c>
      <c r="F280" s="9">
        <v>97.02</v>
      </c>
    </row>
    <row r="281" spans="2:6" x14ac:dyDescent="0.4">
      <c r="B281" t="s">
        <v>1134</v>
      </c>
      <c r="C281">
        <v>57.48</v>
      </c>
      <c r="D281" s="9">
        <v>49.45</v>
      </c>
      <c r="E281">
        <v>74.72</v>
      </c>
      <c r="F281" s="9">
        <v>83.52</v>
      </c>
    </row>
    <row r="282" spans="2:6" x14ac:dyDescent="0.4">
      <c r="B282" t="s">
        <v>1135</v>
      </c>
      <c r="C282">
        <v>47.61</v>
      </c>
      <c r="D282" s="9">
        <v>36.31</v>
      </c>
      <c r="E282">
        <v>73.97</v>
      </c>
      <c r="F282" s="9">
        <v>83.76</v>
      </c>
    </row>
    <row r="283" spans="2:6" x14ac:dyDescent="0.4">
      <c r="B283" t="s">
        <v>1136</v>
      </c>
      <c r="C283">
        <v>43.28</v>
      </c>
      <c r="D283" s="9">
        <v>38.72</v>
      </c>
      <c r="E283">
        <v>72.63</v>
      </c>
      <c r="F283" s="9">
        <v>90.49</v>
      </c>
    </row>
    <row r="284" spans="2:6" x14ac:dyDescent="0.4">
      <c r="B284" t="s">
        <v>1137</v>
      </c>
      <c r="C284">
        <v>46.47</v>
      </c>
      <c r="D284" s="9">
        <v>42.03</v>
      </c>
      <c r="E284">
        <v>79.87</v>
      </c>
      <c r="F284" s="9">
        <v>84.06</v>
      </c>
    </row>
    <row r="285" spans="2:6" x14ac:dyDescent="0.4">
      <c r="B285" t="s">
        <v>1138</v>
      </c>
      <c r="C285">
        <v>41.42</v>
      </c>
      <c r="D285" s="9">
        <v>23.91</v>
      </c>
      <c r="E285">
        <v>69.91</v>
      </c>
      <c r="F285" s="9">
        <v>79.12</v>
      </c>
    </row>
    <row r="286" spans="2:6" x14ac:dyDescent="0.4">
      <c r="B286" t="s">
        <v>1114</v>
      </c>
      <c r="C286">
        <v>46.99</v>
      </c>
      <c r="D286" s="9">
        <v>43.96</v>
      </c>
      <c r="E286">
        <v>75.22</v>
      </c>
      <c r="F286" s="9">
        <v>89.1</v>
      </c>
    </row>
    <row r="317" spans="3:24" x14ac:dyDescent="0.4">
      <c r="D317" t="s">
        <v>1155</v>
      </c>
      <c r="F317" t="s">
        <v>1120</v>
      </c>
      <c r="H317" t="s">
        <v>25</v>
      </c>
      <c r="J317" t="s">
        <v>1145</v>
      </c>
      <c r="L317" t="s">
        <v>1147</v>
      </c>
      <c r="N317" t="s">
        <v>28</v>
      </c>
      <c r="O317" t="s">
        <v>29</v>
      </c>
      <c r="P317" t="s">
        <v>30</v>
      </c>
      <c r="Q317" t="s">
        <v>31</v>
      </c>
      <c r="R317" t="s">
        <v>32</v>
      </c>
      <c r="S317" t="s">
        <v>33</v>
      </c>
      <c r="T317" t="s">
        <v>23</v>
      </c>
      <c r="V317" t="s">
        <v>24</v>
      </c>
    </row>
    <row r="318" spans="3:24" x14ac:dyDescent="0.4">
      <c r="D318" t="s">
        <v>1150</v>
      </c>
      <c r="E318" t="s">
        <v>1149</v>
      </c>
      <c r="F318" t="s">
        <v>1150</v>
      </c>
      <c r="G318" t="s">
        <v>1149</v>
      </c>
      <c r="H318" s="9" t="s">
        <v>1150</v>
      </c>
      <c r="I318" t="s">
        <v>1149</v>
      </c>
      <c r="J318" s="9" t="s">
        <v>1150</v>
      </c>
      <c r="K318" t="s">
        <v>1149</v>
      </c>
      <c r="L318" s="9" t="s">
        <v>1150</v>
      </c>
      <c r="M318" t="s">
        <v>1149</v>
      </c>
      <c r="N318" t="s">
        <v>1149</v>
      </c>
      <c r="O318" t="s">
        <v>1149</v>
      </c>
      <c r="P318" t="s">
        <v>1149</v>
      </c>
      <c r="Q318" t="s">
        <v>1149</v>
      </c>
      <c r="R318" t="s">
        <v>1149</v>
      </c>
      <c r="S318" t="s">
        <v>1149</v>
      </c>
      <c r="T318" t="s">
        <v>1156</v>
      </c>
      <c r="U318" t="s">
        <v>1149</v>
      </c>
      <c r="V318" t="s">
        <v>1149</v>
      </c>
    </row>
    <row r="319" spans="3:24" x14ac:dyDescent="0.4">
      <c r="C319" t="s">
        <v>1127</v>
      </c>
      <c r="D319" s="10">
        <v>96</v>
      </c>
      <c r="E319" s="10">
        <v>75</v>
      </c>
      <c r="F319">
        <v>742</v>
      </c>
      <c r="G319" s="11">
        <v>1402</v>
      </c>
      <c r="H319" s="9">
        <v>69.14</v>
      </c>
      <c r="I319">
        <v>53.53</v>
      </c>
      <c r="J319" s="9">
        <v>93.53</v>
      </c>
      <c r="K319">
        <v>83.75</v>
      </c>
      <c r="L319" s="9">
        <v>96.63</v>
      </c>
      <c r="M319">
        <v>91.17</v>
      </c>
      <c r="N319">
        <v>53.53</v>
      </c>
      <c r="O319">
        <v>41.34</v>
      </c>
      <c r="P319">
        <v>20.14</v>
      </c>
      <c r="Q319">
        <v>75.56</v>
      </c>
      <c r="R319">
        <v>11.77</v>
      </c>
      <c r="S319">
        <v>87.19</v>
      </c>
      <c r="T319">
        <v>0.79</v>
      </c>
      <c r="U319">
        <v>0.56000000000000005</v>
      </c>
      <c r="V319">
        <v>60.04</v>
      </c>
      <c r="X319">
        <v>566</v>
      </c>
    </row>
    <row r="320" spans="3:24" x14ac:dyDescent="0.4">
      <c r="C320" t="s">
        <v>1139</v>
      </c>
      <c r="D320" s="10">
        <v>37</v>
      </c>
      <c r="E320" s="10">
        <v>159</v>
      </c>
      <c r="F320">
        <v>142</v>
      </c>
      <c r="G320">
        <v>663</v>
      </c>
      <c r="H320" s="9">
        <v>40.14</v>
      </c>
      <c r="I320">
        <v>66.63</v>
      </c>
      <c r="J320" s="9">
        <v>81.69</v>
      </c>
      <c r="K320">
        <v>87.17</v>
      </c>
      <c r="L320" s="9">
        <v>91.55</v>
      </c>
      <c r="M320">
        <v>92.79</v>
      </c>
      <c r="N320">
        <v>66.63</v>
      </c>
      <c r="O320">
        <v>56.58</v>
      </c>
      <c r="P320">
        <v>20.32</v>
      </c>
      <c r="Q320">
        <v>82.24</v>
      </c>
      <c r="R320">
        <v>11.5</v>
      </c>
      <c r="S320">
        <v>91.37</v>
      </c>
      <c r="T320">
        <v>0.57999999999999996</v>
      </c>
      <c r="U320">
        <v>0.68</v>
      </c>
      <c r="V320">
        <v>71.45</v>
      </c>
      <c r="X320">
        <v>998</v>
      </c>
    </row>
    <row r="321" spans="3:24" x14ac:dyDescent="0.4">
      <c r="C321" t="s">
        <v>1128</v>
      </c>
      <c r="D321" s="10">
        <v>54</v>
      </c>
      <c r="E321" s="10">
        <v>175</v>
      </c>
      <c r="F321">
        <v>318</v>
      </c>
      <c r="G321">
        <v>845</v>
      </c>
      <c r="H321" s="9">
        <v>27.36</v>
      </c>
      <c r="I321">
        <v>50.11</v>
      </c>
      <c r="J321" s="9">
        <v>75.47</v>
      </c>
      <c r="K321">
        <v>75.83</v>
      </c>
      <c r="L321" s="9">
        <v>91.2</v>
      </c>
      <c r="M321">
        <v>84.81</v>
      </c>
      <c r="N321">
        <v>50.11</v>
      </c>
      <c r="O321">
        <v>44.33</v>
      </c>
      <c r="P321">
        <v>16.920000000000002</v>
      </c>
      <c r="Q321">
        <v>72.75</v>
      </c>
      <c r="R321">
        <v>9.7200000000000006</v>
      </c>
      <c r="S321">
        <v>82.99</v>
      </c>
      <c r="T321">
        <v>0.47</v>
      </c>
      <c r="U321">
        <v>0.56999999999999995</v>
      </c>
      <c r="V321">
        <v>58.95</v>
      </c>
      <c r="X321">
        <v>902</v>
      </c>
    </row>
    <row r="322" spans="3:24" x14ac:dyDescent="0.4">
      <c r="C322" t="s">
        <v>1129</v>
      </c>
      <c r="D322" s="10">
        <v>61</v>
      </c>
      <c r="E322" s="10">
        <v>206</v>
      </c>
      <c r="F322">
        <v>286</v>
      </c>
      <c r="G322">
        <v>993</v>
      </c>
      <c r="H322" s="9">
        <v>48.95</v>
      </c>
      <c r="I322">
        <v>57.18</v>
      </c>
      <c r="J322" s="9">
        <v>93.01</v>
      </c>
      <c r="K322">
        <v>85.49</v>
      </c>
      <c r="L322" s="9">
        <v>95.8</v>
      </c>
      <c r="M322">
        <v>89.34</v>
      </c>
      <c r="N322">
        <v>57.18</v>
      </c>
      <c r="O322">
        <v>51.65</v>
      </c>
      <c r="P322">
        <v>19.53</v>
      </c>
      <c r="Q322">
        <v>84.38</v>
      </c>
      <c r="R322">
        <v>10.29</v>
      </c>
      <c r="S322">
        <v>88.82</v>
      </c>
      <c r="T322">
        <v>0.68</v>
      </c>
      <c r="U322">
        <v>0.65</v>
      </c>
      <c r="V322">
        <v>66.989999999999995</v>
      </c>
      <c r="X322">
        <v>857</v>
      </c>
    </row>
    <row r="323" spans="3:24" x14ac:dyDescent="0.4">
      <c r="C323" t="s">
        <v>1140</v>
      </c>
      <c r="D323" s="10">
        <v>28</v>
      </c>
      <c r="E323" s="10">
        <v>473</v>
      </c>
      <c r="F323">
        <v>124</v>
      </c>
      <c r="G323" s="11">
        <v>3766</v>
      </c>
      <c r="H323" s="9">
        <v>37.1</v>
      </c>
      <c r="I323">
        <v>59.39</v>
      </c>
      <c r="J323" s="9">
        <v>87.9</v>
      </c>
      <c r="K323">
        <v>85.27</v>
      </c>
      <c r="L323" s="9">
        <v>94.35</v>
      </c>
      <c r="M323">
        <v>91.66</v>
      </c>
      <c r="N323">
        <v>59.39</v>
      </c>
      <c r="O323">
        <v>45.8</v>
      </c>
      <c r="P323">
        <v>22.31</v>
      </c>
      <c r="Q323">
        <v>82.23</v>
      </c>
      <c r="R323">
        <v>12.27</v>
      </c>
      <c r="S323">
        <v>90.62</v>
      </c>
      <c r="T323">
        <v>0.57999999999999996</v>
      </c>
      <c r="U323">
        <v>0.61</v>
      </c>
      <c r="V323">
        <v>66.92</v>
      </c>
      <c r="X323">
        <v>6142</v>
      </c>
    </row>
    <row r="324" spans="3:24" x14ac:dyDescent="0.4">
      <c r="C324" t="s">
        <v>1131</v>
      </c>
      <c r="D324" s="10">
        <v>117</v>
      </c>
      <c r="E324" s="10">
        <v>770</v>
      </c>
      <c r="F324">
        <v>51</v>
      </c>
      <c r="G324" s="11">
        <v>1245</v>
      </c>
      <c r="H324" s="9">
        <v>56.86</v>
      </c>
      <c r="I324">
        <v>60.96</v>
      </c>
      <c r="J324" s="9">
        <v>80.39</v>
      </c>
      <c r="K324">
        <v>79.349999999999994</v>
      </c>
      <c r="L324" s="9">
        <v>82.35</v>
      </c>
      <c r="M324">
        <v>82.22</v>
      </c>
      <c r="N324">
        <v>60.96</v>
      </c>
      <c r="O324">
        <v>56.49</v>
      </c>
      <c r="P324">
        <v>17.41</v>
      </c>
      <c r="Q324">
        <v>77.819999999999993</v>
      </c>
      <c r="R324">
        <v>9.1199999999999992</v>
      </c>
      <c r="S324">
        <v>81.2</v>
      </c>
      <c r="T324">
        <v>0.66</v>
      </c>
      <c r="U324">
        <v>0.66</v>
      </c>
      <c r="V324">
        <v>68.03</v>
      </c>
      <c r="X324">
        <v>1327</v>
      </c>
    </row>
    <row r="325" spans="3:24" x14ac:dyDescent="0.4">
      <c r="C325" t="s">
        <v>1132</v>
      </c>
      <c r="D325" s="10">
        <v>73</v>
      </c>
      <c r="E325" s="10">
        <v>831</v>
      </c>
      <c r="F325">
        <v>255</v>
      </c>
      <c r="G325" s="11">
        <v>10790</v>
      </c>
      <c r="H325" s="9">
        <v>51.76</v>
      </c>
      <c r="I325">
        <v>45.66</v>
      </c>
      <c r="J325" s="9">
        <v>92.55</v>
      </c>
      <c r="K325">
        <v>71.790000000000006</v>
      </c>
      <c r="L325" s="9">
        <v>96.08</v>
      </c>
      <c r="M325">
        <v>81.02</v>
      </c>
      <c r="N325">
        <v>45.66</v>
      </c>
      <c r="O325">
        <v>40.47</v>
      </c>
      <c r="P325">
        <v>16.149999999999999</v>
      </c>
      <c r="Q325">
        <v>69.23</v>
      </c>
      <c r="R325">
        <v>9.27</v>
      </c>
      <c r="S325">
        <v>79.52</v>
      </c>
      <c r="T325">
        <v>0.69</v>
      </c>
      <c r="U325">
        <v>0.53</v>
      </c>
      <c r="V325">
        <v>55.43</v>
      </c>
      <c r="X325">
        <v>12748</v>
      </c>
    </row>
    <row r="326" spans="3:24" x14ac:dyDescent="0.4">
      <c r="C326" t="s">
        <v>1133</v>
      </c>
      <c r="D326" s="10">
        <v>123</v>
      </c>
      <c r="E326" s="10">
        <v>864</v>
      </c>
      <c r="F326" s="11">
        <v>1274</v>
      </c>
      <c r="G326" s="11">
        <v>7894</v>
      </c>
      <c r="H326" s="9">
        <v>46.94</v>
      </c>
      <c r="I326">
        <v>40.869999999999997</v>
      </c>
      <c r="J326" s="9">
        <v>97.02</v>
      </c>
      <c r="K326">
        <v>78.03</v>
      </c>
      <c r="L326" s="9">
        <v>98.98</v>
      </c>
      <c r="M326">
        <v>89.07</v>
      </c>
      <c r="N326">
        <v>40.869999999999997</v>
      </c>
      <c r="O326">
        <v>30.96</v>
      </c>
      <c r="P326">
        <v>19.79</v>
      </c>
      <c r="Q326">
        <v>72.040000000000006</v>
      </c>
      <c r="R326">
        <v>11.94</v>
      </c>
      <c r="S326">
        <v>86.54</v>
      </c>
      <c r="T326">
        <v>0.68</v>
      </c>
      <c r="U326">
        <v>0.48</v>
      </c>
      <c r="V326">
        <v>52.45</v>
      </c>
      <c r="X326">
        <v>10462</v>
      </c>
    </row>
    <row r="327" spans="3:24" x14ac:dyDescent="0.4">
      <c r="C327" t="s">
        <v>1134</v>
      </c>
      <c r="D327" s="10">
        <v>102</v>
      </c>
      <c r="E327" s="11">
        <v>1159</v>
      </c>
      <c r="F327">
        <v>91</v>
      </c>
      <c r="G327" s="11">
        <v>6541</v>
      </c>
      <c r="H327" s="9">
        <v>49.45</v>
      </c>
      <c r="I327">
        <v>57.48</v>
      </c>
      <c r="J327" s="9">
        <v>83.52</v>
      </c>
      <c r="K327">
        <v>74.72</v>
      </c>
      <c r="L327" s="9">
        <v>86.81</v>
      </c>
      <c r="M327">
        <v>78.040000000000006</v>
      </c>
      <c r="N327">
        <v>57.48</v>
      </c>
      <c r="O327">
        <v>55.08</v>
      </c>
      <c r="P327">
        <v>15.64</v>
      </c>
      <c r="Q327">
        <v>73.41</v>
      </c>
      <c r="R327">
        <v>8.25</v>
      </c>
      <c r="S327">
        <v>77.12</v>
      </c>
      <c r="T327">
        <v>0.65</v>
      </c>
      <c r="U327">
        <v>0.63</v>
      </c>
      <c r="V327">
        <v>63.75</v>
      </c>
      <c r="X327">
        <v>6334</v>
      </c>
    </row>
    <row r="328" spans="3:24" x14ac:dyDescent="0.4">
      <c r="C328" t="s">
        <v>1135</v>
      </c>
      <c r="D328" s="10">
        <v>79</v>
      </c>
      <c r="E328" s="11">
        <v>1262</v>
      </c>
      <c r="F328">
        <v>548</v>
      </c>
      <c r="G328" s="11">
        <v>11668</v>
      </c>
      <c r="H328" s="9">
        <v>36.31</v>
      </c>
      <c r="I328">
        <v>47.61</v>
      </c>
      <c r="J328" s="9">
        <v>83.76</v>
      </c>
      <c r="K328">
        <v>73.97</v>
      </c>
      <c r="L328" s="9">
        <v>97.63</v>
      </c>
      <c r="M328">
        <v>84.71</v>
      </c>
      <c r="N328">
        <v>47.61</v>
      </c>
      <c r="O328">
        <v>43.75</v>
      </c>
      <c r="P328">
        <v>15.65</v>
      </c>
      <c r="Q328">
        <v>70.849999999999994</v>
      </c>
      <c r="R328">
        <v>9.1</v>
      </c>
      <c r="S328">
        <v>82.29</v>
      </c>
      <c r="T328">
        <v>0.55000000000000004</v>
      </c>
      <c r="U328">
        <v>0.56000000000000005</v>
      </c>
      <c r="V328">
        <v>56.92</v>
      </c>
      <c r="X328">
        <v>16184</v>
      </c>
    </row>
    <row r="329" spans="3:24" x14ac:dyDescent="0.4">
      <c r="C329" t="s">
        <v>1136</v>
      </c>
      <c r="D329" s="10">
        <v>167</v>
      </c>
      <c r="E329" s="11">
        <v>2283</v>
      </c>
      <c r="F329">
        <v>736</v>
      </c>
      <c r="G329" s="11">
        <v>13995</v>
      </c>
      <c r="H329" s="9">
        <v>38.72</v>
      </c>
      <c r="I329">
        <v>43.28</v>
      </c>
      <c r="J329" s="9">
        <v>90.49</v>
      </c>
      <c r="K329">
        <v>72.63</v>
      </c>
      <c r="L329" s="9">
        <v>98.78</v>
      </c>
      <c r="M329">
        <v>81.14</v>
      </c>
      <c r="N329">
        <v>43.28</v>
      </c>
      <c r="O329">
        <v>36.229999999999997</v>
      </c>
      <c r="P329">
        <v>17.05</v>
      </c>
      <c r="Q329">
        <v>68.64</v>
      </c>
      <c r="R329">
        <v>9.84</v>
      </c>
      <c r="S329">
        <v>78.84</v>
      </c>
      <c r="T329">
        <v>0.57999999999999996</v>
      </c>
      <c r="U329">
        <v>0.5</v>
      </c>
      <c r="V329">
        <v>53.01</v>
      </c>
      <c r="X329">
        <v>15533</v>
      </c>
    </row>
    <row r="330" spans="3:24" x14ac:dyDescent="0.4">
      <c r="C330" t="s">
        <v>1137</v>
      </c>
      <c r="D330" s="10">
        <v>182</v>
      </c>
      <c r="E330" s="11">
        <v>2386</v>
      </c>
      <c r="F330">
        <v>207</v>
      </c>
      <c r="G330" s="11">
        <v>8085</v>
      </c>
      <c r="H330" s="9">
        <v>42.03</v>
      </c>
      <c r="I330">
        <v>46.47</v>
      </c>
      <c r="J330" s="9">
        <v>84.06</v>
      </c>
      <c r="K330">
        <v>79.87</v>
      </c>
      <c r="L330" s="9">
        <v>92.27</v>
      </c>
      <c r="M330">
        <v>86.19</v>
      </c>
      <c r="N330">
        <v>46.47</v>
      </c>
      <c r="O330">
        <v>42.36</v>
      </c>
      <c r="P330">
        <v>17.32</v>
      </c>
      <c r="Q330">
        <v>76.97</v>
      </c>
      <c r="R330">
        <v>9.6199999999999992</v>
      </c>
      <c r="S330">
        <v>84.57</v>
      </c>
      <c r="T330">
        <v>0.61</v>
      </c>
      <c r="U330">
        <v>0.56999999999999995</v>
      </c>
      <c r="V330">
        <v>58.13</v>
      </c>
      <c r="X330">
        <v>9658</v>
      </c>
    </row>
    <row r="331" spans="3:24" x14ac:dyDescent="0.4">
      <c r="C331" t="s">
        <v>1138</v>
      </c>
      <c r="D331" s="10">
        <v>822</v>
      </c>
      <c r="E331" s="11">
        <v>4079</v>
      </c>
      <c r="F331">
        <v>594</v>
      </c>
      <c r="G331" s="11">
        <v>9268</v>
      </c>
      <c r="H331" s="9">
        <v>23.91</v>
      </c>
      <c r="I331">
        <v>41.42</v>
      </c>
      <c r="J331" s="9">
        <v>79.12</v>
      </c>
      <c r="K331">
        <v>69.91</v>
      </c>
      <c r="L331" s="9">
        <v>96.3</v>
      </c>
      <c r="M331">
        <v>78.69</v>
      </c>
      <c r="N331">
        <v>41.42</v>
      </c>
      <c r="O331">
        <v>36.130000000000003</v>
      </c>
      <c r="P331">
        <v>15.43</v>
      </c>
      <c r="Q331">
        <v>65.89</v>
      </c>
      <c r="R331">
        <v>8.9</v>
      </c>
      <c r="S331">
        <v>75.73</v>
      </c>
      <c r="T331">
        <v>0.46</v>
      </c>
      <c r="U331">
        <v>0.49</v>
      </c>
      <c r="V331">
        <v>50.82</v>
      </c>
      <c r="X331">
        <v>11305</v>
      </c>
    </row>
    <row r="332" spans="3:24" x14ac:dyDescent="0.4">
      <c r="C332" t="s">
        <v>1157</v>
      </c>
      <c r="D332">
        <f>ROUND(AVERAGE(D319:D331), 0)</f>
        <v>149</v>
      </c>
      <c r="E332">
        <f>ROUND(AVERAGE(E319:E331), 0)</f>
        <v>1132</v>
      </c>
      <c r="F332">
        <f>ROUND(AVERAGE(F319:F331), 0)</f>
        <v>413</v>
      </c>
      <c r="G332">
        <f>ROUND(AVERAGE(G319:G331), 0)</f>
        <v>5935</v>
      </c>
      <c r="H332" s="9">
        <f>ROUND(SUMPRODUCT($F$319:$F$331, H319:H331)/SUM($F$319:$F$331), 2)</f>
        <v>43.96</v>
      </c>
      <c r="I332">
        <v>46.99</v>
      </c>
      <c r="J332" s="9">
        <f>ROUND(SUMPRODUCT($F$319:$F$331, J319:J331)/SUM($F$319:$F$331), 2)</f>
        <v>89.1</v>
      </c>
      <c r="K332">
        <v>75.22</v>
      </c>
      <c r="L332" s="9">
        <f>ROUND(SUMPRODUCT($F$319:$F$331, L319:L331)/SUM($F$319:$F$331), 2)</f>
        <v>96.5</v>
      </c>
      <c r="M332">
        <v>83.66</v>
      </c>
      <c r="N332">
        <v>46.99</v>
      </c>
      <c r="O332">
        <v>40.83</v>
      </c>
      <c r="P332">
        <v>17.149999999999999</v>
      </c>
      <c r="Q332">
        <v>71.75</v>
      </c>
      <c r="R332">
        <v>9.81</v>
      </c>
      <c r="S332">
        <v>81.63</v>
      </c>
      <c r="T332">
        <f>ROUND(SUMPRODUCT($E318:$E330, T319:T331)/SUM($E318:$E330), 2)</f>
        <v>0.57999999999999996</v>
      </c>
      <c r="U332">
        <v>0.54</v>
      </c>
      <c r="V332">
        <v>56.52</v>
      </c>
      <c r="X332">
        <f>SUM(X319:X331)</f>
        <v>93016</v>
      </c>
    </row>
  </sheetData>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B360"/>
  <sheetViews>
    <sheetView zoomScale="55" zoomScaleNormal="55" workbookViewId="0">
      <selection activeCell="U14" sqref="U14"/>
    </sheetView>
  </sheetViews>
  <sheetFormatPr defaultRowHeight="14.6" x14ac:dyDescent="0.4"/>
  <cols>
    <col min="1" max="1" width="20.69140625" customWidth="1"/>
    <col min="3" max="3" width="14.15234375" customWidth="1"/>
  </cols>
  <sheetData>
    <row r="1" spans="1:158" x14ac:dyDescent="0.4">
      <c r="A1" s="9" t="s">
        <v>6889</v>
      </c>
    </row>
    <row r="2" spans="1:158" x14ac:dyDescent="0.4">
      <c r="A2" t="s">
        <v>0</v>
      </c>
      <c r="B2" t="s">
        <v>0</v>
      </c>
      <c r="C2" t="s">
        <v>1</v>
      </c>
      <c r="D2" t="s">
        <v>2</v>
      </c>
      <c r="E2" t="s">
        <v>2</v>
      </c>
      <c r="F2" t="s">
        <v>3</v>
      </c>
      <c r="G2">
        <v>93016</v>
      </c>
      <c r="H2" t="s">
        <v>4</v>
      </c>
      <c r="I2" t="s">
        <v>5</v>
      </c>
      <c r="P2" t="s">
        <v>1</v>
      </c>
      <c r="Q2" t="s">
        <v>6</v>
      </c>
      <c r="R2">
        <v>2935735</v>
      </c>
      <c r="S2" t="s">
        <v>7</v>
      </c>
      <c r="T2">
        <v>10462</v>
      </c>
      <c r="U2" t="s">
        <v>4</v>
      </c>
      <c r="V2">
        <v>864</v>
      </c>
      <c r="AA2" t="s">
        <v>1</v>
      </c>
      <c r="AB2" t="s">
        <v>8</v>
      </c>
      <c r="AC2">
        <v>460078</v>
      </c>
      <c r="AD2" t="s">
        <v>7</v>
      </c>
      <c r="AE2">
        <v>9658</v>
      </c>
      <c r="AF2" t="s">
        <v>4</v>
      </c>
      <c r="AG2">
        <v>2386</v>
      </c>
      <c r="AL2" t="s">
        <v>1</v>
      </c>
      <c r="AM2" t="s">
        <v>9</v>
      </c>
      <c r="AN2">
        <v>507775</v>
      </c>
      <c r="AO2" t="s">
        <v>7</v>
      </c>
      <c r="AP2">
        <v>16184</v>
      </c>
      <c r="AQ2" t="s">
        <v>4</v>
      </c>
      <c r="AR2">
        <v>1262</v>
      </c>
      <c r="AW2" t="s">
        <v>1</v>
      </c>
      <c r="AX2" t="s">
        <v>10</v>
      </c>
      <c r="AY2">
        <v>203666</v>
      </c>
      <c r="AZ2" t="s">
        <v>7</v>
      </c>
      <c r="BA2">
        <v>1327</v>
      </c>
      <c r="BB2" t="s">
        <v>4</v>
      </c>
      <c r="BC2">
        <v>770</v>
      </c>
      <c r="BH2" t="s">
        <v>1</v>
      </c>
      <c r="BI2" t="s">
        <v>11</v>
      </c>
      <c r="BJ2">
        <v>5238231</v>
      </c>
      <c r="BK2" t="s">
        <v>7</v>
      </c>
      <c r="BL2">
        <v>998</v>
      </c>
      <c r="BM2" t="s">
        <v>4</v>
      </c>
      <c r="BN2">
        <v>159</v>
      </c>
      <c r="BS2" t="s">
        <v>1</v>
      </c>
      <c r="BT2" t="s">
        <v>12</v>
      </c>
      <c r="BU2">
        <v>1644196</v>
      </c>
      <c r="BV2" t="s">
        <v>7</v>
      </c>
      <c r="BW2">
        <v>12748</v>
      </c>
      <c r="BX2" t="s">
        <v>4</v>
      </c>
      <c r="BY2">
        <v>831</v>
      </c>
      <c r="CD2" t="s">
        <v>1</v>
      </c>
      <c r="CE2" t="s">
        <v>13</v>
      </c>
      <c r="CF2">
        <v>1723225</v>
      </c>
      <c r="CG2" t="s">
        <v>7</v>
      </c>
      <c r="CH2">
        <v>857</v>
      </c>
      <c r="CI2" t="s">
        <v>4</v>
      </c>
      <c r="CJ2">
        <v>206</v>
      </c>
      <c r="CO2" t="s">
        <v>1</v>
      </c>
      <c r="CP2" t="s">
        <v>14</v>
      </c>
      <c r="CQ2">
        <v>1295197</v>
      </c>
      <c r="CR2" t="s">
        <v>7</v>
      </c>
      <c r="CS2">
        <v>566</v>
      </c>
      <c r="CT2" t="s">
        <v>4</v>
      </c>
      <c r="CU2">
        <v>75</v>
      </c>
      <c r="CZ2" t="s">
        <v>1</v>
      </c>
      <c r="DA2" t="s">
        <v>15</v>
      </c>
      <c r="DB2">
        <v>8514</v>
      </c>
      <c r="DC2" t="s">
        <v>7</v>
      </c>
      <c r="DD2">
        <v>11305</v>
      </c>
      <c r="DE2" t="s">
        <v>4</v>
      </c>
      <c r="DF2">
        <v>4079</v>
      </c>
      <c r="DK2" t="s">
        <v>1</v>
      </c>
      <c r="DL2" t="s">
        <v>16</v>
      </c>
      <c r="DM2">
        <v>1390248</v>
      </c>
      <c r="DN2" t="s">
        <v>7</v>
      </c>
      <c r="DO2">
        <v>15533</v>
      </c>
      <c r="DP2" t="s">
        <v>4</v>
      </c>
      <c r="DQ2">
        <v>2283</v>
      </c>
      <c r="DV2" t="s">
        <v>1</v>
      </c>
      <c r="DW2" t="s">
        <v>17</v>
      </c>
      <c r="DX2">
        <v>1420493</v>
      </c>
      <c r="DY2" t="s">
        <v>7</v>
      </c>
      <c r="DZ2">
        <v>6334</v>
      </c>
      <c r="EA2" t="s">
        <v>4</v>
      </c>
      <c r="EB2">
        <v>1159</v>
      </c>
      <c r="EG2" t="s">
        <v>1</v>
      </c>
      <c r="EH2" t="s">
        <v>18</v>
      </c>
      <c r="EI2">
        <v>9852918</v>
      </c>
      <c r="EJ2" t="s">
        <v>7</v>
      </c>
      <c r="EK2">
        <v>6142</v>
      </c>
      <c r="EL2" t="s">
        <v>4</v>
      </c>
      <c r="EM2">
        <v>473</v>
      </c>
      <c r="ER2" t="s">
        <v>1</v>
      </c>
      <c r="ES2" t="s">
        <v>19</v>
      </c>
      <c r="ET2">
        <v>85670</v>
      </c>
      <c r="EU2" t="s">
        <v>7</v>
      </c>
      <c r="EV2">
        <v>902</v>
      </c>
      <c r="EW2" t="s">
        <v>4</v>
      </c>
      <c r="EX2">
        <v>175</v>
      </c>
    </row>
    <row r="3" spans="1:158" x14ac:dyDescent="0.4">
      <c r="A3" t="s">
        <v>20</v>
      </c>
      <c r="B3" t="s">
        <v>21</v>
      </c>
      <c r="C3" t="s">
        <v>22</v>
      </c>
      <c r="D3" t="s">
        <v>23</v>
      </c>
      <c r="E3" t="s">
        <v>24</v>
      </c>
      <c r="F3" t="s">
        <v>25</v>
      </c>
      <c r="G3" t="s">
        <v>26</v>
      </c>
      <c r="H3" t="s">
        <v>27</v>
      </c>
      <c r="I3" t="s">
        <v>28</v>
      </c>
      <c r="J3" t="s">
        <v>29</v>
      </c>
      <c r="K3" t="s">
        <v>30</v>
      </c>
      <c r="L3" t="s">
        <v>31</v>
      </c>
      <c r="M3" t="s">
        <v>32</v>
      </c>
      <c r="N3" t="s">
        <v>33</v>
      </c>
      <c r="O3" t="s">
        <v>34</v>
      </c>
      <c r="P3" t="s">
        <v>23</v>
      </c>
      <c r="Q3" t="s">
        <v>24</v>
      </c>
      <c r="R3" t="s">
        <v>25</v>
      </c>
      <c r="S3" t="s">
        <v>26</v>
      </c>
      <c r="T3" t="s">
        <v>27</v>
      </c>
      <c r="U3" t="s">
        <v>28</v>
      </c>
      <c r="V3" t="s">
        <v>29</v>
      </c>
      <c r="W3" t="s">
        <v>30</v>
      </c>
      <c r="X3" t="s">
        <v>31</v>
      </c>
      <c r="Y3" t="s">
        <v>32</v>
      </c>
      <c r="Z3" t="s">
        <v>33</v>
      </c>
      <c r="AA3" t="s">
        <v>23</v>
      </c>
      <c r="AB3" t="s">
        <v>24</v>
      </c>
      <c r="AC3" t="s">
        <v>25</v>
      </c>
      <c r="AD3" t="s">
        <v>26</v>
      </c>
      <c r="AE3" t="s">
        <v>27</v>
      </c>
      <c r="AF3" t="s">
        <v>28</v>
      </c>
      <c r="AG3" t="s">
        <v>29</v>
      </c>
      <c r="AH3" t="s">
        <v>30</v>
      </c>
      <c r="AI3" t="s">
        <v>31</v>
      </c>
      <c r="AJ3" t="s">
        <v>32</v>
      </c>
      <c r="AK3" t="s">
        <v>33</v>
      </c>
      <c r="AL3" t="s">
        <v>23</v>
      </c>
      <c r="AM3" t="s">
        <v>24</v>
      </c>
      <c r="AN3" t="s">
        <v>25</v>
      </c>
      <c r="AO3" t="s">
        <v>26</v>
      </c>
      <c r="AP3" t="s">
        <v>27</v>
      </c>
      <c r="AQ3" t="s">
        <v>28</v>
      </c>
      <c r="AR3" t="s">
        <v>29</v>
      </c>
      <c r="AS3" t="s">
        <v>30</v>
      </c>
      <c r="AT3" t="s">
        <v>31</v>
      </c>
      <c r="AU3" t="s">
        <v>32</v>
      </c>
      <c r="AV3" t="s">
        <v>33</v>
      </c>
      <c r="AW3" t="s">
        <v>23</v>
      </c>
      <c r="AX3" t="s">
        <v>24</v>
      </c>
      <c r="AY3" t="s">
        <v>25</v>
      </c>
      <c r="AZ3" t="s">
        <v>26</v>
      </c>
      <c r="BA3" t="s">
        <v>27</v>
      </c>
      <c r="BB3" t="s">
        <v>28</v>
      </c>
      <c r="BC3" t="s">
        <v>29</v>
      </c>
      <c r="BD3" t="s">
        <v>30</v>
      </c>
      <c r="BE3" t="s">
        <v>31</v>
      </c>
      <c r="BF3" t="s">
        <v>32</v>
      </c>
      <c r="BG3" t="s">
        <v>33</v>
      </c>
      <c r="BH3" t="s">
        <v>23</v>
      </c>
      <c r="BI3" t="s">
        <v>24</v>
      </c>
      <c r="BJ3" t="s">
        <v>25</v>
      </c>
      <c r="BK3" t="s">
        <v>26</v>
      </c>
      <c r="BL3" t="s">
        <v>27</v>
      </c>
      <c r="BM3" t="s">
        <v>28</v>
      </c>
      <c r="BN3" t="s">
        <v>29</v>
      </c>
      <c r="BO3" t="s">
        <v>30</v>
      </c>
      <c r="BP3" t="s">
        <v>31</v>
      </c>
      <c r="BQ3" t="s">
        <v>32</v>
      </c>
      <c r="BR3" t="s">
        <v>33</v>
      </c>
      <c r="BS3" t="s">
        <v>23</v>
      </c>
      <c r="BT3" t="s">
        <v>24</v>
      </c>
      <c r="BU3" t="s">
        <v>25</v>
      </c>
      <c r="BV3" t="s">
        <v>26</v>
      </c>
      <c r="BW3" t="s">
        <v>27</v>
      </c>
      <c r="BX3" t="s">
        <v>28</v>
      </c>
      <c r="BY3" t="s">
        <v>29</v>
      </c>
      <c r="BZ3" t="s">
        <v>30</v>
      </c>
      <c r="CA3" t="s">
        <v>31</v>
      </c>
      <c r="CB3" t="s">
        <v>32</v>
      </c>
      <c r="CC3" t="s">
        <v>33</v>
      </c>
      <c r="CD3" t="s">
        <v>23</v>
      </c>
      <c r="CE3" t="s">
        <v>24</v>
      </c>
      <c r="CF3" t="s">
        <v>25</v>
      </c>
      <c r="CG3" t="s">
        <v>26</v>
      </c>
      <c r="CH3" t="s">
        <v>27</v>
      </c>
      <c r="CI3" t="s">
        <v>28</v>
      </c>
      <c r="CJ3" t="s">
        <v>29</v>
      </c>
      <c r="CK3" t="s">
        <v>30</v>
      </c>
      <c r="CL3" t="s">
        <v>31</v>
      </c>
      <c r="CM3" t="s">
        <v>32</v>
      </c>
      <c r="CN3" t="s">
        <v>33</v>
      </c>
      <c r="CO3" t="s">
        <v>23</v>
      </c>
      <c r="CP3" t="s">
        <v>24</v>
      </c>
      <c r="CQ3" t="s">
        <v>25</v>
      </c>
      <c r="CR3" t="s">
        <v>26</v>
      </c>
      <c r="CS3" t="s">
        <v>27</v>
      </c>
      <c r="CT3" t="s">
        <v>28</v>
      </c>
      <c r="CU3" t="s">
        <v>29</v>
      </c>
      <c r="CV3" t="s">
        <v>30</v>
      </c>
      <c r="CW3" t="s">
        <v>31</v>
      </c>
      <c r="CX3" t="s">
        <v>32</v>
      </c>
      <c r="CY3" t="s">
        <v>33</v>
      </c>
      <c r="CZ3" t="s">
        <v>23</v>
      </c>
      <c r="DA3" t="s">
        <v>24</v>
      </c>
      <c r="DB3" t="s">
        <v>25</v>
      </c>
      <c r="DC3" t="s">
        <v>26</v>
      </c>
      <c r="DD3" t="s">
        <v>27</v>
      </c>
      <c r="DE3" t="s">
        <v>28</v>
      </c>
      <c r="DF3" t="s">
        <v>29</v>
      </c>
      <c r="DG3" t="s">
        <v>30</v>
      </c>
      <c r="DH3" t="s">
        <v>31</v>
      </c>
      <c r="DI3" t="s">
        <v>32</v>
      </c>
      <c r="DJ3" t="s">
        <v>33</v>
      </c>
      <c r="DK3" t="s">
        <v>23</v>
      </c>
      <c r="DL3" t="s">
        <v>24</v>
      </c>
      <c r="DM3" t="s">
        <v>25</v>
      </c>
      <c r="DN3" t="s">
        <v>26</v>
      </c>
      <c r="DO3" t="s">
        <v>27</v>
      </c>
      <c r="DP3" t="s">
        <v>28</v>
      </c>
      <c r="DQ3" t="s">
        <v>29</v>
      </c>
      <c r="DR3" t="s">
        <v>30</v>
      </c>
      <c r="DS3" t="s">
        <v>31</v>
      </c>
      <c r="DT3" t="s">
        <v>32</v>
      </c>
      <c r="DU3" t="s">
        <v>33</v>
      </c>
      <c r="DV3" t="s">
        <v>23</v>
      </c>
      <c r="DW3" t="s">
        <v>24</v>
      </c>
      <c r="DX3" t="s">
        <v>25</v>
      </c>
      <c r="DY3" t="s">
        <v>26</v>
      </c>
      <c r="DZ3" t="s">
        <v>27</v>
      </c>
      <c r="EA3" t="s">
        <v>28</v>
      </c>
      <c r="EB3" t="s">
        <v>29</v>
      </c>
      <c r="EC3" t="s">
        <v>30</v>
      </c>
      <c r="ED3" t="s">
        <v>31</v>
      </c>
      <c r="EE3" t="s">
        <v>32</v>
      </c>
      <c r="EF3" t="s">
        <v>33</v>
      </c>
      <c r="EG3" t="s">
        <v>23</v>
      </c>
      <c r="EH3" t="s">
        <v>24</v>
      </c>
      <c r="EI3" t="s">
        <v>25</v>
      </c>
      <c r="EJ3" t="s">
        <v>26</v>
      </c>
      <c r="EK3" t="s">
        <v>27</v>
      </c>
      <c r="EL3" t="s">
        <v>28</v>
      </c>
      <c r="EM3" t="s">
        <v>29</v>
      </c>
      <c r="EN3" t="s">
        <v>30</v>
      </c>
      <c r="EO3" t="s">
        <v>31</v>
      </c>
      <c r="EP3" t="s">
        <v>32</v>
      </c>
      <c r="EQ3" t="s">
        <v>33</v>
      </c>
      <c r="ER3" t="s">
        <v>23</v>
      </c>
      <c r="ES3" t="s">
        <v>24</v>
      </c>
      <c r="ET3" t="s">
        <v>25</v>
      </c>
      <c r="EU3" t="s">
        <v>26</v>
      </c>
      <c r="EV3" t="s">
        <v>27</v>
      </c>
      <c r="EW3" t="s">
        <v>28</v>
      </c>
      <c r="EX3" t="s">
        <v>29</v>
      </c>
      <c r="EY3" t="s">
        <v>30</v>
      </c>
      <c r="EZ3" t="s">
        <v>31</v>
      </c>
      <c r="FA3" t="s">
        <v>32</v>
      </c>
      <c r="FB3" t="s">
        <v>33</v>
      </c>
    </row>
    <row r="4" spans="1:158" x14ac:dyDescent="0.4">
      <c r="A4" t="s">
        <v>1100</v>
      </c>
      <c r="C4" t="s">
        <v>117</v>
      </c>
      <c r="D4" t="s">
        <v>117</v>
      </c>
      <c r="E4" t="s">
        <v>117</v>
      </c>
      <c r="F4" t="s">
        <v>117</v>
      </c>
      <c r="G4" t="s">
        <v>117</v>
      </c>
      <c r="H4" t="s">
        <v>117</v>
      </c>
      <c r="J4" t="s">
        <v>1044</v>
      </c>
      <c r="K4" t="s">
        <v>1097</v>
      </c>
      <c r="L4" t="s">
        <v>1098</v>
      </c>
      <c r="M4" t="s">
        <v>816</v>
      </c>
      <c r="O4" t="s">
        <v>24</v>
      </c>
      <c r="R4" t="s">
        <v>1044</v>
      </c>
      <c r="S4" t="s">
        <v>1097</v>
      </c>
      <c r="T4" t="s">
        <v>1098</v>
      </c>
      <c r="U4" t="s">
        <v>816</v>
      </c>
      <c r="W4" t="s">
        <v>24</v>
      </c>
    </row>
    <row r="5" spans="1:158" x14ac:dyDescent="0.4">
      <c r="A5" s="9" t="s">
        <v>1101</v>
      </c>
      <c r="B5" t="s">
        <v>1102</v>
      </c>
      <c r="C5" t="s">
        <v>748</v>
      </c>
      <c r="D5" s="9">
        <v>0.48207</v>
      </c>
      <c r="E5">
        <v>45.961320000000001</v>
      </c>
      <c r="F5">
        <v>35.366109999999999</v>
      </c>
      <c r="G5">
        <v>64.976150000000004</v>
      </c>
      <c r="H5">
        <v>76.280850000000001</v>
      </c>
      <c r="I5">
        <v>35.366109999999999</v>
      </c>
      <c r="J5">
        <v>30.231449999999999</v>
      </c>
      <c r="K5">
        <v>14.46795</v>
      </c>
      <c r="L5">
        <v>62.684950000000001</v>
      </c>
      <c r="M5">
        <v>8.6123200000000004</v>
      </c>
      <c r="N5">
        <v>75.117540000000005</v>
      </c>
      <c r="O5" t="s">
        <v>38</v>
      </c>
      <c r="P5">
        <v>0.52934999999999999</v>
      </c>
      <c r="Q5">
        <v>44.161940000000001</v>
      </c>
      <c r="R5">
        <v>42.105260000000001</v>
      </c>
      <c r="S5">
        <v>67.251459999999994</v>
      </c>
      <c r="T5">
        <v>71.345029999999994</v>
      </c>
      <c r="U5">
        <v>42.105260000000001</v>
      </c>
      <c r="V5">
        <v>27.582850000000001</v>
      </c>
      <c r="W5">
        <v>16.023389999999999</v>
      </c>
      <c r="X5">
        <v>58.869399999999999</v>
      </c>
      <c r="Y5">
        <v>8.9473699999999994</v>
      </c>
      <c r="Z5">
        <v>65.497079999999997</v>
      </c>
      <c r="AA5">
        <v>0.44130000000000003</v>
      </c>
      <c r="AB5">
        <v>43.749119999999998</v>
      </c>
      <c r="AC5">
        <v>32.007950000000001</v>
      </c>
      <c r="AD5">
        <v>60.636180000000003</v>
      </c>
      <c r="AE5">
        <v>67.992050000000006</v>
      </c>
      <c r="AF5">
        <v>32.007950000000001</v>
      </c>
      <c r="AG5">
        <v>31.212720000000001</v>
      </c>
      <c r="AH5">
        <v>12.28628</v>
      </c>
      <c r="AI5">
        <v>60.13917</v>
      </c>
      <c r="AJ5">
        <v>6.9383699999999999</v>
      </c>
      <c r="AK5">
        <v>67.793239999999997</v>
      </c>
      <c r="AL5">
        <v>0.50822000000000001</v>
      </c>
      <c r="AM5">
        <v>48.98198</v>
      </c>
      <c r="AN5">
        <v>38.116999999999997</v>
      </c>
      <c r="AO5">
        <v>65.493600000000001</v>
      </c>
      <c r="AP5">
        <v>80.667280000000005</v>
      </c>
      <c r="AQ5">
        <v>38.116999999999997</v>
      </c>
      <c r="AR5">
        <v>34.891069999999999</v>
      </c>
      <c r="AS5">
        <v>13.91225</v>
      </c>
      <c r="AT5">
        <v>63.303629999999998</v>
      </c>
      <c r="AU5">
        <v>8.6745900000000002</v>
      </c>
      <c r="AV5">
        <v>79.379949999999994</v>
      </c>
      <c r="AW5">
        <v>0.54252</v>
      </c>
      <c r="AX5">
        <v>50.525289999999998</v>
      </c>
      <c r="AY5">
        <v>51.648350000000001</v>
      </c>
      <c r="AZ5">
        <v>58.241759999999999</v>
      </c>
      <c r="BA5">
        <v>62.637360000000001</v>
      </c>
      <c r="BB5">
        <v>51.648350000000001</v>
      </c>
      <c r="BC5">
        <v>42.857140000000001</v>
      </c>
      <c r="BD5">
        <v>14.06593</v>
      </c>
      <c r="BE5">
        <v>54.395600000000002</v>
      </c>
      <c r="BF5">
        <v>7.5824199999999999</v>
      </c>
      <c r="BG5">
        <v>59.34066</v>
      </c>
      <c r="BH5">
        <v>0.74931999999999999</v>
      </c>
      <c r="BI5">
        <v>71.616060000000004</v>
      </c>
      <c r="BJ5">
        <v>66.666669999999996</v>
      </c>
      <c r="BK5">
        <v>86.666669999999996</v>
      </c>
      <c r="BL5">
        <v>90</v>
      </c>
      <c r="BM5">
        <v>66.666669999999996</v>
      </c>
      <c r="BN5">
        <v>51.666670000000003</v>
      </c>
      <c r="BO5">
        <v>22.66667</v>
      </c>
      <c r="BP5">
        <v>85</v>
      </c>
      <c r="BQ5">
        <v>11.66667</v>
      </c>
      <c r="BR5">
        <v>88.333330000000004</v>
      </c>
      <c r="BS5">
        <v>0.50241000000000002</v>
      </c>
      <c r="BT5">
        <v>46.990360000000003</v>
      </c>
      <c r="BU5">
        <v>38.448369999999997</v>
      </c>
      <c r="BV5">
        <v>64.061610000000002</v>
      </c>
      <c r="BW5">
        <v>75.356530000000006</v>
      </c>
      <c r="BX5">
        <v>38.448369999999997</v>
      </c>
      <c r="BY5">
        <v>31.4556</v>
      </c>
      <c r="BZ5">
        <v>14.54649</v>
      </c>
      <c r="CA5">
        <v>60.700699999999998</v>
      </c>
      <c r="CB5">
        <v>8.76783</v>
      </c>
      <c r="CC5">
        <v>73.640429999999995</v>
      </c>
      <c r="CD5">
        <v>0.30391000000000001</v>
      </c>
      <c r="CE5">
        <v>25.250050000000002</v>
      </c>
      <c r="CF5">
        <v>15.78947</v>
      </c>
      <c r="CG5">
        <v>42.105260000000001</v>
      </c>
      <c r="CH5">
        <v>52.63158</v>
      </c>
      <c r="CI5">
        <v>15.78947</v>
      </c>
      <c r="CJ5">
        <v>10.52632</v>
      </c>
      <c r="CK5">
        <v>8.4210499999999993</v>
      </c>
      <c r="CL5">
        <v>36.842109999999998</v>
      </c>
      <c r="CM5">
        <v>5.2631600000000001</v>
      </c>
      <c r="CN5">
        <v>47.36842</v>
      </c>
      <c r="CO5">
        <v>0.62683</v>
      </c>
      <c r="CP5">
        <v>61.880749999999999</v>
      </c>
      <c r="CQ5">
        <v>49.612400000000001</v>
      </c>
      <c r="CR5">
        <v>77.519379999999998</v>
      </c>
      <c r="CS5">
        <v>86.046509999999998</v>
      </c>
      <c r="CT5">
        <v>49.612400000000001</v>
      </c>
      <c r="CU5">
        <v>48.44961</v>
      </c>
      <c r="CV5">
        <v>15.658910000000001</v>
      </c>
      <c r="CW5">
        <v>76.356589999999997</v>
      </c>
      <c r="CX5">
        <v>8.8372100000000007</v>
      </c>
      <c r="CY5">
        <v>85.658910000000006</v>
      </c>
      <c r="CZ5">
        <v>0.34171000000000001</v>
      </c>
      <c r="DA5">
        <v>31.031970000000001</v>
      </c>
      <c r="DB5">
        <v>24.707260000000002</v>
      </c>
      <c r="DC5">
        <v>45.199060000000003</v>
      </c>
      <c r="DD5">
        <v>54.683839999999996</v>
      </c>
      <c r="DE5">
        <v>24.707260000000002</v>
      </c>
      <c r="DF5">
        <v>20.140519999999999</v>
      </c>
      <c r="DG5">
        <v>9.9063199999999991</v>
      </c>
      <c r="DH5">
        <v>41.647150000000003</v>
      </c>
      <c r="DI5">
        <v>6.2060899999999997</v>
      </c>
      <c r="DJ5">
        <v>52.537080000000003</v>
      </c>
      <c r="DK5">
        <v>0.51359999999999995</v>
      </c>
      <c r="DL5">
        <v>48.710760000000001</v>
      </c>
      <c r="DM5">
        <v>38.188809999999997</v>
      </c>
      <c r="DN5">
        <v>70.653570000000002</v>
      </c>
      <c r="DO5">
        <v>80.008539999999996</v>
      </c>
      <c r="DP5">
        <v>38.188809999999997</v>
      </c>
      <c r="DQ5">
        <v>29.74868</v>
      </c>
      <c r="DR5">
        <v>17.018370000000001</v>
      </c>
      <c r="DS5">
        <v>68.464330000000004</v>
      </c>
      <c r="DT5">
        <v>9.7906899999999997</v>
      </c>
      <c r="DU5">
        <v>79.435429999999997</v>
      </c>
      <c r="DV5">
        <v>0.30610999999999999</v>
      </c>
      <c r="DW5">
        <v>25.01792</v>
      </c>
      <c r="DX5">
        <v>23.076920000000001</v>
      </c>
      <c r="DY5">
        <v>38.461539999999999</v>
      </c>
      <c r="DZ5">
        <v>38.461539999999999</v>
      </c>
      <c r="EA5">
        <v>23.076920000000001</v>
      </c>
      <c r="EB5">
        <v>19.23077</v>
      </c>
      <c r="EC5">
        <v>7.69231</v>
      </c>
      <c r="ED5">
        <v>34.615380000000002</v>
      </c>
      <c r="EE5">
        <v>3.8461500000000002</v>
      </c>
      <c r="EF5">
        <v>34.615380000000002</v>
      </c>
      <c r="EG5">
        <v>0.42642000000000002</v>
      </c>
      <c r="EH5">
        <v>42.38261</v>
      </c>
      <c r="EI5">
        <v>24.9635</v>
      </c>
      <c r="EJ5">
        <v>68.248180000000005</v>
      </c>
      <c r="EK5">
        <v>81.459850000000003</v>
      </c>
      <c r="EL5">
        <v>24.9635</v>
      </c>
      <c r="EM5">
        <v>24.19708</v>
      </c>
      <c r="EN5">
        <v>14.10219</v>
      </c>
      <c r="EO5">
        <v>67.761560000000003</v>
      </c>
      <c r="EP5">
        <v>8.4379600000000003</v>
      </c>
      <c r="EQ5">
        <v>81.192210000000003</v>
      </c>
      <c r="ER5">
        <v>0.47577000000000003</v>
      </c>
      <c r="ES5">
        <v>46.888469999999998</v>
      </c>
      <c r="ET5">
        <v>37.5</v>
      </c>
      <c r="EU5">
        <v>58.333329999999997</v>
      </c>
      <c r="EV5">
        <v>70.833330000000004</v>
      </c>
      <c r="EW5">
        <v>37.5</v>
      </c>
      <c r="EX5">
        <v>36.25</v>
      </c>
      <c r="EY5">
        <v>11.83333</v>
      </c>
      <c r="EZ5">
        <v>57.5</v>
      </c>
      <c r="FA5">
        <v>7.1666699999999999</v>
      </c>
      <c r="FB5">
        <v>70</v>
      </c>
    </row>
    <row r="6" spans="1:158" x14ac:dyDescent="0.4">
      <c r="A6" t="s">
        <v>1101</v>
      </c>
      <c r="B6" t="s">
        <v>1103</v>
      </c>
      <c r="C6" t="s">
        <v>750</v>
      </c>
      <c r="D6">
        <v>0.58765000000000001</v>
      </c>
      <c r="E6">
        <v>58.348089999999999</v>
      </c>
      <c r="F6">
        <v>45.633189999999999</v>
      </c>
      <c r="G6">
        <v>74.890829999999994</v>
      </c>
      <c r="H6">
        <v>81.441050000000004</v>
      </c>
      <c r="I6">
        <v>45.633189999999999</v>
      </c>
      <c r="J6">
        <v>44.687049999999999</v>
      </c>
      <c r="K6">
        <v>15.21106</v>
      </c>
      <c r="L6">
        <v>74.417760000000001</v>
      </c>
      <c r="M6">
        <v>8.26783</v>
      </c>
      <c r="N6">
        <v>81.004369999999994</v>
      </c>
      <c r="O6" t="s">
        <v>38</v>
      </c>
      <c r="P6">
        <v>0.50341000000000002</v>
      </c>
      <c r="Q6">
        <v>41.930509999999998</v>
      </c>
      <c r="R6">
        <v>50</v>
      </c>
      <c r="S6">
        <v>50</v>
      </c>
      <c r="T6">
        <v>50</v>
      </c>
      <c r="U6">
        <v>50</v>
      </c>
      <c r="V6">
        <v>41.666670000000003</v>
      </c>
      <c r="W6">
        <v>10</v>
      </c>
      <c r="X6">
        <v>41.666670000000003</v>
      </c>
      <c r="Y6">
        <v>5</v>
      </c>
      <c r="Z6">
        <v>41.666670000000003</v>
      </c>
      <c r="AA6">
        <v>0.54522000000000004</v>
      </c>
      <c r="AB6">
        <v>54.520060000000001</v>
      </c>
      <c r="AC6">
        <v>39.285710000000002</v>
      </c>
      <c r="AD6">
        <v>79.081630000000004</v>
      </c>
      <c r="AE6">
        <v>88.265309999999999</v>
      </c>
      <c r="AF6">
        <v>39.285710000000002</v>
      </c>
      <c r="AG6">
        <v>39.285710000000002</v>
      </c>
      <c r="AH6">
        <v>15.816330000000001</v>
      </c>
      <c r="AI6">
        <v>79.081630000000004</v>
      </c>
      <c r="AJ6">
        <v>8.82653</v>
      </c>
      <c r="AK6">
        <v>88.265309999999999</v>
      </c>
      <c r="AL6">
        <v>0.56086000000000003</v>
      </c>
      <c r="AM6">
        <v>55.340420000000002</v>
      </c>
      <c r="AN6">
        <v>39.15663</v>
      </c>
      <c r="AO6">
        <v>75.502009999999999</v>
      </c>
      <c r="AP6">
        <v>85.74297</v>
      </c>
      <c r="AQ6">
        <v>39.15663</v>
      </c>
      <c r="AR6">
        <v>38.052210000000002</v>
      </c>
      <c r="AS6">
        <v>15.3012</v>
      </c>
      <c r="AT6">
        <v>74.698800000000006</v>
      </c>
      <c r="AU6">
        <v>8.6746999999999996</v>
      </c>
      <c r="AV6">
        <v>84.939760000000007</v>
      </c>
      <c r="AW6">
        <v>0.57504999999999995</v>
      </c>
      <c r="AX6">
        <v>57.986089999999997</v>
      </c>
      <c r="AY6">
        <v>44.44444</v>
      </c>
      <c r="AZ6">
        <v>74.074070000000006</v>
      </c>
      <c r="BA6">
        <v>74.074070000000006</v>
      </c>
      <c r="BB6">
        <v>44.44444</v>
      </c>
      <c r="BC6">
        <v>44.44444</v>
      </c>
      <c r="BD6">
        <v>14.81481</v>
      </c>
      <c r="BE6">
        <v>74.074070000000006</v>
      </c>
      <c r="BF6">
        <v>7.4074099999999996</v>
      </c>
      <c r="BG6">
        <v>74.074070000000006</v>
      </c>
      <c r="BH6">
        <v>7.0400000000000003E-3</v>
      </c>
      <c r="BI6">
        <v>1.1764699999999999</v>
      </c>
      <c r="BJ6">
        <v>0</v>
      </c>
      <c r="BK6">
        <v>0</v>
      </c>
      <c r="BL6">
        <v>0</v>
      </c>
      <c r="BM6">
        <v>0</v>
      </c>
      <c r="BN6">
        <v>0</v>
      </c>
      <c r="BO6">
        <v>0</v>
      </c>
      <c r="BP6">
        <v>0</v>
      </c>
      <c r="BQ6">
        <v>0</v>
      </c>
      <c r="BR6">
        <v>0</v>
      </c>
      <c r="BS6">
        <v>0.39578999999999998</v>
      </c>
      <c r="BT6">
        <v>39.860289999999999</v>
      </c>
      <c r="BU6">
        <v>29.629629999999999</v>
      </c>
      <c r="BV6">
        <v>57.407409999999999</v>
      </c>
      <c r="BW6">
        <v>57.407409999999999</v>
      </c>
      <c r="BX6">
        <v>29.629629999999999</v>
      </c>
      <c r="BY6">
        <v>29.629629999999999</v>
      </c>
      <c r="BZ6">
        <v>11.481479999999999</v>
      </c>
      <c r="CA6">
        <v>57.407409999999999</v>
      </c>
      <c r="CB6">
        <v>5.7407399999999997</v>
      </c>
      <c r="CC6">
        <v>57.407409999999999</v>
      </c>
      <c r="CD6">
        <v>2.6110000000000001E-2</v>
      </c>
      <c r="CE6">
        <v>2.02752</v>
      </c>
      <c r="CF6">
        <v>0</v>
      </c>
      <c r="CG6">
        <v>0</v>
      </c>
      <c r="CH6">
        <v>0</v>
      </c>
      <c r="CI6">
        <v>0</v>
      </c>
      <c r="CJ6">
        <v>0</v>
      </c>
      <c r="CK6">
        <v>0</v>
      </c>
      <c r="CL6">
        <v>0</v>
      </c>
      <c r="CM6">
        <v>0</v>
      </c>
      <c r="CN6">
        <v>0</v>
      </c>
      <c r="CO6">
        <v>0.83043999999999996</v>
      </c>
      <c r="CP6">
        <v>83.130970000000005</v>
      </c>
      <c r="CQ6">
        <v>68.041240000000002</v>
      </c>
      <c r="CR6">
        <v>97.938140000000004</v>
      </c>
      <c r="CS6">
        <v>98.969070000000002</v>
      </c>
      <c r="CT6">
        <v>68.041240000000002</v>
      </c>
      <c r="CU6">
        <v>68.041240000000002</v>
      </c>
      <c r="CV6">
        <v>19.587630000000001</v>
      </c>
      <c r="CW6">
        <v>97.938140000000004</v>
      </c>
      <c r="CX6">
        <v>9.8969100000000001</v>
      </c>
      <c r="CY6">
        <v>98.969070000000002</v>
      </c>
      <c r="CZ6">
        <v>0.21279000000000001</v>
      </c>
      <c r="DA6">
        <v>20.230720000000002</v>
      </c>
      <c r="DB6">
        <v>14.492749999999999</v>
      </c>
      <c r="DC6">
        <v>28.985510000000001</v>
      </c>
      <c r="DD6">
        <v>37.681159999999998</v>
      </c>
      <c r="DE6">
        <v>14.492749999999999</v>
      </c>
      <c r="DF6">
        <v>12.68116</v>
      </c>
      <c r="DG6">
        <v>6.0869600000000004</v>
      </c>
      <c r="DH6">
        <v>27.89855</v>
      </c>
      <c r="DI6">
        <v>3.9130400000000001</v>
      </c>
      <c r="DJ6">
        <v>36.594200000000001</v>
      </c>
      <c r="DK6">
        <v>0.77588000000000001</v>
      </c>
      <c r="DL6">
        <v>77.410290000000003</v>
      </c>
      <c r="DM6">
        <v>68.669529999999995</v>
      </c>
      <c r="DN6">
        <v>87.982830000000007</v>
      </c>
      <c r="DO6">
        <v>90.987120000000004</v>
      </c>
      <c r="DP6">
        <v>68.669529999999995</v>
      </c>
      <c r="DQ6">
        <v>66.952789999999993</v>
      </c>
      <c r="DR6">
        <v>18.197420000000001</v>
      </c>
      <c r="DS6">
        <v>87.768240000000006</v>
      </c>
      <c r="DT6">
        <v>9.4420599999999997</v>
      </c>
      <c r="DU6">
        <v>90.987120000000004</v>
      </c>
      <c r="DV6">
        <v>0.50641000000000003</v>
      </c>
      <c r="DW6">
        <v>50.588239999999999</v>
      </c>
      <c r="DX6">
        <v>50</v>
      </c>
      <c r="DY6">
        <v>50</v>
      </c>
      <c r="DZ6">
        <v>50</v>
      </c>
      <c r="EA6">
        <v>50</v>
      </c>
      <c r="EB6">
        <v>50</v>
      </c>
      <c r="EC6">
        <v>10</v>
      </c>
      <c r="ED6">
        <v>50</v>
      </c>
      <c r="EE6">
        <v>5</v>
      </c>
      <c r="EF6">
        <v>50</v>
      </c>
      <c r="EG6">
        <v>0.78276000000000001</v>
      </c>
      <c r="EH6">
        <v>78.253</v>
      </c>
      <c r="EI6">
        <v>67.256640000000004</v>
      </c>
      <c r="EJ6">
        <v>90.26549</v>
      </c>
      <c r="EK6">
        <v>91.150440000000003</v>
      </c>
      <c r="EL6">
        <v>67.256640000000004</v>
      </c>
      <c r="EM6">
        <v>66.814160000000001</v>
      </c>
      <c r="EN6">
        <v>18.407080000000001</v>
      </c>
      <c r="EO6">
        <v>90.26549</v>
      </c>
      <c r="EP6">
        <v>9.2920400000000001</v>
      </c>
      <c r="EQ6">
        <v>91.150440000000003</v>
      </c>
      <c r="ER6">
        <v>0.25985000000000003</v>
      </c>
      <c r="ES6">
        <v>26.983080000000001</v>
      </c>
      <c r="ET6">
        <v>25</v>
      </c>
      <c r="EU6">
        <v>25</v>
      </c>
      <c r="EV6">
        <v>25</v>
      </c>
      <c r="EW6">
        <v>25</v>
      </c>
      <c r="EX6">
        <v>25</v>
      </c>
      <c r="EY6">
        <v>5</v>
      </c>
      <c r="EZ6">
        <v>25</v>
      </c>
      <c r="FA6">
        <v>2.5</v>
      </c>
      <c r="FB6">
        <v>25</v>
      </c>
    </row>
    <row r="7" spans="1:158" x14ac:dyDescent="0.4">
      <c r="A7" t="s">
        <v>1101</v>
      </c>
      <c r="B7" t="s">
        <v>1104</v>
      </c>
      <c r="C7" t="s">
        <v>752</v>
      </c>
      <c r="D7">
        <v>0.55145</v>
      </c>
      <c r="E7">
        <v>54.645589999999999</v>
      </c>
      <c r="F7">
        <v>43.083640000000003</v>
      </c>
      <c r="G7">
        <v>70.912109999999998</v>
      </c>
      <c r="H7">
        <v>79.5411</v>
      </c>
      <c r="I7">
        <v>43.083640000000003</v>
      </c>
      <c r="J7">
        <v>42.157150000000001</v>
      </c>
      <c r="K7">
        <v>14.44149</v>
      </c>
      <c r="L7">
        <v>70.223070000000007</v>
      </c>
      <c r="M7">
        <v>8.1464599999999994</v>
      </c>
      <c r="N7">
        <v>79.091380000000001</v>
      </c>
      <c r="O7" t="s">
        <v>38</v>
      </c>
      <c r="P7">
        <v>0.50356999999999996</v>
      </c>
      <c r="Q7">
        <v>49.795560000000002</v>
      </c>
      <c r="R7">
        <v>35.260910000000003</v>
      </c>
      <c r="S7">
        <v>71.238939999999999</v>
      </c>
      <c r="T7">
        <v>83.170580000000001</v>
      </c>
      <c r="U7">
        <v>35.260910000000003</v>
      </c>
      <c r="V7">
        <v>34.145809999999997</v>
      </c>
      <c r="W7">
        <v>14.583460000000001</v>
      </c>
      <c r="X7">
        <v>70.429000000000002</v>
      </c>
      <c r="Y7">
        <v>8.5947499999999994</v>
      </c>
      <c r="Z7">
        <v>82.814570000000003</v>
      </c>
      <c r="AA7">
        <v>0.57362000000000002</v>
      </c>
      <c r="AB7">
        <v>56.900480000000002</v>
      </c>
      <c r="AC7">
        <v>43.462389999999999</v>
      </c>
      <c r="AD7">
        <v>76.704470000000001</v>
      </c>
      <c r="AE7">
        <v>83.300740000000005</v>
      </c>
      <c r="AF7">
        <v>43.462389999999999</v>
      </c>
      <c r="AG7">
        <v>42.558549999999997</v>
      </c>
      <c r="AH7">
        <v>15.609439999999999</v>
      </c>
      <c r="AI7">
        <v>76.072220000000002</v>
      </c>
      <c r="AJ7">
        <v>8.5412599999999994</v>
      </c>
      <c r="AK7">
        <v>83.000910000000005</v>
      </c>
      <c r="AL7">
        <v>0.54315999999999998</v>
      </c>
      <c r="AM7">
        <v>53.938549999999999</v>
      </c>
      <c r="AN7">
        <v>43.186639999999997</v>
      </c>
      <c r="AO7">
        <v>67.477320000000006</v>
      </c>
      <c r="AP7">
        <v>79.144949999999994</v>
      </c>
      <c r="AQ7">
        <v>43.186639999999997</v>
      </c>
      <c r="AR7">
        <v>42.622079999999997</v>
      </c>
      <c r="AS7">
        <v>13.599690000000001</v>
      </c>
      <c r="AT7">
        <v>66.989959999999996</v>
      </c>
      <c r="AU7">
        <v>8.0023199999999992</v>
      </c>
      <c r="AV7">
        <v>78.773399999999995</v>
      </c>
      <c r="AW7">
        <v>0.70091000000000003</v>
      </c>
      <c r="AX7">
        <v>69.863320000000002</v>
      </c>
      <c r="AY7">
        <v>62.041879999999999</v>
      </c>
      <c r="AZ7">
        <v>79.668409999999994</v>
      </c>
      <c r="BA7">
        <v>81.326350000000005</v>
      </c>
      <c r="BB7">
        <v>62.041879999999999</v>
      </c>
      <c r="BC7">
        <v>61.372889999999998</v>
      </c>
      <c r="BD7">
        <v>16.14311</v>
      </c>
      <c r="BE7">
        <v>79.363</v>
      </c>
      <c r="BF7">
        <v>8.2722499999999997</v>
      </c>
      <c r="BG7">
        <v>81.195459999999997</v>
      </c>
      <c r="BH7">
        <v>0.81555999999999995</v>
      </c>
      <c r="BI7">
        <v>81.314859999999996</v>
      </c>
      <c r="BJ7">
        <v>74.294669999999996</v>
      </c>
      <c r="BK7">
        <v>91.222570000000005</v>
      </c>
      <c r="BL7">
        <v>94.514110000000002</v>
      </c>
      <c r="BM7">
        <v>74.294669999999996</v>
      </c>
      <c r="BN7">
        <v>73.51097</v>
      </c>
      <c r="BO7">
        <v>18.4953</v>
      </c>
      <c r="BP7">
        <v>91.065830000000005</v>
      </c>
      <c r="BQ7">
        <v>9.5924800000000001</v>
      </c>
      <c r="BR7">
        <v>94.435739999999996</v>
      </c>
      <c r="BS7">
        <v>0.49925000000000003</v>
      </c>
      <c r="BT7">
        <v>49.307090000000002</v>
      </c>
      <c r="BU7">
        <v>37.282299999999999</v>
      </c>
      <c r="BV7">
        <v>65.272710000000004</v>
      </c>
      <c r="BW7">
        <v>76.692040000000006</v>
      </c>
      <c r="BX7">
        <v>37.282299999999999</v>
      </c>
      <c r="BY7">
        <v>36.126460000000002</v>
      </c>
      <c r="BZ7">
        <v>13.377829999999999</v>
      </c>
      <c r="CA7">
        <v>64.37585</v>
      </c>
      <c r="CB7">
        <v>7.9080199999999996</v>
      </c>
      <c r="CC7">
        <v>76.075019999999995</v>
      </c>
      <c r="CD7">
        <v>0.64156999999999997</v>
      </c>
      <c r="CE7">
        <v>63.727089999999997</v>
      </c>
      <c r="CF7">
        <v>52.293579999999999</v>
      </c>
      <c r="CG7">
        <v>81.345569999999995</v>
      </c>
      <c r="CH7">
        <v>86.697249999999997</v>
      </c>
      <c r="CI7">
        <v>52.293579999999999</v>
      </c>
      <c r="CJ7">
        <v>50.917430000000003</v>
      </c>
      <c r="CK7">
        <v>16.819569999999999</v>
      </c>
      <c r="CL7">
        <v>81.116209999999995</v>
      </c>
      <c r="CM7">
        <v>8.9755400000000005</v>
      </c>
      <c r="CN7">
        <v>86.620800000000003</v>
      </c>
      <c r="CO7">
        <v>0.59875999999999996</v>
      </c>
      <c r="CP7">
        <v>59.650919999999999</v>
      </c>
      <c r="CQ7">
        <v>45.77778</v>
      </c>
      <c r="CR7">
        <v>80</v>
      </c>
      <c r="CS7">
        <v>86.666669999999996</v>
      </c>
      <c r="CT7">
        <v>45.77778</v>
      </c>
      <c r="CU7">
        <v>44.44444</v>
      </c>
      <c r="CV7">
        <v>16.533329999999999</v>
      </c>
      <c r="CW7">
        <v>79.55556</v>
      </c>
      <c r="CX7">
        <v>8.9777799999999992</v>
      </c>
      <c r="CY7">
        <v>86.44444</v>
      </c>
      <c r="CZ7">
        <v>0.50744999999999996</v>
      </c>
      <c r="DA7">
        <v>49.896180000000001</v>
      </c>
      <c r="DB7">
        <v>37.753579999999999</v>
      </c>
      <c r="DC7">
        <v>67.755709999999993</v>
      </c>
      <c r="DD7">
        <v>76.734999999999999</v>
      </c>
      <c r="DE7">
        <v>37.753579999999999</v>
      </c>
      <c r="DF7">
        <v>36.306849999999997</v>
      </c>
      <c r="DG7">
        <v>13.926970000000001</v>
      </c>
      <c r="DH7">
        <v>66.539429999999996</v>
      </c>
      <c r="DI7">
        <v>7.9457599999999999</v>
      </c>
      <c r="DJ7">
        <v>75.809669999999997</v>
      </c>
      <c r="DK7">
        <v>0.49786000000000002</v>
      </c>
      <c r="DL7">
        <v>49.401240000000001</v>
      </c>
      <c r="DM7">
        <v>36.756860000000003</v>
      </c>
      <c r="DN7">
        <v>67.446870000000004</v>
      </c>
      <c r="DO7">
        <v>76.191370000000006</v>
      </c>
      <c r="DP7">
        <v>36.756860000000003</v>
      </c>
      <c r="DQ7">
        <v>36.13738</v>
      </c>
      <c r="DR7">
        <v>13.691599999999999</v>
      </c>
      <c r="DS7">
        <v>66.841430000000003</v>
      </c>
      <c r="DT7">
        <v>7.78111</v>
      </c>
      <c r="DU7">
        <v>75.810630000000003</v>
      </c>
      <c r="DV7">
        <v>0.62368000000000001</v>
      </c>
      <c r="DW7">
        <v>61.90634</v>
      </c>
      <c r="DX7">
        <v>55.213439999999999</v>
      </c>
      <c r="DY7">
        <v>71.710989999999995</v>
      </c>
      <c r="DZ7">
        <v>74.930019999999999</v>
      </c>
      <c r="EA7">
        <v>55.213439999999999</v>
      </c>
      <c r="EB7">
        <v>54.318289999999998</v>
      </c>
      <c r="EC7">
        <v>14.56263</v>
      </c>
      <c r="ED7">
        <v>71.209469999999996</v>
      </c>
      <c r="EE7">
        <v>7.6312100000000003</v>
      </c>
      <c r="EF7">
        <v>74.539299999999997</v>
      </c>
      <c r="EG7">
        <v>0.79713999999999996</v>
      </c>
      <c r="EH7">
        <v>79.50976</v>
      </c>
      <c r="EI7">
        <v>71.370859999999993</v>
      </c>
      <c r="EJ7">
        <v>91.273899999999998</v>
      </c>
      <c r="EK7">
        <v>92.943709999999996</v>
      </c>
      <c r="EL7">
        <v>71.370859999999993</v>
      </c>
      <c r="EM7">
        <v>70.67062</v>
      </c>
      <c r="EN7">
        <v>18.502559999999999</v>
      </c>
      <c r="EO7">
        <v>91.085380000000001</v>
      </c>
      <c r="EP7">
        <v>9.4371100000000006</v>
      </c>
      <c r="EQ7">
        <v>92.849450000000004</v>
      </c>
      <c r="ER7">
        <v>0.51534000000000002</v>
      </c>
      <c r="ES7">
        <v>51.247509999999998</v>
      </c>
      <c r="ET7">
        <v>39.001849999999997</v>
      </c>
      <c r="EU7">
        <v>66.543440000000004</v>
      </c>
      <c r="EV7">
        <v>78.743070000000003</v>
      </c>
      <c r="EW7">
        <v>39.001849999999997</v>
      </c>
      <c r="EX7">
        <v>38.231670000000001</v>
      </c>
      <c r="EY7">
        <v>13.56747</v>
      </c>
      <c r="EZ7">
        <v>66.296980000000005</v>
      </c>
      <c r="FA7">
        <v>8.0591500000000007</v>
      </c>
      <c r="FB7">
        <v>78.650649999999999</v>
      </c>
    </row>
    <row r="8" spans="1:158" x14ac:dyDescent="0.4">
      <c r="A8" t="s">
        <v>1101</v>
      </c>
      <c r="B8" t="s">
        <v>886</v>
      </c>
      <c r="C8" t="s">
        <v>754</v>
      </c>
      <c r="D8">
        <v>0.52076999999999996</v>
      </c>
      <c r="E8">
        <v>50.886029999999998</v>
      </c>
      <c r="F8">
        <v>35.25094</v>
      </c>
      <c r="G8">
        <v>74.363550000000004</v>
      </c>
      <c r="H8">
        <v>89.043180000000007</v>
      </c>
      <c r="I8">
        <v>35.25094</v>
      </c>
      <c r="J8">
        <v>32.338819999999998</v>
      </c>
      <c r="K8">
        <v>16.0656</v>
      </c>
      <c r="L8">
        <v>72.747029999999995</v>
      </c>
      <c r="M8">
        <v>9.7526899999999994</v>
      </c>
      <c r="N8">
        <v>88.445970000000003</v>
      </c>
      <c r="O8" t="s">
        <v>38</v>
      </c>
      <c r="P8">
        <v>0.52370000000000005</v>
      </c>
      <c r="Q8">
        <v>49.161859999999997</v>
      </c>
      <c r="R8">
        <v>34.655589999999997</v>
      </c>
      <c r="S8">
        <v>76.226209999999995</v>
      </c>
      <c r="T8">
        <v>92.736530000000002</v>
      </c>
      <c r="U8">
        <v>34.655589999999997</v>
      </c>
      <c r="V8">
        <v>26.58849</v>
      </c>
      <c r="W8">
        <v>18.734919999999999</v>
      </c>
      <c r="X8">
        <v>71.655050000000003</v>
      </c>
      <c r="Y8">
        <v>11.758240000000001</v>
      </c>
      <c r="Z8">
        <v>91.102029999999999</v>
      </c>
      <c r="AA8">
        <v>0.54407000000000005</v>
      </c>
      <c r="AB8">
        <v>53.838509999999999</v>
      </c>
      <c r="AC8">
        <v>36.413040000000002</v>
      </c>
      <c r="AD8">
        <v>80.590059999999994</v>
      </c>
      <c r="AE8">
        <v>93.555899999999994</v>
      </c>
      <c r="AF8">
        <v>36.413040000000002</v>
      </c>
      <c r="AG8">
        <v>34.717910000000003</v>
      </c>
      <c r="AH8">
        <v>16.816770000000002</v>
      </c>
      <c r="AI8">
        <v>79.826599999999999</v>
      </c>
      <c r="AJ8">
        <v>9.8447200000000006</v>
      </c>
      <c r="AK8">
        <v>93.361800000000002</v>
      </c>
      <c r="AL8">
        <v>0.39380999999999999</v>
      </c>
      <c r="AM8">
        <v>39.157029999999999</v>
      </c>
      <c r="AN8">
        <v>23.307790000000001</v>
      </c>
      <c r="AO8">
        <v>58.173690000000001</v>
      </c>
      <c r="AP8">
        <v>77.522350000000003</v>
      </c>
      <c r="AQ8">
        <v>23.307790000000001</v>
      </c>
      <c r="AR8">
        <v>22.967220000000001</v>
      </c>
      <c r="AS8">
        <v>11.72414</v>
      </c>
      <c r="AT8">
        <v>57.817160000000001</v>
      </c>
      <c r="AU8">
        <v>7.84483</v>
      </c>
      <c r="AV8">
        <v>77.362710000000007</v>
      </c>
      <c r="AW8">
        <v>0.46231</v>
      </c>
      <c r="AX8">
        <v>46.591140000000003</v>
      </c>
      <c r="AY8">
        <v>34.920630000000003</v>
      </c>
      <c r="AZ8">
        <v>61.904760000000003</v>
      </c>
      <c r="BA8">
        <v>73.015870000000007</v>
      </c>
      <c r="BB8">
        <v>34.920630000000003</v>
      </c>
      <c r="BC8">
        <v>34.920630000000003</v>
      </c>
      <c r="BD8">
        <v>12.38095</v>
      </c>
      <c r="BE8">
        <v>61.904760000000003</v>
      </c>
      <c r="BF8">
        <v>7.30159</v>
      </c>
      <c r="BG8">
        <v>73.015870000000007</v>
      </c>
      <c r="BH8">
        <v>0.48083999999999999</v>
      </c>
      <c r="BI8">
        <v>46.417349999999999</v>
      </c>
      <c r="BJ8">
        <v>31.97026</v>
      </c>
      <c r="BK8">
        <v>66.171000000000006</v>
      </c>
      <c r="BL8">
        <v>81.784390000000002</v>
      </c>
      <c r="BM8">
        <v>31.97026</v>
      </c>
      <c r="BN8">
        <v>29.18216</v>
      </c>
      <c r="BO8">
        <v>14.275090000000001</v>
      </c>
      <c r="BP8">
        <v>63.197029999999998</v>
      </c>
      <c r="BQ8">
        <v>9.2565100000000005</v>
      </c>
      <c r="BR8">
        <v>81.102850000000004</v>
      </c>
      <c r="BS8">
        <v>0.67098000000000002</v>
      </c>
      <c r="BT8">
        <v>66.134609999999995</v>
      </c>
      <c r="BU8">
        <v>52.118960000000001</v>
      </c>
      <c r="BV8">
        <v>87.063199999999995</v>
      </c>
      <c r="BW8">
        <v>92.713750000000005</v>
      </c>
      <c r="BX8">
        <v>52.118960000000001</v>
      </c>
      <c r="BY8">
        <v>50.322180000000003</v>
      </c>
      <c r="BZ8">
        <v>18.022300000000001</v>
      </c>
      <c r="CA8">
        <v>86.394049999999993</v>
      </c>
      <c r="CB8">
        <v>9.6282499999999995</v>
      </c>
      <c r="CC8">
        <v>92.255269999999996</v>
      </c>
      <c r="CD8">
        <v>0.6492</v>
      </c>
      <c r="CE8">
        <v>63.476469999999999</v>
      </c>
      <c r="CF8">
        <v>48.603349999999999</v>
      </c>
      <c r="CG8">
        <v>89.385469999999998</v>
      </c>
      <c r="CH8">
        <v>92.737430000000003</v>
      </c>
      <c r="CI8">
        <v>48.603349999999999</v>
      </c>
      <c r="CJ8">
        <v>43.668529999999997</v>
      </c>
      <c r="CK8">
        <v>19.776540000000001</v>
      </c>
      <c r="CL8">
        <v>87.802610000000001</v>
      </c>
      <c r="CM8">
        <v>10.55866</v>
      </c>
      <c r="CN8">
        <v>92.737430000000003</v>
      </c>
      <c r="CO8">
        <v>0.55276999999999998</v>
      </c>
      <c r="CP8">
        <v>53.415039999999998</v>
      </c>
      <c r="CQ8">
        <v>41.739130000000003</v>
      </c>
      <c r="CR8">
        <v>74.782610000000005</v>
      </c>
      <c r="CS8">
        <v>83.478260000000006</v>
      </c>
      <c r="CT8">
        <v>41.739130000000003</v>
      </c>
      <c r="CU8">
        <v>38.695650000000001</v>
      </c>
      <c r="CV8">
        <v>16</v>
      </c>
      <c r="CW8">
        <v>73.478260000000006</v>
      </c>
      <c r="CX8">
        <v>8.9565199999999994</v>
      </c>
      <c r="CY8">
        <v>82.608699999999999</v>
      </c>
      <c r="CZ8">
        <v>0.51917000000000002</v>
      </c>
      <c r="DA8">
        <v>51.43976</v>
      </c>
      <c r="DB8">
        <v>35.911020000000001</v>
      </c>
      <c r="DC8">
        <v>72.987290000000002</v>
      </c>
      <c r="DD8">
        <v>88.877120000000005</v>
      </c>
      <c r="DE8">
        <v>35.911020000000001</v>
      </c>
      <c r="DF8">
        <v>34.25141</v>
      </c>
      <c r="DG8">
        <v>15.27542</v>
      </c>
      <c r="DH8">
        <v>72.52825</v>
      </c>
      <c r="DI8">
        <v>9.2796599999999998</v>
      </c>
      <c r="DJ8">
        <v>88.66525</v>
      </c>
      <c r="DK8">
        <v>0.54657999999999995</v>
      </c>
      <c r="DL8">
        <v>54.484929999999999</v>
      </c>
      <c r="DM8">
        <v>36.587510000000002</v>
      </c>
      <c r="DN8">
        <v>79.507480000000001</v>
      </c>
      <c r="DO8">
        <v>93.975369999999998</v>
      </c>
      <c r="DP8">
        <v>36.587510000000002</v>
      </c>
      <c r="DQ8">
        <v>36.074460000000002</v>
      </c>
      <c r="DR8">
        <v>16.121369999999999</v>
      </c>
      <c r="DS8">
        <v>79.265609999999995</v>
      </c>
      <c r="DT8">
        <v>9.5426599999999997</v>
      </c>
      <c r="DU8">
        <v>93.865440000000007</v>
      </c>
      <c r="DV8">
        <v>0.69423000000000001</v>
      </c>
      <c r="DW8">
        <v>68.866569999999996</v>
      </c>
      <c r="DX8">
        <v>56.053069999999998</v>
      </c>
      <c r="DY8">
        <v>86.235489999999999</v>
      </c>
      <c r="DZ8">
        <v>91.210610000000003</v>
      </c>
      <c r="EA8">
        <v>56.053069999999998</v>
      </c>
      <c r="EB8">
        <v>55.0304</v>
      </c>
      <c r="EC8">
        <v>17.512440000000002</v>
      </c>
      <c r="ED8">
        <v>85.599779999999996</v>
      </c>
      <c r="EE8">
        <v>9.3034800000000004</v>
      </c>
      <c r="EF8">
        <v>90.796019999999999</v>
      </c>
      <c r="EG8">
        <v>0.50673999999999997</v>
      </c>
      <c r="EH8">
        <v>49.501800000000003</v>
      </c>
      <c r="EI8">
        <v>32.169310000000003</v>
      </c>
      <c r="EJ8">
        <v>77.460319999999996</v>
      </c>
      <c r="EK8">
        <v>92.698409999999996</v>
      </c>
      <c r="EL8">
        <v>32.169310000000003</v>
      </c>
      <c r="EM8">
        <v>29.391529999999999</v>
      </c>
      <c r="EN8">
        <v>16.465610000000002</v>
      </c>
      <c r="EO8">
        <v>76.022930000000002</v>
      </c>
      <c r="EP8">
        <v>9.9788399999999999</v>
      </c>
      <c r="EQ8">
        <v>92.239859999999993</v>
      </c>
      <c r="ER8">
        <v>0.49453999999999998</v>
      </c>
      <c r="ES8">
        <v>48.942810000000001</v>
      </c>
      <c r="ET8">
        <v>34.893619999999999</v>
      </c>
      <c r="EU8">
        <v>67.659570000000002</v>
      </c>
      <c r="EV8">
        <v>83.404259999999994</v>
      </c>
      <c r="EW8">
        <v>34.893619999999999</v>
      </c>
      <c r="EX8">
        <v>33.546100000000003</v>
      </c>
      <c r="EY8">
        <v>13.787229999999999</v>
      </c>
      <c r="EZ8">
        <v>65.815600000000003</v>
      </c>
      <c r="FA8">
        <v>8.7233999999999998</v>
      </c>
      <c r="FB8">
        <v>82.765960000000007</v>
      </c>
    </row>
    <row r="9" spans="1:158" x14ac:dyDescent="0.4">
      <c r="A9" t="s">
        <v>1101</v>
      </c>
      <c r="B9" t="s">
        <v>1105</v>
      </c>
      <c r="C9" t="s">
        <v>37</v>
      </c>
      <c r="D9">
        <v>0.59172999999999998</v>
      </c>
      <c r="E9">
        <v>56.517530000000001</v>
      </c>
      <c r="F9">
        <v>46.985460000000003</v>
      </c>
      <c r="G9">
        <v>75.222539999999995</v>
      </c>
      <c r="H9">
        <v>83.657650000000004</v>
      </c>
      <c r="I9">
        <v>46.985460000000003</v>
      </c>
      <c r="J9">
        <v>40.827129999999997</v>
      </c>
      <c r="K9">
        <v>17.152750000000001</v>
      </c>
      <c r="L9">
        <v>71.743539999999996</v>
      </c>
      <c r="M9">
        <v>9.8070199999999996</v>
      </c>
      <c r="N9">
        <v>81.623589999999993</v>
      </c>
      <c r="O9" t="s">
        <v>38</v>
      </c>
      <c r="P9">
        <v>0.56440999999999997</v>
      </c>
      <c r="Q9">
        <v>52.451160000000002</v>
      </c>
      <c r="R9">
        <v>40.871729999999999</v>
      </c>
      <c r="S9">
        <v>78.034790000000001</v>
      </c>
      <c r="T9">
        <v>89.065190000000001</v>
      </c>
      <c r="U9">
        <v>40.871729999999999</v>
      </c>
      <c r="V9">
        <v>30.962209999999999</v>
      </c>
      <c r="W9">
        <v>19.787800000000001</v>
      </c>
      <c r="X9">
        <v>72.041200000000003</v>
      </c>
      <c r="Y9">
        <v>11.94036</v>
      </c>
      <c r="Z9">
        <v>86.537629999999993</v>
      </c>
      <c r="AA9">
        <v>0.60331999999999997</v>
      </c>
      <c r="AB9">
        <v>58.131999999999998</v>
      </c>
      <c r="AC9">
        <v>46.469250000000002</v>
      </c>
      <c r="AD9">
        <v>79.871610000000004</v>
      </c>
      <c r="AE9">
        <v>86.187619999999995</v>
      </c>
      <c r="AF9">
        <v>46.469250000000002</v>
      </c>
      <c r="AG9">
        <v>42.360390000000002</v>
      </c>
      <c r="AH9">
        <v>17.320360000000001</v>
      </c>
      <c r="AI9">
        <v>76.969009999999997</v>
      </c>
      <c r="AJ9">
        <v>9.6189699999999991</v>
      </c>
      <c r="AK9">
        <v>84.566339999999997</v>
      </c>
      <c r="AL9">
        <v>0.59321000000000002</v>
      </c>
      <c r="AM9">
        <v>56.922269999999997</v>
      </c>
      <c r="AN9">
        <v>47.614930000000001</v>
      </c>
      <c r="AO9">
        <v>73.974299999999999</v>
      </c>
      <c r="AP9">
        <v>84.707120000000003</v>
      </c>
      <c r="AQ9">
        <v>47.614930000000001</v>
      </c>
      <c r="AR9">
        <v>43.74691</v>
      </c>
      <c r="AS9">
        <v>15.646319999999999</v>
      </c>
      <c r="AT9">
        <v>70.852900000000005</v>
      </c>
      <c r="AU9">
        <v>9.1028199999999995</v>
      </c>
      <c r="AV9">
        <v>82.291150000000002</v>
      </c>
      <c r="AW9">
        <v>0.69364000000000003</v>
      </c>
      <c r="AX9">
        <v>68.033709999999999</v>
      </c>
      <c r="AY9">
        <v>60.964579999999998</v>
      </c>
      <c r="AZ9">
        <v>79.351920000000007</v>
      </c>
      <c r="BA9">
        <v>82.215519999999998</v>
      </c>
      <c r="BB9">
        <v>60.964579999999998</v>
      </c>
      <c r="BC9">
        <v>56.48706</v>
      </c>
      <c r="BD9">
        <v>17.407689999999999</v>
      </c>
      <c r="BE9">
        <v>77.819640000000007</v>
      </c>
      <c r="BF9">
        <v>9.1183099999999992</v>
      </c>
      <c r="BG9">
        <v>81.198189999999997</v>
      </c>
      <c r="BH9">
        <v>0.75788</v>
      </c>
      <c r="BI9">
        <v>71.451700000000002</v>
      </c>
      <c r="BJ9">
        <v>66.633269999999996</v>
      </c>
      <c r="BK9">
        <v>87.174350000000004</v>
      </c>
      <c r="BL9">
        <v>92.785570000000007</v>
      </c>
      <c r="BM9">
        <v>66.633269999999996</v>
      </c>
      <c r="BN9">
        <v>56.579830000000001</v>
      </c>
      <c r="BO9">
        <v>20.320640000000001</v>
      </c>
      <c r="BP9">
        <v>82.23948</v>
      </c>
      <c r="BQ9">
        <v>11.50301</v>
      </c>
      <c r="BR9">
        <v>91.374420000000001</v>
      </c>
      <c r="BS9">
        <v>0.57426999999999995</v>
      </c>
      <c r="BT9">
        <v>55.431100000000001</v>
      </c>
      <c r="BU9">
        <v>45.654220000000002</v>
      </c>
      <c r="BV9">
        <v>71.783810000000003</v>
      </c>
      <c r="BW9">
        <v>81.008790000000005</v>
      </c>
      <c r="BX9">
        <v>45.654220000000002</v>
      </c>
      <c r="BY9">
        <v>40.472360000000002</v>
      </c>
      <c r="BZ9">
        <v>16.15155</v>
      </c>
      <c r="CA9">
        <v>69.219350000000006</v>
      </c>
      <c r="CB9">
        <v>9.2712599999999998</v>
      </c>
      <c r="CC9">
        <v>79.500709999999998</v>
      </c>
      <c r="CD9">
        <v>0.68644000000000005</v>
      </c>
      <c r="CE9">
        <v>66.976309999999998</v>
      </c>
      <c r="CF9">
        <v>57.176200000000001</v>
      </c>
      <c r="CG9">
        <v>85.414240000000007</v>
      </c>
      <c r="CH9">
        <v>89.264880000000005</v>
      </c>
      <c r="CI9">
        <v>57.176200000000001</v>
      </c>
      <c r="CJ9">
        <v>51.65305</v>
      </c>
      <c r="CK9">
        <v>19.509920000000001</v>
      </c>
      <c r="CL9">
        <v>84.286270000000002</v>
      </c>
      <c r="CM9">
        <v>10.280049999999999</v>
      </c>
      <c r="CN9">
        <v>88.720339999999993</v>
      </c>
      <c r="CO9">
        <v>0.65759999999999996</v>
      </c>
      <c r="CP9">
        <v>60.043770000000002</v>
      </c>
      <c r="CQ9">
        <v>53.533569999999997</v>
      </c>
      <c r="CR9">
        <v>83.745580000000004</v>
      </c>
      <c r="CS9">
        <v>91.166079999999994</v>
      </c>
      <c r="CT9">
        <v>53.533569999999997</v>
      </c>
      <c r="CU9">
        <v>41.342759999999998</v>
      </c>
      <c r="CV9">
        <v>20.14134</v>
      </c>
      <c r="CW9">
        <v>75.559479999999994</v>
      </c>
      <c r="CX9">
        <v>11.766780000000001</v>
      </c>
      <c r="CY9">
        <v>87.190809999999999</v>
      </c>
      <c r="CZ9">
        <v>0.53832000000000002</v>
      </c>
      <c r="DA9">
        <v>50.818899999999999</v>
      </c>
      <c r="DB9">
        <v>41.424149999999997</v>
      </c>
      <c r="DC9">
        <v>69.907120000000006</v>
      </c>
      <c r="DD9">
        <v>78.690839999999994</v>
      </c>
      <c r="DE9">
        <v>41.424149999999997</v>
      </c>
      <c r="DF9">
        <v>36.131059999999998</v>
      </c>
      <c r="DG9">
        <v>15.43211</v>
      </c>
      <c r="DH9">
        <v>65.887370000000004</v>
      </c>
      <c r="DI9">
        <v>8.9022600000000001</v>
      </c>
      <c r="DJ9">
        <v>75.725930000000005</v>
      </c>
      <c r="DK9">
        <v>0.55847000000000002</v>
      </c>
      <c r="DL9">
        <v>53.014090000000003</v>
      </c>
      <c r="DM9">
        <v>43.282040000000002</v>
      </c>
      <c r="DN9">
        <v>72.632459999999995</v>
      </c>
      <c r="DO9">
        <v>81.143370000000004</v>
      </c>
      <c r="DP9">
        <v>43.282040000000002</v>
      </c>
      <c r="DQ9">
        <v>36.233820000000001</v>
      </c>
      <c r="DR9">
        <v>17.045000000000002</v>
      </c>
      <c r="DS9">
        <v>68.644279999999995</v>
      </c>
      <c r="DT9">
        <v>9.8390500000000003</v>
      </c>
      <c r="DU9">
        <v>78.836780000000005</v>
      </c>
      <c r="DV9">
        <v>0.65005999999999997</v>
      </c>
      <c r="DW9">
        <v>63.762839999999997</v>
      </c>
      <c r="DX9">
        <v>57.483420000000002</v>
      </c>
      <c r="DY9">
        <v>74.723709999999997</v>
      </c>
      <c r="DZ9">
        <v>78.054940000000002</v>
      </c>
      <c r="EA9">
        <v>57.483420000000002</v>
      </c>
      <c r="EB9">
        <v>55.090249999999997</v>
      </c>
      <c r="EC9">
        <v>15.64256</v>
      </c>
      <c r="ED9">
        <v>73.414640000000006</v>
      </c>
      <c r="EE9">
        <v>8.2475500000000004</v>
      </c>
      <c r="EF9">
        <v>77.122150000000005</v>
      </c>
      <c r="EG9">
        <v>0.70272000000000001</v>
      </c>
      <c r="EH9">
        <v>66.916259999999994</v>
      </c>
      <c r="EI9">
        <v>59.394329999999997</v>
      </c>
      <c r="EJ9">
        <v>85.265389999999996</v>
      </c>
      <c r="EK9">
        <v>91.66395</v>
      </c>
      <c r="EL9">
        <v>59.394329999999997</v>
      </c>
      <c r="EM9">
        <v>45.797789999999999</v>
      </c>
      <c r="EN9">
        <v>22.305440000000001</v>
      </c>
      <c r="EO9">
        <v>82.231359999999995</v>
      </c>
      <c r="EP9">
        <v>12.267989999999999</v>
      </c>
      <c r="EQ9">
        <v>90.621399999999994</v>
      </c>
      <c r="ER9">
        <v>0.61634</v>
      </c>
      <c r="ES9">
        <v>58.94041</v>
      </c>
      <c r="ET9">
        <v>50.110860000000002</v>
      </c>
      <c r="EU9">
        <v>75.831490000000002</v>
      </c>
      <c r="EV9">
        <v>84.811530000000005</v>
      </c>
      <c r="EW9">
        <v>50.110860000000002</v>
      </c>
      <c r="EX9">
        <v>44.331119999999999</v>
      </c>
      <c r="EY9">
        <v>16.917960000000001</v>
      </c>
      <c r="EZ9">
        <v>72.749449999999996</v>
      </c>
      <c r="FA9">
        <v>9.7228399999999997</v>
      </c>
      <c r="FB9">
        <v>82.993350000000007</v>
      </c>
    </row>
    <row r="10" spans="1:158" x14ac:dyDescent="0.4">
      <c r="A10" s="9" t="s">
        <v>1106</v>
      </c>
      <c r="B10" t="s">
        <v>1107</v>
      </c>
      <c r="C10" t="s">
        <v>748</v>
      </c>
      <c r="D10" s="9">
        <v>0.48219000000000001</v>
      </c>
      <c r="E10">
        <v>45.957920000000001</v>
      </c>
      <c r="F10">
        <v>35.366109999999999</v>
      </c>
      <c r="G10">
        <v>64.934659999999994</v>
      </c>
      <c r="H10">
        <v>76.291229999999999</v>
      </c>
      <c r="I10">
        <v>35.366109999999999</v>
      </c>
      <c r="J10">
        <v>30.231449999999999</v>
      </c>
      <c r="K10">
        <v>14.45966</v>
      </c>
      <c r="L10">
        <v>62.643470000000001</v>
      </c>
      <c r="M10">
        <v>8.6143999999999998</v>
      </c>
      <c r="N10">
        <v>75.133099999999999</v>
      </c>
      <c r="O10" t="s">
        <v>38</v>
      </c>
      <c r="P10">
        <v>0.53030999999999995</v>
      </c>
      <c r="Q10">
        <v>44.122999999999998</v>
      </c>
      <c r="R10">
        <v>42.105260000000001</v>
      </c>
      <c r="S10">
        <v>67.251459999999994</v>
      </c>
      <c r="T10">
        <v>71.345029999999994</v>
      </c>
      <c r="U10">
        <v>42.105260000000001</v>
      </c>
      <c r="V10">
        <v>27.582850000000001</v>
      </c>
      <c r="W10">
        <v>16.023389999999999</v>
      </c>
      <c r="X10">
        <v>58.869399999999999</v>
      </c>
      <c r="Y10">
        <v>8.9473699999999994</v>
      </c>
      <c r="Z10">
        <v>65.497079999999997</v>
      </c>
      <c r="AA10">
        <v>0.44118000000000002</v>
      </c>
      <c r="AB10">
        <v>43.745890000000003</v>
      </c>
      <c r="AC10">
        <v>32.007950000000001</v>
      </c>
      <c r="AD10">
        <v>60.636180000000003</v>
      </c>
      <c r="AE10">
        <v>67.992050000000006</v>
      </c>
      <c r="AF10">
        <v>32.007950000000001</v>
      </c>
      <c r="AG10">
        <v>31.212720000000001</v>
      </c>
      <c r="AH10">
        <v>12.28628</v>
      </c>
      <c r="AI10">
        <v>60.13917</v>
      </c>
      <c r="AJ10">
        <v>6.9383699999999999</v>
      </c>
      <c r="AK10">
        <v>67.793239999999997</v>
      </c>
      <c r="AL10">
        <v>0.50822000000000001</v>
      </c>
      <c r="AM10">
        <v>48.978020000000001</v>
      </c>
      <c r="AN10">
        <v>38.116999999999997</v>
      </c>
      <c r="AO10">
        <v>65.493600000000001</v>
      </c>
      <c r="AP10">
        <v>80.667280000000005</v>
      </c>
      <c r="AQ10">
        <v>38.116999999999997</v>
      </c>
      <c r="AR10">
        <v>34.891069999999999</v>
      </c>
      <c r="AS10">
        <v>13.91225</v>
      </c>
      <c r="AT10">
        <v>63.303629999999998</v>
      </c>
      <c r="AU10">
        <v>8.6745900000000002</v>
      </c>
      <c r="AV10">
        <v>79.379949999999994</v>
      </c>
      <c r="AW10">
        <v>0.54213</v>
      </c>
      <c r="AX10">
        <v>50.506819999999998</v>
      </c>
      <c r="AY10">
        <v>51.648350000000001</v>
      </c>
      <c r="AZ10">
        <v>58.241759999999999</v>
      </c>
      <c r="BA10">
        <v>62.637360000000001</v>
      </c>
      <c r="BB10">
        <v>51.648350000000001</v>
      </c>
      <c r="BC10">
        <v>42.857140000000001</v>
      </c>
      <c r="BD10">
        <v>14.06593</v>
      </c>
      <c r="BE10">
        <v>54.395600000000002</v>
      </c>
      <c r="BF10">
        <v>7.5824199999999999</v>
      </c>
      <c r="BG10">
        <v>59.34066</v>
      </c>
      <c r="BH10">
        <v>0.74951999999999996</v>
      </c>
      <c r="BI10">
        <v>71.530019999999993</v>
      </c>
      <c r="BJ10">
        <v>66.666669999999996</v>
      </c>
      <c r="BK10">
        <v>86.666669999999996</v>
      </c>
      <c r="BL10">
        <v>88.888890000000004</v>
      </c>
      <c r="BM10">
        <v>66.666669999999996</v>
      </c>
      <c r="BN10">
        <v>51.666670000000003</v>
      </c>
      <c r="BO10">
        <v>22.66667</v>
      </c>
      <c r="BP10">
        <v>85</v>
      </c>
      <c r="BQ10">
        <v>11.55556</v>
      </c>
      <c r="BR10">
        <v>87.222219999999993</v>
      </c>
      <c r="BS10">
        <v>0.50305999999999995</v>
      </c>
      <c r="BT10">
        <v>46.973970000000001</v>
      </c>
      <c r="BU10">
        <v>38.448369999999997</v>
      </c>
      <c r="BV10">
        <v>63.83343</v>
      </c>
      <c r="BW10">
        <v>75.356530000000006</v>
      </c>
      <c r="BX10">
        <v>38.448369999999997</v>
      </c>
      <c r="BY10">
        <v>31.4556</v>
      </c>
      <c r="BZ10">
        <v>14.500859999999999</v>
      </c>
      <c r="CA10">
        <v>60.472520000000003</v>
      </c>
      <c r="CB10">
        <v>8.7735299999999992</v>
      </c>
      <c r="CC10">
        <v>73.668949999999995</v>
      </c>
      <c r="CD10">
        <v>0.30739</v>
      </c>
      <c r="CE10">
        <v>25.688929999999999</v>
      </c>
      <c r="CF10">
        <v>15.78947</v>
      </c>
      <c r="CG10">
        <v>42.105260000000001</v>
      </c>
      <c r="CH10">
        <v>57.894739999999999</v>
      </c>
      <c r="CI10">
        <v>15.78947</v>
      </c>
      <c r="CJ10">
        <v>10.52632</v>
      </c>
      <c r="CK10">
        <v>8.4210499999999993</v>
      </c>
      <c r="CL10">
        <v>36.842109999999998</v>
      </c>
      <c r="CM10">
        <v>5.7894699999999997</v>
      </c>
      <c r="CN10">
        <v>52.63158</v>
      </c>
      <c r="CO10">
        <v>0.62768000000000002</v>
      </c>
      <c r="CP10">
        <v>61.821660000000001</v>
      </c>
      <c r="CQ10">
        <v>49.612400000000001</v>
      </c>
      <c r="CR10">
        <v>77.519379999999998</v>
      </c>
      <c r="CS10">
        <v>86.046509999999998</v>
      </c>
      <c r="CT10">
        <v>49.612400000000001</v>
      </c>
      <c r="CU10">
        <v>48.44961</v>
      </c>
      <c r="CV10">
        <v>15.658910000000001</v>
      </c>
      <c r="CW10">
        <v>76.356589999999997</v>
      </c>
      <c r="CX10">
        <v>8.8372100000000007</v>
      </c>
      <c r="CY10">
        <v>85.658910000000006</v>
      </c>
      <c r="CZ10">
        <v>0.34172000000000002</v>
      </c>
      <c r="DA10">
        <v>31.02328</v>
      </c>
      <c r="DB10">
        <v>24.707260000000002</v>
      </c>
      <c r="DC10">
        <v>45.199060000000003</v>
      </c>
      <c r="DD10">
        <v>54.683839999999996</v>
      </c>
      <c r="DE10">
        <v>24.707260000000002</v>
      </c>
      <c r="DF10">
        <v>20.140519999999999</v>
      </c>
      <c r="DG10">
        <v>9.9063199999999991</v>
      </c>
      <c r="DH10">
        <v>41.647150000000003</v>
      </c>
      <c r="DI10">
        <v>6.2060899999999997</v>
      </c>
      <c r="DJ10">
        <v>52.537080000000003</v>
      </c>
      <c r="DK10">
        <v>0.51359999999999995</v>
      </c>
      <c r="DL10">
        <v>48.710859999999997</v>
      </c>
      <c r="DM10">
        <v>38.188809999999997</v>
      </c>
      <c r="DN10">
        <v>70.653570000000002</v>
      </c>
      <c r="DO10">
        <v>80.008539999999996</v>
      </c>
      <c r="DP10">
        <v>38.188809999999997</v>
      </c>
      <c r="DQ10">
        <v>29.74868</v>
      </c>
      <c r="DR10">
        <v>17.018370000000001</v>
      </c>
      <c r="DS10">
        <v>68.464330000000004</v>
      </c>
      <c r="DT10">
        <v>9.7906899999999997</v>
      </c>
      <c r="DU10">
        <v>79.435429999999997</v>
      </c>
      <c r="DV10">
        <v>0.28649000000000002</v>
      </c>
      <c r="DW10">
        <v>26.694769999999998</v>
      </c>
      <c r="DX10">
        <v>23.076920000000001</v>
      </c>
      <c r="DY10">
        <v>38.461539999999999</v>
      </c>
      <c r="DZ10">
        <v>46.153849999999998</v>
      </c>
      <c r="EA10">
        <v>23.076920000000001</v>
      </c>
      <c r="EB10">
        <v>19.23077</v>
      </c>
      <c r="EC10">
        <v>7.69231</v>
      </c>
      <c r="ED10">
        <v>34.615380000000002</v>
      </c>
      <c r="EE10">
        <v>4.61538</v>
      </c>
      <c r="EF10">
        <v>42.307690000000001</v>
      </c>
      <c r="EG10">
        <v>0.42637000000000003</v>
      </c>
      <c r="EH10">
        <v>42.384120000000003</v>
      </c>
      <c r="EI10">
        <v>24.9635</v>
      </c>
      <c r="EJ10">
        <v>68.248180000000005</v>
      </c>
      <c r="EK10">
        <v>81.459850000000003</v>
      </c>
      <c r="EL10">
        <v>24.9635</v>
      </c>
      <c r="EM10">
        <v>24.19708</v>
      </c>
      <c r="EN10">
        <v>14.10219</v>
      </c>
      <c r="EO10">
        <v>67.761560000000003</v>
      </c>
      <c r="EP10">
        <v>8.4379600000000003</v>
      </c>
      <c r="EQ10">
        <v>81.192210000000003</v>
      </c>
      <c r="ER10">
        <v>0.47665000000000002</v>
      </c>
      <c r="ES10">
        <v>46.929920000000003</v>
      </c>
      <c r="ET10">
        <v>37.5</v>
      </c>
      <c r="EU10">
        <v>58.333329999999997</v>
      </c>
      <c r="EV10">
        <v>70.833330000000004</v>
      </c>
      <c r="EW10">
        <v>37.5</v>
      </c>
      <c r="EX10">
        <v>36.25</v>
      </c>
      <c r="EY10">
        <v>11.83333</v>
      </c>
      <c r="EZ10">
        <v>57.5</v>
      </c>
      <c r="FA10">
        <v>7.1666699999999999</v>
      </c>
      <c r="FB10">
        <v>70</v>
      </c>
    </row>
    <row r="11" spans="1:158" x14ac:dyDescent="0.4">
      <c r="A11" t="s">
        <v>1106</v>
      </c>
      <c r="B11" t="s">
        <v>806</v>
      </c>
      <c r="C11" t="s">
        <v>750</v>
      </c>
      <c r="D11">
        <v>0.58782000000000001</v>
      </c>
      <c r="E11">
        <v>58.399290000000001</v>
      </c>
      <c r="F11">
        <v>45.633189999999999</v>
      </c>
      <c r="G11">
        <v>74.963610000000003</v>
      </c>
      <c r="H11">
        <v>81.659390000000002</v>
      </c>
      <c r="I11">
        <v>45.633189999999999</v>
      </c>
      <c r="J11">
        <v>44.687049999999999</v>
      </c>
      <c r="K11">
        <v>15.225619999999999</v>
      </c>
      <c r="L11">
        <v>74.490539999999996</v>
      </c>
      <c r="M11">
        <v>8.2896699999999992</v>
      </c>
      <c r="N11">
        <v>81.222710000000006</v>
      </c>
      <c r="O11" t="s">
        <v>38</v>
      </c>
      <c r="P11">
        <v>0.50785999999999998</v>
      </c>
      <c r="Q11">
        <v>42.564689999999999</v>
      </c>
      <c r="R11">
        <v>50</v>
      </c>
      <c r="S11">
        <v>50</v>
      </c>
      <c r="T11">
        <v>50</v>
      </c>
      <c r="U11">
        <v>50</v>
      </c>
      <c r="V11">
        <v>41.666670000000003</v>
      </c>
      <c r="W11">
        <v>10</v>
      </c>
      <c r="X11">
        <v>41.666670000000003</v>
      </c>
      <c r="Y11">
        <v>5</v>
      </c>
      <c r="Z11">
        <v>41.666670000000003</v>
      </c>
      <c r="AA11">
        <v>0.54522999999999999</v>
      </c>
      <c r="AB11">
        <v>54.539729999999999</v>
      </c>
      <c r="AC11">
        <v>39.285710000000002</v>
      </c>
      <c r="AD11">
        <v>79.081630000000004</v>
      </c>
      <c r="AE11">
        <v>88.265309999999999</v>
      </c>
      <c r="AF11">
        <v>39.285710000000002</v>
      </c>
      <c r="AG11">
        <v>39.285710000000002</v>
      </c>
      <c r="AH11">
        <v>15.816330000000001</v>
      </c>
      <c r="AI11">
        <v>79.081630000000004</v>
      </c>
      <c r="AJ11">
        <v>8.82653</v>
      </c>
      <c r="AK11">
        <v>88.265309999999999</v>
      </c>
      <c r="AL11">
        <v>0.56086000000000003</v>
      </c>
      <c r="AM11">
        <v>55.336100000000002</v>
      </c>
      <c r="AN11">
        <v>39.15663</v>
      </c>
      <c r="AO11">
        <v>75.502009999999999</v>
      </c>
      <c r="AP11">
        <v>85.943780000000004</v>
      </c>
      <c r="AQ11">
        <v>39.15663</v>
      </c>
      <c r="AR11">
        <v>38.052210000000002</v>
      </c>
      <c r="AS11">
        <v>15.3012</v>
      </c>
      <c r="AT11">
        <v>74.698800000000006</v>
      </c>
      <c r="AU11">
        <v>8.6947799999999997</v>
      </c>
      <c r="AV11">
        <v>85.140559999999994</v>
      </c>
      <c r="AW11">
        <v>0.57484000000000002</v>
      </c>
      <c r="AX11">
        <v>57.56335</v>
      </c>
      <c r="AY11">
        <v>44.44444</v>
      </c>
      <c r="AZ11">
        <v>74.074070000000006</v>
      </c>
      <c r="BA11">
        <v>74.074070000000006</v>
      </c>
      <c r="BB11">
        <v>44.44444</v>
      </c>
      <c r="BC11">
        <v>44.44444</v>
      </c>
      <c r="BD11">
        <v>14.81481</v>
      </c>
      <c r="BE11">
        <v>74.074070000000006</v>
      </c>
      <c r="BF11">
        <v>7.4074099999999996</v>
      </c>
      <c r="BG11">
        <v>74.074070000000006</v>
      </c>
      <c r="BH11">
        <v>1.099E-2</v>
      </c>
      <c r="BI11">
        <v>3.125</v>
      </c>
      <c r="BJ11">
        <v>0</v>
      </c>
      <c r="BK11">
        <v>0</v>
      </c>
      <c r="BL11">
        <v>0</v>
      </c>
      <c r="BM11">
        <v>0</v>
      </c>
      <c r="BN11">
        <v>0</v>
      </c>
      <c r="BO11">
        <v>0</v>
      </c>
      <c r="BP11">
        <v>0</v>
      </c>
      <c r="BQ11">
        <v>0</v>
      </c>
      <c r="BR11">
        <v>0</v>
      </c>
      <c r="BS11">
        <v>0.39838000000000001</v>
      </c>
      <c r="BT11">
        <v>40.211480000000002</v>
      </c>
      <c r="BU11">
        <v>29.629629999999999</v>
      </c>
      <c r="BV11">
        <v>57.407409999999999</v>
      </c>
      <c r="BW11">
        <v>57.407409999999999</v>
      </c>
      <c r="BX11">
        <v>29.629629999999999</v>
      </c>
      <c r="BY11">
        <v>29.629629999999999</v>
      </c>
      <c r="BZ11">
        <v>11.481479999999999</v>
      </c>
      <c r="CA11">
        <v>57.407409999999999</v>
      </c>
      <c r="CB11">
        <v>5.7407399999999997</v>
      </c>
      <c r="CC11">
        <v>57.407409999999999</v>
      </c>
      <c r="CD11">
        <v>1.7180000000000001E-2</v>
      </c>
      <c r="CE11">
        <v>2.69828</v>
      </c>
      <c r="CF11">
        <v>0</v>
      </c>
      <c r="CG11">
        <v>0</v>
      </c>
      <c r="CH11">
        <v>20</v>
      </c>
      <c r="CI11">
        <v>0</v>
      </c>
      <c r="CJ11">
        <v>0</v>
      </c>
      <c r="CK11">
        <v>0</v>
      </c>
      <c r="CL11">
        <v>0</v>
      </c>
      <c r="CM11">
        <v>2</v>
      </c>
      <c r="CN11">
        <v>20</v>
      </c>
      <c r="CO11">
        <v>0.83043</v>
      </c>
      <c r="CP11">
        <v>83.523240000000001</v>
      </c>
      <c r="CQ11">
        <v>68.041240000000002</v>
      </c>
      <c r="CR11">
        <v>98.969070000000002</v>
      </c>
      <c r="CS11">
        <v>98.969070000000002</v>
      </c>
      <c r="CT11">
        <v>68.041240000000002</v>
      </c>
      <c r="CU11">
        <v>68.041240000000002</v>
      </c>
      <c r="CV11">
        <v>19.793810000000001</v>
      </c>
      <c r="CW11">
        <v>98.969070000000002</v>
      </c>
      <c r="CX11">
        <v>9.8969100000000001</v>
      </c>
      <c r="CY11">
        <v>98.969070000000002</v>
      </c>
      <c r="CZ11">
        <v>0.21312999999999999</v>
      </c>
      <c r="DA11">
        <v>20.21219</v>
      </c>
      <c r="DB11">
        <v>14.492749999999999</v>
      </c>
      <c r="DC11">
        <v>28.985510000000001</v>
      </c>
      <c r="DD11">
        <v>37.681159999999998</v>
      </c>
      <c r="DE11">
        <v>14.492749999999999</v>
      </c>
      <c r="DF11">
        <v>12.68116</v>
      </c>
      <c r="DG11">
        <v>6.0869600000000004</v>
      </c>
      <c r="DH11">
        <v>27.89855</v>
      </c>
      <c r="DI11">
        <v>3.9130400000000001</v>
      </c>
      <c r="DJ11">
        <v>36.594200000000001</v>
      </c>
      <c r="DK11">
        <v>0.77632999999999996</v>
      </c>
      <c r="DL11">
        <v>77.410849999999996</v>
      </c>
      <c r="DM11">
        <v>68.669529999999995</v>
      </c>
      <c r="DN11">
        <v>87.982830000000007</v>
      </c>
      <c r="DO11">
        <v>90.987120000000004</v>
      </c>
      <c r="DP11">
        <v>68.669529999999995</v>
      </c>
      <c r="DQ11">
        <v>66.952789999999993</v>
      </c>
      <c r="DR11">
        <v>18.197420000000001</v>
      </c>
      <c r="DS11">
        <v>87.768240000000006</v>
      </c>
      <c r="DT11">
        <v>9.4420599999999997</v>
      </c>
      <c r="DU11">
        <v>90.987120000000004</v>
      </c>
      <c r="DV11">
        <v>0.51612999999999998</v>
      </c>
      <c r="DW11">
        <v>50.78125</v>
      </c>
      <c r="DX11">
        <v>50</v>
      </c>
      <c r="DY11">
        <v>50</v>
      </c>
      <c r="DZ11">
        <v>50</v>
      </c>
      <c r="EA11">
        <v>50</v>
      </c>
      <c r="EB11">
        <v>50</v>
      </c>
      <c r="EC11">
        <v>10</v>
      </c>
      <c r="ED11">
        <v>50</v>
      </c>
      <c r="EE11">
        <v>5</v>
      </c>
      <c r="EF11">
        <v>50</v>
      </c>
      <c r="EG11">
        <v>0.78210999999999997</v>
      </c>
      <c r="EH11">
        <v>78.405069999999995</v>
      </c>
      <c r="EI11">
        <v>67.256640000000004</v>
      </c>
      <c r="EJ11">
        <v>90.26549</v>
      </c>
      <c r="EK11">
        <v>92.035399999999996</v>
      </c>
      <c r="EL11">
        <v>67.256640000000004</v>
      </c>
      <c r="EM11">
        <v>66.814160000000001</v>
      </c>
      <c r="EN11">
        <v>18.407080000000001</v>
      </c>
      <c r="EO11">
        <v>90.26549</v>
      </c>
      <c r="EP11">
        <v>9.3805300000000003</v>
      </c>
      <c r="EQ11">
        <v>92.035399999999996</v>
      </c>
      <c r="ER11">
        <v>0.26356000000000002</v>
      </c>
      <c r="ES11">
        <v>26.68252</v>
      </c>
      <c r="ET11">
        <v>25</v>
      </c>
      <c r="EU11">
        <v>25</v>
      </c>
      <c r="EV11">
        <v>25</v>
      </c>
      <c r="EW11">
        <v>25</v>
      </c>
      <c r="EX11">
        <v>25</v>
      </c>
      <c r="EY11">
        <v>5</v>
      </c>
      <c r="EZ11">
        <v>25</v>
      </c>
      <c r="FA11">
        <v>2.5</v>
      </c>
      <c r="FB11">
        <v>25</v>
      </c>
    </row>
    <row r="12" spans="1:158" x14ac:dyDescent="0.4">
      <c r="A12" t="s">
        <v>1106</v>
      </c>
      <c r="B12" t="s">
        <v>1108</v>
      </c>
      <c r="C12" t="s">
        <v>752</v>
      </c>
      <c r="D12">
        <v>0.55150999999999994</v>
      </c>
      <c r="E12">
        <v>54.638210000000001</v>
      </c>
      <c r="F12">
        <v>43.074669999999998</v>
      </c>
      <c r="G12">
        <v>70.910610000000005</v>
      </c>
      <c r="H12">
        <v>79.539609999999996</v>
      </c>
      <c r="I12">
        <v>43.074669999999998</v>
      </c>
      <c r="J12">
        <v>42.14817</v>
      </c>
      <c r="K12">
        <v>14.441190000000001</v>
      </c>
      <c r="L12">
        <v>70.22157</v>
      </c>
      <c r="M12">
        <v>8.1463099999999997</v>
      </c>
      <c r="N12">
        <v>79.089879999999994</v>
      </c>
      <c r="O12" t="s">
        <v>38</v>
      </c>
      <c r="P12">
        <v>0.50356999999999996</v>
      </c>
      <c r="Q12">
        <v>49.793280000000003</v>
      </c>
      <c r="R12">
        <v>35.260910000000003</v>
      </c>
      <c r="S12">
        <v>71.238939999999999</v>
      </c>
      <c r="T12">
        <v>83.170580000000001</v>
      </c>
      <c r="U12">
        <v>35.260910000000003</v>
      </c>
      <c r="V12">
        <v>34.145809999999997</v>
      </c>
      <c r="W12">
        <v>14.583460000000001</v>
      </c>
      <c r="X12">
        <v>70.429000000000002</v>
      </c>
      <c r="Y12">
        <v>8.5947499999999994</v>
      </c>
      <c r="Z12">
        <v>82.814570000000003</v>
      </c>
      <c r="AA12">
        <v>0.57362000000000002</v>
      </c>
      <c r="AB12">
        <v>56.899900000000002</v>
      </c>
      <c r="AC12">
        <v>43.462389999999999</v>
      </c>
      <c r="AD12">
        <v>76.704470000000001</v>
      </c>
      <c r="AE12">
        <v>83.300740000000005</v>
      </c>
      <c r="AF12">
        <v>43.462389999999999</v>
      </c>
      <c r="AG12">
        <v>42.558549999999997</v>
      </c>
      <c r="AH12">
        <v>15.609439999999999</v>
      </c>
      <c r="AI12">
        <v>76.072220000000002</v>
      </c>
      <c r="AJ12">
        <v>8.5412599999999994</v>
      </c>
      <c r="AK12">
        <v>83.000910000000005</v>
      </c>
      <c r="AL12">
        <v>0.54315000000000002</v>
      </c>
      <c r="AM12">
        <v>53.939639999999997</v>
      </c>
      <c r="AN12">
        <v>43.186639999999997</v>
      </c>
      <c r="AO12">
        <v>67.477320000000006</v>
      </c>
      <c r="AP12">
        <v>79.154600000000002</v>
      </c>
      <c r="AQ12">
        <v>43.186639999999997</v>
      </c>
      <c r="AR12">
        <v>42.622079999999997</v>
      </c>
      <c r="AS12">
        <v>13.599690000000001</v>
      </c>
      <c r="AT12">
        <v>66.989959999999996</v>
      </c>
      <c r="AU12">
        <v>8.0032800000000002</v>
      </c>
      <c r="AV12">
        <v>78.783050000000003</v>
      </c>
      <c r="AW12">
        <v>0.70098000000000005</v>
      </c>
      <c r="AX12">
        <v>69.855590000000007</v>
      </c>
      <c r="AY12">
        <v>62.041879999999999</v>
      </c>
      <c r="AZ12">
        <v>79.668409999999994</v>
      </c>
      <c r="BA12">
        <v>81.326350000000005</v>
      </c>
      <c r="BB12">
        <v>62.041879999999999</v>
      </c>
      <c r="BC12">
        <v>61.372889999999998</v>
      </c>
      <c r="BD12">
        <v>16.14311</v>
      </c>
      <c r="BE12">
        <v>79.363</v>
      </c>
      <c r="BF12">
        <v>8.2722499999999997</v>
      </c>
      <c r="BG12">
        <v>81.195459999999997</v>
      </c>
      <c r="BH12">
        <v>0.81552999999999998</v>
      </c>
      <c r="BI12">
        <v>81.303820000000002</v>
      </c>
      <c r="BJ12">
        <v>74.294669999999996</v>
      </c>
      <c r="BK12">
        <v>91.222570000000005</v>
      </c>
      <c r="BL12">
        <v>94.514110000000002</v>
      </c>
      <c r="BM12">
        <v>74.294669999999996</v>
      </c>
      <c r="BN12">
        <v>73.51097</v>
      </c>
      <c r="BO12">
        <v>18.4953</v>
      </c>
      <c r="BP12">
        <v>91.065830000000005</v>
      </c>
      <c r="BQ12">
        <v>9.5924800000000001</v>
      </c>
      <c r="BR12">
        <v>94.435739999999996</v>
      </c>
      <c r="BS12">
        <v>0.49952000000000002</v>
      </c>
      <c r="BT12">
        <v>49.270359999999997</v>
      </c>
      <c r="BU12">
        <v>37.230159999999998</v>
      </c>
      <c r="BV12">
        <v>65.272710000000004</v>
      </c>
      <c r="BW12">
        <v>76.681610000000006</v>
      </c>
      <c r="BX12">
        <v>37.230159999999998</v>
      </c>
      <c r="BY12">
        <v>36.07432</v>
      </c>
      <c r="BZ12">
        <v>13.377829999999999</v>
      </c>
      <c r="CA12">
        <v>64.37585</v>
      </c>
      <c r="CB12">
        <v>7.9069799999999999</v>
      </c>
      <c r="CC12">
        <v>76.064589999999995</v>
      </c>
      <c r="CD12">
        <v>0.64214000000000004</v>
      </c>
      <c r="CE12">
        <v>63.726880000000001</v>
      </c>
      <c r="CF12">
        <v>52.293579999999999</v>
      </c>
      <c r="CG12">
        <v>81.345569999999995</v>
      </c>
      <c r="CH12">
        <v>86.697249999999997</v>
      </c>
      <c r="CI12">
        <v>52.293579999999999</v>
      </c>
      <c r="CJ12">
        <v>50.917430000000003</v>
      </c>
      <c r="CK12">
        <v>16.819569999999999</v>
      </c>
      <c r="CL12">
        <v>81.116209999999995</v>
      </c>
      <c r="CM12">
        <v>8.9755400000000005</v>
      </c>
      <c r="CN12">
        <v>86.620800000000003</v>
      </c>
      <c r="CO12">
        <v>0.60060999999999998</v>
      </c>
      <c r="CP12">
        <v>59.761429999999997</v>
      </c>
      <c r="CQ12">
        <v>45.77778</v>
      </c>
      <c r="CR12">
        <v>80.44444</v>
      </c>
      <c r="CS12">
        <v>86.666669999999996</v>
      </c>
      <c r="CT12">
        <v>45.77778</v>
      </c>
      <c r="CU12">
        <v>44.44444</v>
      </c>
      <c r="CV12">
        <v>16.622219999999999</v>
      </c>
      <c r="CW12">
        <v>80</v>
      </c>
      <c r="CX12">
        <v>8.9777799999999992</v>
      </c>
      <c r="CY12">
        <v>86.44444</v>
      </c>
      <c r="CZ12">
        <v>0.50744999999999996</v>
      </c>
      <c r="DA12">
        <v>49.896090000000001</v>
      </c>
      <c r="DB12">
        <v>37.753579999999999</v>
      </c>
      <c r="DC12">
        <v>67.755709999999993</v>
      </c>
      <c r="DD12">
        <v>76.734999999999999</v>
      </c>
      <c r="DE12">
        <v>37.753579999999999</v>
      </c>
      <c r="DF12">
        <v>36.306849999999997</v>
      </c>
      <c r="DG12">
        <v>13.926970000000001</v>
      </c>
      <c r="DH12">
        <v>66.539429999999996</v>
      </c>
      <c r="DI12">
        <v>7.9457599999999999</v>
      </c>
      <c r="DJ12">
        <v>75.809669999999997</v>
      </c>
      <c r="DK12">
        <v>0.49786000000000002</v>
      </c>
      <c r="DL12">
        <v>49.401470000000003</v>
      </c>
      <c r="DM12">
        <v>36.756860000000003</v>
      </c>
      <c r="DN12">
        <v>67.446870000000004</v>
      </c>
      <c r="DO12">
        <v>76.191370000000006</v>
      </c>
      <c r="DP12">
        <v>36.756860000000003</v>
      </c>
      <c r="DQ12">
        <v>36.13738</v>
      </c>
      <c r="DR12">
        <v>13.691599999999999</v>
      </c>
      <c r="DS12">
        <v>66.841430000000003</v>
      </c>
      <c r="DT12">
        <v>7.78111</v>
      </c>
      <c r="DU12">
        <v>75.810630000000003</v>
      </c>
      <c r="DV12">
        <v>0.62373000000000001</v>
      </c>
      <c r="DW12">
        <v>61.884720000000002</v>
      </c>
      <c r="DX12">
        <v>55.19594</v>
      </c>
      <c r="DY12">
        <v>71.693489999999997</v>
      </c>
      <c r="DZ12">
        <v>74.930019999999999</v>
      </c>
      <c r="EA12">
        <v>55.19594</v>
      </c>
      <c r="EB12">
        <v>54.300789999999999</v>
      </c>
      <c r="EC12">
        <v>14.55913</v>
      </c>
      <c r="ED12">
        <v>71.191980000000001</v>
      </c>
      <c r="EE12">
        <v>7.6312100000000003</v>
      </c>
      <c r="EF12">
        <v>74.539299999999997</v>
      </c>
      <c r="EG12">
        <v>0.79713000000000001</v>
      </c>
      <c r="EH12">
        <v>79.511989999999997</v>
      </c>
      <c r="EI12">
        <v>71.370859999999993</v>
      </c>
      <c r="EJ12">
        <v>91.273899999999998</v>
      </c>
      <c r="EK12">
        <v>92.943709999999996</v>
      </c>
      <c r="EL12">
        <v>71.370859999999993</v>
      </c>
      <c r="EM12">
        <v>70.67062</v>
      </c>
      <c r="EN12">
        <v>18.502559999999999</v>
      </c>
      <c r="EO12">
        <v>91.085380000000001</v>
      </c>
      <c r="EP12">
        <v>9.4371100000000006</v>
      </c>
      <c r="EQ12">
        <v>92.849450000000004</v>
      </c>
      <c r="ER12">
        <v>0.51531000000000005</v>
      </c>
      <c r="ES12">
        <v>51.196219999999997</v>
      </c>
      <c r="ET12">
        <v>39.001849999999997</v>
      </c>
      <c r="EU12">
        <v>66.358599999999996</v>
      </c>
      <c r="EV12">
        <v>78.558229999999995</v>
      </c>
      <c r="EW12">
        <v>39.001849999999997</v>
      </c>
      <c r="EX12">
        <v>38.231670000000001</v>
      </c>
      <c r="EY12">
        <v>13.5305</v>
      </c>
      <c r="EZ12">
        <v>66.112139999999997</v>
      </c>
      <c r="FA12">
        <v>8.0406700000000004</v>
      </c>
      <c r="FB12">
        <v>78.465800000000002</v>
      </c>
    </row>
    <row r="13" spans="1:158" x14ac:dyDescent="0.4">
      <c r="A13" t="s">
        <v>1106</v>
      </c>
      <c r="B13" t="s">
        <v>778</v>
      </c>
      <c r="C13" t="s">
        <v>754</v>
      </c>
      <c r="D13">
        <v>0.52071000000000001</v>
      </c>
      <c r="E13">
        <v>50.882809999999999</v>
      </c>
      <c r="F13">
        <v>35.25094</v>
      </c>
      <c r="G13">
        <v>74.35033</v>
      </c>
      <c r="H13">
        <v>89.016729999999995</v>
      </c>
      <c r="I13">
        <v>35.25094</v>
      </c>
      <c r="J13">
        <v>32.338819999999998</v>
      </c>
      <c r="K13">
        <v>16.062950000000001</v>
      </c>
      <c r="L13">
        <v>72.733810000000005</v>
      </c>
      <c r="M13">
        <v>9.74939</v>
      </c>
      <c r="N13">
        <v>88.416210000000007</v>
      </c>
      <c r="O13" t="s">
        <v>38</v>
      </c>
      <c r="P13">
        <v>0.52368000000000003</v>
      </c>
      <c r="Q13">
        <v>49.163310000000003</v>
      </c>
      <c r="R13">
        <v>34.655589999999997</v>
      </c>
      <c r="S13">
        <v>76.226209999999995</v>
      </c>
      <c r="T13">
        <v>92.736530000000002</v>
      </c>
      <c r="U13">
        <v>34.655589999999997</v>
      </c>
      <c r="V13">
        <v>26.58849</v>
      </c>
      <c r="W13">
        <v>18.734919999999999</v>
      </c>
      <c r="X13">
        <v>71.655050000000003</v>
      </c>
      <c r="Y13">
        <v>11.758240000000001</v>
      </c>
      <c r="Z13">
        <v>91.102029999999999</v>
      </c>
      <c r="AA13">
        <v>0.54405000000000003</v>
      </c>
      <c r="AB13">
        <v>53.84207</v>
      </c>
      <c r="AC13">
        <v>36.413040000000002</v>
      </c>
      <c r="AD13">
        <v>80.590059999999994</v>
      </c>
      <c r="AE13">
        <v>93.555899999999994</v>
      </c>
      <c r="AF13">
        <v>36.413040000000002</v>
      </c>
      <c r="AG13">
        <v>34.717910000000003</v>
      </c>
      <c r="AH13">
        <v>16.816770000000002</v>
      </c>
      <c r="AI13">
        <v>79.826599999999999</v>
      </c>
      <c r="AJ13">
        <v>9.8447200000000006</v>
      </c>
      <c r="AK13">
        <v>93.361800000000002</v>
      </c>
      <c r="AL13">
        <v>0.39378999999999997</v>
      </c>
      <c r="AM13">
        <v>39.165750000000003</v>
      </c>
      <c r="AN13">
        <v>23.307790000000001</v>
      </c>
      <c r="AO13">
        <v>58.205620000000003</v>
      </c>
      <c r="AP13">
        <v>77.554280000000006</v>
      </c>
      <c r="AQ13">
        <v>23.307790000000001</v>
      </c>
      <c r="AR13">
        <v>22.967220000000001</v>
      </c>
      <c r="AS13">
        <v>11.73052</v>
      </c>
      <c r="AT13">
        <v>57.849080000000001</v>
      </c>
      <c r="AU13">
        <v>7.84802</v>
      </c>
      <c r="AV13">
        <v>77.394639999999995</v>
      </c>
      <c r="AW13">
        <v>0.46355000000000002</v>
      </c>
      <c r="AX13">
        <v>46.288040000000002</v>
      </c>
      <c r="AY13">
        <v>34.920630000000003</v>
      </c>
      <c r="AZ13">
        <v>61.904760000000003</v>
      </c>
      <c r="BA13">
        <v>69.841269999999994</v>
      </c>
      <c r="BB13">
        <v>34.920630000000003</v>
      </c>
      <c r="BC13">
        <v>34.920630000000003</v>
      </c>
      <c r="BD13">
        <v>12.38095</v>
      </c>
      <c r="BE13">
        <v>61.904760000000003</v>
      </c>
      <c r="BF13">
        <v>6.9841300000000004</v>
      </c>
      <c r="BG13">
        <v>69.841269999999994</v>
      </c>
      <c r="BH13">
        <v>0.48092000000000001</v>
      </c>
      <c r="BI13">
        <v>46.41048</v>
      </c>
      <c r="BJ13">
        <v>31.97026</v>
      </c>
      <c r="BK13">
        <v>66.171000000000006</v>
      </c>
      <c r="BL13">
        <v>81.784390000000002</v>
      </c>
      <c r="BM13">
        <v>31.97026</v>
      </c>
      <c r="BN13">
        <v>29.18216</v>
      </c>
      <c r="BO13">
        <v>14.275090000000001</v>
      </c>
      <c r="BP13">
        <v>63.197029999999998</v>
      </c>
      <c r="BQ13">
        <v>9.2565100000000005</v>
      </c>
      <c r="BR13">
        <v>81.102850000000004</v>
      </c>
      <c r="BS13">
        <v>0.67105999999999999</v>
      </c>
      <c r="BT13">
        <v>66.197249999999997</v>
      </c>
      <c r="BU13">
        <v>52.193309999999997</v>
      </c>
      <c r="BV13">
        <v>86.914500000000004</v>
      </c>
      <c r="BW13">
        <v>92.713750000000005</v>
      </c>
      <c r="BX13">
        <v>52.193309999999997</v>
      </c>
      <c r="BY13">
        <v>50.396529999999998</v>
      </c>
      <c r="BZ13">
        <v>17.992570000000001</v>
      </c>
      <c r="CA13">
        <v>86.245350000000002</v>
      </c>
      <c r="CB13">
        <v>9.6282499999999995</v>
      </c>
      <c r="CC13">
        <v>92.255269999999996</v>
      </c>
      <c r="CD13">
        <v>0.64942999999999995</v>
      </c>
      <c r="CE13">
        <v>63.452579999999998</v>
      </c>
      <c r="CF13">
        <v>48.603349999999999</v>
      </c>
      <c r="CG13">
        <v>89.385469999999998</v>
      </c>
      <c r="CH13">
        <v>92.737430000000003</v>
      </c>
      <c r="CI13">
        <v>48.603349999999999</v>
      </c>
      <c r="CJ13">
        <v>43.668529999999997</v>
      </c>
      <c r="CK13">
        <v>19.776540000000001</v>
      </c>
      <c r="CL13">
        <v>87.802610000000001</v>
      </c>
      <c r="CM13">
        <v>10.55866</v>
      </c>
      <c r="CN13">
        <v>92.737430000000003</v>
      </c>
      <c r="CO13">
        <v>0.55169999999999997</v>
      </c>
      <c r="CP13">
        <v>53.299410000000002</v>
      </c>
      <c r="CQ13">
        <v>41.739130000000003</v>
      </c>
      <c r="CR13">
        <v>74.782610000000005</v>
      </c>
      <c r="CS13">
        <v>83.478260000000006</v>
      </c>
      <c r="CT13">
        <v>41.739130000000003</v>
      </c>
      <c r="CU13">
        <v>38.695650000000001</v>
      </c>
      <c r="CV13">
        <v>16</v>
      </c>
      <c r="CW13">
        <v>73.478260000000006</v>
      </c>
      <c r="CX13">
        <v>8.9565199999999994</v>
      </c>
      <c r="CY13">
        <v>82.608699999999999</v>
      </c>
      <c r="CZ13">
        <v>0.51917999999999997</v>
      </c>
      <c r="DA13">
        <v>51.438699999999997</v>
      </c>
      <c r="DB13">
        <v>35.911020000000001</v>
      </c>
      <c r="DC13">
        <v>72.987290000000002</v>
      </c>
      <c r="DD13">
        <v>88.877120000000005</v>
      </c>
      <c r="DE13">
        <v>35.911020000000001</v>
      </c>
      <c r="DF13">
        <v>34.25141</v>
      </c>
      <c r="DG13">
        <v>15.27542</v>
      </c>
      <c r="DH13">
        <v>72.52825</v>
      </c>
      <c r="DI13">
        <v>9.2796599999999998</v>
      </c>
      <c r="DJ13">
        <v>88.66525</v>
      </c>
      <c r="DK13">
        <v>0.54657999999999995</v>
      </c>
      <c r="DL13">
        <v>54.487520000000004</v>
      </c>
      <c r="DM13">
        <v>36.587510000000002</v>
      </c>
      <c r="DN13">
        <v>79.507480000000001</v>
      </c>
      <c r="DO13">
        <v>93.975369999999998</v>
      </c>
      <c r="DP13">
        <v>36.587510000000002</v>
      </c>
      <c r="DQ13">
        <v>36.074460000000002</v>
      </c>
      <c r="DR13">
        <v>16.121369999999999</v>
      </c>
      <c r="DS13">
        <v>79.265609999999995</v>
      </c>
      <c r="DT13">
        <v>9.5426599999999997</v>
      </c>
      <c r="DU13">
        <v>93.865440000000007</v>
      </c>
      <c r="DV13">
        <v>0.69299999999999995</v>
      </c>
      <c r="DW13">
        <v>68.807460000000006</v>
      </c>
      <c r="DX13">
        <v>56.053069999999998</v>
      </c>
      <c r="DY13">
        <v>86.235489999999999</v>
      </c>
      <c r="DZ13">
        <v>90.87894</v>
      </c>
      <c r="EA13">
        <v>56.053069999999998</v>
      </c>
      <c r="EB13">
        <v>55.0304</v>
      </c>
      <c r="EC13">
        <v>17.512440000000002</v>
      </c>
      <c r="ED13">
        <v>85.599779999999996</v>
      </c>
      <c r="EE13">
        <v>9.2537299999999991</v>
      </c>
      <c r="EF13">
        <v>90.381429999999995</v>
      </c>
      <c r="EG13">
        <v>0.50653999999999999</v>
      </c>
      <c r="EH13">
        <v>49.498280000000001</v>
      </c>
      <c r="EI13">
        <v>32.169310000000003</v>
      </c>
      <c r="EJ13">
        <v>77.460319999999996</v>
      </c>
      <c r="EK13">
        <v>92.698409999999996</v>
      </c>
      <c r="EL13">
        <v>32.169310000000003</v>
      </c>
      <c r="EM13">
        <v>29.391529999999999</v>
      </c>
      <c r="EN13">
        <v>16.465610000000002</v>
      </c>
      <c r="EO13">
        <v>76.022930000000002</v>
      </c>
      <c r="EP13">
        <v>9.9788399999999999</v>
      </c>
      <c r="EQ13">
        <v>92.239859999999993</v>
      </c>
      <c r="ER13">
        <v>0.49497999999999998</v>
      </c>
      <c r="ES13">
        <v>48.526739999999997</v>
      </c>
      <c r="ET13">
        <v>34.468089999999997</v>
      </c>
      <c r="EU13">
        <v>67.234039999999993</v>
      </c>
      <c r="EV13">
        <v>82.978719999999996</v>
      </c>
      <c r="EW13">
        <v>34.468089999999997</v>
      </c>
      <c r="EX13">
        <v>33.120570000000001</v>
      </c>
      <c r="EY13">
        <v>13.70213</v>
      </c>
      <c r="EZ13">
        <v>65.390069999999994</v>
      </c>
      <c r="FA13">
        <v>8.6808499999999995</v>
      </c>
      <c r="FB13">
        <v>82.340429999999998</v>
      </c>
    </row>
    <row r="14" spans="1:158" x14ac:dyDescent="0.4">
      <c r="A14" t="s">
        <v>1106</v>
      </c>
      <c r="B14" t="s">
        <v>1109</v>
      </c>
      <c r="C14" t="s">
        <v>37</v>
      </c>
      <c r="D14">
        <v>0.59172000000000002</v>
      </c>
      <c r="E14">
        <v>56.516370000000002</v>
      </c>
      <c r="F14">
        <v>46.984389999999998</v>
      </c>
      <c r="G14">
        <v>75.223619999999997</v>
      </c>
      <c r="H14">
        <v>83.663030000000006</v>
      </c>
      <c r="I14">
        <v>46.984389999999998</v>
      </c>
      <c r="J14">
        <v>40.826059999999998</v>
      </c>
      <c r="K14">
        <v>17.15296</v>
      </c>
      <c r="L14">
        <v>71.744069999999994</v>
      </c>
      <c r="M14">
        <v>9.8076699999999999</v>
      </c>
      <c r="N14">
        <v>81.629149999999996</v>
      </c>
      <c r="O14" t="s">
        <v>38</v>
      </c>
      <c r="P14">
        <v>0.56442000000000003</v>
      </c>
      <c r="Q14">
        <v>52.450679999999998</v>
      </c>
      <c r="R14">
        <v>40.871729999999999</v>
      </c>
      <c r="S14">
        <v>78.034790000000001</v>
      </c>
      <c r="T14">
        <v>89.065190000000001</v>
      </c>
      <c r="U14">
        <v>40.871729999999999</v>
      </c>
      <c r="V14">
        <v>30.962209999999999</v>
      </c>
      <c r="W14">
        <v>19.787800000000001</v>
      </c>
      <c r="X14">
        <v>72.041200000000003</v>
      </c>
      <c r="Y14">
        <v>11.94036</v>
      </c>
      <c r="Z14">
        <v>86.537629999999993</v>
      </c>
      <c r="AA14">
        <v>0.60331999999999997</v>
      </c>
      <c r="AB14">
        <v>58.132100000000001</v>
      </c>
      <c r="AC14">
        <v>46.469250000000002</v>
      </c>
      <c r="AD14">
        <v>79.871610000000004</v>
      </c>
      <c r="AE14">
        <v>86.187619999999995</v>
      </c>
      <c r="AF14">
        <v>46.469250000000002</v>
      </c>
      <c r="AG14">
        <v>42.360390000000002</v>
      </c>
      <c r="AH14">
        <v>17.320360000000001</v>
      </c>
      <c r="AI14">
        <v>76.969009999999997</v>
      </c>
      <c r="AJ14">
        <v>9.6189699999999991</v>
      </c>
      <c r="AK14">
        <v>84.566339999999997</v>
      </c>
      <c r="AL14">
        <v>0.59321000000000002</v>
      </c>
      <c r="AM14">
        <v>56.922080000000001</v>
      </c>
      <c r="AN14">
        <v>47.614930000000001</v>
      </c>
      <c r="AO14">
        <v>73.974299999999999</v>
      </c>
      <c r="AP14">
        <v>84.707120000000003</v>
      </c>
      <c r="AQ14">
        <v>47.614930000000001</v>
      </c>
      <c r="AR14">
        <v>43.74691</v>
      </c>
      <c r="AS14">
        <v>15.646319999999999</v>
      </c>
      <c r="AT14">
        <v>70.852900000000005</v>
      </c>
      <c r="AU14">
        <v>9.1028199999999995</v>
      </c>
      <c r="AV14">
        <v>82.291150000000002</v>
      </c>
      <c r="AW14">
        <v>0.69366000000000005</v>
      </c>
      <c r="AX14">
        <v>68.037639999999996</v>
      </c>
      <c r="AY14">
        <v>60.964579999999998</v>
      </c>
      <c r="AZ14">
        <v>79.351920000000007</v>
      </c>
      <c r="BA14">
        <v>82.215519999999998</v>
      </c>
      <c r="BB14">
        <v>60.964579999999998</v>
      </c>
      <c r="BC14">
        <v>56.48706</v>
      </c>
      <c r="BD14">
        <v>17.407689999999999</v>
      </c>
      <c r="BE14">
        <v>77.819640000000007</v>
      </c>
      <c r="BF14">
        <v>9.1183099999999992</v>
      </c>
      <c r="BG14">
        <v>81.198189999999997</v>
      </c>
      <c r="BH14">
        <v>0.75775999999999999</v>
      </c>
      <c r="BI14">
        <v>71.475300000000004</v>
      </c>
      <c r="BJ14">
        <v>66.633269999999996</v>
      </c>
      <c r="BK14">
        <v>87.174350000000004</v>
      </c>
      <c r="BL14">
        <v>92.885769999999994</v>
      </c>
      <c r="BM14">
        <v>66.633269999999996</v>
      </c>
      <c r="BN14">
        <v>56.579830000000001</v>
      </c>
      <c r="BO14">
        <v>20.320640000000001</v>
      </c>
      <c r="BP14">
        <v>82.23948</v>
      </c>
      <c r="BQ14">
        <v>11.513030000000001</v>
      </c>
      <c r="BR14">
        <v>91.474620000000002</v>
      </c>
      <c r="BS14">
        <v>0.57423000000000002</v>
      </c>
      <c r="BT14">
        <v>55.434440000000002</v>
      </c>
      <c r="BU14">
        <v>45.654220000000002</v>
      </c>
      <c r="BV14">
        <v>71.799499999999995</v>
      </c>
      <c r="BW14">
        <v>81.055850000000007</v>
      </c>
      <c r="BX14">
        <v>45.654220000000002</v>
      </c>
      <c r="BY14">
        <v>40.472360000000002</v>
      </c>
      <c r="BZ14">
        <v>16.154689999999999</v>
      </c>
      <c r="CA14">
        <v>69.231120000000004</v>
      </c>
      <c r="CB14">
        <v>9.2759599999999995</v>
      </c>
      <c r="CC14">
        <v>79.545159999999996</v>
      </c>
      <c r="CD14">
        <v>0.68600000000000005</v>
      </c>
      <c r="CE14">
        <v>66.951170000000005</v>
      </c>
      <c r="CF14">
        <v>57.176200000000001</v>
      </c>
      <c r="CG14">
        <v>85.414240000000007</v>
      </c>
      <c r="CH14">
        <v>89.264880000000005</v>
      </c>
      <c r="CI14">
        <v>57.176200000000001</v>
      </c>
      <c r="CJ14">
        <v>51.65305</v>
      </c>
      <c r="CK14">
        <v>19.509920000000001</v>
      </c>
      <c r="CL14">
        <v>84.286270000000002</v>
      </c>
      <c r="CM14">
        <v>10.280049999999999</v>
      </c>
      <c r="CN14">
        <v>88.720339999999993</v>
      </c>
      <c r="CO14">
        <v>0.65780000000000005</v>
      </c>
      <c r="CP14">
        <v>60.032389999999999</v>
      </c>
      <c r="CQ14">
        <v>53.533569999999997</v>
      </c>
      <c r="CR14">
        <v>83.745580000000004</v>
      </c>
      <c r="CS14">
        <v>90.989400000000003</v>
      </c>
      <c r="CT14">
        <v>53.533569999999997</v>
      </c>
      <c r="CU14">
        <v>41.342759999999998</v>
      </c>
      <c r="CV14">
        <v>20.14134</v>
      </c>
      <c r="CW14">
        <v>75.559479999999994</v>
      </c>
      <c r="CX14">
        <v>11.74912</v>
      </c>
      <c r="CY14">
        <v>87.014129999999994</v>
      </c>
      <c r="CZ14">
        <v>0.53830999999999996</v>
      </c>
      <c r="DA14">
        <v>50.818959999999997</v>
      </c>
      <c r="DB14">
        <v>41.424149999999997</v>
      </c>
      <c r="DC14">
        <v>69.907120000000006</v>
      </c>
      <c r="DD14">
        <v>78.690839999999994</v>
      </c>
      <c r="DE14">
        <v>41.424149999999997</v>
      </c>
      <c r="DF14">
        <v>36.131059999999998</v>
      </c>
      <c r="DG14">
        <v>15.43211</v>
      </c>
      <c r="DH14">
        <v>65.887370000000004</v>
      </c>
      <c r="DI14">
        <v>8.9022600000000001</v>
      </c>
      <c r="DJ14">
        <v>75.725930000000005</v>
      </c>
      <c r="DK14">
        <v>0.55847000000000002</v>
      </c>
      <c r="DL14">
        <v>53.01379</v>
      </c>
      <c r="DM14">
        <v>43.282040000000002</v>
      </c>
      <c r="DN14">
        <v>72.632459999999995</v>
      </c>
      <c r="DO14">
        <v>81.143370000000004</v>
      </c>
      <c r="DP14">
        <v>43.282040000000002</v>
      </c>
      <c r="DQ14">
        <v>36.233820000000001</v>
      </c>
      <c r="DR14">
        <v>17.045000000000002</v>
      </c>
      <c r="DS14">
        <v>68.644279999999995</v>
      </c>
      <c r="DT14">
        <v>9.8390500000000003</v>
      </c>
      <c r="DU14">
        <v>78.836780000000005</v>
      </c>
      <c r="DV14">
        <v>0.65002000000000004</v>
      </c>
      <c r="DW14">
        <v>63.739980000000003</v>
      </c>
      <c r="DX14">
        <v>57.46763</v>
      </c>
      <c r="DY14">
        <v>74.707930000000005</v>
      </c>
      <c r="DZ14">
        <v>78.039150000000006</v>
      </c>
      <c r="EA14">
        <v>57.46763</v>
      </c>
      <c r="EB14">
        <v>55.074469999999998</v>
      </c>
      <c r="EC14">
        <v>15.63941</v>
      </c>
      <c r="ED14">
        <v>73.398849999999996</v>
      </c>
      <c r="EE14">
        <v>8.2475500000000004</v>
      </c>
      <c r="EF14">
        <v>77.114249999999998</v>
      </c>
      <c r="EG14">
        <v>0.70274000000000003</v>
      </c>
      <c r="EH14">
        <v>66.915700000000001</v>
      </c>
      <c r="EI14">
        <v>59.394329999999997</v>
      </c>
      <c r="EJ14">
        <v>85.265389999999996</v>
      </c>
      <c r="EK14">
        <v>91.66395</v>
      </c>
      <c r="EL14">
        <v>59.394329999999997</v>
      </c>
      <c r="EM14">
        <v>45.797789999999999</v>
      </c>
      <c r="EN14">
        <v>22.305440000000001</v>
      </c>
      <c r="EO14">
        <v>82.231359999999995</v>
      </c>
      <c r="EP14">
        <v>12.267989999999999</v>
      </c>
      <c r="EQ14">
        <v>90.621399999999994</v>
      </c>
      <c r="ER14">
        <v>0.61651999999999996</v>
      </c>
      <c r="ES14">
        <v>58.949280000000002</v>
      </c>
      <c r="ET14">
        <v>50.110860000000002</v>
      </c>
      <c r="EU14">
        <v>75.831490000000002</v>
      </c>
      <c r="EV14">
        <v>84.811530000000005</v>
      </c>
      <c r="EW14">
        <v>50.110860000000002</v>
      </c>
      <c r="EX14">
        <v>44.331119999999999</v>
      </c>
      <c r="EY14">
        <v>16.917960000000001</v>
      </c>
      <c r="EZ14">
        <v>72.749449999999996</v>
      </c>
      <c r="FA14">
        <v>9.7228399999999997</v>
      </c>
      <c r="FB14">
        <v>82.993350000000007</v>
      </c>
    </row>
    <row r="15" spans="1:158" x14ac:dyDescent="0.4">
      <c r="A15" s="9" t="s">
        <v>1110</v>
      </c>
      <c r="B15" t="s">
        <v>1111</v>
      </c>
      <c r="C15" t="s">
        <v>748</v>
      </c>
      <c r="D15" s="9">
        <v>0.48231000000000002</v>
      </c>
      <c r="E15">
        <v>45.951099999999997</v>
      </c>
      <c r="F15">
        <v>35.355739999999997</v>
      </c>
      <c r="G15">
        <v>64.934659999999994</v>
      </c>
      <c r="H15">
        <v>76.270480000000006</v>
      </c>
      <c r="I15">
        <v>35.355739999999997</v>
      </c>
      <c r="J15">
        <v>30.221080000000001</v>
      </c>
      <c r="K15">
        <v>14.45966</v>
      </c>
      <c r="L15">
        <v>62.643470000000001</v>
      </c>
      <c r="M15">
        <v>8.6112800000000007</v>
      </c>
      <c r="N15">
        <v>75.107169999999996</v>
      </c>
      <c r="O15" t="s">
        <v>38</v>
      </c>
      <c r="P15">
        <v>0.53000999999999998</v>
      </c>
      <c r="Q15">
        <v>44.22175</v>
      </c>
      <c r="R15">
        <v>42.105260000000001</v>
      </c>
      <c r="S15">
        <v>67.251459999999994</v>
      </c>
      <c r="T15">
        <v>71.345029999999994</v>
      </c>
      <c r="U15">
        <v>42.105260000000001</v>
      </c>
      <c r="V15">
        <v>27.582850000000001</v>
      </c>
      <c r="W15">
        <v>16.023389999999999</v>
      </c>
      <c r="X15">
        <v>58.869399999999999</v>
      </c>
      <c r="Y15">
        <v>8.9473699999999994</v>
      </c>
      <c r="Z15">
        <v>65.497079999999997</v>
      </c>
      <c r="AA15">
        <v>0.44127</v>
      </c>
      <c r="AB15">
        <v>43.756590000000003</v>
      </c>
      <c r="AC15">
        <v>32.007950000000001</v>
      </c>
      <c r="AD15">
        <v>60.636180000000003</v>
      </c>
      <c r="AE15">
        <v>67.992050000000006</v>
      </c>
      <c r="AF15">
        <v>32.007950000000001</v>
      </c>
      <c r="AG15">
        <v>31.212720000000001</v>
      </c>
      <c r="AH15">
        <v>12.28628</v>
      </c>
      <c r="AI15">
        <v>60.13917</v>
      </c>
      <c r="AJ15">
        <v>6.9383699999999999</v>
      </c>
      <c r="AK15">
        <v>67.793239999999997</v>
      </c>
      <c r="AL15">
        <v>0.50819000000000003</v>
      </c>
      <c r="AM15">
        <v>48.976179999999999</v>
      </c>
      <c r="AN15">
        <v>38.116999999999997</v>
      </c>
      <c r="AO15">
        <v>65.493600000000001</v>
      </c>
      <c r="AP15">
        <v>80.621570000000006</v>
      </c>
      <c r="AQ15">
        <v>38.116999999999997</v>
      </c>
      <c r="AR15">
        <v>34.891069999999999</v>
      </c>
      <c r="AS15">
        <v>13.91225</v>
      </c>
      <c r="AT15">
        <v>63.303629999999998</v>
      </c>
      <c r="AU15">
        <v>8.6700199999999992</v>
      </c>
      <c r="AV15">
        <v>79.334249999999997</v>
      </c>
      <c r="AW15">
        <v>0.54237999999999997</v>
      </c>
      <c r="AX15">
        <v>50.549849999999999</v>
      </c>
      <c r="AY15">
        <v>51.648350000000001</v>
      </c>
      <c r="AZ15">
        <v>58.241759999999999</v>
      </c>
      <c r="BA15">
        <v>62.637360000000001</v>
      </c>
      <c r="BB15">
        <v>51.648350000000001</v>
      </c>
      <c r="BC15">
        <v>42.857140000000001</v>
      </c>
      <c r="BD15">
        <v>14.06593</v>
      </c>
      <c r="BE15">
        <v>54.395600000000002</v>
      </c>
      <c r="BF15">
        <v>7.5824199999999999</v>
      </c>
      <c r="BG15">
        <v>59.34066</v>
      </c>
      <c r="BH15">
        <v>0.75019000000000002</v>
      </c>
      <c r="BI15">
        <v>71.549109999999999</v>
      </c>
      <c r="BJ15">
        <v>66.666669999999996</v>
      </c>
      <c r="BK15">
        <v>86.666669999999996</v>
      </c>
      <c r="BL15">
        <v>90</v>
      </c>
      <c r="BM15">
        <v>66.666669999999996</v>
      </c>
      <c r="BN15">
        <v>51.666670000000003</v>
      </c>
      <c r="BO15">
        <v>22.66667</v>
      </c>
      <c r="BP15">
        <v>85</v>
      </c>
      <c r="BQ15">
        <v>11.66667</v>
      </c>
      <c r="BR15">
        <v>88.333330000000004</v>
      </c>
      <c r="BS15">
        <v>0.50363000000000002</v>
      </c>
      <c r="BT15">
        <v>46.922780000000003</v>
      </c>
      <c r="BU15">
        <v>38.391330000000004</v>
      </c>
      <c r="BV15">
        <v>63.83343</v>
      </c>
      <c r="BW15">
        <v>75.242440000000002</v>
      </c>
      <c r="BX15">
        <v>38.391330000000004</v>
      </c>
      <c r="BY15">
        <v>31.39855</v>
      </c>
      <c r="BZ15">
        <v>14.500859999999999</v>
      </c>
      <c r="CA15">
        <v>60.472520000000003</v>
      </c>
      <c r="CB15">
        <v>8.7564200000000003</v>
      </c>
      <c r="CC15">
        <v>73.526340000000005</v>
      </c>
      <c r="CD15">
        <v>0.32738</v>
      </c>
      <c r="CE15">
        <v>25.36956</v>
      </c>
      <c r="CF15">
        <v>15.78947</v>
      </c>
      <c r="CG15">
        <v>42.105260000000001</v>
      </c>
      <c r="CH15">
        <v>52.63158</v>
      </c>
      <c r="CI15">
        <v>15.78947</v>
      </c>
      <c r="CJ15">
        <v>10.52632</v>
      </c>
      <c r="CK15">
        <v>8.4210499999999993</v>
      </c>
      <c r="CL15">
        <v>36.842109999999998</v>
      </c>
      <c r="CM15">
        <v>5.2631600000000001</v>
      </c>
      <c r="CN15">
        <v>47.36842</v>
      </c>
      <c r="CO15">
        <v>0.62658999999999998</v>
      </c>
      <c r="CP15">
        <v>61.933250000000001</v>
      </c>
      <c r="CQ15">
        <v>49.612400000000001</v>
      </c>
      <c r="CR15">
        <v>77.519379999999998</v>
      </c>
      <c r="CS15">
        <v>86.046509999999998</v>
      </c>
      <c r="CT15">
        <v>49.612400000000001</v>
      </c>
      <c r="CU15">
        <v>48.44961</v>
      </c>
      <c r="CV15">
        <v>15.658910000000001</v>
      </c>
      <c r="CW15">
        <v>76.356589999999997</v>
      </c>
      <c r="CX15">
        <v>8.8372100000000007</v>
      </c>
      <c r="CY15">
        <v>85.658910000000006</v>
      </c>
      <c r="CZ15">
        <v>0.34167999999999998</v>
      </c>
      <c r="DA15">
        <v>31.028199999999998</v>
      </c>
      <c r="DB15">
        <v>24.707260000000002</v>
      </c>
      <c r="DC15">
        <v>45.199060000000003</v>
      </c>
      <c r="DD15">
        <v>54.683839999999996</v>
      </c>
      <c r="DE15">
        <v>24.707260000000002</v>
      </c>
      <c r="DF15">
        <v>20.140519999999999</v>
      </c>
      <c r="DG15">
        <v>9.9063199999999991</v>
      </c>
      <c r="DH15">
        <v>41.647150000000003</v>
      </c>
      <c r="DI15">
        <v>6.2060899999999997</v>
      </c>
      <c r="DJ15">
        <v>52.537080000000003</v>
      </c>
      <c r="DK15">
        <v>0.51363000000000003</v>
      </c>
      <c r="DL15">
        <v>48.708080000000002</v>
      </c>
      <c r="DM15">
        <v>38.188809999999997</v>
      </c>
      <c r="DN15">
        <v>70.653570000000002</v>
      </c>
      <c r="DO15">
        <v>80.008539999999996</v>
      </c>
      <c r="DP15">
        <v>38.188809999999997</v>
      </c>
      <c r="DQ15">
        <v>29.74868</v>
      </c>
      <c r="DR15">
        <v>17.018370000000001</v>
      </c>
      <c r="DS15">
        <v>68.464330000000004</v>
      </c>
      <c r="DT15">
        <v>9.7906899999999997</v>
      </c>
      <c r="DU15">
        <v>79.435429999999997</v>
      </c>
      <c r="DV15">
        <v>0.28189999999999998</v>
      </c>
      <c r="DW15">
        <v>25.636669999999999</v>
      </c>
      <c r="DX15">
        <v>23.076920000000001</v>
      </c>
      <c r="DY15">
        <v>38.461539999999999</v>
      </c>
      <c r="DZ15">
        <v>46.153849999999998</v>
      </c>
      <c r="EA15">
        <v>23.076920000000001</v>
      </c>
      <c r="EB15">
        <v>19.23077</v>
      </c>
      <c r="EC15">
        <v>7.69231</v>
      </c>
      <c r="ED15">
        <v>34.615380000000002</v>
      </c>
      <c r="EE15">
        <v>4.61538</v>
      </c>
      <c r="EF15">
        <v>42.307690000000001</v>
      </c>
      <c r="EG15">
        <v>0.42634</v>
      </c>
      <c r="EH15">
        <v>42.382089999999998</v>
      </c>
      <c r="EI15">
        <v>24.9635</v>
      </c>
      <c r="EJ15">
        <v>68.248180000000005</v>
      </c>
      <c r="EK15">
        <v>81.459850000000003</v>
      </c>
      <c r="EL15">
        <v>24.9635</v>
      </c>
      <c r="EM15">
        <v>24.19708</v>
      </c>
      <c r="EN15">
        <v>14.10219</v>
      </c>
      <c r="EO15">
        <v>67.761560000000003</v>
      </c>
      <c r="EP15">
        <v>8.4379600000000003</v>
      </c>
      <c r="EQ15">
        <v>81.192210000000003</v>
      </c>
      <c r="ER15">
        <v>0.47621999999999998</v>
      </c>
      <c r="ES15">
        <v>47.018039999999999</v>
      </c>
      <c r="ET15">
        <v>37.5</v>
      </c>
      <c r="EU15">
        <v>58.333329999999997</v>
      </c>
      <c r="EV15">
        <v>71.666669999999996</v>
      </c>
      <c r="EW15">
        <v>37.5</v>
      </c>
      <c r="EX15">
        <v>36.25</v>
      </c>
      <c r="EY15">
        <v>11.83333</v>
      </c>
      <c r="EZ15">
        <v>57.5</v>
      </c>
      <c r="FA15">
        <v>7.25</v>
      </c>
      <c r="FB15">
        <v>70.833330000000004</v>
      </c>
    </row>
    <row r="16" spans="1:158" x14ac:dyDescent="0.4">
      <c r="A16" t="s">
        <v>1110</v>
      </c>
      <c r="B16" t="s">
        <v>769</v>
      </c>
      <c r="C16" t="s">
        <v>750</v>
      </c>
      <c r="D16">
        <v>0.58899999999999997</v>
      </c>
      <c r="E16">
        <v>58.340829999999997</v>
      </c>
      <c r="F16">
        <v>45.633189999999999</v>
      </c>
      <c r="G16">
        <v>74.890829999999994</v>
      </c>
      <c r="H16">
        <v>81.513829999999999</v>
      </c>
      <c r="I16">
        <v>45.633189999999999</v>
      </c>
      <c r="J16">
        <v>44.687049999999999</v>
      </c>
      <c r="K16">
        <v>15.21106</v>
      </c>
      <c r="L16">
        <v>74.417760000000001</v>
      </c>
      <c r="M16">
        <v>8.2751099999999997</v>
      </c>
      <c r="N16">
        <v>81.077150000000003</v>
      </c>
      <c r="O16" t="s">
        <v>38</v>
      </c>
      <c r="P16">
        <v>0.50509000000000004</v>
      </c>
      <c r="Q16">
        <v>42.040959999999998</v>
      </c>
      <c r="R16">
        <v>50</v>
      </c>
      <c r="S16">
        <v>50</v>
      </c>
      <c r="T16">
        <v>50</v>
      </c>
      <c r="U16">
        <v>50</v>
      </c>
      <c r="V16">
        <v>41.666670000000003</v>
      </c>
      <c r="W16">
        <v>10</v>
      </c>
      <c r="X16">
        <v>41.666670000000003</v>
      </c>
      <c r="Y16">
        <v>5</v>
      </c>
      <c r="Z16">
        <v>41.666670000000003</v>
      </c>
      <c r="AA16">
        <v>0.54525000000000001</v>
      </c>
      <c r="AB16">
        <v>54.553429999999999</v>
      </c>
      <c r="AC16">
        <v>39.285710000000002</v>
      </c>
      <c r="AD16">
        <v>79.081630000000004</v>
      </c>
      <c r="AE16">
        <v>88.265309999999999</v>
      </c>
      <c r="AF16">
        <v>39.285710000000002</v>
      </c>
      <c r="AG16">
        <v>39.285710000000002</v>
      </c>
      <c r="AH16">
        <v>15.816330000000001</v>
      </c>
      <c r="AI16">
        <v>79.081630000000004</v>
      </c>
      <c r="AJ16">
        <v>8.82653</v>
      </c>
      <c r="AK16">
        <v>88.265309999999999</v>
      </c>
      <c r="AL16">
        <v>0.56110000000000004</v>
      </c>
      <c r="AM16">
        <v>55.312460000000002</v>
      </c>
      <c r="AN16">
        <v>39.15663</v>
      </c>
      <c r="AO16">
        <v>75.502009999999999</v>
      </c>
      <c r="AP16">
        <v>85.74297</v>
      </c>
      <c r="AQ16">
        <v>39.15663</v>
      </c>
      <c r="AR16">
        <v>38.052210000000002</v>
      </c>
      <c r="AS16">
        <v>15.3012</v>
      </c>
      <c r="AT16">
        <v>74.698800000000006</v>
      </c>
      <c r="AU16">
        <v>8.6746999999999996</v>
      </c>
      <c r="AV16">
        <v>84.939760000000007</v>
      </c>
      <c r="AW16">
        <v>0.57648999999999995</v>
      </c>
      <c r="AX16">
        <v>57.961979999999997</v>
      </c>
      <c r="AY16">
        <v>44.44444</v>
      </c>
      <c r="AZ16">
        <v>74.074070000000006</v>
      </c>
      <c r="BA16">
        <v>77.777780000000007</v>
      </c>
      <c r="BB16">
        <v>44.44444</v>
      </c>
      <c r="BC16">
        <v>44.44444</v>
      </c>
      <c r="BD16">
        <v>14.81481</v>
      </c>
      <c r="BE16">
        <v>74.074070000000006</v>
      </c>
      <c r="BF16">
        <v>7.7777799999999999</v>
      </c>
      <c r="BG16">
        <v>77.777780000000007</v>
      </c>
      <c r="BH16">
        <v>8.26E-3</v>
      </c>
      <c r="BI16">
        <v>5</v>
      </c>
      <c r="BJ16">
        <v>0</v>
      </c>
      <c r="BK16">
        <v>0</v>
      </c>
      <c r="BL16">
        <v>0</v>
      </c>
      <c r="BM16">
        <v>0</v>
      </c>
      <c r="BN16">
        <v>0</v>
      </c>
      <c r="BO16">
        <v>0</v>
      </c>
      <c r="BP16">
        <v>0</v>
      </c>
      <c r="BQ16">
        <v>0</v>
      </c>
      <c r="BR16">
        <v>0</v>
      </c>
      <c r="BS16">
        <v>0.41499000000000003</v>
      </c>
      <c r="BT16">
        <v>39.750230000000002</v>
      </c>
      <c r="BU16">
        <v>29.629629999999999</v>
      </c>
      <c r="BV16">
        <v>57.407409999999999</v>
      </c>
      <c r="BW16">
        <v>59.259259999999998</v>
      </c>
      <c r="BX16">
        <v>29.629629999999999</v>
      </c>
      <c r="BY16">
        <v>29.629629999999999</v>
      </c>
      <c r="BZ16">
        <v>11.481479999999999</v>
      </c>
      <c r="CA16">
        <v>57.407409999999999</v>
      </c>
      <c r="CB16">
        <v>5.9259300000000001</v>
      </c>
      <c r="CC16">
        <v>59.259259999999998</v>
      </c>
      <c r="CD16">
        <v>2.1729999999999999E-2</v>
      </c>
      <c r="CE16">
        <v>1.2381899999999999</v>
      </c>
      <c r="CF16">
        <v>0</v>
      </c>
      <c r="CG16">
        <v>0</v>
      </c>
      <c r="CH16">
        <v>0</v>
      </c>
      <c r="CI16">
        <v>0</v>
      </c>
      <c r="CJ16">
        <v>0</v>
      </c>
      <c r="CK16">
        <v>0</v>
      </c>
      <c r="CL16">
        <v>0</v>
      </c>
      <c r="CM16">
        <v>0</v>
      </c>
      <c r="CN16">
        <v>0</v>
      </c>
      <c r="CO16">
        <v>0.83213999999999999</v>
      </c>
      <c r="CP16">
        <v>83.074280000000002</v>
      </c>
      <c r="CQ16">
        <v>68.041240000000002</v>
      </c>
      <c r="CR16">
        <v>97.938140000000004</v>
      </c>
      <c r="CS16">
        <v>97.938140000000004</v>
      </c>
      <c r="CT16">
        <v>68.041240000000002</v>
      </c>
      <c r="CU16">
        <v>68.041240000000002</v>
      </c>
      <c r="CV16">
        <v>19.587630000000001</v>
      </c>
      <c r="CW16">
        <v>97.938140000000004</v>
      </c>
      <c r="CX16">
        <v>9.7938100000000006</v>
      </c>
      <c r="CY16">
        <v>97.938140000000004</v>
      </c>
      <c r="CZ16">
        <v>0.21240000000000001</v>
      </c>
      <c r="DA16">
        <v>20.246849999999998</v>
      </c>
      <c r="DB16">
        <v>14.492749999999999</v>
      </c>
      <c r="DC16">
        <v>28.985510000000001</v>
      </c>
      <c r="DD16">
        <v>37.681159999999998</v>
      </c>
      <c r="DE16">
        <v>14.492749999999999</v>
      </c>
      <c r="DF16">
        <v>12.68116</v>
      </c>
      <c r="DG16">
        <v>6.0869600000000004</v>
      </c>
      <c r="DH16">
        <v>27.89855</v>
      </c>
      <c r="DI16">
        <v>3.9130400000000001</v>
      </c>
      <c r="DJ16">
        <v>36.594200000000001</v>
      </c>
      <c r="DK16">
        <v>0.77561000000000002</v>
      </c>
      <c r="DL16">
        <v>77.431899999999999</v>
      </c>
      <c r="DM16">
        <v>68.669529999999995</v>
      </c>
      <c r="DN16">
        <v>87.982830000000007</v>
      </c>
      <c r="DO16">
        <v>90.987120000000004</v>
      </c>
      <c r="DP16">
        <v>68.669529999999995</v>
      </c>
      <c r="DQ16">
        <v>66.952789999999993</v>
      </c>
      <c r="DR16">
        <v>18.197420000000001</v>
      </c>
      <c r="DS16">
        <v>87.768240000000006</v>
      </c>
      <c r="DT16">
        <v>9.4420599999999997</v>
      </c>
      <c r="DU16">
        <v>90.987120000000004</v>
      </c>
      <c r="DV16">
        <v>0.75</v>
      </c>
      <c r="DW16">
        <v>50.735289999999999</v>
      </c>
      <c r="DX16">
        <v>50</v>
      </c>
      <c r="DY16">
        <v>50</v>
      </c>
      <c r="DZ16">
        <v>50</v>
      </c>
      <c r="EA16">
        <v>50</v>
      </c>
      <c r="EB16">
        <v>50</v>
      </c>
      <c r="EC16">
        <v>10</v>
      </c>
      <c r="ED16">
        <v>50</v>
      </c>
      <c r="EE16">
        <v>5</v>
      </c>
      <c r="EF16">
        <v>50</v>
      </c>
      <c r="EG16">
        <v>0.78212999999999999</v>
      </c>
      <c r="EH16">
        <v>78.294489999999996</v>
      </c>
      <c r="EI16">
        <v>67.256640000000004</v>
      </c>
      <c r="EJ16">
        <v>90.26549</v>
      </c>
      <c r="EK16">
        <v>91.150440000000003</v>
      </c>
      <c r="EL16">
        <v>67.256640000000004</v>
      </c>
      <c r="EM16">
        <v>66.814160000000001</v>
      </c>
      <c r="EN16">
        <v>18.407080000000001</v>
      </c>
      <c r="EO16">
        <v>90.26549</v>
      </c>
      <c r="EP16">
        <v>9.2920400000000001</v>
      </c>
      <c r="EQ16">
        <v>91.150440000000003</v>
      </c>
      <c r="ER16">
        <v>0.31120999999999999</v>
      </c>
      <c r="ES16">
        <v>26.161529999999999</v>
      </c>
      <c r="ET16">
        <v>25</v>
      </c>
      <c r="EU16">
        <v>25</v>
      </c>
      <c r="EV16">
        <v>25</v>
      </c>
      <c r="EW16">
        <v>25</v>
      </c>
      <c r="EX16">
        <v>25</v>
      </c>
      <c r="EY16">
        <v>5</v>
      </c>
      <c r="EZ16">
        <v>25</v>
      </c>
      <c r="FA16">
        <v>2.5</v>
      </c>
      <c r="FB16">
        <v>25</v>
      </c>
    </row>
    <row r="17" spans="1:158" x14ac:dyDescent="0.4">
      <c r="A17" t="s">
        <v>1110</v>
      </c>
      <c r="B17" t="s">
        <v>1112</v>
      </c>
      <c r="C17" t="s">
        <v>752</v>
      </c>
      <c r="D17">
        <v>0.55147000000000002</v>
      </c>
      <c r="E17">
        <v>54.637900000000002</v>
      </c>
      <c r="F17">
        <v>43.076160000000002</v>
      </c>
      <c r="G17">
        <v>70.909120000000001</v>
      </c>
      <c r="H17">
        <v>79.532129999999995</v>
      </c>
      <c r="I17">
        <v>43.076160000000002</v>
      </c>
      <c r="J17">
        <v>42.14967</v>
      </c>
      <c r="K17">
        <v>14.44089</v>
      </c>
      <c r="L17">
        <v>70.220070000000007</v>
      </c>
      <c r="M17">
        <v>8.1455699999999993</v>
      </c>
      <c r="N17">
        <v>79.082409999999996</v>
      </c>
      <c r="O17" t="s">
        <v>38</v>
      </c>
      <c r="P17">
        <v>0.50356999999999996</v>
      </c>
      <c r="Q17">
        <v>49.793790000000001</v>
      </c>
      <c r="R17">
        <v>35.260910000000003</v>
      </c>
      <c r="S17">
        <v>71.238939999999999</v>
      </c>
      <c r="T17">
        <v>83.170580000000001</v>
      </c>
      <c r="U17">
        <v>35.260910000000003</v>
      </c>
      <c r="V17">
        <v>34.145809999999997</v>
      </c>
      <c r="W17">
        <v>14.583460000000001</v>
      </c>
      <c r="X17">
        <v>70.429000000000002</v>
      </c>
      <c r="Y17">
        <v>8.5947499999999994</v>
      </c>
      <c r="Z17">
        <v>82.814570000000003</v>
      </c>
      <c r="AA17">
        <v>0.57364000000000004</v>
      </c>
      <c r="AB17">
        <v>56.900100000000002</v>
      </c>
      <c r="AC17">
        <v>43.462389999999999</v>
      </c>
      <c r="AD17">
        <v>76.704470000000001</v>
      </c>
      <c r="AE17">
        <v>83.300740000000005</v>
      </c>
      <c r="AF17">
        <v>43.462389999999999</v>
      </c>
      <c r="AG17">
        <v>42.558549999999997</v>
      </c>
      <c r="AH17">
        <v>15.609439999999999</v>
      </c>
      <c r="AI17">
        <v>76.072220000000002</v>
      </c>
      <c r="AJ17">
        <v>8.5412599999999994</v>
      </c>
      <c r="AK17">
        <v>83.000910000000005</v>
      </c>
      <c r="AL17">
        <v>0.54315999999999998</v>
      </c>
      <c r="AM17">
        <v>53.938429999999997</v>
      </c>
      <c r="AN17">
        <v>43.186639999999997</v>
      </c>
      <c r="AO17">
        <v>67.477320000000006</v>
      </c>
      <c r="AP17">
        <v>79.144949999999994</v>
      </c>
      <c r="AQ17">
        <v>43.186639999999997</v>
      </c>
      <c r="AR17">
        <v>42.622079999999997</v>
      </c>
      <c r="AS17">
        <v>13.599690000000001</v>
      </c>
      <c r="AT17">
        <v>66.989959999999996</v>
      </c>
      <c r="AU17">
        <v>8.0023199999999992</v>
      </c>
      <c r="AV17">
        <v>78.773399999999995</v>
      </c>
      <c r="AW17">
        <v>0.70091999999999999</v>
      </c>
      <c r="AX17">
        <v>69.858509999999995</v>
      </c>
      <c r="AY17">
        <v>62.041879999999999</v>
      </c>
      <c r="AZ17">
        <v>79.668409999999994</v>
      </c>
      <c r="BA17">
        <v>81.326350000000005</v>
      </c>
      <c r="BB17">
        <v>62.041879999999999</v>
      </c>
      <c r="BC17">
        <v>61.372889999999998</v>
      </c>
      <c r="BD17">
        <v>16.14311</v>
      </c>
      <c r="BE17">
        <v>79.363</v>
      </c>
      <c r="BF17">
        <v>8.2722499999999997</v>
      </c>
      <c r="BG17">
        <v>81.195459999999997</v>
      </c>
      <c r="BH17">
        <v>0.81569999999999998</v>
      </c>
      <c r="BI17">
        <v>81.289169999999999</v>
      </c>
      <c r="BJ17">
        <v>74.294669999999996</v>
      </c>
      <c r="BK17">
        <v>91.222570000000005</v>
      </c>
      <c r="BL17">
        <v>94.514110000000002</v>
      </c>
      <c r="BM17">
        <v>74.294669999999996</v>
      </c>
      <c r="BN17">
        <v>73.51097</v>
      </c>
      <c r="BO17">
        <v>18.4953</v>
      </c>
      <c r="BP17">
        <v>91.065830000000005</v>
      </c>
      <c r="BQ17">
        <v>9.5924800000000001</v>
      </c>
      <c r="BR17">
        <v>94.435739999999996</v>
      </c>
      <c r="BS17">
        <v>0.49924000000000002</v>
      </c>
      <c r="BT17">
        <v>49.272379999999998</v>
      </c>
      <c r="BU17">
        <v>37.240589999999997</v>
      </c>
      <c r="BV17">
        <v>65.272710000000004</v>
      </c>
      <c r="BW17">
        <v>76.660759999999996</v>
      </c>
      <c r="BX17">
        <v>37.240589999999997</v>
      </c>
      <c r="BY17">
        <v>36.08475</v>
      </c>
      <c r="BZ17">
        <v>13.377829999999999</v>
      </c>
      <c r="CA17">
        <v>64.37585</v>
      </c>
      <c r="CB17">
        <v>7.90489</v>
      </c>
      <c r="CC17">
        <v>76.043729999999996</v>
      </c>
      <c r="CD17">
        <v>0.64139999999999997</v>
      </c>
      <c r="CE17">
        <v>63.736060000000002</v>
      </c>
      <c r="CF17">
        <v>52.293579999999999</v>
      </c>
      <c r="CG17">
        <v>81.345569999999995</v>
      </c>
      <c r="CH17">
        <v>86.697249999999997</v>
      </c>
      <c r="CI17">
        <v>52.293579999999999</v>
      </c>
      <c r="CJ17">
        <v>50.917430000000003</v>
      </c>
      <c r="CK17">
        <v>16.819569999999999</v>
      </c>
      <c r="CL17">
        <v>81.116209999999995</v>
      </c>
      <c r="CM17">
        <v>8.9755400000000005</v>
      </c>
      <c r="CN17">
        <v>86.620800000000003</v>
      </c>
      <c r="CO17">
        <v>0.59869000000000006</v>
      </c>
      <c r="CP17">
        <v>59.632260000000002</v>
      </c>
      <c r="CQ17">
        <v>45.77778</v>
      </c>
      <c r="CR17">
        <v>80</v>
      </c>
      <c r="CS17">
        <v>86.222219999999993</v>
      </c>
      <c r="CT17">
        <v>45.77778</v>
      </c>
      <c r="CU17">
        <v>44.44444</v>
      </c>
      <c r="CV17">
        <v>16.533329999999999</v>
      </c>
      <c r="CW17">
        <v>79.55556</v>
      </c>
      <c r="CX17">
        <v>8.9333299999999998</v>
      </c>
      <c r="CY17">
        <v>86</v>
      </c>
      <c r="CZ17">
        <v>0.50744999999999996</v>
      </c>
      <c r="DA17">
        <v>49.896790000000003</v>
      </c>
      <c r="DB17">
        <v>37.753579999999999</v>
      </c>
      <c r="DC17">
        <v>67.755709999999993</v>
      </c>
      <c r="DD17">
        <v>76.734999999999999</v>
      </c>
      <c r="DE17">
        <v>37.753579999999999</v>
      </c>
      <c r="DF17">
        <v>36.306849999999997</v>
      </c>
      <c r="DG17">
        <v>13.926970000000001</v>
      </c>
      <c r="DH17">
        <v>66.539429999999996</v>
      </c>
      <c r="DI17">
        <v>7.9457599999999999</v>
      </c>
      <c r="DJ17">
        <v>75.809669999999997</v>
      </c>
      <c r="DK17">
        <v>0.49785000000000001</v>
      </c>
      <c r="DL17">
        <v>49.401359999999997</v>
      </c>
      <c r="DM17">
        <v>36.756860000000003</v>
      </c>
      <c r="DN17">
        <v>67.446870000000004</v>
      </c>
      <c r="DO17">
        <v>76.191370000000006</v>
      </c>
      <c r="DP17">
        <v>36.756860000000003</v>
      </c>
      <c r="DQ17">
        <v>36.13738</v>
      </c>
      <c r="DR17">
        <v>13.691599999999999</v>
      </c>
      <c r="DS17">
        <v>66.841430000000003</v>
      </c>
      <c r="DT17">
        <v>7.78111</v>
      </c>
      <c r="DU17">
        <v>75.810630000000003</v>
      </c>
      <c r="DV17">
        <v>0.62387999999999999</v>
      </c>
      <c r="DW17">
        <v>61.884210000000003</v>
      </c>
      <c r="DX17">
        <v>55.19594</v>
      </c>
      <c r="DY17">
        <v>71.693489999999997</v>
      </c>
      <c r="DZ17">
        <v>74.877539999999996</v>
      </c>
      <c r="EA17">
        <v>55.19594</v>
      </c>
      <c r="EB17">
        <v>54.300789999999999</v>
      </c>
      <c r="EC17">
        <v>14.55913</v>
      </c>
      <c r="ED17">
        <v>71.191980000000001</v>
      </c>
      <c r="EE17">
        <v>7.6259600000000001</v>
      </c>
      <c r="EF17">
        <v>74.486819999999994</v>
      </c>
      <c r="EG17">
        <v>0.79717000000000005</v>
      </c>
      <c r="EH17">
        <v>79.515360000000001</v>
      </c>
      <c r="EI17">
        <v>71.370859999999993</v>
      </c>
      <c r="EJ17">
        <v>91.273899999999998</v>
      </c>
      <c r="EK17">
        <v>92.970640000000003</v>
      </c>
      <c r="EL17">
        <v>71.370859999999993</v>
      </c>
      <c r="EM17">
        <v>70.67062</v>
      </c>
      <c r="EN17">
        <v>18.502559999999999</v>
      </c>
      <c r="EO17">
        <v>91.085380000000001</v>
      </c>
      <c r="EP17">
        <v>9.4398099999999996</v>
      </c>
      <c r="EQ17">
        <v>92.876379999999997</v>
      </c>
      <c r="ER17">
        <v>0.51576</v>
      </c>
      <c r="ES17">
        <v>51.161630000000002</v>
      </c>
      <c r="ET17">
        <v>39.001849999999997</v>
      </c>
      <c r="EU17">
        <v>66.358599999999996</v>
      </c>
      <c r="EV17">
        <v>78.743070000000003</v>
      </c>
      <c r="EW17">
        <v>39.001849999999997</v>
      </c>
      <c r="EX17">
        <v>38.231670000000001</v>
      </c>
      <c r="EY17">
        <v>13.5305</v>
      </c>
      <c r="EZ17">
        <v>66.112139999999997</v>
      </c>
      <c r="FA17">
        <v>8.0591500000000007</v>
      </c>
      <c r="FB17">
        <v>78.650649999999999</v>
      </c>
    </row>
    <row r="18" spans="1:158" x14ac:dyDescent="0.4">
      <c r="A18" t="s">
        <v>1110</v>
      </c>
      <c r="B18" t="s">
        <v>843</v>
      </c>
      <c r="C18" t="s">
        <v>754</v>
      </c>
      <c r="D18">
        <v>0.52068000000000003</v>
      </c>
      <c r="E18">
        <v>50.893129999999999</v>
      </c>
      <c r="F18">
        <v>35.257550000000002</v>
      </c>
      <c r="G18">
        <v>74.376779999999997</v>
      </c>
      <c r="H18">
        <v>89.003500000000003</v>
      </c>
      <c r="I18">
        <v>35.257550000000002</v>
      </c>
      <c r="J18">
        <v>32.34543</v>
      </c>
      <c r="K18">
        <v>16.069559999999999</v>
      </c>
      <c r="L18">
        <v>72.763559999999998</v>
      </c>
      <c r="M18">
        <v>9.7480700000000002</v>
      </c>
      <c r="N18">
        <v>88.402979999999999</v>
      </c>
      <c r="O18" t="s">
        <v>38</v>
      </c>
      <c r="P18">
        <v>0.52371000000000001</v>
      </c>
      <c r="Q18">
        <v>49.160710000000002</v>
      </c>
      <c r="R18">
        <v>34.655589999999997</v>
      </c>
      <c r="S18">
        <v>76.226209999999995</v>
      </c>
      <c r="T18">
        <v>92.736530000000002</v>
      </c>
      <c r="U18">
        <v>34.655589999999997</v>
      </c>
      <c r="V18">
        <v>26.58849</v>
      </c>
      <c r="W18">
        <v>18.734919999999999</v>
      </c>
      <c r="X18">
        <v>71.655050000000003</v>
      </c>
      <c r="Y18">
        <v>11.758240000000001</v>
      </c>
      <c r="Z18">
        <v>91.102029999999999</v>
      </c>
      <c r="AA18">
        <v>0.54400000000000004</v>
      </c>
      <c r="AB18">
        <v>53.836730000000003</v>
      </c>
      <c r="AC18">
        <v>36.413040000000002</v>
      </c>
      <c r="AD18">
        <v>80.590059999999994</v>
      </c>
      <c r="AE18">
        <v>93.555899999999994</v>
      </c>
      <c r="AF18">
        <v>36.413040000000002</v>
      </c>
      <c r="AG18">
        <v>34.717910000000003</v>
      </c>
      <c r="AH18">
        <v>16.816770000000002</v>
      </c>
      <c r="AI18">
        <v>79.826599999999999</v>
      </c>
      <c r="AJ18">
        <v>9.8447200000000006</v>
      </c>
      <c r="AK18">
        <v>93.361800000000002</v>
      </c>
      <c r="AL18">
        <v>0.39391999999999999</v>
      </c>
      <c r="AM18">
        <v>39.15634</v>
      </c>
      <c r="AN18">
        <v>23.307790000000001</v>
      </c>
      <c r="AO18">
        <v>58.173690000000001</v>
      </c>
      <c r="AP18">
        <v>77.522350000000003</v>
      </c>
      <c r="AQ18">
        <v>23.307790000000001</v>
      </c>
      <c r="AR18">
        <v>22.967220000000001</v>
      </c>
      <c r="AS18">
        <v>11.72414</v>
      </c>
      <c r="AT18">
        <v>57.817160000000001</v>
      </c>
      <c r="AU18">
        <v>7.84483</v>
      </c>
      <c r="AV18">
        <v>77.362710000000007</v>
      </c>
      <c r="AW18">
        <v>0.46405000000000002</v>
      </c>
      <c r="AX18">
        <v>46.422989999999999</v>
      </c>
      <c r="AY18">
        <v>34.920630000000003</v>
      </c>
      <c r="AZ18">
        <v>61.904760000000003</v>
      </c>
      <c r="BA18">
        <v>69.841269999999994</v>
      </c>
      <c r="BB18">
        <v>34.920630000000003</v>
      </c>
      <c r="BC18">
        <v>34.920630000000003</v>
      </c>
      <c r="BD18">
        <v>12.38095</v>
      </c>
      <c r="BE18">
        <v>61.904760000000003</v>
      </c>
      <c r="BF18">
        <v>6.9841300000000004</v>
      </c>
      <c r="BG18">
        <v>69.841269999999994</v>
      </c>
      <c r="BH18">
        <v>0.48115000000000002</v>
      </c>
      <c r="BI18">
        <v>46.538330000000002</v>
      </c>
      <c r="BJ18">
        <v>31.97026</v>
      </c>
      <c r="BK18">
        <v>66.542749999999998</v>
      </c>
      <c r="BL18">
        <v>82.156130000000005</v>
      </c>
      <c r="BM18">
        <v>31.97026</v>
      </c>
      <c r="BN18">
        <v>29.18216</v>
      </c>
      <c r="BO18">
        <v>14.34944</v>
      </c>
      <c r="BP18">
        <v>63.568770000000001</v>
      </c>
      <c r="BQ18">
        <v>9.2936800000000002</v>
      </c>
      <c r="BR18">
        <v>81.474599999999995</v>
      </c>
      <c r="BS18">
        <v>0.67030000000000001</v>
      </c>
      <c r="BT18">
        <v>66.340829999999997</v>
      </c>
      <c r="BU18">
        <v>52.342010000000002</v>
      </c>
      <c r="BV18">
        <v>87.286249999999995</v>
      </c>
      <c r="BW18">
        <v>92.565060000000003</v>
      </c>
      <c r="BX18">
        <v>52.342010000000002</v>
      </c>
      <c r="BY18">
        <v>50.545229999999997</v>
      </c>
      <c r="BZ18">
        <v>18.081779999999998</v>
      </c>
      <c r="CA18">
        <v>86.65428</v>
      </c>
      <c r="CB18">
        <v>9.6133799999999994</v>
      </c>
      <c r="CC18">
        <v>92.106570000000005</v>
      </c>
      <c r="CD18">
        <v>0.64970000000000006</v>
      </c>
      <c r="CE18">
        <v>63.46613</v>
      </c>
      <c r="CF18">
        <v>48.603349999999999</v>
      </c>
      <c r="CG18">
        <v>89.385469999999998</v>
      </c>
      <c r="CH18">
        <v>92.737430000000003</v>
      </c>
      <c r="CI18">
        <v>48.603349999999999</v>
      </c>
      <c r="CJ18">
        <v>43.668529999999997</v>
      </c>
      <c r="CK18">
        <v>19.776540000000001</v>
      </c>
      <c r="CL18">
        <v>87.802610000000001</v>
      </c>
      <c r="CM18">
        <v>10.55866</v>
      </c>
      <c r="CN18">
        <v>92.737430000000003</v>
      </c>
      <c r="CO18">
        <v>0.55291000000000001</v>
      </c>
      <c r="CP18">
        <v>53.241590000000002</v>
      </c>
      <c r="CQ18">
        <v>41.739130000000003</v>
      </c>
      <c r="CR18">
        <v>74.782610000000005</v>
      </c>
      <c r="CS18">
        <v>82.608699999999999</v>
      </c>
      <c r="CT18">
        <v>41.739130000000003</v>
      </c>
      <c r="CU18">
        <v>38.695650000000001</v>
      </c>
      <c r="CV18">
        <v>16</v>
      </c>
      <c r="CW18">
        <v>73.478260000000006</v>
      </c>
      <c r="CX18">
        <v>8.8695699999999995</v>
      </c>
      <c r="CY18">
        <v>81.739130000000003</v>
      </c>
      <c r="CZ18">
        <v>0.51917999999999997</v>
      </c>
      <c r="DA18">
        <v>51.43918</v>
      </c>
      <c r="DB18">
        <v>35.911020000000001</v>
      </c>
      <c r="DC18">
        <v>72.987290000000002</v>
      </c>
      <c r="DD18">
        <v>88.877120000000005</v>
      </c>
      <c r="DE18">
        <v>35.911020000000001</v>
      </c>
      <c r="DF18">
        <v>34.25141</v>
      </c>
      <c r="DG18">
        <v>15.27542</v>
      </c>
      <c r="DH18">
        <v>72.52825</v>
      </c>
      <c r="DI18">
        <v>9.2796599999999998</v>
      </c>
      <c r="DJ18">
        <v>88.66525</v>
      </c>
      <c r="DK18">
        <v>0.54659999999999997</v>
      </c>
      <c r="DL18">
        <v>54.486539999999998</v>
      </c>
      <c r="DM18">
        <v>36.587510000000002</v>
      </c>
      <c r="DN18">
        <v>79.507480000000001</v>
      </c>
      <c r="DO18">
        <v>93.975369999999998</v>
      </c>
      <c r="DP18">
        <v>36.587510000000002</v>
      </c>
      <c r="DQ18">
        <v>36.074460000000002</v>
      </c>
      <c r="DR18">
        <v>16.121369999999999</v>
      </c>
      <c r="DS18">
        <v>79.265609999999995</v>
      </c>
      <c r="DT18">
        <v>9.5426599999999997</v>
      </c>
      <c r="DU18">
        <v>93.865440000000007</v>
      </c>
      <c r="DV18">
        <v>0.69255999999999995</v>
      </c>
      <c r="DW18">
        <v>68.766040000000004</v>
      </c>
      <c r="DX18">
        <v>55.887230000000002</v>
      </c>
      <c r="DY18">
        <v>86.069649999999996</v>
      </c>
      <c r="DZ18">
        <v>91.044780000000003</v>
      </c>
      <c r="EA18">
        <v>55.887230000000002</v>
      </c>
      <c r="EB18">
        <v>54.864570000000001</v>
      </c>
      <c r="EC18">
        <v>17.47927</v>
      </c>
      <c r="ED18">
        <v>85.433940000000007</v>
      </c>
      <c r="EE18">
        <v>9.2703199999999999</v>
      </c>
      <c r="EF18">
        <v>90.547259999999994</v>
      </c>
      <c r="EG18">
        <v>0.50671999999999995</v>
      </c>
      <c r="EH18">
        <v>49.492980000000003</v>
      </c>
      <c r="EI18">
        <v>32.169310000000003</v>
      </c>
      <c r="EJ18">
        <v>77.460319999999996</v>
      </c>
      <c r="EK18">
        <v>92.698409999999996</v>
      </c>
      <c r="EL18">
        <v>32.169310000000003</v>
      </c>
      <c r="EM18">
        <v>29.391529999999999</v>
      </c>
      <c r="EN18">
        <v>16.465610000000002</v>
      </c>
      <c r="EO18">
        <v>76.022930000000002</v>
      </c>
      <c r="EP18">
        <v>9.9788399999999999</v>
      </c>
      <c r="EQ18">
        <v>92.239859999999993</v>
      </c>
      <c r="ER18">
        <v>0.49482999999999999</v>
      </c>
      <c r="ES18">
        <v>48.535899999999998</v>
      </c>
      <c r="ET18">
        <v>34.468089999999997</v>
      </c>
      <c r="EU18">
        <v>67.234039999999993</v>
      </c>
      <c r="EV18">
        <v>82.978719999999996</v>
      </c>
      <c r="EW18">
        <v>34.468089999999997</v>
      </c>
      <c r="EX18">
        <v>33.120570000000001</v>
      </c>
      <c r="EY18">
        <v>13.70213</v>
      </c>
      <c r="EZ18">
        <v>65.390069999999994</v>
      </c>
      <c r="FA18">
        <v>8.6808499999999995</v>
      </c>
      <c r="FB18">
        <v>82.340429999999998</v>
      </c>
    </row>
    <row r="19" spans="1:158" x14ac:dyDescent="0.4">
      <c r="A19" t="s">
        <v>1110</v>
      </c>
      <c r="B19" t="s">
        <v>1113</v>
      </c>
      <c r="C19" t="s">
        <v>37</v>
      </c>
      <c r="D19">
        <v>0.59174000000000004</v>
      </c>
      <c r="E19">
        <v>56.518250000000002</v>
      </c>
      <c r="F19">
        <v>46.986539999999998</v>
      </c>
      <c r="G19">
        <v>75.225769999999997</v>
      </c>
      <c r="H19">
        <v>83.658730000000006</v>
      </c>
      <c r="I19">
        <v>46.986539999999998</v>
      </c>
      <c r="J19">
        <v>40.828209999999999</v>
      </c>
      <c r="K19">
        <v>17.154039999999998</v>
      </c>
      <c r="L19">
        <v>71.748369999999994</v>
      </c>
      <c r="M19">
        <v>9.8074499999999993</v>
      </c>
      <c r="N19">
        <v>81.626459999999994</v>
      </c>
      <c r="O19" t="s">
        <v>38</v>
      </c>
      <c r="P19">
        <v>0.56442000000000003</v>
      </c>
      <c r="Q19">
        <v>52.450989999999997</v>
      </c>
      <c r="R19">
        <v>40.871729999999999</v>
      </c>
      <c r="S19">
        <v>78.034790000000001</v>
      </c>
      <c r="T19">
        <v>89.065190000000001</v>
      </c>
      <c r="U19">
        <v>40.871729999999999</v>
      </c>
      <c r="V19">
        <v>30.962209999999999</v>
      </c>
      <c r="W19">
        <v>19.787800000000001</v>
      </c>
      <c r="X19">
        <v>72.041200000000003</v>
      </c>
      <c r="Y19">
        <v>11.94036</v>
      </c>
      <c r="Z19">
        <v>86.537629999999993</v>
      </c>
      <c r="AA19">
        <v>0.60333000000000003</v>
      </c>
      <c r="AB19">
        <v>58.131810000000002</v>
      </c>
      <c r="AC19">
        <v>46.469250000000002</v>
      </c>
      <c r="AD19">
        <v>79.871610000000004</v>
      </c>
      <c r="AE19">
        <v>86.187619999999995</v>
      </c>
      <c r="AF19">
        <v>46.469250000000002</v>
      </c>
      <c r="AG19">
        <v>42.360390000000002</v>
      </c>
      <c r="AH19">
        <v>17.320360000000001</v>
      </c>
      <c r="AI19">
        <v>76.969009999999997</v>
      </c>
      <c r="AJ19">
        <v>9.6189699999999991</v>
      </c>
      <c r="AK19">
        <v>84.566339999999997</v>
      </c>
      <c r="AL19">
        <v>0.59321000000000002</v>
      </c>
      <c r="AM19">
        <v>56.922280000000001</v>
      </c>
      <c r="AN19">
        <v>47.614930000000001</v>
      </c>
      <c r="AO19">
        <v>73.974299999999999</v>
      </c>
      <c r="AP19">
        <v>84.707120000000003</v>
      </c>
      <c r="AQ19">
        <v>47.614930000000001</v>
      </c>
      <c r="AR19">
        <v>43.74691</v>
      </c>
      <c r="AS19">
        <v>15.646319999999999</v>
      </c>
      <c r="AT19">
        <v>70.852900000000005</v>
      </c>
      <c r="AU19">
        <v>9.1028199999999995</v>
      </c>
      <c r="AV19">
        <v>82.291150000000002</v>
      </c>
      <c r="AW19">
        <v>0.69362999999999997</v>
      </c>
      <c r="AX19">
        <v>68.028580000000005</v>
      </c>
      <c r="AY19">
        <v>60.964579999999998</v>
      </c>
      <c r="AZ19">
        <v>79.351920000000007</v>
      </c>
      <c r="BA19">
        <v>82.215519999999998</v>
      </c>
      <c r="BB19">
        <v>60.964579999999998</v>
      </c>
      <c r="BC19">
        <v>56.48706</v>
      </c>
      <c r="BD19">
        <v>17.407689999999999</v>
      </c>
      <c r="BE19">
        <v>77.819640000000007</v>
      </c>
      <c r="BF19">
        <v>9.1183099999999992</v>
      </c>
      <c r="BG19">
        <v>81.198189999999997</v>
      </c>
      <c r="BH19">
        <v>0.75790000000000002</v>
      </c>
      <c r="BI19">
        <v>71.435599999999994</v>
      </c>
      <c r="BJ19">
        <v>66.633269999999996</v>
      </c>
      <c r="BK19">
        <v>87.174350000000004</v>
      </c>
      <c r="BL19">
        <v>92.685370000000006</v>
      </c>
      <c r="BM19">
        <v>66.633269999999996</v>
      </c>
      <c r="BN19">
        <v>56.579830000000001</v>
      </c>
      <c r="BO19">
        <v>20.320640000000001</v>
      </c>
      <c r="BP19">
        <v>82.23948</v>
      </c>
      <c r="BQ19">
        <v>11.492990000000001</v>
      </c>
      <c r="BR19">
        <v>91.27422</v>
      </c>
      <c r="BS19">
        <v>0.57432000000000005</v>
      </c>
      <c r="BT19">
        <v>55.43421</v>
      </c>
      <c r="BU19">
        <v>45.662059999999997</v>
      </c>
      <c r="BV19">
        <v>71.791650000000004</v>
      </c>
      <c r="BW19">
        <v>81.008790000000005</v>
      </c>
      <c r="BX19">
        <v>45.662059999999997</v>
      </c>
      <c r="BY19">
        <v>40.48021</v>
      </c>
      <c r="BZ19">
        <v>16.154689999999999</v>
      </c>
      <c r="CA19">
        <v>69.231120000000004</v>
      </c>
      <c r="CB19">
        <v>9.2712599999999998</v>
      </c>
      <c r="CC19">
        <v>79.502009999999999</v>
      </c>
      <c r="CD19">
        <v>0.68603000000000003</v>
      </c>
      <c r="CE19">
        <v>67.040869999999998</v>
      </c>
      <c r="CF19">
        <v>57.176200000000001</v>
      </c>
      <c r="CG19">
        <v>85.64761</v>
      </c>
      <c r="CH19">
        <v>89.498249999999999</v>
      </c>
      <c r="CI19">
        <v>57.176200000000001</v>
      </c>
      <c r="CJ19">
        <v>51.65305</v>
      </c>
      <c r="CK19">
        <v>19.579930000000001</v>
      </c>
      <c r="CL19">
        <v>84.57799</v>
      </c>
      <c r="CM19">
        <v>10.315049999999999</v>
      </c>
      <c r="CN19">
        <v>89.012060000000005</v>
      </c>
      <c r="CO19">
        <v>0.65778999999999999</v>
      </c>
      <c r="CP19">
        <v>60.053449999999998</v>
      </c>
      <c r="CQ19">
        <v>53.533569999999997</v>
      </c>
      <c r="CR19">
        <v>83.745580000000004</v>
      </c>
      <c r="CS19">
        <v>91.342759999999998</v>
      </c>
      <c r="CT19">
        <v>53.533569999999997</v>
      </c>
      <c r="CU19">
        <v>41.342759999999998</v>
      </c>
      <c r="CV19">
        <v>20.14134</v>
      </c>
      <c r="CW19">
        <v>75.559479999999994</v>
      </c>
      <c r="CX19">
        <v>11.78445</v>
      </c>
      <c r="CY19">
        <v>87.367490000000004</v>
      </c>
      <c r="CZ19">
        <v>0.53832000000000002</v>
      </c>
      <c r="DA19">
        <v>50.818800000000003</v>
      </c>
      <c r="DB19">
        <v>41.424149999999997</v>
      </c>
      <c r="DC19">
        <v>69.907120000000006</v>
      </c>
      <c r="DD19">
        <v>78.690839999999994</v>
      </c>
      <c r="DE19">
        <v>41.424149999999997</v>
      </c>
      <c r="DF19">
        <v>36.131059999999998</v>
      </c>
      <c r="DG19">
        <v>15.43211</v>
      </c>
      <c r="DH19">
        <v>65.887370000000004</v>
      </c>
      <c r="DI19">
        <v>8.9022600000000001</v>
      </c>
      <c r="DJ19">
        <v>75.725930000000005</v>
      </c>
      <c r="DK19">
        <v>0.55847000000000002</v>
      </c>
      <c r="DL19">
        <v>53.014150000000001</v>
      </c>
      <c r="DM19">
        <v>43.282040000000002</v>
      </c>
      <c r="DN19">
        <v>72.632459999999995</v>
      </c>
      <c r="DO19">
        <v>81.143370000000004</v>
      </c>
      <c r="DP19">
        <v>43.282040000000002</v>
      </c>
      <c r="DQ19">
        <v>36.233820000000001</v>
      </c>
      <c r="DR19">
        <v>17.045000000000002</v>
      </c>
      <c r="DS19">
        <v>68.644279999999995</v>
      </c>
      <c r="DT19">
        <v>9.8390500000000003</v>
      </c>
      <c r="DU19">
        <v>78.836780000000005</v>
      </c>
      <c r="DV19">
        <v>0.65007999999999999</v>
      </c>
      <c r="DW19">
        <v>63.761119999999998</v>
      </c>
      <c r="DX19">
        <v>57.483420000000002</v>
      </c>
      <c r="DY19">
        <v>74.723709999999997</v>
      </c>
      <c r="DZ19">
        <v>78.039150000000006</v>
      </c>
      <c r="EA19">
        <v>57.483420000000002</v>
      </c>
      <c r="EB19">
        <v>55.090249999999997</v>
      </c>
      <c r="EC19">
        <v>15.645720000000001</v>
      </c>
      <c r="ED19">
        <v>73.422529999999995</v>
      </c>
      <c r="EE19">
        <v>8.2491299999999992</v>
      </c>
      <c r="EF19">
        <v>77.122150000000005</v>
      </c>
      <c r="EG19">
        <v>0.70272999999999997</v>
      </c>
      <c r="EH19">
        <v>66.914829999999995</v>
      </c>
      <c r="EI19">
        <v>59.394329999999997</v>
      </c>
      <c r="EJ19">
        <v>85.265389999999996</v>
      </c>
      <c r="EK19">
        <v>91.66395</v>
      </c>
      <c r="EL19">
        <v>59.394329999999997</v>
      </c>
      <c r="EM19">
        <v>45.797789999999999</v>
      </c>
      <c r="EN19">
        <v>22.305440000000001</v>
      </c>
      <c r="EO19">
        <v>82.231359999999995</v>
      </c>
      <c r="EP19">
        <v>12.267989999999999</v>
      </c>
      <c r="EQ19">
        <v>90.621399999999994</v>
      </c>
      <c r="ER19">
        <v>0.61651</v>
      </c>
      <c r="ES19">
        <v>58.953879999999998</v>
      </c>
      <c r="ET19">
        <v>50.110860000000002</v>
      </c>
      <c r="EU19">
        <v>75.831490000000002</v>
      </c>
      <c r="EV19">
        <v>84.811530000000005</v>
      </c>
      <c r="EW19">
        <v>50.110860000000002</v>
      </c>
      <c r="EX19">
        <v>44.331119999999999</v>
      </c>
      <c r="EY19">
        <v>16.917960000000001</v>
      </c>
      <c r="EZ19">
        <v>72.749449999999996</v>
      </c>
      <c r="FA19">
        <v>9.7228399999999997</v>
      </c>
      <c r="FB19">
        <v>82.993350000000007</v>
      </c>
    </row>
    <row r="20" spans="1:158" x14ac:dyDescent="0.4">
      <c r="D20">
        <f>ROUND(AVERAGE(D9,D14,D19), 2)</f>
        <v>0.59</v>
      </c>
      <c r="P20">
        <f>ROUND(AVERAGE(P9,P14,P19), 2)</f>
        <v>0.56000000000000005</v>
      </c>
      <c r="Q20">
        <f>ROUND(AVERAGE(Q9,Q14,Q19), 2)</f>
        <v>52.45</v>
      </c>
      <c r="AA20">
        <f>ROUND(AVERAGE(AA9,AA14,AA19), 2)</f>
        <v>0.6</v>
      </c>
      <c r="AL20">
        <f>ROUND(AVERAGE(AL9,AL14,AL19), 2)</f>
        <v>0.59</v>
      </c>
      <c r="AW20">
        <f>ROUND(AVERAGE(AW9,AW14,AW19), 2)</f>
        <v>0.69</v>
      </c>
      <c r="BH20">
        <f>ROUND(AVERAGE(BH9,BH14,BH19), 2)</f>
        <v>0.76</v>
      </c>
      <c r="BS20">
        <f>ROUND(AVERAGE(BS9,BS14,BS19), 2)</f>
        <v>0.56999999999999995</v>
      </c>
      <c r="CD20">
        <f>ROUND(AVERAGE(CD9,CD14,CD19), 2)</f>
        <v>0.69</v>
      </c>
      <c r="CO20">
        <f>ROUND(AVERAGE(CO9,CO14,CO19), 2)</f>
        <v>0.66</v>
      </c>
      <c r="CZ20">
        <f>ROUND(AVERAGE(CZ9,CZ14,CZ19), 2)</f>
        <v>0.54</v>
      </c>
      <c r="DK20">
        <f>ROUND(AVERAGE(DK9,DK14,DK19), 2)</f>
        <v>0.56000000000000005</v>
      </c>
      <c r="DV20">
        <f>ROUND(AVERAGE(DV9,DV14,DV19), 2)</f>
        <v>0.65</v>
      </c>
      <c r="EG20">
        <f>ROUND(AVERAGE(EG9,EG14,EG19), 2)</f>
        <v>0.7</v>
      </c>
      <c r="ER20">
        <f>ROUND(AVERAGE(ER9,ER14,ER19), 2)</f>
        <v>0.62</v>
      </c>
    </row>
    <row r="22" spans="1:158" x14ac:dyDescent="0.4">
      <c r="A22" s="9" t="s">
        <v>1159</v>
      </c>
      <c r="B22" t="s">
        <v>1160</v>
      </c>
      <c r="C22" t="s">
        <v>748</v>
      </c>
      <c r="D22" s="9">
        <v>0.48207</v>
      </c>
      <c r="E22">
        <v>45.952300000000001</v>
      </c>
      <c r="F22">
        <v>35.355739999999997</v>
      </c>
      <c r="G22">
        <v>64.934659999999994</v>
      </c>
      <c r="H22">
        <v>76.228999999999999</v>
      </c>
      <c r="I22">
        <v>35.355739999999997</v>
      </c>
      <c r="J22">
        <v>30.221080000000001</v>
      </c>
      <c r="K22">
        <v>14.46588</v>
      </c>
      <c r="L22">
        <v>62.659030000000001</v>
      </c>
      <c r="M22">
        <v>8.6081699999999994</v>
      </c>
      <c r="N22">
        <v>75.070869999999999</v>
      </c>
      <c r="O22" t="s">
        <v>38</v>
      </c>
      <c r="P22">
        <v>0.52934999999999999</v>
      </c>
      <c r="Q22">
        <v>44.127760000000002</v>
      </c>
      <c r="R22">
        <v>42.105260000000001</v>
      </c>
      <c r="S22">
        <v>67.251459999999994</v>
      </c>
      <c r="T22">
        <v>71.345029999999994</v>
      </c>
      <c r="U22">
        <v>42.105260000000001</v>
      </c>
      <c r="V22">
        <v>27.582850000000001</v>
      </c>
      <c r="W22">
        <v>16.023389999999999</v>
      </c>
      <c r="X22">
        <v>58.869399999999999</v>
      </c>
      <c r="Y22">
        <v>8.9473699999999994</v>
      </c>
      <c r="Z22">
        <v>65.497079999999997</v>
      </c>
      <c r="AA22">
        <v>0.44130000000000003</v>
      </c>
      <c r="AB22">
        <v>43.75517</v>
      </c>
      <c r="AC22">
        <v>32.007950000000001</v>
      </c>
      <c r="AD22">
        <v>60.636180000000003</v>
      </c>
      <c r="AE22">
        <v>67.992050000000006</v>
      </c>
      <c r="AF22">
        <v>32.007950000000001</v>
      </c>
      <c r="AG22">
        <v>31.212720000000001</v>
      </c>
      <c r="AH22">
        <v>12.28628</v>
      </c>
      <c r="AI22">
        <v>60.13917</v>
      </c>
      <c r="AJ22">
        <v>6.9383699999999999</v>
      </c>
      <c r="AK22">
        <v>67.793239999999997</v>
      </c>
      <c r="AL22">
        <v>0.50822000000000001</v>
      </c>
      <c r="AM22">
        <v>48.978349999999999</v>
      </c>
      <c r="AN22">
        <v>38.116999999999997</v>
      </c>
      <c r="AO22">
        <v>65.493600000000001</v>
      </c>
      <c r="AP22">
        <v>80.621570000000006</v>
      </c>
      <c r="AQ22">
        <v>38.116999999999997</v>
      </c>
      <c r="AR22">
        <v>34.891069999999999</v>
      </c>
      <c r="AS22">
        <v>13.91225</v>
      </c>
      <c r="AT22">
        <v>63.303629999999998</v>
      </c>
      <c r="AU22">
        <v>8.6700199999999992</v>
      </c>
      <c r="AV22">
        <v>79.334249999999997</v>
      </c>
      <c r="AW22">
        <v>0.54252</v>
      </c>
      <c r="AX22">
        <v>50.447800000000001</v>
      </c>
      <c r="AY22">
        <v>51.648350000000001</v>
      </c>
      <c r="AZ22">
        <v>58.241759999999999</v>
      </c>
      <c r="BA22">
        <v>62.637360000000001</v>
      </c>
      <c r="BB22">
        <v>51.648350000000001</v>
      </c>
      <c r="BC22">
        <v>42.857140000000001</v>
      </c>
      <c r="BD22">
        <v>14.06593</v>
      </c>
      <c r="BE22">
        <v>54.395600000000002</v>
      </c>
      <c r="BF22">
        <v>7.5824199999999999</v>
      </c>
      <c r="BG22">
        <v>59.34066</v>
      </c>
      <c r="BH22">
        <v>0.74931999999999999</v>
      </c>
      <c r="BI22">
        <v>71.631029999999996</v>
      </c>
      <c r="BJ22">
        <v>66.666669999999996</v>
      </c>
      <c r="BK22">
        <v>86.666669999999996</v>
      </c>
      <c r="BL22">
        <v>88.888890000000004</v>
      </c>
      <c r="BM22">
        <v>66.666669999999996</v>
      </c>
      <c r="BN22">
        <v>51.666670000000003</v>
      </c>
      <c r="BO22">
        <v>22.66667</v>
      </c>
      <c r="BP22">
        <v>85</v>
      </c>
      <c r="BQ22">
        <v>11.55556</v>
      </c>
      <c r="BR22">
        <v>87.222219999999993</v>
      </c>
      <c r="BS22">
        <v>0.50241000000000002</v>
      </c>
      <c r="BT22">
        <v>46.935310000000001</v>
      </c>
      <c r="BU22">
        <v>38.391330000000004</v>
      </c>
      <c r="BV22">
        <v>63.83343</v>
      </c>
      <c r="BW22">
        <v>75.128349999999998</v>
      </c>
      <c r="BX22">
        <v>38.391330000000004</v>
      </c>
      <c r="BY22">
        <v>31.39855</v>
      </c>
      <c r="BZ22">
        <v>14.535080000000001</v>
      </c>
      <c r="CA22">
        <v>60.55809</v>
      </c>
      <c r="CB22">
        <v>8.7507099999999998</v>
      </c>
      <c r="CC22">
        <v>73.440770000000001</v>
      </c>
      <c r="CD22">
        <v>0.30391000000000001</v>
      </c>
      <c r="CE22">
        <v>25.545919999999999</v>
      </c>
      <c r="CF22">
        <v>15.78947</v>
      </c>
      <c r="CG22">
        <v>42.105260000000001</v>
      </c>
      <c r="CH22">
        <v>52.63158</v>
      </c>
      <c r="CI22">
        <v>15.78947</v>
      </c>
      <c r="CJ22">
        <v>10.52632</v>
      </c>
      <c r="CK22">
        <v>8.4210499999999993</v>
      </c>
      <c r="CL22">
        <v>36.842109999999998</v>
      </c>
      <c r="CM22">
        <v>5.2631600000000001</v>
      </c>
      <c r="CN22">
        <v>47.36842</v>
      </c>
      <c r="CO22">
        <v>0.62683</v>
      </c>
      <c r="CP22">
        <v>61.865879999999997</v>
      </c>
      <c r="CQ22">
        <v>49.612400000000001</v>
      </c>
      <c r="CR22">
        <v>77.519379999999998</v>
      </c>
      <c r="CS22">
        <v>86.046509999999998</v>
      </c>
      <c r="CT22">
        <v>49.612400000000001</v>
      </c>
      <c r="CU22">
        <v>48.44961</v>
      </c>
      <c r="CV22">
        <v>15.658910000000001</v>
      </c>
      <c r="CW22">
        <v>76.356589999999997</v>
      </c>
      <c r="CX22">
        <v>8.8372100000000007</v>
      </c>
      <c r="CY22">
        <v>85.658910000000006</v>
      </c>
      <c r="CZ22">
        <v>0.34171000000000001</v>
      </c>
      <c r="DA22">
        <v>31.029160000000001</v>
      </c>
      <c r="DB22">
        <v>24.707260000000002</v>
      </c>
      <c r="DC22">
        <v>45.199060000000003</v>
      </c>
      <c r="DD22">
        <v>54.683839999999996</v>
      </c>
      <c r="DE22">
        <v>24.707260000000002</v>
      </c>
      <c r="DF22">
        <v>20.140519999999999</v>
      </c>
      <c r="DG22">
        <v>9.9063199999999991</v>
      </c>
      <c r="DH22">
        <v>41.647150000000003</v>
      </c>
      <c r="DI22">
        <v>6.2060899999999997</v>
      </c>
      <c r="DJ22">
        <v>52.537080000000003</v>
      </c>
      <c r="DK22">
        <v>0.51359999999999995</v>
      </c>
      <c r="DL22">
        <v>48.70814</v>
      </c>
      <c r="DM22">
        <v>38.188809999999997</v>
      </c>
      <c r="DN22">
        <v>70.653570000000002</v>
      </c>
      <c r="DO22">
        <v>80.008539999999996</v>
      </c>
      <c r="DP22">
        <v>38.188809999999997</v>
      </c>
      <c r="DQ22">
        <v>29.74868</v>
      </c>
      <c r="DR22">
        <v>17.018370000000001</v>
      </c>
      <c r="DS22">
        <v>68.464330000000004</v>
      </c>
      <c r="DT22">
        <v>9.7906899999999997</v>
      </c>
      <c r="DU22">
        <v>79.435429999999997</v>
      </c>
      <c r="DV22">
        <v>0.30610999999999999</v>
      </c>
      <c r="DW22">
        <v>26.921530000000001</v>
      </c>
      <c r="DX22">
        <v>23.076920000000001</v>
      </c>
      <c r="DY22">
        <v>38.461539999999999</v>
      </c>
      <c r="DZ22">
        <v>46.153849999999998</v>
      </c>
      <c r="EA22">
        <v>23.076920000000001</v>
      </c>
      <c r="EB22">
        <v>19.23077</v>
      </c>
      <c r="EC22">
        <v>7.69231</v>
      </c>
      <c r="ED22">
        <v>34.615380000000002</v>
      </c>
      <c r="EE22">
        <v>4.61538</v>
      </c>
      <c r="EF22">
        <v>42.307690000000001</v>
      </c>
      <c r="EG22">
        <v>0.42642000000000002</v>
      </c>
      <c r="EH22">
        <v>42.392420000000001</v>
      </c>
      <c r="EI22">
        <v>24.9635</v>
      </c>
      <c r="EJ22">
        <v>68.248180000000005</v>
      </c>
      <c r="EK22">
        <v>81.459850000000003</v>
      </c>
      <c r="EL22">
        <v>24.9635</v>
      </c>
      <c r="EM22">
        <v>24.19708</v>
      </c>
      <c r="EN22">
        <v>14.10219</v>
      </c>
      <c r="EO22">
        <v>67.761560000000003</v>
      </c>
      <c r="EP22">
        <v>8.4379600000000003</v>
      </c>
      <c r="EQ22">
        <v>81.192210000000003</v>
      </c>
      <c r="ER22">
        <v>0.47577000000000003</v>
      </c>
      <c r="ES22">
        <v>46.827190000000002</v>
      </c>
      <c r="ET22">
        <v>37.5</v>
      </c>
      <c r="EU22">
        <v>58.333329999999997</v>
      </c>
      <c r="EV22">
        <v>70.833330000000004</v>
      </c>
      <c r="EW22">
        <v>37.5</v>
      </c>
      <c r="EX22">
        <v>36.25</v>
      </c>
      <c r="EY22">
        <v>11.83333</v>
      </c>
      <c r="EZ22">
        <v>57.5</v>
      </c>
      <c r="FA22">
        <v>7.1666699999999999</v>
      </c>
      <c r="FB22">
        <v>70</v>
      </c>
    </row>
    <row r="23" spans="1:158" x14ac:dyDescent="0.4">
      <c r="A23" t="s">
        <v>1159</v>
      </c>
      <c r="B23" t="s">
        <v>769</v>
      </c>
      <c r="C23" t="s">
        <v>750</v>
      </c>
      <c r="D23">
        <v>0.58765000000000001</v>
      </c>
      <c r="E23">
        <v>58.327930000000002</v>
      </c>
      <c r="F23">
        <v>45.633189999999999</v>
      </c>
      <c r="G23">
        <v>74.890829999999994</v>
      </c>
      <c r="H23">
        <v>81.441050000000004</v>
      </c>
      <c r="I23">
        <v>45.633189999999999</v>
      </c>
      <c r="J23">
        <v>44.687049999999999</v>
      </c>
      <c r="K23">
        <v>15.21106</v>
      </c>
      <c r="L23">
        <v>74.417760000000001</v>
      </c>
      <c r="M23">
        <v>8.26783</v>
      </c>
      <c r="N23">
        <v>81.004369999999994</v>
      </c>
      <c r="O23" t="s">
        <v>38</v>
      </c>
      <c r="P23">
        <v>0.50341000000000002</v>
      </c>
      <c r="Q23">
        <v>42.069890000000001</v>
      </c>
      <c r="R23">
        <v>50</v>
      </c>
      <c r="S23">
        <v>50</v>
      </c>
      <c r="T23">
        <v>50</v>
      </c>
      <c r="U23">
        <v>50</v>
      </c>
      <c r="V23">
        <v>41.666670000000003</v>
      </c>
      <c r="W23">
        <v>10</v>
      </c>
      <c r="X23">
        <v>41.666670000000003</v>
      </c>
      <c r="Y23">
        <v>5</v>
      </c>
      <c r="Z23">
        <v>41.666670000000003</v>
      </c>
      <c r="AA23">
        <v>0.54522000000000004</v>
      </c>
      <c r="AB23">
        <v>54.522359999999999</v>
      </c>
      <c r="AC23">
        <v>39.285710000000002</v>
      </c>
      <c r="AD23">
        <v>79.081630000000004</v>
      </c>
      <c r="AE23">
        <v>88.265309999999999</v>
      </c>
      <c r="AF23">
        <v>39.285710000000002</v>
      </c>
      <c r="AG23">
        <v>39.285710000000002</v>
      </c>
      <c r="AH23">
        <v>15.816330000000001</v>
      </c>
      <c r="AI23">
        <v>79.081630000000004</v>
      </c>
      <c r="AJ23">
        <v>8.82653</v>
      </c>
      <c r="AK23">
        <v>88.265309999999999</v>
      </c>
      <c r="AL23">
        <v>0.56086000000000003</v>
      </c>
      <c r="AM23">
        <v>55.317990000000002</v>
      </c>
      <c r="AN23">
        <v>39.15663</v>
      </c>
      <c r="AO23">
        <v>75.502009999999999</v>
      </c>
      <c r="AP23">
        <v>85.74297</v>
      </c>
      <c r="AQ23">
        <v>39.15663</v>
      </c>
      <c r="AR23">
        <v>38.052210000000002</v>
      </c>
      <c r="AS23">
        <v>15.3012</v>
      </c>
      <c r="AT23">
        <v>74.698800000000006</v>
      </c>
      <c r="AU23">
        <v>8.6746999999999996</v>
      </c>
      <c r="AV23">
        <v>84.939760000000007</v>
      </c>
      <c r="AW23">
        <v>0.57504999999999995</v>
      </c>
      <c r="AX23">
        <v>57.504559999999998</v>
      </c>
      <c r="AY23">
        <v>44.44444</v>
      </c>
      <c r="AZ23">
        <v>74.074070000000006</v>
      </c>
      <c r="BA23">
        <v>74.074070000000006</v>
      </c>
      <c r="BB23">
        <v>44.44444</v>
      </c>
      <c r="BC23">
        <v>44.44444</v>
      </c>
      <c r="BD23">
        <v>14.81481</v>
      </c>
      <c r="BE23">
        <v>74.074070000000006</v>
      </c>
      <c r="BF23">
        <v>7.4074099999999996</v>
      </c>
      <c r="BG23">
        <v>74.074070000000006</v>
      </c>
      <c r="BH23">
        <v>7.0400000000000003E-3</v>
      </c>
      <c r="BI23">
        <v>0.70423000000000002</v>
      </c>
      <c r="BJ23">
        <v>0</v>
      </c>
      <c r="BK23">
        <v>0</v>
      </c>
      <c r="BL23">
        <v>0</v>
      </c>
      <c r="BM23">
        <v>0</v>
      </c>
      <c r="BN23">
        <v>0</v>
      </c>
      <c r="BO23">
        <v>0</v>
      </c>
      <c r="BP23">
        <v>0</v>
      </c>
      <c r="BQ23">
        <v>0</v>
      </c>
      <c r="BR23">
        <v>0</v>
      </c>
      <c r="BS23">
        <v>0.39578999999999998</v>
      </c>
      <c r="BT23">
        <v>39.579030000000003</v>
      </c>
      <c r="BU23">
        <v>29.629629999999999</v>
      </c>
      <c r="BV23">
        <v>57.407409999999999</v>
      </c>
      <c r="BW23">
        <v>59.259259999999998</v>
      </c>
      <c r="BX23">
        <v>29.629629999999999</v>
      </c>
      <c r="BY23">
        <v>29.629629999999999</v>
      </c>
      <c r="BZ23">
        <v>11.481479999999999</v>
      </c>
      <c r="CA23">
        <v>57.407409999999999</v>
      </c>
      <c r="CB23">
        <v>5.9259300000000001</v>
      </c>
      <c r="CC23">
        <v>59.259259999999998</v>
      </c>
      <c r="CD23">
        <v>2.6110000000000001E-2</v>
      </c>
      <c r="CE23">
        <v>2.61144</v>
      </c>
      <c r="CF23">
        <v>0</v>
      </c>
      <c r="CG23">
        <v>0</v>
      </c>
      <c r="CH23">
        <v>0</v>
      </c>
      <c r="CI23">
        <v>0</v>
      </c>
      <c r="CJ23">
        <v>0</v>
      </c>
      <c r="CK23">
        <v>0</v>
      </c>
      <c r="CL23">
        <v>0</v>
      </c>
      <c r="CM23">
        <v>0</v>
      </c>
      <c r="CN23">
        <v>0</v>
      </c>
      <c r="CO23">
        <v>0.83043999999999996</v>
      </c>
      <c r="CP23">
        <v>83.043509999999998</v>
      </c>
      <c r="CQ23">
        <v>68.041240000000002</v>
      </c>
      <c r="CR23">
        <v>97.938140000000004</v>
      </c>
      <c r="CS23">
        <v>97.938140000000004</v>
      </c>
      <c r="CT23">
        <v>68.041240000000002</v>
      </c>
      <c r="CU23">
        <v>68.041240000000002</v>
      </c>
      <c r="CV23">
        <v>19.587630000000001</v>
      </c>
      <c r="CW23">
        <v>97.938140000000004</v>
      </c>
      <c r="CX23">
        <v>9.7938100000000006</v>
      </c>
      <c r="CY23">
        <v>97.938140000000004</v>
      </c>
      <c r="CZ23">
        <v>0.21279000000000001</v>
      </c>
      <c r="DA23">
        <v>20.257380000000001</v>
      </c>
      <c r="DB23">
        <v>14.492749999999999</v>
      </c>
      <c r="DC23">
        <v>28.985510000000001</v>
      </c>
      <c r="DD23">
        <v>37.681159999999998</v>
      </c>
      <c r="DE23">
        <v>14.492749999999999</v>
      </c>
      <c r="DF23">
        <v>12.68116</v>
      </c>
      <c r="DG23">
        <v>6.0869600000000004</v>
      </c>
      <c r="DH23">
        <v>27.89855</v>
      </c>
      <c r="DI23">
        <v>3.9130400000000001</v>
      </c>
      <c r="DJ23">
        <v>36.594200000000001</v>
      </c>
      <c r="DK23">
        <v>0.77588000000000001</v>
      </c>
      <c r="DL23">
        <v>77.434799999999996</v>
      </c>
      <c r="DM23">
        <v>68.669529999999995</v>
      </c>
      <c r="DN23">
        <v>87.982830000000007</v>
      </c>
      <c r="DO23">
        <v>90.987120000000004</v>
      </c>
      <c r="DP23">
        <v>68.669529999999995</v>
      </c>
      <c r="DQ23">
        <v>66.952789999999993</v>
      </c>
      <c r="DR23">
        <v>18.197420000000001</v>
      </c>
      <c r="DS23">
        <v>87.768240000000006</v>
      </c>
      <c r="DT23">
        <v>9.4420599999999997</v>
      </c>
      <c r="DU23">
        <v>90.987120000000004</v>
      </c>
      <c r="DV23">
        <v>0.50641000000000003</v>
      </c>
      <c r="DW23">
        <v>50.641030000000001</v>
      </c>
      <c r="DX23">
        <v>50</v>
      </c>
      <c r="DY23">
        <v>50</v>
      </c>
      <c r="DZ23">
        <v>50</v>
      </c>
      <c r="EA23">
        <v>50</v>
      </c>
      <c r="EB23">
        <v>50</v>
      </c>
      <c r="EC23">
        <v>10</v>
      </c>
      <c r="ED23">
        <v>50</v>
      </c>
      <c r="EE23">
        <v>5</v>
      </c>
      <c r="EF23">
        <v>50</v>
      </c>
      <c r="EG23">
        <v>0.78276000000000001</v>
      </c>
      <c r="EH23">
        <v>78.349469999999997</v>
      </c>
      <c r="EI23">
        <v>67.256640000000004</v>
      </c>
      <c r="EJ23">
        <v>90.26549</v>
      </c>
      <c r="EK23">
        <v>91.150440000000003</v>
      </c>
      <c r="EL23">
        <v>67.256640000000004</v>
      </c>
      <c r="EM23">
        <v>66.814160000000001</v>
      </c>
      <c r="EN23">
        <v>18.407080000000001</v>
      </c>
      <c r="EO23">
        <v>90.26549</v>
      </c>
      <c r="EP23">
        <v>9.2920400000000001</v>
      </c>
      <c r="EQ23">
        <v>91.150440000000003</v>
      </c>
      <c r="ER23">
        <v>0.25985000000000003</v>
      </c>
      <c r="ES23">
        <v>25.985029999999998</v>
      </c>
      <c r="ET23">
        <v>25</v>
      </c>
      <c r="EU23">
        <v>25</v>
      </c>
      <c r="EV23">
        <v>25</v>
      </c>
      <c r="EW23">
        <v>25</v>
      </c>
      <c r="EX23">
        <v>25</v>
      </c>
      <c r="EY23">
        <v>5</v>
      </c>
      <c r="EZ23">
        <v>25</v>
      </c>
      <c r="FA23">
        <v>2.5</v>
      </c>
      <c r="FB23">
        <v>25</v>
      </c>
    </row>
    <row r="24" spans="1:158" x14ac:dyDescent="0.4">
      <c r="A24" t="s">
        <v>1159</v>
      </c>
      <c r="B24" t="s">
        <v>1161</v>
      </c>
      <c r="C24" t="s">
        <v>752</v>
      </c>
      <c r="D24">
        <v>0.55145</v>
      </c>
      <c r="E24">
        <v>54.63682</v>
      </c>
      <c r="F24">
        <v>43.077660000000002</v>
      </c>
      <c r="G24">
        <v>70.906130000000005</v>
      </c>
      <c r="H24">
        <v>79.532129999999995</v>
      </c>
      <c r="I24">
        <v>43.077660000000002</v>
      </c>
      <c r="J24">
        <v>42.15117</v>
      </c>
      <c r="K24">
        <v>14.440289999999999</v>
      </c>
      <c r="L24">
        <v>70.217079999999996</v>
      </c>
      <c r="M24">
        <v>8.1455699999999993</v>
      </c>
      <c r="N24">
        <v>79.082409999999996</v>
      </c>
      <c r="O24" t="s">
        <v>38</v>
      </c>
      <c r="P24">
        <v>0.50356999999999996</v>
      </c>
      <c r="Q24">
        <v>49.79354</v>
      </c>
      <c r="R24">
        <v>35.260910000000003</v>
      </c>
      <c r="S24">
        <v>71.238939999999999</v>
      </c>
      <c r="T24">
        <v>83.170580000000001</v>
      </c>
      <c r="U24">
        <v>35.260910000000003</v>
      </c>
      <c r="V24">
        <v>34.145809999999997</v>
      </c>
      <c r="W24">
        <v>14.583460000000001</v>
      </c>
      <c r="X24">
        <v>70.429000000000002</v>
      </c>
      <c r="Y24">
        <v>8.5947499999999994</v>
      </c>
      <c r="Z24">
        <v>82.814570000000003</v>
      </c>
      <c r="AA24">
        <v>0.57362000000000002</v>
      </c>
      <c r="AB24">
        <v>56.900129999999997</v>
      </c>
      <c r="AC24">
        <v>43.462389999999999</v>
      </c>
      <c r="AD24">
        <v>76.704470000000001</v>
      </c>
      <c r="AE24">
        <v>83.300740000000005</v>
      </c>
      <c r="AF24">
        <v>43.462389999999999</v>
      </c>
      <c r="AG24">
        <v>42.558549999999997</v>
      </c>
      <c r="AH24">
        <v>15.609439999999999</v>
      </c>
      <c r="AI24">
        <v>76.072220000000002</v>
      </c>
      <c r="AJ24">
        <v>8.5412599999999994</v>
      </c>
      <c r="AK24">
        <v>83.000910000000005</v>
      </c>
      <c r="AL24">
        <v>0.54315999999999998</v>
      </c>
      <c r="AM24">
        <v>53.938659999999999</v>
      </c>
      <c r="AN24">
        <v>43.186639999999997</v>
      </c>
      <c r="AO24">
        <v>67.477320000000006</v>
      </c>
      <c r="AP24">
        <v>79.144949999999994</v>
      </c>
      <c r="AQ24">
        <v>43.186639999999997</v>
      </c>
      <c r="AR24">
        <v>42.622079999999997</v>
      </c>
      <c r="AS24">
        <v>13.599690000000001</v>
      </c>
      <c r="AT24">
        <v>66.989959999999996</v>
      </c>
      <c r="AU24">
        <v>8.0023199999999992</v>
      </c>
      <c r="AV24">
        <v>78.773399999999995</v>
      </c>
      <c r="AW24">
        <v>0.70091000000000003</v>
      </c>
      <c r="AX24">
        <v>69.855710000000002</v>
      </c>
      <c r="AY24">
        <v>62.041879999999999</v>
      </c>
      <c r="AZ24">
        <v>79.668409999999994</v>
      </c>
      <c r="BA24">
        <v>81.326350000000005</v>
      </c>
      <c r="BB24">
        <v>62.041879999999999</v>
      </c>
      <c r="BC24">
        <v>61.372889999999998</v>
      </c>
      <c r="BD24">
        <v>16.14311</v>
      </c>
      <c r="BE24">
        <v>79.363</v>
      </c>
      <c r="BF24">
        <v>8.2722499999999997</v>
      </c>
      <c r="BG24">
        <v>81.195459999999997</v>
      </c>
      <c r="BH24">
        <v>0.81555999999999995</v>
      </c>
      <c r="BI24">
        <v>81.287739999999999</v>
      </c>
      <c r="BJ24">
        <v>74.294669999999996</v>
      </c>
      <c r="BK24">
        <v>91.222570000000005</v>
      </c>
      <c r="BL24">
        <v>94.514110000000002</v>
      </c>
      <c r="BM24">
        <v>74.294669999999996</v>
      </c>
      <c r="BN24">
        <v>73.51097</v>
      </c>
      <c r="BO24">
        <v>18.4953</v>
      </c>
      <c r="BP24">
        <v>91.065830000000005</v>
      </c>
      <c r="BQ24">
        <v>9.5924800000000001</v>
      </c>
      <c r="BR24">
        <v>94.435739999999996</v>
      </c>
      <c r="BS24">
        <v>0.49925000000000003</v>
      </c>
      <c r="BT24">
        <v>49.271999999999998</v>
      </c>
      <c r="BU24">
        <v>37.251019999999997</v>
      </c>
      <c r="BV24">
        <v>65.283140000000003</v>
      </c>
      <c r="BW24">
        <v>76.650329999999997</v>
      </c>
      <c r="BX24">
        <v>37.251019999999997</v>
      </c>
      <c r="BY24">
        <v>36.095179999999999</v>
      </c>
      <c r="BZ24">
        <v>13.379910000000001</v>
      </c>
      <c r="CA24">
        <v>64.386279999999999</v>
      </c>
      <c r="CB24">
        <v>7.9038500000000003</v>
      </c>
      <c r="CC24">
        <v>76.033299999999997</v>
      </c>
      <c r="CD24">
        <v>0.64156999999999997</v>
      </c>
      <c r="CE24">
        <v>63.745130000000003</v>
      </c>
      <c r="CF24">
        <v>52.293579999999999</v>
      </c>
      <c r="CG24">
        <v>81.345569999999995</v>
      </c>
      <c r="CH24">
        <v>86.697249999999997</v>
      </c>
      <c r="CI24">
        <v>52.293579999999999</v>
      </c>
      <c r="CJ24">
        <v>50.917430000000003</v>
      </c>
      <c r="CK24">
        <v>16.819569999999999</v>
      </c>
      <c r="CL24">
        <v>81.116209999999995</v>
      </c>
      <c r="CM24">
        <v>8.9755400000000005</v>
      </c>
      <c r="CN24">
        <v>86.620800000000003</v>
      </c>
      <c r="CO24">
        <v>0.59875999999999996</v>
      </c>
      <c r="CP24">
        <v>59.63767</v>
      </c>
      <c r="CQ24">
        <v>45.77778</v>
      </c>
      <c r="CR24">
        <v>80</v>
      </c>
      <c r="CS24">
        <v>86.222219999999993</v>
      </c>
      <c r="CT24">
        <v>45.77778</v>
      </c>
      <c r="CU24">
        <v>44.44444</v>
      </c>
      <c r="CV24">
        <v>16.533329999999999</v>
      </c>
      <c r="CW24">
        <v>79.55556</v>
      </c>
      <c r="CX24">
        <v>8.9333299999999998</v>
      </c>
      <c r="CY24">
        <v>86</v>
      </c>
      <c r="CZ24">
        <v>0.50744999999999996</v>
      </c>
      <c r="DA24">
        <v>49.896509999999999</v>
      </c>
      <c r="DB24">
        <v>37.753579999999999</v>
      </c>
      <c r="DC24">
        <v>67.755709999999993</v>
      </c>
      <c r="DD24">
        <v>76.734999999999999</v>
      </c>
      <c r="DE24">
        <v>37.753579999999999</v>
      </c>
      <c r="DF24">
        <v>36.306849999999997</v>
      </c>
      <c r="DG24">
        <v>13.926970000000001</v>
      </c>
      <c r="DH24">
        <v>66.539429999999996</v>
      </c>
      <c r="DI24">
        <v>7.9457599999999999</v>
      </c>
      <c r="DJ24">
        <v>75.809669999999997</v>
      </c>
      <c r="DK24">
        <v>0.49786000000000002</v>
      </c>
      <c r="DL24">
        <v>49.40146</v>
      </c>
      <c r="DM24">
        <v>36.756860000000003</v>
      </c>
      <c r="DN24">
        <v>67.446870000000004</v>
      </c>
      <c r="DO24">
        <v>76.191370000000006</v>
      </c>
      <c r="DP24">
        <v>36.756860000000003</v>
      </c>
      <c r="DQ24">
        <v>36.13738</v>
      </c>
      <c r="DR24">
        <v>13.691599999999999</v>
      </c>
      <c r="DS24">
        <v>66.841430000000003</v>
      </c>
      <c r="DT24">
        <v>7.78111</v>
      </c>
      <c r="DU24">
        <v>75.810630000000003</v>
      </c>
      <c r="DV24">
        <v>0.62368000000000001</v>
      </c>
      <c r="DW24">
        <v>61.876350000000002</v>
      </c>
      <c r="DX24">
        <v>55.19594</v>
      </c>
      <c r="DY24">
        <v>71.641009999999994</v>
      </c>
      <c r="DZ24">
        <v>74.930019999999999</v>
      </c>
      <c r="EA24">
        <v>55.19594</v>
      </c>
      <c r="EB24">
        <v>54.300789999999999</v>
      </c>
      <c r="EC24">
        <v>14.548640000000001</v>
      </c>
      <c r="ED24">
        <v>71.139489999999995</v>
      </c>
      <c r="EE24">
        <v>7.6312100000000003</v>
      </c>
      <c r="EF24">
        <v>74.539299999999997</v>
      </c>
      <c r="EG24">
        <v>0.79713999999999996</v>
      </c>
      <c r="EH24">
        <v>79.509810000000002</v>
      </c>
      <c r="EI24">
        <v>71.370859999999993</v>
      </c>
      <c r="EJ24">
        <v>91.273899999999998</v>
      </c>
      <c r="EK24">
        <v>92.943709999999996</v>
      </c>
      <c r="EL24">
        <v>71.370859999999993</v>
      </c>
      <c r="EM24">
        <v>70.67062</v>
      </c>
      <c r="EN24">
        <v>18.502559999999999</v>
      </c>
      <c r="EO24">
        <v>91.085380000000001</v>
      </c>
      <c r="EP24">
        <v>9.4371100000000006</v>
      </c>
      <c r="EQ24">
        <v>92.849450000000004</v>
      </c>
      <c r="ER24">
        <v>0.51534000000000002</v>
      </c>
      <c r="ES24">
        <v>51.15202</v>
      </c>
      <c r="ET24">
        <v>39.001849999999997</v>
      </c>
      <c r="EU24">
        <v>66.358599999999996</v>
      </c>
      <c r="EV24">
        <v>78.558229999999995</v>
      </c>
      <c r="EW24">
        <v>39.001849999999997</v>
      </c>
      <c r="EX24">
        <v>38.231670000000001</v>
      </c>
      <c r="EY24">
        <v>13.5305</v>
      </c>
      <c r="EZ24">
        <v>66.112139999999997</v>
      </c>
      <c r="FA24">
        <v>8.0406700000000004</v>
      </c>
      <c r="FB24">
        <v>78.465800000000002</v>
      </c>
    </row>
    <row r="25" spans="1:158" x14ac:dyDescent="0.4">
      <c r="A25" t="s">
        <v>1159</v>
      </c>
      <c r="B25" t="s">
        <v>1162</v>
      </c>
      <c r="C25" t="s">
        <v>754</v>
      </c>
      <c r="D25">
        <v>0.52076999999999996</v>
      </c>
      <c r="E25">
        <v>50.900440000000003</v>
      </c>
      <c r="F25">
        <v>35.277389999999997</v>
      </c>
      <c r="G25">
        <v>74.343710000000002</v>
      </c>
      <c r="H25">
        <v>89.010120000000001</v>
      </c>
      <c r="I25">
        <v>35.277389999999997</v>
      </c>
      <c r="J25">
        <v>32.365270000000002</v>
      </c>
      <c r="K25">
        <v>16.062950000000001</v>
      </c>
      <c r="L25">
        <v>72.730500000000006</v>
      </c>
      <c r="M25">
        <v>9.74939</v>
      </c>
      <c r="N25">
        <v>88.412899999999993</v>
      </c>
      <c r="O25" t="s">
        <v>38</v>
      </c>
      <c r="P25">
        <v>0.52370000000000005</v>
      </c>
      <c r="Q25">
        <v>49.161999999999999</v>
      </c>
      <c r="R25">
        <v>34.655589999999997</v>
      </c>
      <c r="S25">
        <v>76.226209999999995</v>
      </c>
      <c r="T25">
        <v>92.736530000000002</v>
      </c>
      <c r="U25">
        <v>34.655589999999997</v>
      </c>
      <c r="V25">
        <v>26.58849</v>
      </c>
      <c r="W25">
        <v>18.734919999999999</v>
      </c>
      <c r="X25">
        <v>71.655050000000003</v>
      </c>
      <c r="Y25">
        <v>11.758240000000001</v>
      </c>
      <c r="Z25">
        <v>91.102029999999999</v>
      </c>
      <c r="AA25">
        <v>0.54407000000000005</v>
      </c>
      <c r="AB25">
        <v>53.843420000000002</v>
      </c>
      <c r="AC25">
        <v>36.413040000000002</v>
      </c>
      <c r="AD25">
        <v>80.590059999999994</v>
      </c>
      <c r="AE25">
        <v>93.555899999999994</v>
      </c>
      <c r="AF25">
        <v>36.413040000000002</v>
      </c>
      <c r="AG25">
        <v>34.717910000000003</v>
      </c>
      <c r="AH25">
        <v>16.816770000000002</v>
      </c>
      <c r="AI25">
        <v>79.826599999999999</v>
      </c>
      <c r="AJ25">
        <v>9.8447200000000006</v>
      </c>
      <c r="AK25">
        <v>93.361800000000002</v>
      </c>
      <c r="AL25">
        <v>0.39380999999999999</v>
      </c>
      <c r="AM25">
        <v>39.155940000000001</v>
      </c>
      <c r="AN25">
        <v>23.307790000000001</v>
      </c>
      <c r="AO25">
        <v>58.173690000000001</v>
      </c>
      <c r="AP25">
        <v>77.522350000000003</v>
      </c>
      <c r="AQ25">
        <v>23.307790000000001</v>
      </c>
      <c r="AR25">
        <v>22.967220000000001</v>
      </c>
      <c r="AS25">
        <v>11.72414</v>
      </c>
      <c r="AT25">
        <v>57.817160000000001</v>
      </c>
      <c r="AU25">
        <v>7.84483</v>
      </c>
      <c r="AV25">
        <v>77.362710000000007</v>
      </c>
      <c r="AW25">
        <v>0.46231</v>
      </c>
      <c r="AX25">
        <v>46.230620000000002</v>
      </c>
      <c r="AY25">
        <v>34.920630000000003</v>
      </c>
      <c r="AZ25">
        <v>61.904760000000003</v>
      </c>
      <c r="BA25">
        <v>69.841269999999994</v>
      </c>
      <c r="BB25">
        <v>34.920630000000003</v>
      </c>
      <c r="BC25">
        <v>34.920630000000003</v>
      </c>
      <c r="BD25">
        <v>12.38095</v>
      </c>
      <c r="BE25">
        <v>61.904760000000003</v>
      </c>
      <c r="BF25">
        <v>6.9841300000000004</v>
      </c>
      <c r="BG25">
        <v>69.841269999999994</v>
      </c>
      <c r="BH25">
        <v>0.48083999999999999</v>
      </c>
      <c r="BI25">
        <v>46.415700000000001</v>
      </c>
      <c r="BJ25">
        <v>31.97026</v>
      </c>
      <c r="BK25">
        <v>66.171000000000006</v>
      </c>
      <c r="BL25">
        <v>81.784390000000002</v>
      </c>
      <c r="BM25">
        <v>31.97026</v>
      </c>
      <c r="BN25">
        <v>29.18216</v>
      </c>
      <c r="BO25">
        <v>14.275090000000001</v>
      </c>
      <c r="BP25">
        <v>63.197029999999998</v>
      </c>
      <c r="BQ25">
        <v>9.2565100000000005</v>
      </c>
      <c r="BR25">
        <v>81.102850000000004</v>
      </c>
      <c r="BS25">
        <v>0.67098000000000002</v>
      </c>
      <c r="BT25">
        <v>66.355360000000005</v>
      </c>
      <c r="BU25">
        <v>52.416359999999997</v>
      </c>
      <c r="BV25">
        <v>87.063199999999995</v>
      </c>
      <c r="BW25">
        <v>92.565060000000003</v>
      </c>
      <c r="BX25">
        <v>52.416359999999997</v>
      </c>
      <c r="BY25">
        <v>50.619579999999999</v>
      </c>
      <c r="BZ25">
        <v>18.03717</v>
      </c>
      <c r="CA25">
        <v>86.431229999999999</v>
      </c>
      <c r="CB25">
        <v>9.6133799999999994</v>
      </c>
      <c r="CC25">
        <v>92.106570000000005</v>
      </c>
      <c r="CD25">
        <v>0.6492</v>
      </c>
      <c r="CE25">
        <v>63.459330000000001</v>
      </c>
      <c r="CF25">
        <v>48.603349999999999</v>
      </c>
      <c r="CG25">
        <v>89.385469999999998</v>
      </c>
      <c r="CH25">
        <v>92.737430000000003</v>
      </c>
      <c r="CI25">
        <v>48.603349999999999</v>
      </c>
      <c r="CJ25">
        <v>43.668529999999997</v>
      </c>
      <c r="CK25">
        <v>19.776540000000001</v>
      </c>
      <c r="CL25">
        <v>87.802610000000001</v>
      </c>
      <c r="CM25">
        <v>10.55866</v>
      </c>
      <c r="CN25">
        <v>92.737430000000003</v>
      </c>
      <c r="CO25">
        <v>0.55276999999999998</v>
      </c>
      <c r="CP25">
        <v>53.373750000000001</v>
      </c>
      <c r="CQ25">
        <v>41.739130000000003</v>
      </c>
      <c r="CR25">
        <v>74.782610000000005</v>
      </c>
      <c r="CS25">
        <v>82.608699999999999</v>
      </c>
      <c r="CT25">
        <v>41.739130000000003</v>
      </c>
      <c r="CU25">
        <v>38.695650000000001</v>
      </c>
      <c r="CV25">
        <v>16</v>
      </c>
      <c r="CW25">
        <v>73.478260000000006</v>
      </c>
      <c r="CX25">
        <v>8.8695699999999995</v>
      </c>
      <c r="CY25">
        <v>81.739130000000003</v>
      </c>
      <c r="CZ25">
        <v>0.51917000000000002</v>
      </c>
      <c r="DA25">
        <v>51.438290000000002</v>
      </c>
      <c r="DB25">
        <v>35.911020000000001</v>
      </c>
      <c r="DC25">
        <v>72.987290000000002</v>
      </c>
      <c r="DD25">
        <v>88.877120000000005</v>
      </c>
      <c r="DE25">
        <v>35.911020000000001</v>
      </c>
      <c r="DF25">
        <v>34.25141</v>
      </c>
      <c r="DG25">
        <v>15.27542</v>
      </c>
      <c r="DH25">
        <v>72.52825</v>
      </c>
      <c r="DI25">
        <v>9.2796599999999998</v>
      </c>
      <c r="DJ25">
        <v>88.66525</v>
      </c>
      <c r="DK25">
        <v>0.54657999999999995</v>
      </c>
      <c r="DL25">
        <v>54.485840000000003</v>
      </c>
      <c r="DM25">
        <v>36.587510000000002</v>
      </c>
      <c r="DN25">
        <v>79.507480000000001</v>
      </c>
      <c r="DO25">
        <v>93.975369999999998</v>
      </c>
      <c r="DP25">
        <v>36.587510000000002</v>
      </c>
      <c r="DQ25">
        <v>36.074460000000002</v>
      </c>
      <c r="DR25">
        <v>16.121369999999999</v>
      </c>
      <c r="DS25">
        <v>79.265609999999995</v>
      </c>
      <c r="DT25">
        <v>9.5426599999999997</v>
      </c>
      <c r="DU25">
        <v>93.865440000000007</v>
      </c>
      <c r="DV25">
        <v>0.69423000000000001</v>
      </c>
      <c r="DW25">
        <v>68.921279999999996</v>
      </c>
      <c r="DX25">
        <v>56.218910000000001</v>
      </c>
      <c r="DY25">
        <v>85.903809999999993</v>
      </c>
      <c r="DZ25">
        <v>91.376450000000006</v>
      </c>
      <c r="EA25">
        <v>56.218910000000001</v>
      </c>
      <c r="EB25">
        <v>55.196240000000003</v>
      </c>
      <c r="EC25">
        <v>17.446100000000001</v>
      </c>
      <c r="ED25">
        <v>85.268100000000004</v>
      </c>
      <c r="EE25">
        <v>9.3200699999999994</v>
      </c>
      <c r="EF25">
        <v>90.961860000000001</v>
      </c>
      <c r="EG25">
        <v>0.50673999999999997</v>
      </c>
      <c r="EH25">
        <v>49.513249999999999</v>
      </c>
      <c r="EI25">
        <v>32.169310000000003</v>
      </c>
      <c r="EJ25">
        <v>77.460319999999996</v>
      </c>
      <c r="EK25">
        <v>92.698409999999996</v>
      </c>
      <c r="EL25">
        <v>32.169310000000003</v>
      </c>
      <c r="EM25">
        <v>29.391529999999999</v>
      </c>
      <c r="EN25">
        <v>16.465610000000002</v>
      </c>
      <c r="EO25">
        <v>76.022930000000002</v>
      </c>
      <c r="EP25">
        <v>9.9788399999999999</v>
      </c>
      <c r="EQ25">
        <v>92.239859999999993</v>
      </c>
      <c r="ER25">
        <v>0.49453999999999998</v>
      </c>
      <c r="ES25">
        <v>48.534289999999999</v>
      </c>
      <c r="ET25">
        <v>34.468089999999997</v>
      </c>
      <c r="EU25">
        <v>67.234039999999993</v>
      </c>
      <c r="EV25">
        <v>82.978719999999996</v>
      </c>
      <c r="EW25">
        <v>34.468089999999997</v>
      </c>
      <c r="EX25">
        <v>33.120570000000001</v>
      </c>
      <c r="EY25">
        <v>13.70213</v>
      </c>
      <c r="EZ25">
        <v>65.390069999999994</v>
      </c>
      <c r="FA25">
        <v>8.6808499999999995</v>
      </c>
      <c r="FB25">
        <v>82.340429999999998</v>
      </c>
    </row>
    <row r="26" spans="1:158" x14ac:dyDescent="0.4">
      <c r="A26" t="s">
        <v>1159</v>
      </c>
      <c r="B26" t="s">
        <v>1163</v>
      </c>
      <c r="C26" t="s">
        <v>37</v>
      </c>
      <c r="D26">
        <v>0.59172999999999998</v>
      </c>
      <c r="E26">
        <v>56.518210000000003</v>
      </c>
      <c r="F26">
        <v>46.985460000000003</v>
      </c>
      <c r="G26">
        <v>75.222539999999995</v>
      </c>
      <c r="H26">
        <v>83.654430000000005</v>
      </c>
      <c r="I26">
        <v>46.985460000000003</v>
      </c>
      <c r="J26">
        <v>40.827129999999997</v>
      </c>
      <c r="K26">
        <v>17.15296</v>
      </c>
      <c r="L26">
        <v>71.744069999999994</v>
      </c>
      <c r="M26">
        <v>9.8069100000000002</v>
      </c>
      <c r="N26">
        <v>81.622159999999994</v>
      </c>
      <c r="O26" t="s">
        <v>38</v>
      </c>
      <c r="P26">
        <v>0.56440999999999997</v>
      </c>
      <c r="Q26">
        <v>52.450229999999998</v>
      </c>
      <c r="R26">
        <v>40.871729999999999</v>
      </c>
      <c r="S26">
        <v>78.034790000000001</v>
      </c>
      <c r="T26">
        <v>89.065190000000001</v>
      </c>
      <c r="U26">
        <v>40.871729999999999</v>
      </c>
      <c r="V26">
        <v>30.962209999999999</v>
      </c>
      <c r="W26">
        <v>19.787800000000001</v>
      </c>
      <c r="X26">
        <v>72.041200000000003</v>
      </c>
      <c r="Y26">
        <v>11.94036</v>
      </c>
      <c r="Z26">
        <v>86.537629999999993</v>
      </c>
      <c r="AA26">
        <v>0.60331999999999997</v>
      </c>
      <c r="AB26">
        <v>58.131830000000001</v>
      </c>
      <c r="AC26">
        <v>46.469250000000002</v>
      </c>
      <c r="AD26">
        <v>79.871610000000004</v>
      </c>
      <c r="AE26">
        <v>86.187619999999995</v>
      </c>
      <c r="AF26">
        <v>46.469250000000002</v>
      </c>
      <c r="AG26">
        <v>42.360390000000002</v>
      </c>
      <c r="AH26">
        <v>17.320360000000001</v>
      </c>
      <c r="AI26">
        <v>76.969009999999997</v>
      </c>
      <c r="AJ26">
        <v>9.6189699999999991</v>
      </c>
      <c r="AK26">
        <v>84.566339999999997</v>
      </c>
      <c r="AL26">
        <v>0.59321000000000002</v>
      </c>
      <c r="AM26">
        <v>56.922319999999999</v>
      </c>
      <c r="AN26">
        <v>47.614930000000001</v>
      </c>
      <c r="AO26">
        <v>73.974299999999999</v>
      </c>
      <c r="AP26">
        <v>84.707120000000003</v>
      </c>
      <c r="AQ26">
        <v>47.614930000000001</v>
      </c>
      <c r="AR26">
        <v>43.74691</v>
      </c>
      <c r="AS26">
        <v>15.646319999999999</v>
      </c>
      <c r="AT26">
        <v>70.852900000000005</v>
      </c>
      <c r="AU26">
        <v>9.1028199999999995</v>
      </c>
      <c r="AV26">
        <v>82.291150000000002</v>
      </c>
      <c r="AW26">
        <v>0.69364000000000003</v>
      </c>
      <c r="AX26">
        <v>68.032430000000005</v>
      </c>
      <c r="AY26">
        <v>60.964579999999998</v>
      </c>
      <c r="AZ26">
        <v>79.351920000000007</v>
      </c>
      <c r="BA26">
        <v>82.215519999999998</v>
      </c>
      <c r="BB26">
        <v>60.964579999999998</v>
      </c>
      <c r="BC26">
        <v>56.48706</v>
      </c>
      <c r="BD26">
        <v>17.407689999999999</v>
      </c>
      <c r="BE26">
        <v>77.819640000000007</v>
      </c>
      <c r="BF26">
        <v>9.1183099999999992</v>
      </c>
      <c r="BG26">
        <v>81.198189999999997</v>
      </c>
      <c r="BH26">
        <v>0.75788</v>
      </c>
      <c r="BI26">
        <v>71.445859999999996</v>
      </c>
      <c r="BJ26">
        <v>66.633269999999996</v>
      </c>
      <c r="BK26">
        <v>87.174350000000004</v>
      </c>
      <c r="BL26">
        <v>92.685370000000006</v>
      </c>
      <c r="BM26">
        <v>66.633269999999996</v>
      </c>
      <c r="BN26">
        <v>56.579830000000001</v>
      </c>
      <c r="BO26">
        <v>20.320640000000001</v>
      </c>
      <c r="BP26">
        <v>82.23948</v>
      </c>
      <c r="BQ26">
        <v>11.492990000000001</v>
      </c>
      <c r="BR26">
        <v>91.27422</v>
      </c>
      <c r="BS26">
        <v>0.57426999999999995</v>
      </c>
      <c r="BT26">
        <v>55.434310000000004</v>
      </c>
      <c r="BU26">
        <v>45.654220000000002</v>
      </c>
      <c r="BV26">
        <v>71.775959999999998</v>
      </c>
      <c r="BW26">
        <v>80.985249999999994</v>
      </c>
      <c r="BX26">
        <v>45.654220000000002</v>
      </c>
      <c r="BY26">
        <v>40.472360000000002</v>
      </c>
      <c r="BZ26">
        <v>16.149979999999999</v>
      </c>
      <c r="CA26">
        <v>69.211510000000004</v>
      </c>
      <c r="CB26">
        <v>9.2689000000000004</v>
      </c>
      <c r="CC26">
        <v>79.482399999999998</v>
      </c>
      <c r="CD26">
        <v>0.68644000000000005</v>
      </c>
      <c r="CE26">
        <v>67.011259999999993</v>
      </c>
      <c r="CF26">
        <v>57.176200000000001</v>
      </c>
      <c r="CG26">
        <v>85.414240000000007</v>
      </c>
      <c r="CH26">
        <v>89.381559999999993</v>
      </c>
      <c r="CI26">
        <v>57.176200000000001</v>
      </c>
      <c r="CJ26">
        <v>51.65305</v>
      </c>
      <c r="CK26">
        <v>19.509920000000001</v>
      </c>
      <c r="CL26">
        <v>84.286270000000002</v>
      </c>
      <c r="CM26">
        <v>10.29172</v>
      </c>
      <c r="CN26">
        <v>88.837029999999999</v>
      </c>
      <c r="CO26">
        <v>0.65759999999999996</v>
      </c>
      <c r="CP26">
        <v>60.039149999999999</v>
      </c>
      <c r="CQ26">
        <v>53.533569999999997</v>
      </c>
      <c r="CR26">
        <v>83.745580000000004</v>
      </c>
      <c r="CS26">
        <v>91.166079999999994</v>
      </c>
      <c r="CT26">
        <v>53.533569999999997</v>
      </c>
      <c r="CU26">
        <v>41.342759999999998</v>
      </c>
      <c r="CV26">
        <v>20.14134</v>
      </c>
      <c r="CW26">
        <v>75.559479999999994</v>
      </c>
      <c r="CX26">
        <v>11.766780000000001</v>
      </c>
      <c r="CY26">
        <v>87.190809999999999</v>
      </c>
      <c r="CZ26">
        <v>0.53832000000000002</v>
      </c>
      <c r="DA26">
        <v>50.818989999999999</v>
      </c>
      <c r="DB26">
        <v>41.424149999999997</v>
      </c>
      <c r="DC26">
        <v>69.907120000000006</v>
      </c>
      <c r="DD26">
        <v>78.690839999999994</v>
      </c>
      <c r="DE26">
        <v>41.424149999999997</v>
      </c>
      <c r="DF26">
        <v>36.131059999999998</v>
      </c>
      <c r="DG26">
        <v>15.43211</v>
      </c>
      <c r="DH26">
        <v>65.887370000000004</v>
      </c>
      <c r="DI26">
        <v>8.9022600000000001</v>
      </c>
      <c r="DJ26">
        <v>75.725930000000005</v>
      </c>
      <c r="DK26">
        <v>0.55847000000000002</v>
      </c>
      <c r="DL26">
        <v>53.014099999999999</v>
      </c>
      <c r="DM26">
        <v>43.282040000000002</v>
      </c>
      <c r="DN26">
        <v>72.632459999999995</v>
      </c>
      <c r="DO26">
        <v>81.143370000000004</v>
      </c>
      <c r="DP26">
        <v>43.282040000000002</v>
      </c>
      <c r="DQ26">
        <v>36.233820000000001</v>
      </c>
      <c r="DR26">
        <v>17.045000000000002</v>
      </c>
      <c r="DS26">
        <v>68.644279999999995</v>
      </c>
      <c r="DT26">
        <v>9.8390500000000003</v>
      </c>
      <c r="DU26">
        <v>78.836780000000005</v>
      </c>
      <c r="DV26">
        <v>0.65005999999999997</v>
      </c>
      <c r="DW26">
        <v>63.765860000000004</v>
      </c>
      <c r="DX26">
        <v>57.483420000000002</v>
      </c>
      <c r="DY26">
        <v>74.739500000000007</v>
      </c>
      <c r="DZ26">
        <v>78.054940000000002</v>
      </c>
      <c r="EA26">
        <v>57.483420000000002</v>
      </c>
      <c r="EB26">
        <v>55.090249999999997</v>
      </c>
      <c r="EC26">
        <v>15.64888</v>
      </c>
      <c r="ED26">
        <v>73.438320000000004</v>
      </c>
      <c r="EE26">
        <v>8.2507099999999998</v>
      </c>
      <c r="EF26">
        <v>77.137929999999997</v>
      </c>
      <c r="EG26">
        <v>0.70272000000000001</v>
      </c>
      <c r="EH26">
        <v>66.914919999999995</v>
      </c>
      <c r="EI26">
        <v>59.394329999999997</v>
      </c>
      <c r="EJ26">
        <v>85.265389999999996</v>
      </c>
      <c r="EK26">
        <v>91.66395</v>
      </c>
      <c r="EL26">
        <v>59.394329999999997</v>
      </c>
      <c r="EM26">
        <v>45.797789999999999</v>
      </c>
      <c r="EN26">
        <v>22.305440000000001</v>
      </c>
      <c r="EO26">
        <v>82.231359999999995</v>
      </c>
      <c r="EP26">
        <v>12.267989999999999</v>
      </c>
      <c r="EQ26">
        <v>90.621399999999994</v>
      </c>
      <c r="ER26">
        <v>0.61634</v>
      </c>
      <c r="ES26">
        <v>58.941079999999999</v>
      </c>
      <c r="ET26">
        <v>50.110860000000002</v>
      </c>
      <c r="EU26">
        <v>75.831490000000002</v>
      </c>
      <c r="EV26">
        <v>84.811530000000005</v>
      </c>
      <c r="EW26">
        <v>50.110860000000002</v>
      </c>
      <c r="EX26">
        <v>44.331119999999999</v>
      </c>
      <c r="EY26">
        <v>16.917960000000001</v>
      </c>
      <c r="EZ26">
        <v>72.749449999999996</v>
      </c>
      <c r="FA26">
        <v>9.7228399999999997</v>
      </c>
      <c r="FB26">
        <v>82.993350000000007</v>
      </c>
    </row>
    <row r="27" spans="1:158" x14ac:dyDescent="0.4">
      <c r="A27" s="9" t="s">
        <v>1164</v>
      </c>
      <c r="B27" t="s">
        <v>1165</v>
      </c>
      <c r="C27" t="s">
        <v>748</v>
      </c>
      <c r="D27" s="9">
        <v>0.48219000000000001</v>
      </c>
      <c r="E27">
        <v>45.960140000000003</v>
      </c>
      <c r="F27">
        <v>35.366109999999999</v>
      </c>
      <c r="G27">
        <v>64.955399999999997</v>
      </c>
      <c r="H27">
        <v>76.280850000000001</v>
      </c>
      <c r="I27">
        <v>35.366109999999999</v>
      </c>
      <c r="J27">
        <v>30.231449999999999</v>
      </c>
      <c r="K27">
        <v>14.463800000000001</v>
      </c>
      <c r="L27">
        <v>62.664209999999997</v>
      </c>
      <c r="M27">
        <v>8.6112800000000007</v>
      </c>
      <c r="N27">
        <v>75.112359999999995</v>
      </c>
      <c r="O27" t="s">
        <v>38</v>
      </c>
      <c r="P27">
        <v>0.53030999999999995</v>
      </c>
      <c r="Q27">
        <v>44.244579999999999</v>
      </c>
      <c r="R27">
        <v>42.105260000000001</v>
      </c>
      <c r="S27">
        <v>67.251459999999994</v>
      </c>
      <c r="T27">
        <v>71.929820000000007</v>
      </c>
      <c r="U27">
        <v>42.105260000000001</v>
      </c>
      <c r="V27">
        <v>27.582850000000001</v>
      </c>
      <c r="W27">
        <v>16.023389999999999</v>
      </c>
      <c r="X27">
        <v>58.869399999999999</v>
      </c>
      <c r="Y27">
        <v>9.0058500000000006</v>
      </c>
      <c r="Z27">
        <v>66.081869999999995</v>
      </c>
      <c r="AA27">
        <v>0.44118000000000002</v>
      </c>
      <c r="AB27">
        <v>43.7438</v>
      </c>
      <c r="AC27">
        <v>32.007950000000001</v>
      </c>
      <c r="AD27">
        <v>60.636180000000003</v>
      </c>
      <c r="AE27">
        <v>67.992050000000006</v>
      </c>
      <c r="AF27">
        <v>32.007950000000001</v>
      </c>
      <c r="AG27">
        <v>31.212720000000001</v>
      </c>
      <c r="AH27">
        <v>12.28628</v>
      </c>
      <c r="AI27">
        <v>60.13917</v>
      </c>
      <c r="AJ27">
        <v>6.9383699999999999</v>
      </c>
      <c r="AK27">
        <v>67.793239999999997</v>
      </c>
      <c r="AL27">
        <v>0.50822000000000001</v>
      </c>
      <c r="AM27">
        <v>48.97831</v>
      </c>
      <c r="AN27">
        <v>38.116999999999997</v>
      </c>
      <c r="AO27">
        <v>65.493600000000001</v>
      </c>
      <c r="AP27">
        <v>80.621570000000006</v>
      </c>
      <c r="AQ27">
        <v>38.116999999999997</v>
      </c>
      <c r="AR27">
        <v>34.891069999999999</v>
      </c>
      <c r="AS27">
        <v>13.91225</v>
      </c>
      <c r="AT27">
        <v>63.303629999999998</v>
      </c>
      <c r="AU27">
        <v>8.6700199999999992</v>
      </c>
      <c r="AV27">
        <v>79.334249999999997</v>
      </c>
      <c r="AW27">
        <v>0.54213</v>
      </c>
      <c r="AX27">
        <v>50.40408</v>
      </c>
      <c r="AY27">
        <v>51.648350000000001</v>
      </c>
      <c r="AZ27">
        <v>58.241759999999999</v>
      </c>
      <c r="BA27">
        <v>62.637360000000001</v>
      </c>
      <c r="BB27">
        <v>51.648350000000001</v>
      </c>
      <c r="BC27">
        <v>42.857140000000001</v>
      </c>
      <c r="BD27">
        <v>14.06593</v>
      </c>
      <c r="BE27">
        <v>54.395600000000002</v>
      </c>
      <c r="BF27">
        <v>7.5824199999999999</v>
      </c>
      <c r="BG27">
        <v>59.34066</v>
      </c>
      <c r="BH27">
        <v>0.74951999999999996</v>
      </c>
      <c r="BI27">
        <v>71.592849999999999</v>
      </c>
      <c r="BJ27">
        <v>66.666669999999996</v>
      </c>
      <c r="BK27">
        <v>86.666669999999996</v>
      </c>
      <c r="BL27">
        <v>88.888890000000004</v>
      </c>
      <c r="BM27">
        <v>66.666669999999996</v>
      </c>
      <c r="BN27">
        <v>51.666670000000003</v>
      </c>
      <c r="BO27">
        <v>22.66667</v>
      </c>
      <c r="BP27">
        <v>85</v>
      </c>
      <c r="BQ27">
        <v>11.55556</v>
      </c>
      <c r="BR27">
        <v>87.222219999999993</v>
      </c>
      <c r="BS27">
        <v>0.50305999999999995</v>
      </c>
      <c r="BT27">
        <v>46.983969999999999</v>
      </c>
      <c r="BU27">
        <v>38.448369999999997</v>
      </c>
      <c r="BV27">
        <v>64.004559999999998</v>
      </c>
      <c r="BW27">
        <v>75.356530000000006</v>
      </c>
      <c r="BX27">
        <v>38.448369999999997</v>
      </c>
      <c r="BY27">
        <v>31.4556</v>
      </c>
      <c r="BZ27">
        <v>14.535080000000001</v>
      </c>
      <c r="CA27">
        <v>60.643659999999997</v>
      </c>
      <c r="CB27">
        <v>8.7621199999999995</v>
      </c>
      <c r="CC27">
        <v>73.611900000000006</v>
      </c>
      <c r="CD27">
        <v>0.30739</v>
      </c>
      <c r="CE27">
        <v>25.574850000000001</v>
      </c>
      <c r="CF27">
        <v>15.78947</v>
      </c>
      <c r="CG27">
        <v>42.105260000000001</v>
      </c>
      <c r="CH27">
        <v>52.63158</v>
      </c>
      <c r="CI27">
        <v>15.78947</v>
      </c>
      <c r="CJ27">
        <v>10.52632</v>
      </c>
      <c r="CK27">
        <v>8.4210499999999993</v>
      </c>
      <c r="CL27">
        <v>36.842109999999998</v>
      </c>
      <c r="CM27">
        <v>5.2631600000000001</v>
      </c>
      <c r="CN27">
        <v>47.36842</v>
      </c>
      <c r="CO27">
        <v>0.62768000000000002</v>
      </c>
      <c r="CP27">
        <v>61.93573</v>
      </c>
      <c r="CQ27">
        <v>49.612400000000001</v>
      </c>
      <c r="CR27">
        <v>77.519379999999998</v>
      </c>
      <c r="CS27">
        <v>86.821709999999996</v>
      </c>
      <c r="CT27">
        <v>49.612400000000001</v>
      </c>
      <c r="CU27">
        <v>48.44961</v>
      </c>
      <c r="CV27">
        <v>15.658910000000001</v>
      </c>
      <c r="CW27">
        <v>76.356589999999997</v>
      </c>
      <c r="CX27">
        <v>8.9147300000000005</v>
      </c>
      <c r="CY27">
        <v>86.434110000000004</v>
      </c>
      <c r="CZ27">
        <v>0.34172000000000002</v>
      </c>
      <c r="DA27">
        <v>31.03058</v>
      </c>
      <c r="DB27">
        <v>24.707260000000002</v>
      </c>
      <c r="DC27">
        <v>45.199060000000003</v>
      </c>
      <c r="DD27">
        <v>54.683839999999996</v>
      </c>
      <c r="DE27">
        <v>24.707260000000002</v>
      </c>
      <c r="DF27">
        <v>20.140519999999999</v>
      </c>
      <c r="DG27">
        <v>9.9063199999999991</v>
      </c>
      <c r="DH27">
        <v>41.647150000000003</v>
      </c>
      <c r="DI27">
        <v>6.2060899999999997</v>
      </c>
      <c r="DJ27">
        <v>52.537080000000003</v>
      </c>
      <c r="DK27">
        <v>0.51359999999999995</v>
      </c>
      <c r="DL27">
        <v>48.707439999999998</v>
      </c>
      <c r="DM27">
        <v>38.188809999999997</v>
      </c>
      <c r="DN27">
        <v>70.653570000000002</v>
      </c>
      <c r="DO27">
        <v>80.008539999999996</v>
      </c>
      <c r="DP27">
        <v>38.188809999999997</v>
      </c>
      <c r="DQ27">
        <v>29.74868</v>
      </c>
      <c r="DR27">
        <v>17.018370000000001</v>
      </c>
      <c r="DS27">
        <v>68.464330000000004</v>
      </c>
      <c r="DT27">
        <v>9.7906899999999997</v>
      </c>
      <c r="DU27">
        <v>79.435429999999997</v>
      </c>
      <c r="DV27">
        <v>0.28649000000000002</v>
      </c>
      <c r="DW27">
        <v>24.924510000000001</v>
      </c>
      <c r="DX27">
        <v>23.076920000000001</v>
      </c>
      <c r="DY27">
        <v>30.76923</v>
      </c>
      <c r="DZ27">
        <v>38.461539999999999</v>
      </c>
      <c r="EA27">
        <v>23.076920000000001</v>
      </c>
      <c r="EB27">
        <v>19.23077</v>
      </c>
      <c r="EC27">
        <v>6.1538500000000003</v>
      </c>
      <c r="ED27">
        <v>26.923079999999999</v>
      </c>
      <c r="EE27">
        <v>3.8461500000000002</v>
      </c>
      <c r="EF27">
        <v>34.615380000000002</v>
      </c>
      <c r="EG27">
        <v>0.42637000000000003</v>
      </c>
      <c r="EH27">
        <v>42.384950000000003</v>
      </c>
      <c r="EI27">
        <v>24.9635</v>
      </c>
      <c r="EJ27">
        <v>68.248180000000005</v>
      </c>
      <c r="EK27">
        <v>81.459850000000003</v>
      </c>
      <c r="EL27">
        <v>24.9635</v>
      </c>
      <c r="EM27">
        <v>24.19708</v>
      </c>
      <c r="EN27">
        <v>14.10219</v>
      </c>
      <c r="EO27">
        <v>67.761560000000003</v>
      </c>
      <c r="EP27">
        <v>8.4379600000000003</v>
      </c>
      <c r="EQ27">
        <v>81.192210000000003</v>
      </c>
      <c r="ER27">
        <v>0.47665000000000002</v>
      </c>
      <c r="ES27">
        <v>46.915770000000002</v>
      </c>
      <c r="ET27">
        <v>37.5</v>
      </c>
      <c r="EU27">
        <v>58.333329999999997</v>
      </c>
      <c r="EV27">
        <v>70.833330000000004</v>
      </c>
      <c r="EW27">
        <v>37.5</v>
      </c>
      <c r="EX27">
        <v>36.25</v>
      </c>
      <c r="EY27">
        <v>11.83333</v>
      </c>
      <c r="EZ27">
        <v>57.5</v>
      </c>
      <c r="FA27">
        <v>7.1666699999999999</v>
      </c>
      <c r="FB27">
        <v>70</v>
      </c>
    </row>
    <row r="28" spans="1:158" x14ac:dyDescent="0.4">
      <c r="A28" t="s">
        <v>1164</v>
      </c>
      <c r="B28" t="s">
        <v>756</v>
      </c>
      <c r="C28" t="s">
        <v>750</v>
      </c>
      <c r="D28">
        <v>0.58782000000000001</v>
      </c>
      <c r="E28">
        <v>58.34395</v>
      </c>
      <c r="F28">
        <v>45.633189999999999</v>
      </c>
      <c r="G28">
        <v>74.963610000000003</v>
      </c>
      <c r="H28">
        <v>81.513829999999999</v>
      </c>
      <c r="I28">
        <v>45.633189999999999</v>
      </c>
      <c r="J28">
        <v>44.687049999999999</v>
      </c>
      <c r="K28">
        <v>15.225619999999999</v>
      </c>
      <c r="L28">
        <v>74.490539999999996</v>
      </c>
      <c r="M28">
        <v>8.2751099999999997</v>
      </c>
      <c r="N28">
        <v>81.077150000000003</v>
      </c>
      <c r="O28" t="s">
        <v>38</v>
      </c>
      <c r="P28">
        <v>0.50785999999999998</v>
      </c>
      <c r="Q28">
        <v>42.525179999999999</v>
      </c>
      <c r="R28">
        <v>50</v>
      </c>
      <c r="S28">
        <v>50</v>
      </c>
      <c r="T28">
        <v>50</v>
      </c>
      <c r="U28">
        <v>50</v>
      </c>
      <c r="V28">
        <v>41.666670000000003</v>
      </c>
      <c r="W28">
        <v>10</v>
      </c>
      <c r="X28">
        <v>41.666670000000003</v>
      </c>
      <c r="Y28">
        <v>5</v>
      </c>
      <c r="Z28">
        <v>41.666670000000003</v>
      </c>
      <c r="AA28">
        <v>0.54522999999999999</v>
      </c>
      <c r="AB28">
        <v>54.522599999999997</v>
      </c>
      <c r="AC28">
        <v>39.285710000000002</v>
      </c>
      <c r="AD28">
        <v>79.081630000000004</v>
      </c>
      <c r="AE28">
        <v>88.265309999999999</v>
      </c>
      <c r="AF28">
        <v>39.285710000000002</v>
      </c>
      <c r="AG28">
        <v>39.285710000000002</v>
      </c>
      <c r="AH28">
        <v>15.816330000000001</v>
      </c>
      <c r="AI28">
        <v>79.081630000000004</v>
      </c>
      <c r="AJ28">
        <v>8.82653</v>
      </c>
      <c r="AK28">
        <v>88.265309999999999</v>
      </c>
      <c r="AL28">
        <v>0.56086000000000003</v>
      </c>
      <c r="AM28">
        <v>55.318420000000003</v>
      </c>
      <c r="AN28">
        <v>39.15663</v>
      </c>
      <c r="AO28">
        <v>75.502009999999999</v>
      </c>
      <c r="AP28">
        <v>85.74297</v>
      </c>
      <c r="AQ28">
        <v>39.15663</v>
      </c>
      <c r="AR28">
        <v>38.052210000000002</v>
      </c>
      <c r="AS28">
        <v>15.3012</v>
      </c>
      <c r="AT28">
        <v>74.698800000000006</v>
      </c>
      <c r="AU28">
        <v>8.6746999999999996</v>
      </c>
      <c r="AV28">
        <v>84.939760000000007</v>
      </c>
      <c r="AW28">
        <v>0.57484000000000002</v>
      </c>
      <c r="AX28">
        <v>57.483989999999999</v>
      </c>
      <c r="AY28">
        <v>44.44444</v>
      </c>
      <c r="AZ28">
        <v>74.074070000000006</v>
      </c>
      <c r="BA28">
        <v>74.074070000000006</v>
      </c>
      <c r="BB28">
        <v>44.44444</v>
      </c>
      <c r="BC28">
        <v>44.44444</v>
      </c>
      <c r="BD28">
        <v>14.81481</v>
      </c>
      <c r="BE28">
        <v>74.074070000000006</v>
      </c>
      <c r="BF28">
        <v>7.4074099999999996</v>
      </c>
      <c r="BG28">
        <v>74.074070000000006</v>
      </c>
      <c r="BH28">
        <v>1.099E-2</v>
      </c>
      <c r="BI28">
        <v>1.0989</v>
      </c>
      <c r="BJ28">
        <v>0</v>
      </c>
      <c r="BK28">
        <v>0</v>
      </c>
      <c r="BL28">
        <v>0</v>
      </c>
      <c r="BM28">
        <v>0</v>
      </c>
      <c r="BN28">
        <v>0</v>
      </c>
      <c r="BO28">
        <v>0</v>
      </c>
      <c r="BP28">
        <v>0</v>
      </c>
      <c r="BQ28">
        <v>0</v>
      </c>
      <c r="BR28">
        <v>0</v>
      </c>
      <c r="BS28">
        <v>0.39838000000000001</v>
      </c>
      <c r="BT28">
        <v>39.837969999999999</v>
      </c>
      <c r="BU28">
        <v>29.629629999999999</v>
      </c>
      <c r="BV28">
        <v>59.259259999999998</v>
      </c>
      <c r="BW28">
        <v>59.259259999999998</v>
      </c>
      <c r="BX28">
        <v>29.629629999999999</v>
      </c>
      <c r="BY28">
        <v>29.629629999999999</v>
      </c>
      <c r="BZ28">
        <v>11.851850000000001</v>
      </c>
      <c r="CA28">
        <v>59.259259999999998</v>
      </c>
      <c r="CB28">
        <v>5.9259300000000001</v>
      </c>
      <c r="CC28">
        <v>59.259259999999998</v>
      </c>
      <c r="CD28">
        <v>1.7180000000000001E-2</v>
      </c>
      <c r="CE28">
        <v>1.7175199999999999</v>
      </c>
      <c r="CF28">
        <v>0</v>
      </c>
      <c r="CG28">
        <v>0</v>
      </c>
      <c r="CH28">
        <v>0</v>
      </c>
      <c r="CI28">
        <v>0</v>
      </c>
      <c r="CJ28">
        <v>0</v>
      </c>
      <c r="CK28">
        <v>0</v>
      </c>
      <c r="CL28">
        <v>0</v>
      </c>
      <c r="CM28">
        <v>0</v>
      </c>
      <c r="CN28">
        <v>0</v>
      </c>
      <c r="CO28">
        <v>0.83043</v>
      </c>
      <c r="CP28">
        <v>83.043149999999997</v>
      </c>
      <c r="CQ28">
        <v>68.041240000000002</v>
      </c>
      <c r="CR28">
        <v>97.938140000000004</v>
      </c>
      <c r="CS28">
        <v>97.938140000000004</v>
      </c>
      <c r="CT28">
        <v>68.041240000000002</v>
      </c>
      <c r="CU28">
        <v>68.041240000000002</v>
      </c>
      <c r="CV28">
        <v>19.587630000000001</v>
      </c>
      <c r="CW28">
        <v>97.938140000000004</v>
      </c>
      <c r="CX28">
        <v>9.7938100000000006</v>
      </c>
      <c r="CY28">
        <v>97.938140000000004</v>
      </c>
      <c r="CZ28">
        <v>0.21312999999999999</v>
      </c>
      <c r="DA28">
        <v>20.279959999999999</v>
      </c>
      <c r="DB28">
        <v>14.492749999999999</v>
      </c>
      <c r="DC28">
        <v>28.985510000000001</v>
      </c>
      <c r="DD28">
        <v>37.681159999999998</v>
      </c>
      <c r="DE28">
        <v>14.492749999999999</v>
      </c>
      <c r="DF28">
        <v>12.68116</v>
      </c>
      <c r="DG28">
        <v>6.0869600000000004</v>
      </c>
      <c r="DH28">
        <v>27.89855</v>
      </c>
      <c r="DI28">
        <v>3.9130400000000001</v>
      </c>
      <c r="DJ28">
        <v>36.594200000000001</v>
      </c>
      <c r="DK28">
        <v>0.77632999999999996</v>
      </c>
      <c r="DL28">
        <v>77.479640000000003</v>
      </c>
      <c r="DM28">
        <v>68.669529999999995</v>
      </c>
      <c r="DN28">
        <v>87.982830000000007</v>
      </c>
      <c r="DO28">
        <v>91.416309999999996</v>
      </c>
      <c r="DP28">
        <v>68.669529999999995</v>
      </c>
      <c r="DQ28">
        <v>66.952789999999993</v>
      </c>
      <c r="DR28">
        <v>18.197420000000001</v>
      </c>
      <c r="DS28">
        <v>87.768240000000006</v>
      </c>
      <c r="DT28">
        <v>9.4849800000000002</v>
      </c>
      <c r="DU28">
        <v>91.416309999999996</v>
      </c>
      <c r="DV28">
        <v>0.51612999999999998</v>
      </c>
      <c r="DW28">
        <v>51.612900000000003</v>
      </c>
      <c r="DX28">
        <v>50</v>
      </c>
      <c r="DY28">
        <v>50</v>
      </c>
      <c r="DZ28">
        <v>50</v>
      </c>
      <c r="EA28">
        <v>50</v>
      </c>
      <c r="EB28">
        <v>50</v>
      </c>
      <c r="EC28">
        <v>10</v>
      </c>
      <c r="ED28">
        <v>50</v>
      </c>
      <c r="EE28">
        <v>5</v>
      </c>
      <c r="EF28">
        <v>50</v>
      </c>
      <c r="EG28">
        <v>0.78210999999999997</v>
      </c>
      <c r="EH28">
        <v>78.284999999999997</v>
      </c>
      <c r="EI28">
        <v>67.256640000000004</v>
      </c>
      <c r="EJ28">
        <v>90.26549</v>
      </c>
      <c r="EK28">
        <v>91.150440000000003</v>
      </c>
      <c r="EL28">
        <v>67.256640000000004</v>
      </c>
      <c r="EM28">
        <v>66.814160000000001</v>
      </c>
      <c r="EN28">
        <v>18.407080000000001</v>
      </c>
      <c r="EO28">
        <v>90.26549</v>
      </c>
      <c r="EP28">
        <v>9.2920400000000001</v>
      </c>
      <c r="EQ28">
        <v>91.150440000000003</v>
      </c>
      <c r="ER28">
        <v>0.26356000000000002</v>
      </c>
      <c r="ES28">
        <v>26.35615</v>
      </c>
      <c r="ET28">
        <v>25</v>
      </c>
      <c r="EU28">
        <v>25</v>
      </c>
      <c r="EV28">
        <v>25</v>
      </c>
      <c r="EW28">
        <v>25</v>
      </c>
      <c r="EX28">
        <v>25</v>
      </c>
      <c r="EY28">
        <v>5</v>
      </c>
      <c r="EZ28">
        <v>25</v>
      </c>
      <c r="FA28">
        <v>2.5</v>
      </c>
      <c r="FB28">
        <v>25</v>
      </c>
    </row>
    <row r="29" spans="1:158" x14ac:dyDescent="0.4">
      <c r="A29" t="s">
        <v>1164</v>
      </c>
      <c r="B29" t="s">
        <v>1166</v>
      </c>
      <c r="C29" t="s">
        <v>752</v>
      </c>
      <c r="D29">
        <v>0.55150999999999994</v>
      </c>
      <c r="E29">
        <v>54.641730000000003</v>
      </c>
      <c r="F29">
        <v>43.079160000000002</v>
      </c>
      <c r="G29">
        <v>70.913610000000006</v>
      </c>
      <c r="H29">
        <v>79.536619999999999</v>
      </c>
      <c r="I29">
        <v>43.079160000000002</v>
      </c>
      <c r="J29">
        <v>42.152659999999997</v>
      </c>
      <c r="K29">
        <v>14.441789999999999</v>
      </c>
      <c r="L29">
        <v>70.22381</v>
      </c>
      <c r="M29">
        <v>8.14602</v>
      </c>
      <c r="N29">
        <v>79.086150000000004</v>
      </c>
      <c r="O29" t="s">
        <v>38</v>
      </c>
      <c r="P29">
        <v>0.50356999999999996</v>
      </c>
      <c r="Q29">
        <v>49.793469999999999</v>
      </c>
      <c r="R29">
        <v>35.260910000000003</v>
      </c>
      <c r="S29">
        <v>71.238939999999999</v>
      </c>
      <c r="T29">
        <v>83.170580000000001</v>
      </c>
      <c r="U29">
        <v>35.260910000000003</v>
      </c>
      <c r="V29">
        <v>34.145809999999997</v>
      </c>
      <c r="W29">
        <v>14.583460000000001</v>
      </c>
      <c r="X29">
        <v>70.429000000000002</v>
      </c>
      <c r="Y29">
        <v>8.5947499999999994</v>
      </c>
      <c r="Z29">
        <v>82.814570000000003</v>
      </c>
      <c r="AA29">
        <v>0.57362000000000002</v>
      </c>
      <c r="AB29">
        <v>56.899909999999998</v>
      </c>
      <c r="AC29">
        <v>43.462389999999999</v>
      </c>
      <c r="AD29">
        <v>76.704470000000001</v>
      </c>
      <c r="AE29">
        <v>83.300740000000005</v>
      </c>
      <c r="AF29">
        <v>43.462389999999999</v>
      </c>
      <c r="AG29">
        <v>42.558549999999997</v>
      </c>
      <c r="AH29">
        <v>15.609439999999999</v>
      </c>
      <c r="AI29">
        <v>76.072220000000002</v>
      </c>
      <c r="AJ29">
        <v>8.5412599999999994</v>
      </c>
      <c r="AK29">
        <v>83.000910000000005</v>
      </c>
      <c r="AL29">
        <v>0.54315000000000002</v>
      </c>
      <c r="AM29">
        <v>53.937980000000003</v>
      </c>
      <c r="AN29">
        <v>43.186639999999997</v>
      </c>
      <c r="AO29">
        <v>67.477320000000006</v>
      </c>
      <c r="AP29">
        <v>79.144949999999994</v>
      </c>
      <c r="AQ29">
        <v>43.186639999999997</v>
      </c>
      <c r="AR29">
        <v>42.622079999999997</v>
      </c>
      <c r="AS29">
        <v>13.599690000000001</v>
      </c>
      <c r="AT29">
        <v>66.989959999999996</v>
      </c>
      <c r="AU29">
        <v>8.0023199999999992</v>
      </c>
      <c r="AV29">
        <v>78.773399999999995</v>
      </c>
      <c r="AW29">
        <v>0.70098000000000005</v>
      </c>
      <c r="AX29">
        <v>69.86233</v>
      </c>
      <c r="AY29">
        <v>62.041879999999999</v>
      </c>
      <c r="AZ29">
        <v>79.668409999999994</v>
      </c>
      <c r="BA29">
        <v>81.326350000000005</v>
      </c>
      <c r="BB29">
        <v>62.041879999999999</v>
      </c>
      <c r="BC29">
        <v>61.372889999999998</v>
      </c>
      <c r="BD29">
        <v>16.14311</v>
      </c>
      <c r="BE29">
        <v>79.363</v>
      </c>
      <c r="BF29">
        <v>8.2722499999999997</v>
      </c>
      <c r="BG29">
        <v>81.195459999999997</v>
      </c>
      <c r="BH29">
        <v>0.81552999999999998</v>
      </c>
      <c r="BI29">
        <v>81.284639999999996</v>
      </c>
      <c r="BJ29">
        <v>74.294669999999996</v>
      </c>
      <c r="BK29">
        <v>91.222570000000005</v>
      </c>
      <c r="BL29">
        <v>94.514110000000002</v>
      </c>
      <c r="BM29">
        <v>74.294669999999996</v>
      </c>
      <c r="BN29">
        <v>73.51097</v>
      </c>
      <c r="BO29">
        <v>18.4953</v>
      </c>
      <c r="BP29">
        <v>91.065830000000005</v>
      </c>
      <c r="BQ29">
        <v>9.5924800000000001</v>
      </c>
      <c r="BR29">
        <v>94.435739999999996</v>
      </c>
      <c r="BS29">
        <v>0.49952000000000002</v>
      </c>
      <c r="BT29">
        <v>49.297020000000003</v>
      </c>
      <c r="BU29">
        <v>37.261450000000004</v>
      </c>
      <c r="BV29">
        <v>65.303989999999999</v>
      </c>
      <c r="BW29">
        <v>76.681610000000006</v>
      </c>
      <c r="BX29">
        <v>37.261450000000004</v>
      </c>
      <c r="BY29">
        <v>36.105609999999999</v>
      </c>
      <c r="BZ29">
        <v>13.38409</v>
      </c>
      <c r="CA29">
        <v>64.401920000000004</v>
      </c>
      <c r="CB29">
        <v>7.9069799999999999</v>
      </c>
      <c r="CC29">
        <v>76.059370000000001</v>
      </c>
      <c r="CD29">
        <v>0.64214000000000004</v>
      </c>
      <c r="CE29">
        <v>63.802819999999997</v>
      </c>
      <c r="CF29">
        <v>52.293579999999999</v>
      </c>
      <c r="CG29">
        <v>81.498469999999998</v>
      </c>
      <c r="CH29">
        <v>86.850149999999999</v>
      </c>
      <c r="CI29">
        <v>52.293579999999999</v>
      </c>
      <c r="CJ29">
        <v>50.917430000000003</v>
      </c>
      <c r="CK29">
        <v>16.850149999999999</v>
      </c>
      <c r="CL29">
        <v>81.269109999999998</v>
      </c>
      <c r="CM29">
        <v>8.9908300000000008</v>
      </c>
      <c r="CN29">
        <v>86.773700000000005</v>
      </c>
      <c r="CO29">
        <v>0.60060999999999998</v>
      </c>
      <c r="CP29">
        <v>59.800820000000002</v>
      </c>
      <c r="CQ29">
        <v>45.77778</v>
      </c>
      <c r="CR29">
        <v>80.44444</v>
      </c>
      <c r="CS29">
        <v>86.666669999999996</v>
      </c>
      <c r="CT29">
        <v>45.77778</v>
      </c>
      <c r="CU29">
        <v>44.44444</v>
      </c>
      <c r="CV29">
        <v>16.622219999999999</v>
      </c>
      <c r="CW29">
        <v>80</v>
      </c>
      <c r="CX29">
        <v>8.9777799999999992</v>
      </c>
      <c r="CY29">
        <v>86.44444</v>
      </c>
      <c r="CZ29">
        <v>0.50744999999999996</v>
      </c>
      <c r="DA29">
        <v>49.896299999999997</v>
      </c>
      <c r="DB29">
        <v>37.753579999999999</v>
      </c>
      <c r="DC29">
        <v>67.755709999999993</v>
      </c>
      <c r="DD29">
        <v>76.734999999999999</v>
      </c>
      <c r="DE29">
        <v>37.753579999999999</v>
      </c>
      <c r="DF29">
        <v>36.306849999999997</v>
      </c>
      <c r="DG29">
        <v>13.926970000000001</v>
      </c>
      <c r="DH29">
        <v>66.539429999999996</v>
      </c>
      <c r="DI29">
        <v>7.9457599999999999</v>
      </c>
      <c r="DJ29">
        <v>75.809669999999997</v>
      </c>
      <c r="DK29">
        <v>0.49786000000000002</v>
      </c>
      <c r="DL29">
        <v>49.401429999999998</v>
      </c>
      <c r="DM29">
        <v>36.756860000000003</v>
      </c>
      <c r="DN29">
        <v>67.446870000000004</v>
      </c>
      <c r="DO29">
        <v>76.191370000000006</v>
      </c>
      <c r="DP29">
        <v>36.756860000000003</v>
      </c>
      <c r="DQ29">
        <v>36.13738</v>
      </c>
      <c r="DR29">
        <v>13.691599999999999</v>
      </c>
      <c r="DS29">
        <v>66.841430000000003</v>
      </c>
      <c r="DT29">
        <v>7.78111</v>
      </c>
      <c r="DU29">
        <v>75.810630000000003</v>
      </c>
      <c r="DV29">
        <v>0.62373000000000001</v>
      </c>
      <c r="DW29">
        <v>61.88062</v>
      </c>
      <c r="DX29">
        <v>55.19594</v>
      </c>
      <c r="DY29">
        <v>71.658500000000004</v>
      </c>
      <c r="DZ29">
        <v>74.895030000000006</v>
      </c>
      <c r="EA29">
        <v>55.19594</v>
      </c>
      <c r="EB29">
        <v>54.300789999999999</v>
      </c>
      <c r="EC29">
        <v>14.55213</v>
      </c>
      <c r="ED29">
        <v>71.156989999999993</v>
      </c>
      <c r="EE29">
        <v>7.6277100000000004</v>
      </c>
      <c r="EF29">
        <v>74.504320000000007</v>
      </c>
      <c r="EG29">
        <v>0.79713000000000001</v>
      </c>
      <c r="EH29">
        <v>79.508949999999999</v>
      </c>
      <c r="EI29">
        <v>71.370859999999993</v>
      </c>
      <c r="EJ29">
        <v>91.273899999999998</v>
      </c>
      <c r="EK29">
        <v>92.943709999999996</v>
      </c>
      <c r="EL29">
        <v>71.370859999999993</v>
      </c>
      <c r="EM29">
        <v>70.67062</v>
      </c>
      <c r="EN29">
        <v>18.502559999999999</v>
      </c>
      <c r="EO29">
        <v>91.085380000000001</v>
      </c>
      <c r="EP29">
        <v>9.4371100000000006</v>
      </c>
      <c r="EQ29">
        <v>92.849450000000004</v>
      </c>
      <c r="ER29">
        <v>0.51531000000000005</v>
      </c>
      <c r="ES29">
        <v>51.149500000000003</v>
      </c>
      <c r="ET29">
        <v>39.001849999999997</v>
      </c>
      <c r="EU29">
        <v>66.358599999999996</v>
      </c>
      <c r="EV29">
        <v>78.558229999999995</v>
      </c>
      <c r="EW29">
        <v>39.001849999999997</v>
      </c>
      <c r="EX29">
        <v>38.231670000000001</v>
      </c>
      <c r="EY29">
        <v>13.5305</v>
      </c>
      <c r="EZ29">
        <v>66.112139999999997</v>
      </c>
      <c r="FA29">
        <v>8.0406700000000004</v>
      </c>
      <c r="FB29">
        <v>78.465800000000002</v>
      </c>
    </row>
    <row r="30" spans="1:158" x14ac:dyDescent="0.4">
      <c r="A30" t="s">
        <v>1164</v>
      </c>
      <c r="B30" t="s">
        <v>1167</v>
      </c>
      <c r="C30" t="s">
        <v>754</v>
      </c>
      <c r="D30">
        <v>0.52071000000000001</v>
      </c>
      <c r="E30">
        <v>50.893909999999998</v>
      </c>
      <c r="F30">
        <v>35.257550000000002</v>
      </c>
      <c r="G30">
        <v>74.370159999999998</v>
      </c>
      <c r="H30">
        <v>88.990279999999998</v>
      </c>
      <c r="I30">
        <v>35.257550000000002</v>
      </c>
      <c r="J30">
        <v>32.34543</v>
      </c>
      <c r="K30">
        <v>16.06692</v>
      </c>
      <c r="L30">
        <v>72.753640000000004</v>
      </c>
      <c r="M30">
        <v>9.7467400000000008</v>
      </c>
      <c r="N30">
        <v>88.389759999999995</v>
      </c>
      <c r="O30" t="s">
        <v>38</v>
      </c>
      <c r="P30">
        <v>0.52368000000000003</v>
      </c>
      <c r="Q30">
        <v>49.157629999999997</v>
      </c>
      <c r="R30">
        <v>34.655589999999997</v>
      </c>
      <c r="S30">
        <v>76.226209999999995</v>
      </c>
      <c r="T30">
        <v>92.736530000000002</v>
      </c>
      <c r="U30">
        <v>34.655589999999997</v>
      </c>
      <c r="V30">
        <v>26.58849</v>
      </c>
      <c r="W30">
        <v>18.734919999999999</v>
      </c>
      <c r="X30">
        <v>71.655050000000003</v>
      </c>
      <c r="Y30">
        <v>11.758240000000001</v>
      </c>
      <c r="Z30">
        <v>91.102029999999999</v>
      </c>
      <c r="AA30">
        <v>0.54405000000000003</v>
      </c>
      <c r="AB30">
        <v>53.841149999999999</v>
      </c>
      <c r="AC30">
        <v>36.413040000000002</v>
      </c>
      <c r="AD30">
        <v>80.590059999999994</v>
      </c>
      <c r="AE30">
        <v>93.555899999999994</v>
      </c>
      <c r="AF30">
        <v>36.413040000000002</v>
      </c>
      <c r="AG30">
        <v>34.717910000000003</v>
      </c>
      <c r="AH30">
        <v>16.816770000000002</v>
      </c>
      <c r="AI30">
        <v>79.826599999999999</v>
      </c>
      <c r="AJ30">
        <v>9.8447200000000006</v>
      </c>
      <c r="AK30">
        <v>93.361800000000002</v>
      </c>
      <c r="AL30">
        <v>0.39378999999999997</v>
      </c>
      <c r="AM30">
        <v>39.1541</v>
      </c>
      <c r="AN30">
        <v>23.307790000000001</v>
      </c>
      <c r="AO30">
        <v>58.173690000000001</v>
      </c>
      <c r="AP30">
        <v>77.522350000000003</v>
      </c>
      <c r="AQ30">
        <v>23.307790000000001</v>
      </c>
      <c r="AR30">
        <v>22.967220000000001</v>
      </c>
      <c r="AS30">
        <v>11.72414</v>
      </c>
      <c r="AT30">
        <v>57.817160000000001</v>
      </c>
      <c r="AU30">
        <v>7.84483</v>
      </c>
      <c r="AV30">
        <v>77.362710000000007</v>
      </c>
      <c r="AW30">
        <v>0.46355000000000002</v>
      </c>
      <c r="AX30">
        <v>46.355069999999998</v>
      </c>
      <c r="AY30">
        <v>34.920630000000003</v>
      </c>
      <c r="AZ30">
        <v>61.904760000000003</v>
      </c>
      <c r="BA30">
        <v>69.841269999999994</v>
      </c>
      <c r="BB30">
        <v>34.920630000000003</v>
      </c>
      <c r="BC30">
        <v>34.920630000000003</v>
      </c>
      <c r="BD30">
        <v>12.38095</v>
      </c>
      <c r="BE30">
        <v>61.904760000000003</v>
      </c>
      <c r="BF30">
        <v>6.9841300000000004</v>
      </c>
      <c r="BG30">
        <v>69.841269999999994</v>
      </c>
      <c r="BH30">
        <v>0.48092000000000001</v>
      </c>
      <c r="BI30">
        <v>46.417070000000002</v>
      </c>
      <c r="BJ30">
        <v>31.97026</v>
      </c>
      <c r="BK30">
        <v>66.171000000000006</v>
      </c>
      <c r="BL30">
        <v>81.784390000000002</v>
      </c>
      <c r="BM30">
        <v>31.97026</v>
      </c>
      <c r="BN30">
        <v>29.18216</v>
      </c>
      <c r="BO30">
        <v>14.275090000000001</v>
      </c>
      <c r="BP30">
        <v>63.197029999999998</v>
      </c>
      <c r="BQ30">
        <v>9.2565100000000005</v>
      </c>
      <c r="BR30">
        <v>81.102850000000004</v>
      </c>
      <c r="BS30">
        <v>0.67105999999999999</v>
      </c>
      <c r="BT30">
        <v>66.364369999999994</v>
      </c>
      <c r="BU30">
        <v>52.342010000000002</v>
      </c>
      <c r="BV30">
        <v>87.137550000000005</v>
      </c>
      <c r="BW30">
        <v>92.416359999999997</v>
      </c>
      <c r="BX30">
        <v>52.342010000000002</v>
      </c>
      <c r="BY30">
        <v>50.545229999999997</v>
      </c>
      <c r="BZ30">
        <v>18.03717</v>
      </c>
      <c r="CA30">
        <v>86.468400000000003</v>
      </c>
      <c r="CB30">
        <v>9.5985099999999992</v>
      </c>
      <c r="CC30">
        <v>91.95787</v>
      </c>
      <c r="CD30">
        <v>0.64942999999999995</v>
      </c>
      <c r="CE30">
        <v>63.482579999999999</v>
      </c>
      <c r="CF30">
        <v>48.603349999999999</v>
      </c>
      <c r="CG30">
        <v>89.385469999999998</v>
      </c>
      <c r="CH30">
        <v>92.737430000000003</v>
      </c>
      <c r="CI30">
        <v>48.603349999999999</v>
      </c>
      <c r="CJ30">
        <v>43.668529999999997</v>
      </c>
      <c r="CK30">
        <v>19.776540000000001</v>
      </c>
      <c r="CL30">
        <v>87.802610000000001</v>
      </c>
      <c r="CM30">
        <v>10.55866</v>
      </c>
      <c r="CN30">
        <v>92.737430000000003</v>
      </c>
      <c r="CO30">
        <v>0.55169999999999997</v>
      </c>
      <c r="CP30">
        <v>53.254010000000001</v>
      </c>
      <c r="CQ30">
        <v>41.739130000000003</v>
      </c>
      <c r="CR30">
        <v>74.782610000000005</v>
      </c>
      <c r="CS30">
        <v>82.608699999999999</v>
      </c>
      <c r="CT30">
        <v>41.739130000000003</v>
      </c>
      <c r="CU30">
        <v>38.695650000000001</v>
      </c>
      <c r="CV30">
        <v>16</v>
      </c>
      <c r="CW30">
        <v>73.478260000000006</v>
      </c>
      <c r="CX30">
        <v>8.8695699999999995</v>
      </c>
      <c r="CY30">
        <v>81.739130000000003</v>
      </c>
      <c r="CZ30">
        <v>0.51917999999999997</v>
      </c>
      <c r="DA30">
        <v>51.439619999999998</v>
      </c>
      <c r="DB30">
        <v>35.911020000000001</v>
      </c>
      <c r="DC30">
        <v>72.987290000000002</v>
      </c>
      <c r="DD30">
        <v>88.877120000000005</v>
      </c>
      <c r="DE30">
        <v>35.911020000000001</v>
      </c>
      <c r="DF30">
        <v>34.25141</v>
      </c>
      <c r="DG30">
        <v>15.27542</v>
      </c>
      <c r="DH30">
        <v>72.52825</v>
      </c>
      <c r="DI30">
        <v>9.2796599999999998</v>
      </c>
      <c r="DJ30">
        <v>88.66525</v>
      </c>
      <c r="DK30">
        <v>0.54657999999999995</v>
      </c>
      <c r="DL30">
        <v>54.485889999999998</v>
      </c>
      <c r="DM30">
        <v>36.587510000000002</v>
      </c>
      <c r="DN30">
        <v>79.507480000000001</v>
      </c>
      <c r="DO30">
        <v>93.975369999999998</v>
      </c>
      <c r="DP30">
        <v>36.587510000000002</v>
      </c>
      <c r="DQ30">
        <v>36.074460000000002</v>
      </c>
      <c r="DR30">
        <v>16.121369999999999</v>
      </c>
      <c r="DS30">
        <v>79.265609999999995</v>
      </c>
      <c r="DT30">
        <v>9.5426599999999997</v>
      </c>
      <c r="DU30">
        <v>93.865440000000007</v>
      </c>
      <c r="DV30">
        <v>0.69299999999999995</v>
      </c>
      <c r="DW30">
        <v>68.795500000000004</v>
      </c>
      <c r="DX30">
        <v>55.887230000000002</v>
      </c>
      <c r="DY30">
        <v>86.401330000000002</v>
      </c>
      <c r="DZ30">
        <v>91.044780000000003</v>
      </c>
      <c r="EA30">
        <v>55.887230000000002</v>
      </c>
      <c r="EB30">
        <v>54.864570000000001</v>
      </c>
      <c r="EC30">
        <v>17.54561</v>
      </c>
      <c r="ED30">
        <v>85.765619999999998</v>
      </c>
      <c r="EE30">
        <v>9.2703199999999999</v>
      </c>
      <c r="EF30">
        <v>90.547259999999994</v>
      </c>
      <c r="EG30">
        <v>0.50653999999999999</v>
      </c>
      <c r="EH30">
        <v>49.496029999999998</v>
      </c>
      <c r="EI30">
        <v>32.169310000000003</v>
      </c>
      <c r="EJ30">
        <v>77.460319999999996</v>
      </c>
      <c r="EK30">
        <v>92.698409999999996</v>
      </c>
      <c r="EL30">
        <v>32.169310000000003</v>
      </c>
      <c r="EM30">
        <v>29.391529999999999</v>
      </c>
      <c r="EN30">
        <v>16.465610000000002</v>
      </c>
      <c r="EO30">
        <v>76.022930000000002</v>
      </c>
      <c r="EP30">
        <v>9.9788399999999999</v>
      </c>
      <c r="EQ30">
        <v>92.239859999999993</v>
      </c>
      <c r="ER30">
        <v>0.49497999999999998</v>
      </c>
      <c r="ES30">
        <v>48.56138</v>
      </c>
      <c r="ET30">
        <v>34.468089999999997</v>
      </c>
      <c r="EU30">
        <v>67.234039999999993</v>
      </c>
      <c r="EV30">
        <v>83.404259999999994</v>
      </c>
      <c r="EW30">
        <v>34.468089999999997</v>
      </c>
      <c r="EX30">
        <v>33.120570000000001</v>
      </c>
      <c r="EY30">
        <v>13.70213</v>
      </c>
      <c r="EZ30">
        <v>65.390069999999994</v>
      </c>
      <c r="FA30">
        <v>8.7233999999999998</v>
      </c>
      <c r="FB30">
        <v>82.765960000000007</v>
      </c>
    </row>
    <row r="31" spans="1:158" x14ac:dyDescent="0.4">
      <c r="A31" t="s">
        <v>1164</v>
      </c>
      <c r="B31" t="s">
        <v>1168</v>
      </c>
      <c r="C31" t="s">
        <v>37</v>
      </c>
      <c r="D31">
        <v>0.59172000000000002</v>
      </c>
      <c r="E31">
        <v>56.516689999999997</v>
      </c>
      <c r="F31">
        <v>46.984389999999998</v>
      </c>
      <c r="G31">
        <v>75.223619999999997</v>
      </c>
      <c r="H31">
        <v>83.652270000000001</v>
      </c>
      <c r="I31">
        <v>46.984389999999998</v>
      </c>
      <c r="J31">
        <v>40.826059999999998</v>
      </c>
      <c r="K31">
        <v>17.153390000000002</v>
      </c>
      <c r="L31">
        <v>71.745149999999995</v>
      </c>
      <c r="M31">
        <v>9.8065899999999999</v>
      </c>
      <c r="N31">
        <v>81.618930000000006</v>
      </c>
      <c r="O31" t="s">
        <v>38</v>
      </c>
      <c r="P31">
        <v>0.56442000000000003</v>
      </c>
      <c r="Q31">
        <v>52.450609999999998</v>
      </c>
      <c r="R31">
        <v>40.871729999999999</v>
      </c>
      <c r="S31">
        <v>78.034790000000001</v>
      </c>
      <c r="T31">
        <v>89.065190000000001</v>
      </c>
      <c r="U31">
        <v>40.871729999999999</v>
      </c>
      <c r="V31">
        <v>30.962209999999999</v>
      </c>
      <c r="W31">
        <v>19.787800000000001</v>
      </c>
      <c r="X31">
        <v>72.041200000000003</v>
      </c>
      <c r="Y31">
        <v>11.94036</v>
      </c>
      <c r="Z31">
        <v>86.537629999999993</v>
      </c>
      <c r="AA31">
        <v>0.60331999999999997</v>
      </c>
      <c r="AB31">
        <v>58.131779999999999</v>
      </c>
      <c r="AC31">
        <v>46.469250000000002</v>
      </c>
      <c r="AD31">
        <v>79.871610000000004</v>
      </c>
      <c r="AE31">
        <v>86.187619999999995</v>
      </c>
      <c r="AF31">
        <v>46.469250000000002</v>
      </c>
      <c r="AG31">
        <v>42.360390000000002</v>
      </c>
      <c r="AH31">
        <v>17.320360000000001</v>
      </c>
      <c r="AI31">
        <v>76.969009999999997</v>
      </c>
      <c r="AJ31">
        <v>9.6189699999999991</v>
      </c>
      <c r="AK31">
        <v>84.566339999999997</v>
      </c>
      <c r="AL31">
        <v>0.59321000000000002</v>
      </c>
      <c r="AM31">
        <v>56.922260000000001</v>
      </c>
      <c r="AN31">
        <v>47.614930000000001</v>
      </c>
      <c r="AO31">
        <v>73.974299999999999</v>
      </c>
      <c r="AP31">
        <v>84.707120000000003</v>
      </c>
      <c r="AQ31">
        <v>47.614930000000001</v>
      </c>
      <c r="AR31">
        <v>43.74691</v>
      </c>
      <c r="AS31">
        <v>15.646319999999999</v>
      </c>
      <c r="AT31">
        <v>70.852900000000005</v>
      </c>
      <c r="AU31">
        <v>9.1028199999999995</v>
      </c>
      <c r="AV31">
        <v>82.291150000000002</v>
      </c>
      <c r="AW31">
        <v>0.69366000000000005</v>
      </c>
      <c r="AX31">
        <v>68.038470000000004</v>
      </c>
      <c r="AY31">
        <v>60.964579999999998</v>
      </c>
      <c r="AZ31">
        <v>79.351920000000007</v>
      </c>
      <c r="BA31">
        <v>82.215519999999998</v>
      </c>
      <c r="BB31">
        <v>60.964579999999998</v>
      </c>
      <c r="BC31">
        <v>56.48706</v>
      </c>
      <c r="BD31">
        <v>17.407689999999999</v>
      </c>
      <c r="BE31">
        <v>77.819640000000007</v>
      </c>
      <c r="BF31">
        <v>9.1183099999999992</v>
      </c>
      <c r="BG31">
        <v>81.198189999999997</v>
      </c>
      <c r="BH31">
        <v>0.75775999999999999</v>
      </c>
      <c r="BI31">
        <v>71.433809999999994</v>
      </c>
      <c r="BJ31">
        <v>66.633269999999996</v>
      </c>
      <c r="BK31">
        <v>87.174350000000004</v>
      </c>
      <c r="BL31">
        <v>92.685370000000006</v>
      </c>
      <c r="BM31">
        <v>66.633269999999996</v>
      </c>
      <c r="BN31">
        <v>56.579830000000001</v>
      </c>
      <c r="BO31">
        <v>20.320640000000001</v>
      </c>
      <c r="BP31">
        <v>82.23948</v>
      </c>
      <c r="BQ31">
        <v>11.492990000000001</v>
      </c>
      <c r="BR31">
        <v>91.27422</v>
      </c>
      <c r="BS31">
        <v>0.57423000000000002</v>
      </c>
      <c r="BT31">
        <v>55.427340000000001</v>
      </c>
      <c r="BU31">
        <v>45.646380000000001</v>
      </c>
      <c r="BV31">
        <v>71.791650000000004</v>
      </c>
      <c r="BW31">
        <v>80.993099999999998</v>
      </c>
      <c r="BX31">
        <v>45.646380000000001</v>
      </c>
      <c r="BY31">
        <v>40.46452</v>
      </c>
      <c r="BZ31">
        <v>16.154689999999999</v>
      </c>
      <c r="CA31">
        <v>69.227199999999996</v>
      </c>
      <c r="CB31">
        <v>9.2696900000000007</v>
      </c>
      <c r="CC31">
        <v>79.486320000000006</v>
      </c>
      <c r="CD31">
        <v>0.68600000000000005</v>
      </c>
      <c r="CE31">
        <v>66.964929999999995</v>
      </c>
      <c r="CF31">
        <v>57.176200000000001</v>
      </c>
      <c r="CG31">
        <v>85.414240000000007</v>
      </c>
      <c r="CH31">
        <v>89.264880000000005</v>
      </c>
      <c r="CI31">
        <v>57.176200000000001</v>
      </c>
      <c r="CJ31">
        <v>51.65305</v>
      </c>
      <c r="CK31">
        <v>19.509920000000001</v>
      </c>
      <c r="CL31">
        <v>84.286270000000002</v>
      </c>
      <c r="CM31">
        <v>10.280049999999999</v>
      </c>
      <c r="CN31">
        <v>88.720339999999993</v>
      </c>
      <c r="CO31">
        <v>0.65780000000000005</v>
      </c>
      <c r="CP31">
        <v>60.058999999999997</v>
      </c>
      <c r="CQ31">
        <v>53.533569999999997</v>
      </c>
      <c r="CR31">
        <v>83.745580000000004</v>
      </c>
      <c r="CS31">
        <v>90.989400000000003</v>
      </c>
      <c r="CT31">
        <v>53.533569999999997</v>
      </c>
      <c r="CU31">
        <v>41.342759999999998</v>
      </c>
      <c r="CV31">
        <v>20.14134</v>
      </c>
      <c r="CW31">
        <v>75.559479999999994</v>
      </c>
      <c r="CX31">
        <v>11.74912</v>
      </c>
      <c r="CY31">
        <v>87.014129999999994</v>
      </c>
      <c r="CZ31">
        <v>0.53830999999999996</v>
      </c>
      <c r="DA31">
        <v>50.818779999999997</v>
      </c>
      <c r="DB31">
        <v>41.424149999999997</v>
      </c>
      <c r="DC31">
        <v>69.907120000000006</v>
      </c>
      <c r="DD31">
        <v>78.690839999999994</v>
      </c>
      <c r="DE31">
        <v>41.424149999999997</v>
      </c>
      <c r="DF31">
        <v>36.131059999999998</v>
      </c>
      <c r="DG31">
        <v>15.43211</v>
      </c>
      <c r="DH31">
        <v>65.887370000000004</v>
      </c>
      <c r="DI31">
        <v>8.9022600000000001</v>
      </c>
      <c r="DJ31">
        <v>75.725930000000005</v>
      </c>
      <c r="DK31">
        <v>0.55847000000000002</v>
      </c>
      <c r="DL31">
        <v>53.014040000000001</v>
      </c>
      <c r="DM31">
        <v>43.282040000000002</v>
      </c>
      <c r="DN31">
        <v>72.632459999999995</v>
      </c>
      <c r="DO31">
        <v>81.143370000000004</v>
      </c>
      <c r="DP31">
        <v>43.282040000000002</v>
      </c>
      <c r="DQ31">
        <v>36.233820000000001</v>
      </c>
      <c r="DR31">
        <v>17.045000000000002</v>
      </c>
      <c r="DS31">
        <v>68.644279999999995</v>
      </c>
      <c r="DT31">
        <v>9.8390500000000003</v>
      </c>
      <c r="DU31">
        <v>78.836780000000005</v>
      </c>
      <c r="DV31">
        <v>0.65002000000000004</v>
      </c>
      <c r="DW31">
        <v>63.758879999999998</v>
      </c>
      <c r="DX31">
        <v>57.483420000000002</v>
      </c>
      <c r="DY31">
        <v>74.723709999999997</v>
      </c>
      <c r="DZ31">
        <v>78.039150000000006</v>
      </c>
      <c r="EA31">
        <v>57.483420000000002</v>
      </c>
      <c r="EB31">
        <v>55.090249999999997</v>
      </c>
      <c r="EC31">
        <v>15.645720000000001</v>
      </c>
      <c r="ED31">
        <v>73.422529999999995</v>
      </c>
      <c r="EE31">
        <v>8.2475500000000004</v>
      </c>
      <c r="EF31">
        <v>77.114249999999998</v>
      </c>
      <c r="EG31">
        <v>0.70274000000000003</v>
      </c>
      <c r="EH31">
        <v>66.915549999999996</v>
      </c>
      <c r="EI31">
        <v>59.394329999999997</v>
      </c>
      <c r="EJ31">
        <v>85.265389999999996</v>
      </c>
      <c r="EK31">
        <v>91.66395</v>
      </c>
      <c r="EL31">
        <v>59.394329999999997</v>
      </c>
      <c r="EM31">
        <v>45.797789999999999</v>
      </c>
      <c r="EN31">
        <v>22.305440000000001</v>
      </c>
      <c r="EO31">
        <v>82.231359999999995</v>
      </c>
      <c r="EP31">
        <v>12.267989999999999</v>
      </c>
      <c r="EQ31">
        <v>90.621399999999994</v>
      </c>
      <c r="ER31">
        <v>0.61651999999999996</v>
      </c>
      <c r="ES31">
        <v>58.964550000000003</v>
      </c>
      <c r="ET31">
        <v>50.110860000000002</v>
      </c>
      <c r="EU31">
        <v>75.831490000000002</v>
      </c>
      <c r="EV31">
        <v>84.811530000000005</v>
      </c>
      <c r="EW31">
        <v>50.110860000000002</v>
      </c>
      <c r="EX31">
        <v>44.331119999999999</v>
      </c>
      <c r="EY31">
        <v>16.917960000000001</v>
      </c>
      <c r="EZ31">
        <v>72.749449999999996</v>
      </c>
      <c r="FA31">
        <v>9.7228399999999997</v>
      </c>
      <c r="FB31">
        <v>82.993350000000007</v>
      </c>
    </row>
    <row r="32" spans="1:158" x14ac:dyDescent="0.4">
      <c r="A32" s="9" t="s">
        <v>1169</v>
      </c>
      <c r="B32" t="s">
        <v>1170</v>
      </c>
      <c r="C32" t="s">
        <v>748</v>
      </c>
      <c r="D32" s="9">
        <v>0.48231000000000002</v>
      </c>
      <c r="E32">
        <v>45.971350000000001</v>
      </c>
      <c r="F32">
        <v>35.376480000000001</v>
      </c>
      <c r="G32">
        <v>64.965770000000006</v>
      </c>
      <c r="H32">
        <v>76.270480000000006</v>
      </c>
      <c r="I32">
        <v>35.376480000000001</v>
      </c>
      <c r="J32">
        <v>30.241820000000001</v>
      </c>
      <c r="K32">
        <v>14.46588</v>
      </c>
      <c r="L32">
        <v>62.674579999999999</v>
      </c>
      <c r="M32">
        <v>8.6112800000000007</v>
      </c>
      <c r="N32">
        <v>75.107169999999996</v>
      </c>
      <c r="O32" t="s">
        <v>38</v>
      </c>
      <c r="P32">
        <v>0.53000999999999998</v>
      </c>
      <c r="Q32">
        <v>44.203969999999998</v>
      </c>
      <c r="R32">
        <v>42.105260000000001</v>
      </c>
      <c r="S32">
        <v>67.251459999999994</v>
      </c>
      <c r="T32">
        <v>71.345029999999994</v>
      </c>
      <c r="U32">
        <v>42.105260000000001</v>
      </c>
      <c r="V32">
        <v>27.582850000000001</v>
      </c>
      <c r="W32">
        <v>16.023389999999999</v>
      </c>
      <c r="X32">
        <v>58.869399999999999</v>
      </c>
      <c r="Y32">
        <v>8.9473699999999994</v>
      </c>
      <c r="Z32">
        <v>65.497079999999997</v>
      </c>
      <c r="AA32">
        <v>0.44127</v>
      </c>
      <c r="AB32">
        <v>43.751939999999998</v>
      </c>
      <c r="AC32">
        <v>32.007950000000001</v>
      </c>
      <c r="AD32">
        <v>60.636180000000003</v>
      </c>
      <c r="AE32">
        <v>67.992050000000006</v>
      </c>
      <c r="AF32">
        <v>32.007950000000001</v>
      </c>
      <c r="AG32">
        <v>31.212720000000001</v>
      </c>
      <c r="AH32">
        <v>12.28628</v>
      </c>
      <c r="AI32">
        <v>60.13917</v>
      </c>
      <c r="AJ32">
        <v>6.9383699999999999</v>
      </c>
      <c r="AK32">
        <v>67.793239999999997</v>
      </c>
      <c r="AL32">
        <v>0.50819000000000003</v>
      </c>
      <c r="AM32">
        <v>48.973840000000003</v>
      </c>
      <c r="AN32">
        <v>38.116999999999997</v>
      </c>
      <c r="AO32">
        <v>65.493600000000001</v>
      </c>
      <c r="AP32">
        <v>80.621570000000006</v>
      </c>
      <c r="AQ32">
        <v>38.116999999999997</v>
      </c>
      <c r="AR32">
        <v>34.891069999999999</v>
      </c>
      <c r="AS32">
        <v>13.91225</v>
      </c>
      <c r="AT32">
        <v>63.303629999999998</v>
      </c>
      <c r="AU32">
        <v>8.6700199999999992</v>
      </c>
      <c r="AV32">
        <v>79.334249999999997</v>
      </c>
      <c r="AW32">
        <v>0.54237999999999997</v>
      </c>
      <c r="AX32">
        <v>50.442970000000003</v>
      </c>
      <c r="AY32">
        <v>51.648350000000001</v>
      </c>
      <c r="AZ32">
        <v>58.241759999999999</v>
      </c>
      <c r="BA32">
        <v>62.637360000000001</v>
      </c>
      <c r="BB32">
        <v>51.648350000000001</v>
      </c>
      <c r="BC32">
        <v>42.857140000000001</v>
      </c>
      <c r="BD32">
        <v>14.06593</v>
      </c>
      <c r="BE32">
        <v>54.395600000000002</v>
      </c>
      <c r="BF32">
        <v>7.5824199999999999</v>
      </c>
      <c r="BG32">
        <v>59.34066</v>
      </c>
      <c r="BH32">
        <v>0.75019000000000002</v>
      </c>
      <c r="BI32">
        <v>71.638649999999998</v>
      </c>
      <c r="BJ32">
        <v>66.666669999999996</v>
      </c>
      <c r="BK32">
        <v>86.666669999999996</v>
      </c>
      <c r="BL32">
        <v>90</v>
      </c>
      <c r="BM32">
        <v>66.666669999999996</v>
      </c>
      <c r="BN32">
        <v>51.666670000000003</v>
      </c>
      <c r="BO32">
        <v>22.66667</v>
      </c>
      <c r="BP32">
        <v>85</v>
      </c>
      <c r="BQ32">
        <v>11.66667</v>
      </c>
      <c r="BR32">
        <v>88.333330000000004</v>
      </c>
      <c r="BS32">
        <v>0.50363000000000002</v>
      </c>
      <c r="BT32">
        <v>47.039830000000002</v>
      </c>
      <c r="BU32">
        <v>38.505420000000001</v>
      </c>
      <c r="BV32">
        <v>64.004559999999998</v>
      </c>
      <c r="BW32">
        <v>75.242440000000002</v>
      </c>
      <c r="BX32">
        <v>38.505420000000001</v>
      </c>
      <c r="BY32">
        <v>31.512640000000001</v>
      </c>
      <c r="BZ32">
        <v>14.535080000000001</v>
      </c>
      <c r="CA32">
        <v>60.643659999999997</v>
      </c>
      <c r="CB32">
        <v>8.7564200000000003</v>
      </c>
      <c r="CC32">
        <v>73.526340000000005</v>
      </c>
      <c r="CD32">
        <v>0.32738</v>
      </c>
      <c r="CE32">
        <v>27.571210000000001</v>
      </c>
      <c r="CF32">
        <v>15.78947</v>
      </c>
      <c r="CG32">
        <v>47.36842</v>
      </c>
      <c r="CH32">
        <v>63.157890000000002</v>
      </c>
      <c r="CI32">
        <v>15.78947</v>
      </c>
      <c r="CJ32">
        <v>10.52632</v>
      </c>
      <c r="CK32">
        <v>9.4736799999999999</v>
      </c>
      <c r="CL32">
        <v>42.105260000000001</v>
      </c>
      <c r="CM32">
        <v>6.3157899999999998</v>
      </c>
      <c r="CN32">
        <v>57.894739999999999</v>
      </c>
      <c r="CO32">
        <v>0.62658999999999998</v>
      </c>
      <c r="CP32">
        <v>61.827030000000001</v>
      </c>
      <c r="CQ32">
        <v>49.612400000000001</v>
      </c>
      <c r="CR32">
        <v>77.519379999999998</v>
      </c>
      <c r="CS32">
        <v>86.046509999999998</v>
      </c>
      <c r="CT32">
        <v>49.612400000000001</v>
      </c>
      <c r="CU32">
        <v>48.44961</v>
      </c>
      <c r="CV32">
        <v>15.658910000000001</v>
      </c>
      <c r="CW32">
        <v>76.356589999999997</v>
      </c>
      <c r="CX32">
        <v>8.8372100000000007</v>
      </c>
      <c r="CY32">
        <v>85.658910000000006</v>
      </c>
      <c r="CZ32">
        <v>0.34167999999999998</v>
      </c>
      <c r="DA32">
        <v>31.029350000000001</v>
      </c>
      <c r="DB32">
        <v>24.707260000000002</v>
      </c>
      <c r="DC32">
        <v>45.199060000000003</v>
      </c>
      <c r="DD32">
        <v>54.683839999999996</v>
      </c>
      <c r="DE32">
        <v>24.707260000000002</v>
      </c>
      <c r="DF32">
        <v>20.140519999999999</v>
      </c>
      <c r="DG32">
        <v>9.9063199999999991</v>
      </c>
      <c r="DH32">
        <v>41.647150000000003</v>
      </c>
      <c r="DI32">
        <v>6.2060899999999997</v>
      </c>
      <c r="DJ32">
        <v>52.537080000000003</v>
      </c>
      <c r="DK32">
        <v>0.51363000000000003</v>
      </c>
      <c r="DL32">
        <v>48.710700000000003</v>
      </c>
      <c r="DM32">
        <v>38.188809999999997</v>
      </c>
      <c r="DN32">
        <v>70.653570000000002</v>
      </c>
      <c r="DO32">
        <v>80.008539999999996</v>
      </c>
      <c r="DP32">
        <v>38.188809999999997</v>
      </c>
      <c r="DQ32">
        <v>29.74868</v>
      </c>
      <c r="DR32">
        <v>17.018370000000001</v>
      </c>
      <c r="DS32">
        <v>68.464330000000004</v>
      </c>
      <c r="DT32">
        <v>9.7906899999999997</v>
      </c>
      <c r="DU32">
        <v>79.435429999999997</v>
      </c>
      <c r="DV32">
        <v>0.28189999999999998</v>
      </c>
      <c r="DW32">
        <v>24.511430000000001</v>
      </c>
      <c r="DX32">
        <v>23.076920000000001</v>
      </c>
      <c r="DY32">
        <v>30.76923</v>
      </c>
      <c r="DZ32">
        <v>38.461539999999999</v>
      </c>
      <c r="EA32">
        <v>23.076920000000001</v>
      </c>
      <c r="EB32">
        <v>19.23077</v>
      </c>
      <c r="EC32">
        <v>6.1538500000000003</v>
      </c>
      <c r="ED32">
        <v>26.923079999999999</v>
      </c>
      <c r="EE32">
        <v>3.8461500000000002</v>
      </c>
      <c r="EF32">
        <v>34.615380000000002</v>
      </c>
      <c r="EG32">
        <v>0.42634</v>
      </c>
      <c r="EH32">
        <v>42.381439999999998</v>
      </c>
      <c r="EI32">
        <v>24.9635</v>
      </c>
      <c r="EJ32">
        <v>68.248180000000005</v>
      </c>
      <c r="EK32">
        <v>81.459850000000003</v>
      </c>
      <c r="EL32">
        <v>24.9635</v>
      </c>
      <c r="EM32">
        <v>24.19708</v>
      </c>
      <c r="EN32">
        <v>14.10219</v>
      </c>
      <c r="EO32">
        <v>67.761560000000003</v>
      </c>
      <c r="EP32">
        <v>8.4379600000000003</v>
      </c>
      <c r="EQ32">
        <v>81.192210000000003</v>
      </c>
      <c r="ER32">
        <v>0.47621999999999998</v>
      </c>
      <c r="ES32">
        <v>46.872869999999999</v>
      </c>
      <c r="ET32">
        <v>37.5</v>
      </c>
      <c r="EU32">
        <v>58.333329999999997</v>
      </c>
      <c r="EV32">
        <v>70.833330000000004</v>
      </c>
      <c r="EW32">
        <v>37.5</v>
      </c>
      <c r="EX32">
        <v>36.25</v>
      </c>
      <c r="EY32">
        <v>11.83333</v>
      </c>
      <c r="EZ32">
        <v>57.5</v>
      </c>
      <c r="FA32">
        <v>7.1666699999999999</v>
      </c>
      <c r="FB32">
        <v>70</v>
      </c>
    </row>
    <row r="33" spans="1:158" x14ac:dyDescent="0.4">
      <c r="A33" t="s">
        <v>1169</v>
      </c>
      <c r="B33" t="s">
        <v>756</v>
      </c>
      <c r="C33" t="s">
        <v>750</v>
      </c>
      <c r="D33">
        <v>0.58899999999999997</v>
      </c>
      <c r="E33">
        <v>58.462989999999998</v>
      </c>
      <c r="F33">
        <v>45.705970000000001</v>
      </c>
      <c r="G33">
        <v>75.109170000000006</v>
      </c>
      <c r="H33">
        <v>81.732169999999996</v>
      </c>
      <c r="I33">
        <v>45.705970000000001</v>
      </c>
      <c r="J33">
        <v>44.759830000000001</v>
      </c>
      <c r="K33">
        <v>15.25473</v>
      </c>
      <c r="L33">
        <v>74.636099999999999</v>
      </c>
      <c r="M33">
        <v>8.2969399999999993</v>
      </c>
      <c r="N33">
        <v>81.295490000000001</v>
      </c>
      <c r="O33" t="s">
        <v>38</v>
      </c>
      <c r="P33">
        <v>0.50509000000000004</v>
      </c>
      <c r="Q33">
        <v>42.322749999999999</v>
      </c>
      <c r="R33">
        <v>50</v>
      </c>
      <c r="S33">
        <v>50</v>
      </c>
      <c r="T33">
        <v>50</v>
      </c>
      <c r="U33">
        <v>50</v>
      </c>
      <c r="V33">
        <v>41.666670000000003</v>
      </c>
      <c r="W33">
        <v>10</v>
      </c>
      <c r="X33">
        <v>41.666670000000003</v>
      </c>
      <c r="Y33">
        <v>5</v>
      </c>
      <c r="Z33">
        <v>41.666670000000003</v>
      </c>
      <c r="AA33">
        <v>0.54525000000000001</v>
      </c>
      <c r="AB33">
        <v>54.52516</v>
      </c>
      <c r="AC33">
        <v>39.285710000000002</v>
      </c>
      <c r="AD33">
        <v>79.081630000000004</v>
      </c>
      <c r="AE33">
        <v>88.265309999999999</v>
      </c>
      <c r="AF33">
        <v>39.285710000000002</v>
      </c>
      <c r="AG33">
        <v>39.285710000000002</v>
      </c>
      <c r="AH33">
        <v>15.816330000000001</v>
      </c>
      <c r="AI33">
        <v>79.081630000000004</v>
      </c>
      <c r="AJ33">
        <v>8.82653</v>
      </c>
      <c r="AK33">
        <v>88.265309999999999</v>
      </c>
      <c r="AL33">
        <v>0.56110000000000004</v>
      </c>
      <c r="AM33">
        <v>55.343719999999998</v>
      </c>
      <c r="AN33">
        <v>39.15663</v>
      </c>
      <c r="AO33">
        <v>75.502009999999999</v>
      </c>
      <c r="AP33">
        <v>85.943780000000004</v>
      </c>
      <c r="AQ33">
        <v>39.15663</v>
      </c>
      <c r="AR33">
        <v>38.052210000000002</v>
      </c>
      <c r="AS33">
        <v>15.3012</v>
      </c>
      <c r="AT33">
        <v>74.698800000000006</v>
      </c>
      <c r="AU33">
        <v>8.6947799999999997</v>
      </c>
      <c r="AV33">
        <v>85.140559999999994</v>
      </c>
      <c r="AW33">
        <v>0.57648999999999995</v>
      </c>
      <c r="AX33">
        <v>57.648789999999998</v>
      </c>
      <c r="AY33">
        <v>44.44444</v>
      </c>
      <c r="AZ33">
        <v>74.074070000000006</v>
      </c>
      <c r="BA33">
        <v>74.074070000000006</v>
      </c>
      <c r="BB33">
        <v>44.44444</v>
      </c>
      <c r="BC33">
        <v>44.44444</v>
      </c>
      <c r="BD33">
        <v>14.81481</v>
      </c>
      <c r="BE33">
        <v>74.074070000000006</v>
      </c>
      <c r="BF33">
        <v>7.4074099999999996</v>
      </c>
      <c r="BG33">
        <v>74.074070000000006</v>
      </c>
      <c r="BH33">
        <v>8.26E-3</v>
      </c>
      <c r="BI33">
        <v>0.82645000000000002</v>
      </c>
      <c r="BJ33">
        <v>0</v>
      </c>
      <c r="BK33">
        <v>0</v>
      </c>
      <c r="BL33">
        <v>0</v>
      </c>
      <c r="BM33">
        <v>0</v>
      </c>
      <c r="BN33">
        <v>0</v>
      </c>
      <c r="BO33">
        <v>0</v>
      </c>
      <c r="BP33">
        <v>0</v>
      </c>
      <c r="BQ33">
        <v>0</v>
      </c>
      <c r="BR33">
        <v>0</v>
      </c>
      <c r="BS33">
        <v>0.41499000000000003</v>
      </c>
      <c r="BT33">
        <v>41.499090000000002</v>
      </c>
      <c r="BU33">
        <v>31.481480000000001</v>
      </c>
      <c r="BV33">
        <v>57.407409999999999</v>
      </c>
      <c r="BW33">
        <v>59.259259999999998</v>
      </c>
      <c r="BX33">
        <v>31.481480000000001</v>
      </c>
      <c r="BY33">
        <v>31.481480000000001</v>
      </c>
      <c r="BZ33">
        <v>11.481479999999999</v>
      </c>
      <c r="CA33">
        <v>57.407409999999999</v>
      </c>
      <c r="CB33">
        <v>5.9259300000000001</v>
      </c>
      <c r="CC33">
        <v>59.259259999999998</v>
      </c>
      <c r="CD33">
        <v>2.1729999999999999E-2</v>
      </c>
      <c r="CE33">
        <v>2.1733099999999999</v>
      </c>
      <c r="CF33">
        <v>0</v>
      </c>
      <c r="CG33">
        <v>0</v>
      </c>
      <c r="CH33">
        <v>0</v>
      </c>
      <c r="CI33">
        <v>0</v>
      </c>
      <c r="CJ33">
        <v>0</v>
      </c>
      <c r="CK33">
        <v>0</v>
      </c>
      <c r="CL33">
        <v>0</v>
      </c>
      <c r="CM33">
        <v>0</v>
      </c>
      <c r="CN33">
        <v>0</v>
      </c>
      <c r="CO33">
        <v>0.83213999999999999</v>
      </c>
      <c r="CP33">
        <v>83.21396</v>
      </c>
      <c r="CQ33">
        <v>68.041240000000002</v>
      </c>
      <c r="CR33">
        <v>98.969070000000002</v>
      </c>
      <c r="CS33">
        <v>98.969070000000002</v>
      </c>
      <c r="CT33">
        <v>68.041240000000002</v>
      </c>
      <c r="CU33">
        <v>68.041240000000002</v>
      </c>
      <c r="CV33">
        <v>19.793810000000001</v>
      </c>
      <c r="CW33">
        <v>98.969070000000002</v>
      </c>
      <c r="CX33">
        <v>9.8969100000000001</v>
      </c>
      <c r="CY33">
        <v>98.969070000000002</v>
      </c>
      <c r="CZ33">
        <v>0.21240000000000001</v>
      </c>
      <c r="DA33">
        <v>20.20571</v>
      </c>
      <c r="DB33">
        <v>14.492749999999999</v>
      </c>
      <c r="DC33">
        <v>28.985510000000001</v>
      </c>
      <c r="DD33">
        <v>37.681159999999998</v>
      </c>
      <c r="DE33">
        <v>14.492749999999999</v>
      </c>
      <c r="DF33">
        <v>12.68116</v>
      </c>
      <c r="DG33">
        <v>6.0869600000000004</v>
      </c>
      <c r="DH33">
        <v>27.89855</v>
      </c>
      <c r="DI33">
        <v>3.9130400000000001</v>
      </c>
      <c r="DJ33">
        <v>36.594200000000001</v>
      </c>
      <c r="DK33">
        <v>0.77561000000000002</v>
      </c>
      <c r="DL33">
        <v>77.40737</v>
      </c>
      <c r="DM33">
        <v>68.669529999999995</v>
      </c>
      <c r="DN33">
        <v>87.982830000000007</v>
      </c>
      <c r="DO33">
        <v>90.987120000000004</v>
      </c>
      <c r="DP33">
        <v>68.669529999999995</v>
      </c>
      <c r="DQ33">
        <v>66.952789999999993</v>
      </c>
      <c r="DR33">
        <v>18.197420000000001</v>
      </c>
      <c r="DS33">
        <v>87.768240000000006</v>
      </c>
      <c r="DT33">
        <v>9.4420599999999997</v>
      </c>
      <c r="DU33">
        <v>90.987120000000004</v>
      </c>
      <c r="DV33">
        <v>0.75</v>
      </c>
      <c r="DW33">
        <v>75</v>
      </c>
      <c r="DX33">
        <v>50</v>
      </c>
      <c r="DY33">
        <v>100</v>
      </c>
      <c r="DZ33">
        <v>100</v>
      </c>
      <c r="EA33">
        <v>50</v>
      </c>
      <c r="EB33">
        <v>50</v>
      </c>
      <c r="EC33">
        <v>20</v>
      </c>
      <c r="ED33">
        <v>100</v>
      </c>
      <c r="EE33">
        <v>10</v>
      </c>
      <c r="EF33">
        <v>100</v>
      </c>
      <c r="EG33">
        <v>0.78212999999999999</v>
      </c>
      <c r="EH33">
        <v>78.286789999999996</v>
      </c>
      <c r="EI33">
        <v>67.256640000000004</v>
      </c>
      <c r="EJ33">
        <v>90.26549</v>
      </c>
      <c r="EK33">
        <v>91.150440000000003</v>
      </c>
      <c r="EL33">
        <v>67.256640000000004</v>
      </c>
      <c r="EM33">
        <v>66.814160000000001</v>
      </c>
      <c r="EN33">
        <v>18.407080000000001</v>
      </c>
      <c r="EO33">
        <v>90.26549</v>
      </c>
      <c r="EP33">
        <v>9.2920400000000001</v>
      </c>
      <c r="EQ33">
        <v>91.150440000000003</v>
      </c>
      <c r="ER33">
        <v>0.31120999999999999</v>
      </c>
      <c r="ES33">
        <v>31.12069</v>
      </c>
      <c r="ET33">
        <v>25</v>
      </c>
      <c r="EU33">
        <v>50</v>
      </c>
      <c r="EV33">
        <v>50</v>
      </c>
      <c r="EW33">
        <v>25</v>
      </c>
      <c r="EX33">
        <v>25</v>
      </c>
      <c r="EY33">
        <v>10</v>
      </c>
      <c r="EZ33">
        <v>50</v>
      </c>
      <c r="FA33">
        <v>5</v>
      </c>
      <c r="FB33">
        <v>50</v>
      </c>
    </row>
    <row r="34" spans="1:158" x14ac:dyDescent="0.4">
      <c r="A34" t="s">
        <v>1169</v>
      </c>
      <c r="B34" t="s">
        <v>1171</v>
      </c>
      <c r="C34" t="s">
        <v>752</v>
      </c>
      <c r="D34">
        <v>0.55147000000000002</v>
      </c>
      <c r="E34">
        <v>54.638959999999997</v>
      </c>
      <c r="F34">
        <v>43.079160000000002</v>
      </c>
      <c r="G34">
        <v>70.909120000000001</v>
      </c>
      <c r="H34">
        <v>79.523150000000001</v>
      </c>
      <c r="I34">
        <v>43.079160000000002</v>
      </c>
      <c r="J34">
        <v>42.152659999999997</v>
      </c>
      <c r="K34">
        <v>14.44089</v>
      </c>
      <c r="L34">
        <v>70.220070000000007</v>
      </c>
      <c r="M34">
        <v>8.1448199999999993</v>
      </c>
      <c r="N34">
        <v>79.074179999999998</v>
      </c>
      <c r="O34" t="s">
        <v>38</v>
      </c>
      <c r="P34">
        <v>0.50356999999999996</v>
      </c>
      <c r="Q34">
        <v>49.793559999999999</v>
      </c>
      <c r="R34">
        <v>35.260910000000003</v>
      </c>
      <c r="S34">
        <v>71.238939999999999</v>
      </c>
      <c r="T34">
        <v>83.170580000000001</v>
      </c>
      <c r="U34">
        <v>35.260910000000003</v>
      </c>
      <c r="V34">
        <v>34.145809999999997</v>
      </c>
      <c r="W34">
        <v>14.583460000000001</v>
      </c>
      <c r="X34">
        <v>70.429000000000002</v>
      </c>
      <c r="Y34">
        <v>8.5947499999999994</v>
      </c>
      <c r="Z34">
        <v>82.814570000000003</v>
      </c>
      <c r="AA34">
        <v>0.57364000000000004</v>
      </c>
      <c r="AB34">
        <v>56.901960000000003</v>
      </c>
      <c r="AC34">
        <v>43.462389999999999</v>
      </c>
      <c r="AD34">
        <v>76.704470000000001</v>
      </c>
      <c r="AE34">
        <v>83.313779999999994</v>
      </c>
      <c r="AF34">
        <v>43.462389999999999</v>
      </c>
      <c r="AG34">
        <v>42.558549999999997</v>
      </c>
      <c r="AH34">
        <v>15.609439999999999</v>
      </c>
      <c r="AI34">
        <v>76.072220000000002</v>
      </c>
      <c r="AJ34">
        <v>8.5425599999999999</v>
      </c>
      <c r="AK34">
        <v>83.013949999999994</v>
      </c>
      <c r="AL34">
        <v>0.54315999999999998</v>
      </c>
      <c r="AM34">
        <v>53.938360000000003</v>
      </c>
      <c r="AN34">
        <v>43.186639999999997</v>
      </c>
      <c r="AO34">
        <v>67.477320000000006</v>
      </c>
      <c r="AP34">
        <v>79.144949999999994</v>
      </c>
      <c r="AQ34">
        <v>43.186639999999997</v>
      </c>
      <c r="AR34">
        <v>42.622079999999997</v>
      </c>
      <c r="AS34">
        <v>13.599690000000001</v>
      </c>
      <c r="AT34">
        <v>66.989959999999996</v>
      </c>
      <c r="AU34">
        <v>8.0023199999999992</v>
      </c>
      <c r="AV34">
        <v>78.773399999999995</v>
      </c>
      <c r="AW34">
        <v>0.70091999999999999</v>
      </c>
      <c r="AX34">
        <v>69.856549999999999</v>
      </c>
      <c r="AY34">
        <v>62.041879999999999</v>
      </c>
      <c r="AZ34">
        <v>79.668409999999994</v>
      </c>
      <c r="BA34">
        <v>81.326350000000005</v>
      </c>
      <c r="BB34">
        <v>62.041879999999999</v>
      </c>
      <c r="BC34">
        <v>61.372889999999998</v>
      </c>
      <c r="BD34">
        <v>16.14311</v>
      </c>
      <c r="BE34">
        <v>79.363</v>
      </c>
      <c r="BF34">
        <v>8.2722499999999997</v>
      </c>
      <c r="BG34">
        <v>81.195459999999997</v>
      </c>
      <c r="BH34">
        <v>0.81569999999999998</v>
      </c>
      <c r="BI34">
        <v>81.302549999999997</v>
      </c>
      <c r="BJ34">
        <v>74.294669999999996</v>
      </c>
      <c r="BK34">
        <v>91.222570000000005</v>
      </c>
      <c r="BL34">
        <v>94.514110000000002</v>
      </c>
      <c r="BM34">
        <v>74.294669999999996</v>
      </c>
      <c r="BN34">
        <v>73.51097</v>
      </c>
      <c r="BO34">
        <v>18.4953</v>
      </c>
      <c r="BP34">
        <v>91.065830000000005</v>
      </c>
      <c r="BQ34">
        <v>9.5924800000000001</v>
      </c>
      <c r="BR34">
        <v>94.435739999999996</v>
      </c>
      <c r="BS34">
        <v>0.49924000000000002</v>
      </c>
      <c r="BT34">
        <v>49.270380000000003</v>
      </c>
      <c r="BU34">
        <v>37.240589999999997</v>
      </c>
      <c r="BV34">
        <v>65.272710000000004</v>
      </c>
      <c r="BW34">
        <v>76.619039999999998</v>
      </c>
      <c r="BX34">
        <v>37.240589999999997</v>
      </c>
      <c r="BY34">
        <v>36.08475</v>
      </c>
      <c r="BZ34">
        <v>13.377829999999999</v>
      </c>
      <c r="CA34">
        <v>64.37585</v>
      </c>
      <c r="CB34">
        <v>7.9007199999999997</v>
      </c>
      <c r="CC34">
        <v>76.002020000000002</v>
      </c>
      <c r="CD34">
        <v>0.64139999999999997</v>
      </c>
      <c r="CE34">
        <v>63.738289999999999</v>
      </c>
      <c r="CF34">
        <v>52.293579999999999</v>
      </c>
      <c r="CG34">
        <v>81.345569999999995</v>
      </c>
      <c r="CH34">
        <v>86.697249999999997</v>
      </c>
      <c r="CI34">
        <v>52.293579999999999</v>
      </c>
      <c r="CJ34">
        <v>50.917430000000003</v>
      </c>
      <c r="CK34">
        <v>16.819569999999999</v>
      </c>
      <c r="CL34">
        <v>81.116209999999995</v>
      </c>
      <c r="CM34">
        <v>8.9755400000000005</v>
      </c>
      <c r="CN34">
        <v>86.620800000000003</v>
      </c>
      <c r="CO34">
        <v>0.59869000000000006</v>
      </c>
      <c r="CP34">
        <v>59.614849999999997</v>
      </c>
      <c r="CQ34">
        <v>45.77778</v>
      </c>
      <c r="CR34">
        <v>80</v>
      </c>
      <c r="CS34">
        <v>86.222219999999993</v>
      </c>
      <c r="CT34">
        <v>45.77778</v>
      </c>
      <c r="CU34">
        <v>44.44444</v>
      </c>
      <c r="CV34">
        <v>16.533329999999999</v>
      </c>
      <c r="CW34">
        <v>79.55556</v>
      </c>
      <c r="CX34">
        <v>8.9333299999999998</v>
      </c>
      <c r="CY34">
        <v>86</v>
      </c>
      <c r="CZ34">
        <v>0.50744999999999996</v>
      </c>
      <c r="DA34">
        <v>49.896419999999999</v>
      </c>
      <c r="DB34">
        <v>37.753579999999999</v>
      </c>
      <c r="DC34">
        <v>67.755709999999993</v>
      </c>
      <c r="DD34">
        <v>76.734999999999999</v>
      </c>
      <c r="DE34">
        <v>37.753579999999999</v>
      </c>
      <c r="DF34">
        <v>36.306849999999997</v>
      </c>
      <c r="DG34">
        <v>13.926970000000001</v>
      </c>
      <c r="DH34">
        <v>66.539429999999996</v>
      </c>
      <c r="DI34">
        <v>7.9457599999999999</v>
      </c>
      <c r="DJ34">
        <v>75.809669999999997</v>
      </c>
      <c r="DK34">
        <v>0.49785000000000001</v>
      </c>
      <c r="DL34">
        <v>49.401179999999997</v>
      </c>
      <c r="DM34">
        <v>36.756860000000003</v>
      </c>
      <c r="DN34">
        <v>67.446870000000004</v>
      </c>
      <c r="DO34">
        <v>76.191370000000006</v>
      </c>
      <c r="DP34">
        <v>36.756860000000003</v>
      </c>
      <c r="DQ34">
        <v>36.13738</v>
      </c>
      <c r="DR34">
        <v>13.691599999999999</v>
      </c>
      <c r="DS34">
        <v>66.841430000000003</v>
      </c>
      <c r="DT34">
        <v>7.78111</v>
      </c>
      <c r="DU34">
        <v>75.810630000000003</v>
      </c>
      <c r="DV34">
        <v>0.62387999999999999</v>
      </c>
      <c r="DW34">
        <v>61.897239999999996</v>
      </c>
      <c r="DX34">
        <v>55.230930000000001</v>
      </c>
      <c r="DY34">
        <v>71.693489999999997</v>
      </c>
      <c r="DZ34">
        <v>74.860039999999998</v>
      </c>
      <c r="EA34">
        <v>55.230930000000001</v>
      </c>
      <c r="EB34">
        <v>54.33578</v>
      </c>
      <c r="EC34">
        <v>14.55913</v>
      </c>
      <c r="ED34">
        <v>71.191980000000001</v>
      </c>
      <c r="EE34">
        <v>7.6259600000000001</v>
      </c>
      <c r="EF34">
        <v>74.478070000000002</v>
      </c>
      <c r="EG34">
        <v>0.79717000000000005</v>
      </c>
      <c r="EH34">
        <v>79.512100000000004</v>
      </c>
      <c r="EI34">
        <v>71.370859999999993</v>
      </c>
      <c r="EJ34">
        <v>91.273899999999998</v>
      </c>
      <c r="EK34">
        <v>92.943709999999996</v>
      </c>
      <c r="EL34">
        <v>71.370859999999993</v>
      </c>
      <c r="EM34">
        <v>70.67062</v>
      </c>
      <c r="EN34">
        <v>18.502559999999999</v>
      </c>
      <c r="EO34">
        <v>91.085380000000001</v>
      </c>
      <c r="EP34">
        <v>9.4371100000000006</v>
      </c>
      <c r="EQ34">
        <v>92.849450000000004</v>
      </c>
      <c r="ER34">
        <v>0.51576</v>
      </c>
      <c r="ES34">
        <v>51.19379</v>
      </c>
      <c r="ET34">
        <v>39.001849999999997</v>
      </c>
      <c r="EU34">
        <v>66.358599999999996</v>
      </c>
      <c r="EV34">
        <v>78.558229999999995</v>
      </c>
      <c r="EW34">
        <v>39.001849999999997</v>
      </c>
      <c r="EX34">
        <v>38.231670000000001</v>
      </c>
      <c r="EY34">
        <v>13.5305</v>
      </c>
      <c r="EZ34">
        <v>66.112139999999997</v>
      </c>
      <c r="FA34">
        <v>8.0406700000000004</v>
      </c>
      <c r="FB34">
        <v>78.465800000000002</v>
      </c>
    </row>
    <row r="35" spans="1:158" x14ac:dyDescent="0.4">
      <c r="A35" t="s">
        <v>1169</v>
      </c>
      <c r="B35" t="s">
        <v>1172</v>
      </c>
      <c r="C35" t="s">
        <v>754</v>
      </c>
      <c r="D35">
        <v>0.52068000000000003</v>
      </c>
      <c r="E35">
        <v>50.893149999999999</v>
      </c>
      <c r="F35">
        <v>35.257550000000002</v>
      </c>
      <c r="G35">
        <v>74.337100000000007</v>
      </c>
      <c r="H35">
        <v>89.010120000000001</v>
      </c>
      <c r="I35">
        <v>35.257550000000002</v>
      </c>
      <c r="J35">
        <v>32.34543</v>
      </c>
      <c r="K35">
        <v>16.061630000000001</v>
      </c>
      <c r="L35">
        <v>72.723889999999997</v>
      </c>
      <c r="M35">
        <v>9.74939</v>
      </c>
      <c r="N35">
        <v>88.412899999999993</v>
      </c>
      <c r="O35" t="s">
        <v>38</v>
      </c>
      <c r="P35">
        <v>0.52371000000000001</v>
      </c>
      <c r="Q35">
        <v>49.160899999999998</v>
      </c>
      <c r="R35">
        <v>34.655589999999997</v>
      </c>
      <c r="S35">
        <v>76.226209999999995</v>
      </c>
      <c r="T35">
        <v>92.736530000000002</v>
      </c>
      <c r="U35">
        <v>34.655589999999997</v>
      </c>
      <c r="V35">
        <v>26.58849</v>
      </c>
      <c r="W35">
        <v>18.734919999999999</v>
      </c>
      <c r="X35">
        <v>71.655050000000003</v>
      </c>
      <c r="Y35">
        <v>11.758240000000001</v>
      </c>
      <c r="Z35">
        <v>91.102029999999999</v>
      </c>
      <c r="AA35">
        <v>0.54400000000000004</v>
      </c>
      <c r="AB35">
        <v>53.836329999999997</v>
      </c>
      <c r="AC35">
        <v>36.413040000000002</v>
      </c>
      <c r="AD35">
        <v>80.590059999999994</v>
      </c>
      <c r="AE35">
        <v>93.555899999999994</v>
      </c>
      <c r="AF35">
        <v>36.413040000000002</v>
      </c>
      <c r="AG35">
        <v>34.717910000000003</v>
      </c>
      <c r="AH35">
        <v>16.816770000000002</v>
      </c>
      <c r="AI35">
        <v>79.826599999999999</v>
      </c>
      <c r="AJ35">
        <v>9.8447200000000006</v>
      </c>
      <c r="AK35">
        <v>93.361800000000002</v>
      </c>
      <c r="AL35">
        <v>0.39391999999999999</v>
      </c>
      <c r="AM35">
        <v>39.16724</v>
      </c>
      <c r="AN35">
        <v>23.307790000000001</v>
      </c>
      <c r="AO35">
        <v>58.205620000000003</v>
      </c>
      <c r="AP35">
        <v>77.554280000000006</v>
      </c>
      <c r="AQ35">
        <v>23.307790000000001</v>
      </c>
      <c r="AR35">
        <v>22.967220000000001</v>
      </c>
      <c r="AS35">
        <v>11.73052</v>
      </c>
      <c r="AT35">
        <v>57.849080000000001</v>
      </c>
      <c r="AU35">
        <v>7.84802</v>
      </c>
      <c r="AV35">
        <v>77.394639999999995</v>
      </c>
      <c r="AW35">
        <v>0.46405000000000002</v>
      </c>
      <c r="AX35">
        <v>46.405470000000001</v>
      </c>
      <c r="AY35">
        <v>34.920630000000003</v>
      </c>
      <c r="AZ35">
        <v>61.904760000000003</v>
      </c>
      <c r="BA35">
        <v>69.841269999999994</v>
      </c>
      <c r="BB35">
        <v>34.920630000000003</v>
      </c>
      <c r="BC35">
        <v>34.920630000000003</v>
      </c>
      <c r="BD35">
        <v>12.38095</v>
      </c>
      <c r="BE35">
        <v>61.904760000000003</v>
      </c>
      <c r="BF35">
        <v>6.9841300000000004</v>
      </c>
      <c r="BG35">
        <v>69.841269999999994</v>
      </c>
      <c r="BH35">
        <v>0.48115000000000002</v>
      </c>
      <c r="BI35">
        <v>46.453400000000002</v>
      </c>
      <c r="BJ35">
        <v>31.97026</v>
      </c>
      <c r="BK35">
        <v>66.171000000000006</v>
      </c>
      <c r="BL35">
        <v>81.784390000000002</v>
      </c>
      <c r="BM35">
        <v>31.97026</v>
      </c>
      <c r="BN35">
        <v>29.18216</v>
      </c>
      <c r="BO35">
        <v>14.275090000000001</v>
      </c>
      <c r="BP35">
        <v>63.197029999999998</v>
      </c>
      <c r="BQ35">
        <v>9.2565100000000005</v>
      </c>
      <c r="BR35">
        <v>81.102850000000004</v>
      </c>
      <c r="BS35">
        <v>0.67030000000000001</v>
      </c>
      <c r="BT35">
        <v>66.298879999999997</v>
      </c>
      <c r="BU35">
        <v>52.267659999999999</v>
      </c>
      <c r="BV35">
        <v>86.988849999999999</v>
      </c>
      <c r="BW35">
        <v>92.565060000000003</v>
      </c>
      <c r="BX35">
        <v>52.267659999999999</v>
      </c>
      <c r="BY35">
        <v>50.470880000000001</v>
      </c>
      <c r="BZ35">
        <v>18.022300000000001</v>
      </c>
      <c r="CA35">
        <v>86.356880000000004</v>
      </c>
      <c r="CB35">
        <v>9.6133799999999994</v>
      </c>
      <c r="CC35">
        <v>92.106570000000005</v>
      </c>
      <c r="CD35">
        <v>0.64970000000000006</v>
      </c>
      <c r="CE35">
        <v>63.509610000000002</v>
      </c>
      <c r="CF35">
        <v>48.603349999999999</v>
      </c>
      <c r="CG35">
        <v>89.385469999999998</v>
      </c>
      <c r="CH35">
        <v>92.737430000000003</v>
      </c>
      <c r="CI35">
        <v>48.603349999999999</v>
      </c>
      <c r="CJ35">
        <v>43.668529999999997</v>
      </c>
      <c r="CK35">
        <v>19.776540000000001</v>
      </c>
      <c r="CL35">
        <v>87.802610000000001</v>
      </c>
      <c r="CM35">
        <v>10.55866</v>
      </c>
      <c r="CN35">
        <v>92.737430000000003</v>
      </c>
      <c r="CO35">
        <v>0.55291000000000001</v>
      </c>
      <c r="CP35">
        <v>53.377319999999997</v>
      </c>
      <c r="CQ35">
        <v>41.739130000000003</v>
      </c>
      <c r="CR35">
        <v>74.782610000000005</v>
      </c>
      <c r="CS35">
        <v>83.478260000000006</v>
      </c>
      <c r="CT35">
        <v>41.739130000000003</v>
      </c>
      <c r="CU35">
        <v>38.695650000000001</v>
      </c>
      <c r="CV35">
        <v>16</v>
      </c>
      <c r="CW35">
        <v>73.478260000000006</v>
      </c>
      <c r="CX35">
        <v>8.9565199999999994</v>
      </c>
      <c r="CY35">
        <v>82.608699999999999</v>
      </c>
      <c r="CZ35">
        <v>0.51917999999999997</v>
      </c>
      <c r="DA35">
        <v>51.439019999999999</v>
      </c>
      <c r="DB35">
        <v>35.911020000000001</v>
      </c>
      <c r="DC35">
        <v>72.987290000000002</v>
      </c>
      <c r="DD35">
        <v>88.877120000000005</v>
      </c>
      <c r="DE35">
        <v>35.911020000000001</v>
      </c>
      <c r="DF35">
        <v>34.25141</v>
      </c>
      <c r="DG35">
        <v>15.27542</v>
      </c>
      <c r="DH35">
        <v>72.52825</v>
      </c>
      <c r="DI35">
        <v>9.2796599999999998</v>
      </c>
      <c r="DJ35">
        <v>88.66525</v>
      </c>
      <c r="DK35">
        <v>0.54659999999999997</v>
      </c>
      <c r="DL35">
        <v>54.48733</v>
      </c>
      <c r="DM35">
        <v>36.587510000000002</v>
      </c>
      <c r="DN35">
        <v>79.507480000000001</v>
      </c>
      <c r="DO35">
        <v>93.975369999999998</v>
      </c>
      <c r="DP35">
        <v>36.587510000000002</v>
      </c>
      <c r="DQ35">
        <v>36.074460000000002</v>
      </c>
      <c r="DR35">
        <v>16.121369999999999</v>
      </c>
      <c r="DS35">
        <v>79.265609999999995</v>
      </c>
      <c r="DT35">
        <v>9.5426599999999997</v>
      </c>
      <c r="DU35">
        <v>93.865440000000007</v>
      </c>
      <c r="DV35">
        <v>0.69255999999999995</v>
      </c>
      <c r="DW35">
        <v>68.762090000000001</v>
      </c>
      <c r="DX35">
        <v>56.053069999999998</v>
      </c>
      <c r="DY35">
        <v>85.737979999999993</v>
      </c>
      <c r="DZ35">
        <v>90.87894</v>
      </c>
      <c r="EA35">
        <v>56.053069999999998</v>
      </c>
      <c r="EB35">
        <v>55.0304</v>
      </c>
      <c r="EC35">
        <v>17.412939999999999</v>
      </c>
      <c r="ED35">
        <v>85.102270000000004</v>
      </c>
      <c r="EE35">
        <v>9.2703199999999999</v>
      </c>
      <c r="EF35">
        <v>90.464340000000007</v>
      </c>
      <c r="EG35">
        <v>0.50671999999999995</v>
      </c>
      <c r="EH35">
        <v>49.513509999999997</v>
      </c>
      <c r="EI35">
        <v>32.169310000000003</v>
      </c>
      <c r="EJ35">
        <v>77.460319999999996</v>
      </c>
      <c r="EK35">
        <v>92.804230000000004</v>
      </c>
      <c r="EL35">
        <v>32.169310000000003</v>
      </c>
      <c r="EM35">
        <v>29.391529999999999</v>
      </c>
      <c r="EN35">
        <v>16.465610000000002</v>
      </c>
      <c r="EO35">
        <v>76.022930000000002</v>
      </c>
      <c r="EP35">
        <v>9.9894200000000009</v>
      </c>
      <c r="EQ35">
        <v>92.345680000000002</v>
      </c>
      <c r="ER35">
        <v>0.49482999999999999</v>
      </c>
      <c r="ES35">
        <v>48.554450000000003</v>
      </c>
      <c r="ET35">
        <v>34.468089999999997</v>
      </c>
      <c r="EU35">
        <v>67.234039999999993</v>
      </c>
      <c r="EV35">
        <v>82.978719999999996</v>
      </c>
      <c r="EW35">
        <v>34.468089999999997</v>
      </c>
      <c r="EX35">
        <v>33.120570000000001</v>
      </c>
      <c r="EY35">
        <v>13.70213</v>
      </c>
      <c r="EZ35">
        <v>65.390069999999994</v>
      </c>
      <c r="FA35">
        <v>8.6808499999999995</v>
      </c>
      <c r="FB35">
        <v>82.340429999999998</v>
      </c>
    </row>
    <row r="36" spans="1:158" x14ac:dyDescent="0.4">
      <c r="A36" t="s">
        <v>1169</v>
      </c>
      <c r="B36" t="s">
        <v>1173</v>
      </c>
      <c r="C36" t="s">
        <v>37</v>
      </c>
      <c r="D36">
        <v>0.59174000000000004</v>
      </c>
      <c r="E36">
        <v>56.518140000000002</v>
      </c>
      <c r="F36">
        <v>46.985460000000003</v>
      </c>
      <c r="G36">
        <v>75.227919999999997</v>
      </c>
      <c r="H36">
        <v>83.661950000000004</v>
      </c>
      <c r="I36">
        <v>46.985460000000003</v>
      </c>
      <c r="J36">
        <v>40.826599999999999</v>
      </c>
      <c r="K36">
        <v>17.154039999999998</v>
      </c>
      <c r="L36">
        <v>71.748369999999994</v>
      </c>
      <c r="M36">
        <v>9.8075600000000005</v>
      </c>
      <c r="N36">
        <v>81.627350000000007</v>
      </c>
      <c r="O36" t="s">
        <v>38</v>
      </c>
      <c r="P36">
        <v>0.56442000000000003</v>
      </c>
      <c r="Q36">
        <v>52.450969999999998</v>
      </c>
      <c r="R36">
        <v>40.871729999999999</v>
      </c>
      <c r="S36">
        <v>78.034790000000001</v>
      </c>
      <c r="T36">
        <v>89.065190000000001</v>
      </c>
      <c r="U36">
        <v>40.871729999999999</v>
      </c>
      <c r="V36">
        <v>30.962209999999999</v>
      </c>
      <c r="W36">
        <v>19.787800000000001</v>
      </c>
      <c r="X36">
        <v>72.041200000000003</v>
      </c>
      <c r="Y36">
        <v>11.94036</v>
      </c>
      <c r="Z36">
        <v>86.537629999999993</v>
      </c>
      <c r="AA36">
        <v>0.60333000000000003</v>
      </c>
      <c r="AB36">
        <v>58.133989999999997</v>
      </c>
      <c r="AC36">
        <v>46.469250000000002</v>
      </c>
      <c r="AD36">
        <v>79.871610000000004</v>
      </c>
      <c r="AE36">
        <v>86.187619999999995</v>
      </c>
      <c r="AF36">
        <v>46.469250000000002</v>
      </c>
      <c r="AG36">
        <v>42.360390000000002</v>
      </c>
      <c r="AH36">
        <v>17.320360000000001</v>
      </c>
      <c r="AI36">
        <v>76.969009999999997</v>
      </c>
      <c r="AJ36">
        <v>9.6199999999999992</v>
      </c>
      <c r="AK36">
        <v>84.571510000000004</v>
      </c>
      <c r="AL36">
        <v>0.59321000000000002</v>
      </c>
      <c r="AM36">
        <v>56.922350000000002</v>
      </c>
      <c r="AN36">
        <v>47.614930000000001</v>
      </c>
      <c r="AO36">
        <v>73.974299999999999</v>
      </c>
      <c r="AP36">
        <v>84.707120000000003</v>
      </c>
      <c r="AQ36">
        <v>47.614930000000001</v>
      </c>
      <c r="AR36">
        <v>43.74691</v>
      </c>
      <c r="AS36">
        <v>15.646319999999999</v>
      </c>
      <c r="AT36">
        <v>70.852900000000005</v>
      </c>
      <c r="AU36">
        <v>9.1028199999999995</v>
      </c>
      <c r="AV36">
        <v>82.291150000000002</v>
      </c>
      <c r="AW36">
        <v>0.69362999999999997</v>
      </c>
      <c r="AX36">
        <v>68.031769999999995</v>
      </c>
      <c r="AY36">
        <v>60.964579999999998</v>
      </c>
      <c r="AZ36">
        <v>79.351920000000007</v>
      </c>
      <c r="BA36">
        <v>82.215519999999998</v>
      </c>
      <c r="BB36">
        <v>60.964579999999998</v>
      </c>
      <c r="BC36">
        <v>56.48706</v>
      </c>
      <c r="BD36">
        <v>17.407689999999999</v>
      </c>
      <c r="BE36">
        <v>77.819640000000007</v>
      </c>
      <c r="BF36">
        <v>9.1183099999999992</v>
      </c>
      <c r="BG36">
        <v>81.198189999999997</v>
      </c>
      <c r="BH36">
        <v>0.75790000000000002</v>
      </c>
      <c r="BI36">
        <v>71.446560000000005</v>
      </c>
      <c r="BJ36">
        <v>66.633269999999996</v>
      </c>
      <c r="BK36">
        <v>87.174350000000004</v>
      </c>
      <c r="BL36">
        <v>92.785570000000007</v>
      </c>
      <c r="BM36">
        <v>66.633269999999996</v>
      </c>
      <c r="BN36">
        <v>56.579830000000001</v>
      </c>
      <c r="BO36">
        <v>20.320640000000001</v>
      </c>
      <c r="BP36">
        <v>82.23948</v>
      </c>
      <c r="BQ36">
        <v>11.50301</v>
      </c>
      <c r="BR36">
        <v>91.374420000000001</v>
      </c>
      <c r="BS36">
        <v>0.57432000000000005</v>
      </c>
      <c r="BT36">
        <v>55.434159999999999</v>
      </c>
      <c r="BU36">
        <v>45.654220000000002</v>
      </c>
      <c r="BV36">
        <v>71.807339999999996</v>
      </c>
      <c r="BW36">
        <v>81.032319999999999</v>
      </c>
      <c r="BX36">
        <v>45.654220000000002</v>
      </c>
      <c r="BY36">
        <v>40.468440000000001</v>
      </c>
      <c r="BZ36">
        <v>16.157830000000001</v>
      </c>
      <c r="CA36">
        <v>69.238969999999995</v>
      </c>
      <c r="CB36">
        <v>9.2736099999999997</v>
      </c>
      <c r="CC36">
        <v>79.516390000000001</v>
      </c>
      <c r="CD36">
        <v>0.68603000000000003</v>
      </c>
      <c r="CE36">
        <v>66.965329999999994</v>
      </c>
      <c r="CF36">
        <v>57.176200000000001</v>
      </c>
      <c r="CG36">
        <v>85.414240000000007</v>
      </c>
      <c r="CH36">
        <v>89.264880000000005</v>
      </c>
      <c r="CI36">
        <v>57.176200000000001</v>
      </c>
      <c r="CJ36">
        <v>51.65305</v>
      </c>
      <c r="CK36">
        <v>19.509920000000001</v>
      </c>
      <c r="CL36">
        <v>84.286270000000002</v>
      </c>
      <c r="CM36">
        <v>10.280049999999999</v>
      </c>
      <c r="CN36">
        <v>88.720339999999993</v>
      </c>
      <c r="CO36">
        <v>0.65778999999999999</v>
      </c>
      <c r="CP36">
        <v>60.060339999999997</v>
      </c>
      <c r="CQ36">
        <v>53.533569999999997</v>
      </c>
      <c r="CR36">
        <v>83.745580000000004</v>
      </c>
      <c r="CS36">
        <v>91.166079999999994</v>
      </c>
      <c r="CT36">
        <v>53.533569999999997</v>
      </c>
      <c r="CU36">
        <v>41.342759999999998</v>
      </c>
      <c r="CV36">
        <v>20.14134</v>
      </c>
      <c r="CW36">
        <v>75.559479999999994</v>
      </c>
      <c r="CX36">
        <v>11.766780000000001</v>
      </c>
      <c r="CY36">
        <v>87.190809999999999</v>
      </c>
      <c r="CZ36">
        <v>0.53832000000000002</v>
      </c>
      <c r="DA36">
        <v>50.818759999999997</v>
      </c>
      <c r="DB36">
        <v>41.424149999999997</v>
      </c>
      <c r="DC36">
        <v>69.907120000000006</v>
      </c>
      <c r="DD36">
        <v>78.690839999999994</v>
      </c>
      <c r="DE36">
        <v>41.424149999999997</v>
      </c>
      <c r="DF36">
        <v>36.131059999999998</v>
      </c>
      <c r="DG36">
        <v>15.43211</v>
      </c>
      <c r="DH36">
        <v>65.887370000000004</v>
      </c>
      <c r="DI36">
        <v>8.9022600000000001</v>
      </c>
      <c r="DJ36">
        <v>75.725930000000005</v>
      </c>
      <c r="DK36">
        <v>0.55847000000000002</v>
      </c>
      <c r="DL36">
        <v>53.013979999999997</v>
      </c>
      <c r="DM36">
        <v>43.282040000000002</v>
      </c>
      <c r="DN36">
        <v>72.632459999999995</v>
      </c>
      <c r="DO36">
        <v>81.143370000000004</v>
      </c>
      <c r="DP36">
        <v>43.282040000000002</v>
      </c>
      <c r="DQ36">
        <v>36.233820000000001</v>
      </c>
      <c r="DR36">
        <v>17.045000000000002</v>
      </c>
      <c r="DS36">
        <v>68.644279999999995</v>
      </c>
      <c r="DT36">
        <v>9.8390500000000003</v>
      </c>
      <c r="DU36">
        <v>78.836780000000005</v>
      </c>
      <c r="DV36">
        <v>0.65007999999999999</v>
      </c>
      <c r="DW36">
        <v>63.762720000000002</v>
      </c>
      <c r="DX36">
        <v>57.483420000000002</v>
      </c>
      <c r="DY36">
        <v>74.755290000000002</v>
      </c>
      <c r="DZ36">
        <v>78.054940000000002</v>
      </c>
      <c r="EA36">
        <v>57.483420000000002</v>
      </c>
      <c r="EB36">
        <v>55.090249999999997</v>
      </c>
      <c r="EC36">
        <v>15.64888</v>
      </c>
      <c r="ED36">
        <v>73.446219999999997</v>
      </c>
      <c r="EE36">
        <v>8.2475500000000004</v>
      </c>
      <c r="EF36">
        <v>77.122150000000005</v>
      </c>
      <c r="EG36">
        <v>0.70272999999999997</v>
      </c>
      <c r="EH36">
        <v>66.915469999999999</v>
      </c>
      <c r="EI36">
        <v>59.394329999999997</v>
      </c>
      <c r="EJ36">
        <v>85.265389999999996</v>
      </c>
      <c r="EK36">
        <v>91.66395</v>
      </c>
      <c r="EL36">
        <v>59.394329999999997</v>
      </c>
      <c r="EM36">
        <v>45.797789999999999</v>
      </c>
      <c r="EN36">
        <v>22.305440000000001</v>
      </c>
      <c r="EO36">
        <v>82.231359999999995</v>
      </c>
      <c r="EP36">
        <v>12.267989999999999</v>
      </c>
      <c r="EQ36">
        <v>90.621399999999994</v>
      </c>
      <c r="ER36">
        <v>0.61651</v>
      </c>
      <c r="ES36">
        <v>58.957850000000001</v>
      </c>
      <c r="ET36">
        <v>50.110860000000002</v>
      </c>
      <c r="EU36">
        <v>75.831490000000002</v>
      </c>
      <c r="EV36">
        <v>84.922389999999993</v>
      </c>
      <c r="EW36">
        <v>50.110860000000002</v>
      </c>
      <c r="EX36">
        <v>44.331119999999999</v>
      </c>
      <c r="EY36">
        <v>16.917960000000001</v>
      </c>
      <c r="EZ36">
        <v>72.749449999999996</v>
      </c>
      <c r="FA36">
        <v>9.7339199999999995</v>
      </c>
      <c r="FB36">
        <v>83.104209999999995</v>
      </c>
    </row>
    <row r="52" spans="3:158" x14ac:dyDescent="0.4">
      <c r="D52" s="7" t="s">
        <v>23</v>
      </c>
      <c r="E52" t="s">
        <v>24</v>
      </c>
      <c r="F52" t="s">
        <v>25</v>
      </c>
      <c r="G52" t="s">
        <v>26</v>
      </c>
      <c r="H52" t="s">
        <v>27</v>
      </c>
      <c r="I52" t="s">
        <v>28</v>
      </c>
      <c r="J52" t="s">
        <v>29</v>
      </c>
      <c r="K52" t="s">
        <v>30</v>
      </c>
      <c r="L52" t="s">
        <v>31</v>
      </c>
      <c r="M52" t="s">
        <v>32</v>
      </c>
      <c r="N52" t="s">
        <v>33</v>
      </c>
      <c r="P52" s="7" t="s">
        <v>23</v>
      </c>
      <c r="Q52" t="s">
        <v>24</v>
      </c>
      <c r="R52" t="s">
        <v>25</v>
      </c>
      <c r="S52" t="s">
        <v>26</v>
      </c>
      <c r="T52" t="s">
        <v>27</v>
      </c>
      <c r="U52" t="s">
        <v>28</v>
      </c>
      <c r="V52" t="s">
        <v>29</v>
      </c>
      <c r="W52" t="s">
        <v>30</v>
      </c>
      <c r="X52" t="s">
        <v>31</v>
      </c>
      <c r="Y52" t="s">
        <v>32</v>
      </c>
      <c r="Z52" t="s">
        <v>33</v>
      </c>
      <c r="AA52" s="7" t="s">
        <v>23</v>
      </c>
      <c r="AB52" t="s">
        <v>24</v>
      </c>
      <c r="AC52" t="s">
        <v>25</v>
      </c>
      <c r="AD52" t="s">
        <v>26</v>
      </c>
      <c r="AE52" t="s">
        <v>27</v>
      </c>
      <c r="AF52" t="s">
        <v>28</v>
      </c>
      <c r="AG52" t="s">
        <v>29</v>
      </c>
      <c r="AH52" t="s">
        <v>30</v>
      </c>
      <c r="AI52" t="s">
        <v>31</v>
      </c>
      <c r="AJ52" t="s">
        <v>32</v>
      </c>
      <c r="AK52" t="s">
        <v>33</v>
      </c>
      <c r="AL52" s="7" t="s">
        <v>23</v>
      </c>
      <c r="AM52" t="s">
        <v>24</v>
      </c>
      <c r="AN52" t="s">
        <v>25</v>
      </c>
      <c r="AO52" t="s">
        <v>26</v>
      </c>
      <c r="AP52" t="s">
        <v>27</v>
      </c>
      <c r="AQ52" t="s">
        <v>28</v>
      </c>
      <c r="AR52" t="s">
        <v>29</v>
      </c>
      <c r="AS52" t="s">
        <v>30</v>
      </c>
      <c r="AT52" t="s">
        <v>31</v>
      </c>
      <c r="AU52" t="s">
        <v>32</v>
      </c>
      <c r="AV52" t="s">
        <v>33</v>
      </c>
      <c r="AW52" s="7" t="s">
        <v>23</v>
      </c>
      <c r="AX52" t="s">
        <v>24</v>
      </c>
      <c r="AY52" t="s">
        <v>25</v>
      </c>
      <c r="AZ52" t="s">
        <v>26</v>
      </c>
      <c r="BA52" t="s">
        <v>27</v>
      </c>
      <c r="BB52" t="s">
        <v>28</v>
      </c>
      <c r="BC52" t="s">
        <v>29</v>
      </c>
      <c r="BD52" t="s">
        <v>30</v>
      </c>
      <c r="BE52" t="s">
        <v>31</v>
      </c>
      <c r="BF52" t="s">
        <v>32</v>
      </c>
      <c r="BG52" t="s">
        <v>33</v>
      </c>
      <c r="BH52" s="7" t="s">
        <v>23</v>
      </c>
      <c r="BI52" t="s">
        <v>24</v>
      </c>
      <c r="BJ52" t="s">
        <v>25</v>
      </c>
      <c r="BK52" t="s">
        <v>26</v>
      </c>
      <c r="BL52" t="s">
        <v>27</v>
      </c>
      <c r="BM52" t="s">
        <v>28</v>
      </c>
      <c r="BN52" t="s">
        <v>29</v>
      </c>
      <c r="BO52" t="s">
        <v>30</v>
      </c>
      <c r="BP52" t="s">
        <v>31</v>
      </c>
      <c r="BQ52" t="s">
        <v>32</v>
      </c>
      <c r="BR52" t="s">
        <v>33</v>
      </c>
      <c r="BS52" s="7" t="s">
        <v>23</v>
      </c>
      <c r="BT52" t="s">
        <v>24</v>
      </c>
      <c r="BU52" t="s">
        <v>25</v>
      </c>
      <c r="BV52" t="s">
        <v>26</v>
      </c>
      <c r="BW52" t="s">
        <v>27</v>
      </c>
      <c r="BX52" t="s">
        <v>28</v>
      </c>
      <c r="BY52" t="s">
        <v>29</v>
      </c>
      <c r="BZ52" t="s">
        <v>30</v>
      </c>
      <c r="CA52" t="s">
        <v>31</v>
      </c>
      <c r="CB52" t="s">
        <v>32</v>
      </c>
      <c r="CC52" t="s">
        <v>33</v>
      </c>
      <c r="CD52" s="7" t="s">
        <v>23</v>
      </c>
      <c r="CE52" t="s">
        <v>24</v>
      </c>
      <c r="CF52" t="s">
        <v>25</v>
      </c>
      <c r="CG52" t="s">
        <v>26</v>
      </c>
      <c r="CH52" t="s">
        <v>27</v>
      </c>
      <c r="CI52" t="s">
        <v>28</v>
      </c>
      <c r="CJ52" t="s">
        <v>29</v>
      </c>
      <c r="CK52" t="s">
        <v>30</v>
      </c>
      <c r="CL52" t="s">
        <v>31</v>
      </c>
      <c r="CM52" t="s">
        <v>32</v>
      </c>
      <c r="CN52" t="s">
        <v>33</v>
      </c>
      <c r="CO52" s="7" t="s">
        <v>23</v>
      </c>
      <c r="CP52" t="s">
        <v>24</v>
      </c>
      <c r="CQ52" t="s">
        <v>25</v>
      </c>
      <c r="CR52" t="s">
        <v>26</v>
      </c>
      <c r="CS52" t="s">
        <v>27</v>
      </c>
      <c r="CT52" t="s">
        <v>28</v>
      </c>
      <c r="CU52" t="s">
        <v>29</v>
      </c>
      <c r="CV52" t="s">
        <v>30</v>
      </c>
      <c r="CW52" t="s">
        <v>31</v>
      </c>
      <c r="CX52" t="s">
        <v>32</v>
      </c>
      <c r="CY52" t="s">
        <v>33</v>
      </c>
      <c r="CZ52" s="7" t="s">
        <v>23</v>
      </c>
      <c r="DA52" t="s">
        <v>24</v>
      </c>
      <c r="DB52" t="s">
        <v>25</v>
      </c>
      <c r="DC52" t="s">
        <v>26</v>
      </c>
      <c r="DD52" t="s">
        <v>27</v>
      </c>
      <c r="DE52" t="s">
        <v>28</v>
      </c>
      <c r="DF52" t="s">
        <v>29</v>
      </c>
      <c r="DG52" t="s">
        <v>30</v>
      </c>
      <c r="DH52" t="s">
        <v>31</v>
      </c>
      <c r="DI52" t="s">
        <v>32</v>
      </c>
      <c r="DJ52" t="s">
        <v>33</v>
      </c>
      <c r="DK52" s="7" t="s">
        <v>23</v>
      </c>
      <c r="DL52" t="s">
        <v>24</v>
      </c>
      <c r="DM52" t="s">
        <v>25</v>
      </c>
      <c r="DN52" t="s">
        <v>26</v>
      </c>
      <c r="DO52" t="s">
        <v>27</v>
      </c>
      <c r="DP52" t="s">
        <v>28</v>
      </c>
      <c r="DQ52" t="s">
        <v>29</v>
      </c>
      <c r="DR52" t="s">
        <v>30</v>
      </c>
      <c r="DS52" t="s">
        <v>31</v>
      </c>
      <c r="DT52" t="s">
        <v>32</v>
      </c>
      <c r="DU52" t="s">
        <v>33</v>
      </c>
      <c r="DV52" s="7" t="s">
        <v>23</v>
      </c>
      <c r="DW52" t="s">
        <v>24</v>
      </c>
      <c r="DX52" t="s">
        <v>25</v>
      </c>
      <c r="DY52" t="s">
        <v>26</v>
      </c>
      <c r="DZ52" t="s">
        <v>27</v>
      </c>
      <c r="EA52" t="s">
        <v>28</v>
      </c>
      <c r="EB52" t="s">
        <v>29</v>
      </c>
      <c r="EC52" t="s">
        <v>30</v>
      </c>
      <c r="ED52" t="s">
        <v>31</v>
      </c>
      <c r="EE52" t="s">
        <v>32</v>
      </c>
      <c r="EF52" t="s">
        <v>33</v>
      </c>
      <c r="EG52" s="7" t="s">
        <v>23</v>
      </c>
      <c r="EH52" t="s">
        <v>24</v>
      </c>
      <c r="EI52" t="s">
        <v>25</v>
      </c>
      <c r="EJ52" t="s">
        <v>26</v>
      </c>
      <c r="EK52" t="s">
        <v>27</v>
      </c>
      <c r="EL52" t="s">
        <v>28</v>
      </c>
      <c r="EM52" t="s">
        <v>29</v>
      </c>
      <c r="EN52" t="s">
        <v>30</v>
      </c>
      <c r="EO52" t="s">
        <v>31</v>
      </c>
      <c r="EP52" t="s">
        <v>32</v>
      </c>
      <c r="EQ52" t="s">
        <v>33</v>
      </c>
      <c r="ER52" s="7" t="s">
        <v>23</v>
      </c>
      <c r="ES52" t="s">
        <v>24</v>
      </c>
      <c r="ET52" t="s">
        <v>25</v>
      </c>
      <c r="EU52" t="s">
        <v>26</v>
      </c>
      <c r="EV52" t="s">
        <v>27</v>
      </c>
      <c r="EW52" t="s">
        <v>28</v>
      </c>
      <c r="EX52" t="s">
        <v>29</v>
      </c>
      <c r="EY52" t="s">
        <v>30</v>
      </c>
      <c r="EZ52" t="s">
        <v>31</v>
      </c>
      <c r="FA52" t="s">
        <v>32</v>
      </c>
      <c r="FB52" t="s">
        <v>33</v>
      </c>
    </row>
    <row r="53" spans="3:158" x14ac:dyDescent="0.4">
      <c r="C53" t="s">
        <v>748</v>
      </c>
      <c r="D53">
        <f>ROUND(AVERAGE(D5, D10, D15), 2)</f>
        <v>0.48</v>
      </c>
      <c r="E53">
        <f t="shared" ref="E53:N53" si="0">ROUND(AVERAGE(E5, E10, E15), 2)</f>
        <v>45.96</v>
      </c>
      <c r="F53">
        <f t="shared" si="0"/>
        <v>35.36</v>
      </c>
      <c r="G53">
        <f t="shared" si="0"/>
        <v>64.95</v>
      </c>
      <c r="H53">
        <f t="shared" si="0"/>
        <v>76.28</v>
      </c>
      <c r="I53">
        <f t="shared" si="0"/>
        <v>35.36</v>
      </c>
      <c r="J53">
        <f t="shared" si="0"/>
        <v>30.23</v>
      </c>
      <c r="K53">
        <f t="shared" si="0"/>
        <v>14.46</v>
      </c>
      <c r="L53">
        <f t="shared" si="0"/>
        <v>62.66</v>
      </c>
      <c r="M53">
        <f t="shared" si="0"/>
        <v>8.61</v>
      </c>
      <c r="N53">
        <f t="shared" si="0"/>
        <v>75.12</v>
      </c>
      <c r="P53">
        <f t="shared" ref="P53:AU53" si="1">ROUND(AVERAGE(P5, P10, P15), 2)</f>
        <v>0.53</v>
      </c>
      <c r="Q53">
        <f t="shared" si="1"/>
        <v>44.17</v>
      </c>
      <c r="R53">
        <f t="shared" si="1"/>
        <v>42.11</v>
      </c>
      <c r="S53">
        <f t="shared" si="1"/>
        <v>67.25</v>
      </c>
      <c r="T53">
        <f t="shared" si="1"/>
        <v>71.349999999999994</v>
      </c>
      <c r="U53">
        <f t="shared" si="1"/>
        <v>42.11</v>
      </c>
      <c r="V53">
        <f t="shared" si="1"/>
        <v>27.58</v>
      </c>
      <c r="W53">
        <f t="shared" si="1"/>
        <v>16.02</v>
      </c>
      <c r="X53">
        <f t="shared" si="1"/>
        <v>58.87</v>
      </c>
      <c r="Y53">
        <f t="shared" si="1"/>
        <v>8.9499999999999993</v>
      </c>
      <c r="Z53">
        <f t="shared" si="1"/>
        <v>65.5</v>
      </c>
      <c r="AA53">
        <f t="shared" si="1"/>
        <v>0.44</v>
      </c>
      <c r="AB53">
        <f t="shared" si="1"/>
        <v>43.75</v>
      </c>
      <c r="AC53">
        <f t="shared" si="1"/>
        <v>32.01</v>
      </c>
      <c r="AD53">
        <f t="shared" si="1"/>
        <v>60.64</v>
      </c>
      <c r="AE53">
        <f t="shared" si="1"/>
        <v>67.989999999999995</v>
      </c>
      <c r="AF53">
        <f t="shared" si="1"/>
        <v>32.01</v>
      </c>
      <c r="AG53">
        <f t="shared" si="1"/>
        <v>31.21</v>
      </c>
      <c r="AH53">
        <f t="shared" si="1"/>
        <v>12.29</v>
      </c>
      <c r="AI53">
        <f t="shared" si="1"/>
        <v>60.14</v>
      </c>
      <c r="AJ53">
        <f t="shared" si="1"/>
        <v>6.94</v>
      </c>
      <c r="AK53">
        <f t="shared" si="1"/>
        <v>67.790000000000006</v>
      </c>
      <c r="AL53">
        <f t="shared" si="1"/>
        <v>0.51</v>
      </c>
      <c r="AM53">
        <f t="shared" si="1"/>
        <v>48.98</v>
      </c>
      <c r="AN53">
        <f t="shared" si="1"/>
        <v>38.119999999999997</v>
      </c>
      <c r="AO53">
        <f t="shared" si="1"/>
        <v>65.489999999999995</v>
      </c>
      <c r="AP53">
        <f t="shared" si="1"/>
        <v>80.650000000000006</v>
      </c>
      <c r="AQ53">
        <f t="shared" si="1"/>
        <v>38.119999999999997</v>
      </c>
      <c r="AR53">
        <f t="shared" si="1"/>
        <v>34.89</v>
      </c>
      <c r="AS53">
        <f t="shared" si="1"/>
        <v>13.91</v>
      </c>
      <c r="AT53">
        <f t="shared" si="1"/>
        <v>63.3</v>
      </c>
      <c r="AU53">
        <f t="shared" si="1"/>
        <v>8.67</v>
      </c>
      <c r="AV53">
        <f t="shared" ref="AV53:CA53" si="2">ROUND(AVERAGE(AV5, AV10, AV15), 2)</f>
        <v>79.36</v>
      </c>
      <c r="AW53">
        <f t="shared" si="2"/>
        <v>0.54</v>
      </c>
      <c r="AX53">
        <f t="shared" si="2"/>
        <v>50.53</v>
      </c>
      <c r="AY53">
        <f t="shared" si="2"/>
        <v>51.65</v>
      </c>
      <c r="AZ53">
        <f t="shared" si="2"/>
        <v>58.24</v>
      </c>
      <c r="BA53">
        <f t="shared" si="2"/>
        <v>62.64</v>
      </c>
      <c r="BB53">
        <f t="shared" si="2"/>
        <v>51.65</v>
      </c>
      <c r="BC53">
        <f t="shared" si="2"/>
        <v>42.86</v>
      </c>
      <c r="BD53">
        <f t="shared" si="2"/>
        <v>14.07</v>
      </c>
      <c r="BE53">
        <f t="shared" si="2"/>
        <v>54.4</v>
      </c>
      <c r="BF53">
        <f t="shared" si="2"/>
        <v>7.58</v>
      </c>
      <c r="BG53">
        <f t="shared" si="2"/>
        <v>59.34</v>
      </c>
      <c r="BH53">
        <f t="shared" si="2"/>
        <v>0.75</v>
      </c>
      <c r="BI53">
        <f t="shared" si="2"/>
        <v>71.569999999999993</v>
      </c>
      <c r="BJ53">
        <f t="shared" si="2"/>
        <v>66.67</v>
      </c>
      <c r="BK53">
        <f t="shared" si="2"/>
        <v>86.67</v>
      </c>
      <c r="BL53">
        <f t="shared" si="2"/>
        <v>89.63</v>
      </c>
      <c r="BM53">
        <f t="shared" si="2"/>
        <v>66.67</v>
      </c>
      <c r="BN53">
        <f t="shared" si="2"/>
        <v>51.67</v>
      </c>
      <c r="BO53">
        <f t="shared" si="2"/>
        <v>22.67</v>
      </c>
      <c r="BP53">
        <f t="shared" si="2"/>
        <v>85</v>
      </c>
      <c r="BQ53">
        <f t="shared" si="2"/>
        <v>11.63</v>
      </c>
      <c r="BR53">
        <f t="shared" si="2"/>
        <v>87.96</v>
      </c>
      <c r="BS53">
        <f t="shared" si="2"/>
        <v>0.5</v>
      </c>
      <c r="BT53">
        <f t="shared" si="2"/>
        <v>46.96</v>
      </c>
      <c r="BU53">
        <f t="shared" si="2"/>
        <v>38.43</v>
      </c>
      <c r="BV53">
        <f t="shared" si="2"/>
        <v>63.91</v>
      </c>
      <c r="BW53">
        <f t="shared" si="2"/>
        <v>75.319999999999993</v>
      </c>
      <c r="BX53">
        <f t="shared" si="2"/>
        <v>38.43</v>
      </c>
      <c r="BY53">
        <f t="shared" si="2"/>
        <v>31.44</v>
      </c>
      <c r="BZ53">
        <f t="shared" si="2"/>
        <v>14.52</v>
      </c>
      <c r="CA53">
        <f t="shared" si="2"/>
        <v>60.55</v>
      </c>
      <c r="CB53">
        <f t="shared" ref="CB53:DG53" si="3">ROUND(AVERAGE(CB5, CB10, CB15), 2)</f>
        <v>8.77</v>
      </c>
      <c r="CC53">
        <f t="shared" si="3"/>
        <v>73.61</v>
      </c>
      <c r="CD53">
        <f t="shared" si="3"/>
        <v>0.31</v>
      </c>
      <c r="CE53">
        <f t="shared" si="3"/>
        <v>25.44</v>
      </c>
      <c r="CF53">
        <f t="shared" si="3"/>
        <v>15.79</v>
      </c>
      <c r="CG53">
        <f t="shared" si="3"/>
        <v>42.11</v>
      </c>
      <c r="CH53">
        <f t="shared" si="3"/>
        <v>54.39</v>
      </c>
      <c r="CI53">
        <f t="shared" si="3"/>
        <v>15.79</v>
      </c>
      <c r="CJ53">
        <f t="shared" si="3"/>
        <v>10.53</v>
      </c>
      <c r="CK53">
        <f t="shared" si="3"/>
        <v>8.42</v>
      </c>
      <c r="CL53">
        <f t="shared" si="3"/>
        <v>36.840000000000003</v>
      </c>
      <c r="CM53">
        <f t="shared" si="3"/>
        <v>5.44</v>
      </c>
      <c r="CN53">
        <f t="shared" si="3"/>
        <v>49.12</v>
      </c>
      <c r="CO53">
        <f t="shared" si="3"/>
        <v>0.63</v>
      </c>
      <c r="CP53">
        <f t="shared" si="3"/>
        <v>61.88</v>
      </c>
      <c r="CQ53">
        <f t="shared" si="3"/>
        <v>49.61</v>
      </c>
      <c r="CR53">
        <f t="shared" si="3"/>
        <v>77.52</v>
      </c>
      <c r="CS53">
        <f t="shared" si="3"/>
        <v>86.05</v>
      </c>
      <c r="CT53">
        <f t="shared" si="3"/>
        <v>49.61</v>
      </c>
      <c r="CU53">
        <f t="shared" si="3"/>
        <v>48.45</v>
      </c>
      <c r="CV53">
        <f t="shared" si="3"/>
        <v>15.66</v>
      </c>
      <c r="CW53">
        <f t="shared" si="3"/>
        <v>76.36</v>
      </c>
      <c r="CX53">
        <f t="shared" si="3"/>
        <v>8.84</v>
      </c>
      <c r="CY53">
        <f t="shared" si="3"/>
        <v>85.66</v>
      </c>
      <c r="CZ53">
        <f t="shared" si="3"/>
        <v>0.34</v>
      </c>
      <c r="DA53">
        <f t="shared" si="3"/>
        <v>31.03</v>
      </c>
      <c r="DB53">
        <f t="shared" si="3"/>
        <v>24.71</v>
      </c>
      <c r="DC53">
        <f t="shared" si="3"/>
        <v>45.2</v>
      </c>
      <c r="DD53">
        <f t="shared" si="3"/>
        <v>54.68</v>
      </c>
      <c r="DE53">
        <f t="shared" si="3"/>
        <v>24.71</v>
      </c>
      <c r="DF53">
        <f t="shared" si="3"/>
        <v>20.14</v>
      </c>
      <c r="DG53">
        <f t="shared" si="3"/>
        <v>9.91</v>
      </c>
      <c r="DH53">
        <f t="shared" ref="DH53:EM53" si="4">ROUND(AVERAGE(DH5, DH10, DH15), 2)</f>
        <v>41.65</v>
      </c>
      <c r="DI53">
        <f t="shared" si="4"/>
        <v>6.21</v>
      </c>
      <c r="DJ53">
        <f t="shared" si="4"/>
        <v>52.54</v>
      </c>
      <c r="DK53">
        <f t="shared" si="4"/>
        <v>0.51</v>
      </c>
      <c r="DL53">
        <f t="shared" si="4"/>
        <v>48.71</v>
      </c>
      <c r="DM53">
        <f t="shared" si="4"/>
        <v>38.19</v>
      </c>
      <c r="DN53">
        <f t="shared" si="4"/>
        <v>70.650000000000006</v>
      </c>
      <c r="DO53">
        <f t="shared" si="4"/>
        <v>80.010000000000005</v>
      </c>
      <c r="DP53">
        <f t="shared" si="4"/>
        <v>38.19</v>
      </c>
      <c r="DQ53">
        <f t="shared" si="4"/>
        <v>29.75</v>
      </c>
      <c r="DR53">
        <f t="shared" si="4"/>
        <v>17.02</v>
      </c>
      <c r="DS53">
        <f t="shared" si="4"/>
        <v>68.459999999999994</v>
      </c>
      <c r="DT53">
        <f t="shared" si="4"/>
        <v>9.7899999999999991</v>
      </c>
      <c r="DU53">
        <f t="shared" si="4"/>
        <v>79.44</v>
      </c>
      <c r="DV53">
        <f t="shared" si="4"/>
        <v>0.28999999999999998</v>
      </c>
      <c r="DW53">
        <f t="shared" si="4"/>
        <v>25.78</v>
      </c>
      <c r="DX53">
        <f t="shared" si="4"/>
        <v>23.08</v>
      </c>
      <c r="DY53">
        <f t="shared" si="4"/>
        <v>38.46</v>
      </c>
      <c r="DZ53">
        <f t="shared" si="4"/>
        <v>43.59</v>
      </c>
      <c r="EA53">
        <f t="shared" si="4"/>
        <v>23.08</v>
      </c>
      <c r="EB53">
        <f t="shared" si="4"/>
        <v>19.23</v>
      </c>
      <c r="EC53">
        <f t="shared" si="4"/>
        <v>7.69</v>
      </c>
      <c r="ED53">
        <f t="shared" si="4"/>
        <v>34.619999999999997</v>
      </c>
      <c r="EE53">
        <f t="shared" si="4"/>
        <v>4.3600000000000003</v>
      </c>
      <c r="EF53">
        <f t="shared" si="4"/>
        <v>39.74</v>
      </c>
      <c r="EG53">
        <f t="shared" si="4"/>
        <v>0.43</v>
      </c>
      <c r="EH53">
        <f t="shared" si="4"/>
        <v>42.38</v>
      </c>
      <c r="EI53">
        <f t="shared" si="4"/>
        <v>24.96</v>
      </c>
      <c r="EJ53">
        <f t="shared" si="4"/>
        <v>68.25</v>
      </c>
      <c r="EK53">
        <f t="shared" si="4"/>
        <v>81.459999999999994</v>
      </c>
      <c r="EL53">
        <f t="shared" si="4"/>
        <v>24.96</v>
      </c>
      <c r="EM53">
        <f t="shared" si="4"/>
        <v>24.2</v>
      </c>
      <c r="EN53">
        <f t="shared" ref="EN53:FB53" si="5">ROUND(AVERAGE(EN5, EN10, EN15), 2)</f>
        <v>14.1</v>
      </c>
      <c r="EO53">
        <f t="shared" si="5"/>
        <v>67.760000000000005</v>
      </c>
      <c r="EP53">
        <f t="shared" si="5"/>
        <v>8.44</v>
      </c>
      <c r="EQ53">
        <f t="shared" si="5"/>
        <v>81.19</v>
      </c>
      <c r="ER53">
        <f t="shared" si="5"/>
        <v>0.48</v>
      </c>
      <c r="ES53">
        <f t="shared" si="5"/>
        <v>46.95</v>
      </c>
      <c r="ET53">
        <f t="shared" si="5"/>
        <v>37.5</v>
      </c>
      <c r="EU53">
        <f t="shared" si="5"/>
        <v>58.33</v>
      </c>
      <c r="EV53">
        <f t="shared" si="5"/>
        <v>71.11</v>
      </c>
      <c r="EW53">
        <f t="shared" si="5"/>
        <v>37.5</v>
      </c>
      <c r="EX53">
        <f t="shared" si="5"/>
        <v>36.25</v>
      </c>
      <c r="EY53">
        <f t="shared" si="5"/>
        <v>11.83</v>
      </c>
      <c r="EZ53">
        <f t="shared" si="5"/>
        <v>57.5</v>
      </c>
      <c r="FA53">
        <f t="shared" si="5"/>
        <v>7.19</v>
      </c>
      <c r="FB53">
        <f t="shared" si="5"/>
        <v>70.28</v>
      </c>
    </row>
    <row r="54" spans="3:158" x14ac:dyDescent="0.4">
      <c r="C54" t="s">
        <v>750</v>
      </c>
      <c r="D54">
        <f>ROUND(AVERAGE(D6, D11, D16), 2)</f>
        <v>0.59</v>
      </c>
      <c r="E54">
        <f t="shared" ref="E54:N54" si="6">ROUND(AVERAGE(E6, E11, E16), 2)</f>
        <v>58.36</v>
      </c>
      <c r="F54">
        <f t="shared" si="6"/>
        <v>45.63</v>
      </c>
      <c r="G54">
        <f t="shared" si="6"/>
        <v>74.92</v>
      </c>
      <c r="H54">
        <f t="shared" si="6"/>
        <v>81.540000000000006</v>
      </c>
      <c r="I54">
        <f t="shared" si="6"/>
        <v>45.63</v>
      </c>
      <c r="J54">
        <f t="shared" si="6"/>
        <v>44.69</v>
      </c>
      <c r="K54">
        <f t="shared" si="6"/>
        <v>15.22</v>
      </c>
      <c r="L54">
        <f t="shared" si="6"/>
        <v>74.44</v>
      </c>
      <c r="M54">
        <f t="shared" si="6"/>
        <v>8.2799999999999994</v>
      </c>
      <c r="N54">
        <f t="shared" si="6"/>
        <v>81.099999999999994</v>
      </c>
      <c r="P54">
        <f t="shared" ref="P54:AU54" si="7">ROUND(AVERAGE(P6, P11, P16), 2)</f>
        <v>0.51</v>
      </c>
      <c r="Q54">
        <f t="shared" si="7"/>
        <v>42.18</v>
      </c>
      <c r="R54">
        <f t="shared" si="7"/>
        <v>50</v>
      </c>
      <c r="S54">
        <f t="shared" si="7"/>
        <v>50</v>
      </c>
      <c r="T54">
        <f t="shared" si="7"/>
        <v>50</v>
      </c>
      <c r="U54">
        <f t="shared" si="7"/>
        <v>50</v>
      </c>
      <c r="V54">
        <f t="shared" si="7"/>
        <v>41.67</v>
      </c>
      <c r="W54">
        <f t="shared" si="7"/>
        <v>10</v>
      </c>
      <c r="X54">
        <f t="shared" si="7"/>
        <v>41.67</v>
      </c>
      <c r="Y54">
        <f t="shared" si="7"/>
        <v>5</v>
      </c>
      <c r="Z54">
        <f t="shared" si="7"/>
        <v>41.67</v>
      </c>
      <c r="AA54">
        <f t="shared" si="7"/>
        <v>0.55000000000000004</v>
      </c>
      <c r="AB54">
        <f t="shared" si="7"/>
        <v>54.54</v>
      </c>
      <c r="AC54">
        <f t="shared" si="7"/>
        <v>39.29</v>
      </c>
      <c r="AD54">
        <f t="shared" si="7"/>
        <v>79.08</v>
      </c>
      <c r="AE54">
        <f t="shared" si="7"/>
        <v>88.27</v>
      </c>
      <c r="AF54">
        <f t="shared" si="7"/>
        <v>39.29</v>
      </c>
      <c r="AG54">
        <f t="shared" si="7"/>
        <v>39.29</v>
      </c>
      <c r="AH54">
        <f t="shared" si="7"/>
        <v>15.82</v>
      </c>
      <c r="AI54">
        <f t="shared" si="7"/>
        <v>79.08</v>
      </c>
      <c r="AJ54">
        <f t="shared" si="7"/>
        <v>8.83</v>
      </c>
      <c r="AK54">
        <f t="shared" si="7"/>
        <v>88.27</v>
      </c>
      <c r="AL54">
        <f t="shared" si="7"/>
        <v>0.56000000000000005</v>
      </c>
      <c r="AM54">
        <f t="shared" si="7"/>
        <v>55.33</v>
      </c>
      <c r="AN54">
        <f t="shared" si="7"/>
        <v>39.159999999999997</v>
      </c>
      <c r="AO54">
        <f t="shared" si="7"/>
        <v>75.5</v>
      </c>
      <c r="AP54">
        <f t="shared" si="7"/>
        <v>85.81</v>
      </c>
      <c r="AQ54">
        <f t="shared" si="7"/>
        <v>39.159999999999997</v>
      </c>
      <c r="AR54">
        <f t="shared" si="7"/>
        <v>38.049999999999997</v>
      </c>
      <c r="AS54">
        <f t="shared" si="7"/>
        <v>15.3</v>
      </c>
      <c r="AT54">
        <f t="shared" si="7"/>
        <v>74.7</v>
      </c>
      <c r="AU54">
        <f t="shared" si="7"/>
        <v>8.68</v>
      </c>
      <c r="AV54">
        <f t="shared" ref="AV54:CA54" si="8">ROUND(AVERAGE(AV6, AV11, AV16), 2)</f>
        <v>85.01</v>
      </c>
      <c r="AW54">
        <f t="shared" si="8"/>
        <v>0.57999999999999996</v>
      </c>
      <c r="AX54">
        <f t="shared" si="8"/>
        <v>57.84</v>
      </c>
      <c r="AY54">
        <f t="shared" si="8"/>
        <v>44.44</v>
      </c>
      <c r="AZ54">
        <f t="shared" si="8"/>
        <v>74.069999999999993</v>
      </c>
      <c r="BA54">
        <f t="shared" si="8"/>
        <v>75.31</v>
      </c>
      <c r="BB54">
        <f t="shared" si="8"/>
        <v>44.44</v>
      </c>
      <c r="BC54">
        <f t="shared" si="8"/>
        <v>44.44</v>
      </c>
      <c r="BD54">
        <f t="shared" si="8"/>
        <v>14.81</v>
      </c>
      <c r="BE54">
        <f t="shared" si="8"/>
        <v>74.069999999999993</v>
      </c>
      <c r="BF54">
        <f t="shared" si="8"/>
        <v>7.53</v>
      </c>
      <c r="BG54">
        <f t="shared" si="8"/>
        <v>75.31</v>
      </c>
      <c r="BH54">
        <f t="shared" si="8"/>
        <v>0.01</v>
      </c>
      <c r="BI54">
        <f t="shared" si="8"/>
        <v>3.1</v>
      </c>
      <c r="BJ54">
        <f t="shared" si="8"/>
        <v>0</v>
      </c>
      <c r="BK54">
        <f t="shared" si="8"/>
        <v>0</v>
      </c>
      <c r="BL54">
        <f t="shared" si="8"/>
        <v>0</v>
      </c>
      <c r="BM54">
        <f t="shared" si="8"/>
        <v>0</v>
      </c>
      <c r="BN54">
        <f t="shared" si="8"/>
        <v>0</v>
      </c>
      <c r="BO54">
        <f t="shared" si="8"/>
        <v>0</v>
      </c>
      <c r="BP54">
        <f t="shared" si="8"/>
        <v>0</v>
      </c>
      <c r="BQ54">
        <f t="shared" si="8"/>
        <v>0</v>
      </c>
      <c r="BR54">
        <f t="shared" si="8"/>
        <v>0</v>
      </c>
      <c r="BS54">
        <f t="shared" si="8"/>
        <v>0.4</v>
      </c>
      <c r="BT54">
        <f t="shared" si="8"/>
        <v>39.94</v>
      </c>
      <c r="BU54">
        <f t="shared" si="8"/>
        <v>29.63</v>
      </c>
      <c r="BV54">
        <f t="shared" si="8"/>
        <v>57.41</v>
      </c>
      <c r="BW54">
        <f t="shared" si="8"/>
        <v>58.02</v>
      </c>
      <c r="BX54">
        <f t="shared" si="8"/>
        <v>29.63</v>
      </c>
      <c r="BY54">
        <f t="shared" si="8"/>
        <v>29.63</v>
      </c>
      <c r="BZ54">
        <f t="shared" si="8"/>
        <v>11.48</v>
      </c>
      <c r="CA54">
        <f t="shared" si="8"/>
        <v>57.41</v>
      </c>
      <c r="CB54">
        <f t="shared" ref="CB54:DG54" si="9">ROUND(AVERAGE(CB6, CB11, CB16), 2)</f>
        <v>5.8</v>
      </c>
      <c r="CC54">
        <f t="shared" si="9"/>
        <v>58.02</v>
      </c>
      <c r="CD54">
        <f t="shared" si="9"/>
        <v>0.02</v>
      </c>
      <c r="CE54">
        <f t="shared" si="9"/>
        <v>1.99</v>
      </c>
      <c r="CF54">
        <f t="shared" si="9"/>
        <v>0</v>
      </c>
      <c r="CG54">
        <f t="shared" si="9"/>
        <v>0</v>
      </c>
      <c r="CH54">
        <f t="shared" si="9"/>
        <v>6.67</v>
      </c>
      <c r="CI54">
        <f t="shared" si="9"/>
        <v>0</v>
      </c>
      <c r="CJ54">
        <f t="shared" si="9"/>
        <v>0</v>
      </c>
      <c r="CK54">
        <f t="shared" si="9"/>
        <v>0</v>
      </c>
      <c r="CL54">
        <f t="shared" si="9"/>
        <v>0</v>
      </c>
      <c r="CM54">
        <f t="shared" si="9"/>
        <v>0.67</v>
      </c>
      <c r="CN54">
        <f t="shared" si="9"/>
        <v>6.67</v>
      </c>
      <c r="CO54">
        <f t="shared" si="9"/>
        <v>0.83</v>
      </c>
      <c r="CP54">
        <f t="shared" si="9"/>
        <v>83.24</v>
      </c>
      <c r="CQ54">
        <f t="shared" si="9"/>
        <v>68.040000000000006</v>
      </c>
      <c r="CR54">
        <f t="shared" si="9"/>
        <v>98.28</v>
      </c>
      <c r="CS54">
        <f t="shared" si="9"/>
        <v>98.63</v>
      </c>
      <c r="CT54">
        <f t="shared" si="9"/>
        <v>68.040000000000006</v>
      </c>
      <c r="CU54">
        <f t="shared" si="9"/>
        <v>68.040000000000006</v>
      </c>
      <c r="CV54">
        <f t="shared" si="9"/>
        <v>19.66</v>
      </c>
      <c r="CW54">
        <f t="shared" si="9"/>
        <v>98.28</v>
      </c>
      <c r="CX54">
        <f t="shared" si="9"/>
        <v>9.86</v>
      </c>
      <c r="CY54">
        <f t="shared" si="9"/>
        <v>98.63</v>
      </c>
      <c r="CZ54">
        <f t="shared" si="9"/>
        <v>0.21</v>
      </c>
      <c r="DA54">
        <f t="shared" si="9"/>
        <v>20.23</v>
      </c>
      <c r="DB54">
        <f t="shared" si="9"/>
        <v>14.49</v>
      </c>
      <c r="DC54">
        <f t="shared" si="9"/>
        <v>28.99</v>
      </c>
      <c r="DD54">
        <f t="shared" si="9"/>
        <v>37.68</v>
      </c>
      <c r="DE54">
        <f t="shared" si="9"/>
        <v>14.49</v>
      </c>
      <c r="DF54">
        <f t="shared" si="9"/>
        <v>12.68</v>
      </c>
      <c r="DG54">
        <f t="shared" si="9"/>
        <v>6.09</v>
      </c>
      <c r="DH54">
        <f t="shared" ref="DH54:EM54" si="10">ROUND(AVERAGE(DH6, DH11, DH16), 2)</f>
        <v>27.9</v>
      </c>
      <c r="DI54">
        <f t="shared" si="10"/>
        <v>3.91</v>
      </c>
      <c r="DJ54">
        <f t="shared" si="10"/>
        <v>36.590000000000003</v>
      </c>
      <c r="DK54">
        <f t="shared" si="10"/>
        <v>0.78</v>
      </c>
      <c r="DL54">
        <f t="shared" si="10"/>
        <v>77.42</v>
      </c>
      <c r="DM54">
        <f t="shared" si="10"/>
        <v>68.67</v>
      </c>
      <c r="DN54">
        <f t="shared" si="10"/>
        <v>87.98</v>
      </c>
      <c r="DO54">
        <f t="shared" si="10"/>
        <v>90.99</v>
      </c>
      <c r="DP54">
        <f t="shared" si="10"/>
        <v>68.67</v>
      </c>
      <c r="DQ54">
        <f t="shared" si="10"/>
        <v>66.95</v>
      </c>
      <c r="DR54">
        <f t="shared" si="10"/>
        <v>18.2</v>
      </c>
      <c r="DS54">
        <f t="shared" si="10"/>
        <v>87.77</v>
      </c>
      <c r="DT54">
        <f t="shared" si="10"/>
        <v>9.44</v>
      </c>
      <c r="DU54">
        <f t="shared" si="10"/>
        <v>90.99</v>
      </c>
      <c r="DV54">
        <f t="shared" si="10"/>
        <v>0.59</v>
      </c>
      <c r="DW54">
        <f t="shared" si="10"/>
        <v>50.7</v>
      </c>
      <c r="DX54">
        <f t="shared" si="10"/>
        <v>50</v>
      </c>
      <c r="DY54">
        <f t="shared" si="10"/>
        <v>50</v>
      </c>
      <c r="DZ54">
        <f t="shared" si="10"/>
        <v>50</v>
      </c>
      <c r="EA54">
        <f t="shared" si="10"/>
        <v>50</v>
      </c>
      <c r="EB54">
        <f t="shared" si="10"/>
        <v>50</v>
      </c>
      <c r="EC54">
        <f t="shared" si="10"/>
        <v>10</v>
      </c>
      <c r="ED54">
        <f t="shared" si="10"/>
        <v>50</v>
      </c>
      <c r="EE54">
        <f t="shared" si="10"/>
        <v>5</v>
      </c>
      <c r="EF54">
        <f t="shared" si="10"/>
        <v>50</v>
      </c>
      <c r="EG54">
        <f t="shared" si="10"/>
        <v>0.78</v>
      </c>
      <c r="EH54">
        <f t="shared" si="10"/>
        <v>78.319999999999993</v>
      </c>
      <c r="EI54">
        <f t="shared" si="10"/>
        <v>67.260000000000005</v>
      </c>
      <c r="EJ54">
        <f t="shared" si="10"/>
        <v>90.27</v>
      </c>
      <c r="EK54">
        <f t="shared" si="10"/>
        <v>91.45</v>
      </c>
      <c r="EL54">
        <f t="shared" si="10"/>
        <v>67.260000000000005</v>
      </c>
      <c r="EM54">
        <f t="shared" si="10"/>
        <v>66.81</v>
      </c>
      <c r="EN54">
        <f t="shared" ref="EN54:FB54" si="11">ROUND(AVERAGE(EN6, EN11, EN16), 2)</f>
        <v>18.41</v>
      </c>
      <c r="EO54">
        <f t="shared" si="11"/>
        <v>90.27</v>
      </c>
      <c r="EP54">
        <f t="shared" si="11"/>
        <v>9.32</v>
      </c>
      <c r="EQ54">
        <f t="shared" si="11"/>
        <v>91.45</v>
      </c>
      <c r="ER54">
        <f t="shared" si="11"/>
        <v>0.28000000000000003</v>
      </c>
      <c r="ES54">
        <f t="shared" si="11"/>
        <v>26.61</v>
      </c>
      <c r="ET54">
        <f t="shared" si="11"/>
        <v>25</v>
      </c>
      <c r="EU54">
        <f t="shared" si="11"/>
        <v>25</v>
      </c>
      <c r="EV54">
        <f t="shared" si="11"/>
        <v>25</v>
      </c>
      <c r="EW54">
        <f t="shared" si="11"/>
        <v>25</v>
      </c>
      <c r="EX54">
        <f t="shared" si="11"/>
        <v>25</v>
      </c>
      <c r="EY54">
        <f t="shared" si="11"/>
        <v>5</v>
      </c>
      <c r="EZ54">
        <f t="shared" si="11"/>
        <v>25</v>
      </c>
      <c r="FA54">
        <f t="shared" si="11"/>
        <v>2.5</v>
      </c>
      <c r="FB54">
        <f t="shared" si="11"/>
        <v>25</v>
      </c>
    </row>
    <row r="55" spans="3:158" x14ac:dyDescent="0.4">
      <c r="C55" t="s">
        <v>752</v>
      </c>
      <c r="D55">
        <f>ROUND(AVERAGE(D7, D12, D17), 2)</f>
        <v>0.55000000000000004</v>
      </c>
      <c r="E55">
        <f t="shared" ref="E55:N55" si="12">ROUND(AVERAGE(E7, E12, E17), 2)</f>
        <v>54.64</v>
      </c>
      <c r="F55">
        <f t="shared" si="12"/>
        <v>43.08</v>
      </c>
      <c r="G55">
        <f t="shared" si="12"/>
        <v>70.91</v>
      </c>
      <c r="H55">
        <f t="shared" si="12"/>
        <v>79.540000000000006</v>
      </c>
      <c r="I55">
        <f t="shared" si="12"/>
        <v>43.08</v>
      </c>
      <c r="J55">
        <f t="shared" si="12"/>
        <v>42.15</v>
      </c>
      <c r="K55">
        <f t="shared" si="12"/>
        <v>14.44</v>
      </c>
      <c r="L55">
        <f t="shared" si="12"/>
        <v>70.22</v>
      </c>
      <c r="M55">
        <f t="shared" si="12"/>
        <v>8.15</v>
      </c>
      <c r="N55">
        <f t="shared" si="12"/>
        <v>79.09</v>
      </c>
      <c r="P55">
        <f t="shared" ref="P55:AU55" si="13">ROUND(AVERAGE(P7, P12, P17), 2)</f>
        <v>0.5</v>
      </c>
      <c r="Q55">
        <f t="shared" si="13"/>
        <v>49.79</v>
      </c>
      <c r="R55">
        <f t="shared" si="13"/>
        <v>35.26</v>
      </c>
      <c r="S55">
        <f t="shared" si="13"/>
        <v>71.239999999999995</v>
      </c>
      <c r="T55">
        <f t="shared" si="13"/>
        <v>83.17</v>
      </c>
      <c r="U55">
        <f t="shared" si="13"/>
        <v>35.26</v>
      </c>
      <c r="V55">
        <f t="shared" si="13"/>
        <v>34.15</v>
      </c>
      <c r="W55">
        <f t="shared" si="13"/>
        <v>14.58</v>
      </c>
      <c r="X55">
        <f t="shared" si="13"/>
        <v>70.430000000000007</v>
      </c>
      <c r="Y55">
        <f t="shared" si="13"/>
        <v>8.59</v>
      </c>
      <c r="Z55">
        <f t="shared" si="13"/>
        <v>82.81</v>
      </c>
      <c r="AA55">
        <f t="shared" si="13"/>
        <v>0.56999999999999995</v>
      </c>
      <c r="AB55">
        <f t="shared" si="13"/>
        <v>56.9</v>
      </c>
      <c r="AC55">
        <f t="shared" si="13"/>
        <v>43.46</v>
      </c>
      <c r="AD55">
        <f t="shared" si="13"/>
        <v>76.7</v>
      </c>
      <c r="AE55">
        <f t="shared" si="13"/>
        <v>83.3</v>
      </c>
      <c r="AF55">
        <f t="shared" si="13"/>
        <v>43.46</v>
      </c>
      <c r="AG55">
        <f t="shared" si="13"/>
        <v>42.56</v>
      </c>
      <c r="AH55">
        <f t="shared" si="13"/>
        <v>15.61</v>
      </c>
      <c r="AI55">
        <f t="shared" si="13"/>
        <v>76.069999999999993</v>
      </c>
      <c r="AJ55">
        <f t="shared" si="13"/>
        <v>8.5399999999999991</v>
      </c>
      <c r="AK55">
        <f t="shared" si="13"/>
        <v>83</v>
      </c>
      <c r="AL55">
        <f t="shared" si="13"/>
        <v>0.54</v>
      </c>
      <c r="AM55">
        <f t="shared" si="13"/>
        <v>53.94</v>
      </c>
      <c r="AN55">
        <f t="shared" si="13"/>
        <v>43.19</v>
      </c>
      <c r="AO55">
        <f t="shared" si="13"/>
        <v>67.48</v>
      </c>
      <c r="AP55">
        <f t="shared" si="13"/>
        <v>79.150000000000006</v>
      </c>
      <c r="AQ55">
        <f t="shared" si="13"/>
        <v>43.19</v>
      </c>
      <c r="AR55">
        <f t="shared" si="13"/>
        <v>42.62</v>
      </c>
      <c r="AS55">
        <f t="shared" si="13"/>
        <v>13.6</v>
      </c>
      <c r="AT55">
        <f t="shared" si="13"/>
        <v>66.989999999999995</v>
      </c>
      <c r="AU55">
        <f t="shared" si="13"/>
        <v>8</v>
      </c>
      <c r="AV55">
        <f t="shared" ref="AV55:CA55" si="14">ROUND(AVERAGE(AV7, AV12, AV17), 2)</f>
        <v>78.78</v>
      </c>
      <c r="AW55">
        <f t="shared" si="14"/>
        <v>0.7</v>
      </c>
      <c r="AX55">
        <f t="shared" si="14"/>
        <v>69.86</v>
      </c>
      <c r="AY55">
        <f t="shared" si="14"/>
        <v>62.04</v>
      </c>
      <c r="AZ55">
        <f t="shared" si="14"/>
        <v>79.67</v>
      </c>
      <c r="BA55">
        <f t="shared" si="14"/>
        <v>81.33</v>
      </c>
      <c r="BB55">
        <f t="shared" si="14"/>
        <v>62.04</v>
      </c>
      <c r="BC55">
        <f t="shared" si="14"/>
        <v>61.37</v>
      </c>
      <c r="BD55">
        <f t="shared" si="14"/>
        <v>16.14</v>
      </c>
      <c r="BE55">
        <f t="shared" si="14"/>
        <v>79.36</v>
      </c>
      <c r="BF55">
        <f t="shared" si="14"/>
        <v>8.27</v>
      </c>
      <c r="BG55">
        <f t="shared" si="14"/>
        <v>81.2</v>
      </c>
      <c r="BH55">
        <f t="shared" si="14"/>
        <v>0.82</v>
      </c>
      <c r="BI55">
        <f t="shared" si="14"/>
        <v>81.3</v>
      </c>
      <c r="BJ55">
        <f t="shared" si="14"/>
        <v>74.290000000000006</v>
      </c>
      <c r="BK55">
        <f t="shared" si="14"/>
        <v>91.22</v>
      </c>
      <c r="BL55">
        <f t="shared" si="14"/>
        <v>94.51</v>
      </c>
      <c r="BM55">
        <f t="shared" si="14"/>
        <v>74.290000000000006</v>
      </c>
      <c r="BN55">
        <f t="shared" si="14"/>
        <v>73.510000000000005</v>
      </c>
      <c r="BO55">
        <f t="shared" si="14"/>
        <v>18.5</v>
      </c>
      <c r="BP55">
        <f t="shared" si="14"/>
        <v>91.07</v>
      </c>
      <c r="BQ55">
        <f t="shared" si="14"/>
        <v>9.59</v>
      </c>
      <c r="BR55">
        <f t="shared" si="14"/>
        <v>94.44</v>
      </c>
      <c r="BS55">
        <f t="shared" si="14"/>
        <v>0.5</v>
      </c>
      <c r="BT55">
        <f t="shared" si="14"/>
        <v>49.28</v>
      </c>
      <c r="BU55">
        <f t="shared" si="14"/>
        <v>37.25</v>
      </c>
      <c r="BV55">
        <f t="shared" si="14"/>
        <v>65.27</v>
      </c>
      <c r="BW55">
        <f t="shared" si="14"/>
        <v>76.680000000000007</v>
      </c>
      <c r="BX55">
        <f t="shared" si="14"/>
        <v>37.25</v>
      </c>
      <c r="BY55">
        <f t="shared" si="14"/>
        <v>36.1</v>
      </c>
      <c r="BZ55">
        <f t="shared" si="14"/>
        <v>13.38</v>
      </c>
      <c r="CA55">
        <f t="shared" si="14"/>
        <v>64.38</v>
      </c>
      <c r="CB55">
        <f t="shared" ref="CB55:DG55" si="15">ROUND(AVERAGE(CB7, CB12, CB17), 2)</f>
        <v>7.91</v>
      </c>
      <c r="CC55">
        <f t="shared" si="15"/>
        <v>76.06</v>
      </c>
      <c r="CD55">
        <f t="shared" si="15"/>
        <v>0.64</v>
      </c>
      <c r="CE55">
        <f t="shared" si="15"/>
        <v>63.73</v>
      </c>
      <c r="CF55">
        <f t="shared" si="15"/>
        <v>52.29</v>
      </c>
      <c r="CG55">
        <f t="shared" si="15"/>
        <v>81.349999999999994</v>
      </c>
      <c r="CH55">
        <f t="shared" si="15"/>
        <v>86.7</v>
      </c>
      <c r="CI55">
        <f t="shared" si="15"/>
        <v>52.29</v>
      </c>
      <c r="CJ55">
        <f t="shared" si="15"/>
        <v>50.92</v>
      </c>
      <c r="CK55">
        <f t="shared" si="15"/>
        <v>16.82</v>
      </c>
      <c r="CL55">
        <f t="shared" si="15"/>
        <v>81.12</v>
      </c>
      <c r="CM55">
        <f t="shared" si="15"/>
        <v>8.98</v>
      </c>
      <c r="CN55">
        <f t="shared" si="15"/>
        <v>86.62</v>
      </c>
      <c r="CO55">
        <f t="shared" si="15"/>
        <v>0.6</v>
      </c>
      <c r="CP55">
        <f t="shared" si="15"/>
        <v>59.68</v>
      </c>
      <c r="CQ55">
        <f t="shared" si="15"/>
        <v>45.78</v>
      </c>
      <c r="CR55">
        <f t="shared" si="15"/>
        <v>80.150000000000006</v>
      </c>
      <c r="CS55">
        <f t="shared" si="15"/>
        <v>86.52</v>
      </c>
      <c r="CT55">
        <f t="shared" si="15"/>
        <v>45.78</v>
      </c>
      <c r="CU55">
        <f t="shared" si="15"/>
        <v>44.44</v>
      </c>
      <c r="CV55">
        <f t="shared" si="15"/>
        <v>16.559999999999999</v>
      </c>
      <c r="CW55">
        <f t="shared" si="15"/>
        <v>79.7</v>
      </c>
      <c r="CX55">
        <f t="shared" si="15"/>
        <v>8.9600000000000009</v>
      </c>
      <c r="CY55">
        <f t="shared" si="15"/>
        <v>86.3</v>
      </c>
      <c r="CZ55">
        <f t="shared" si="15"/>
        <v>0.51</v>
      </c>
      <c r="DA55">
        <f t="shared" si="15"/>
        <v>49.9</v>
      </c>
      <c r="DB55">
        <f t="shared" si="15"/>
        <v>37.75</v>
      </c>
      <c r="DC55">
        <f t="shared" si="15"/>
        <v>67.760000000000005</v>
      </c>
      <c r="DD55">
        <f t="shared" si="15"/>
        <v>76.739999999999995</v>
      </c>
      <c r="DE55">
        <f t="shared" si="15"/>
        <v>37.75</v>
      </c>
      <c r="DF55">
        <f t="shared" si="15"/>
        <v>36.31</v>
      </c>
      <c r="DG55">
        <f t="shared" si="15"/>
        <v>13.93</v>
      </c>
      <c r="DH55">
        <f t="shared" ref="DH55:EM55" si="16">ROUND(AVERAGE(DH7, DH12, DH17), 2)</f>
        <v>66.540000000000006</v>
      </c>
      <c r="DI55">
        <f t="shared" si="16"/>
        <v>7.95</v>
      </c>
      <c r="DJ55">
        <f t="shared" si="16"/>
        <v>75.81</v>
      </c>
      <c r="DK55">
        <f t="shared" si="16"/>
        <v>0.5</v>
      </c>
      <c r="DL55">
        <f t="shared" si="16"/>
        <v>49.4</v>
      </c>
      <c r="DM55">
        <f t="shared" si="16"/>
        <v>36.76</v>
      </c>
      <c r="DN55">
        <f t="shared" si="16"/>
        <v>67.45</v>
      </c>
      <c r="DO55">
        <f t="shared" si="16"/>
        <v>76.19</v>
      </c>
      <c r="DP55">
        <f t="shared" si="16"/>
        <v>36.76</v>
      </c>
      <c r="DQ55">
        <f t="shared" si="16"/>
        <v>36.14</v>
      </c>
      <c r="DR55">
        <f t="shared" si="16"/>
        <v>13.69</v>
      </c>
      <c r="DS55">
        <f t="shared" si="16"/>
        <v>66.84</v>
      </c>
      <c r="DT55">
        <f t="shared" si="16"/>
        <v>7.78</v>
      </c>
      <c r="DU55">
        <f t="shared" si="16"/>
        <v>75.81</v>
      </c>
      <c r="DV55">
        <f t="shared" si="16"/>
        <v>0.62</v>
      </c>
      <c r="DW55">
        <f t="shared" si="16"/>
        <v>61.89</v>
      </c>
      <c r="DX55">
        <f t="shared" si="16"/>
        <v>55.2</v>
      </c>
      <c r="DY55">
        <f t="shared" si="16"/>
        <v>71.7</v>
      </c>
      <c r="DZ55">
        <f t="shared" si="16"/>
        <v>74.91</v>
      </c>
      <c r="EA55">
        <f t="shared" si="16"/>
        <v>55.2</v>
      </c>
      <c r="EB55">
        <f t="shared" si="16"/>
        <v>54.31</v>
      </c>
      <c r="EC55">
        <f t="shared" si="16"/>
        <v>14.56</v>
      </c>
      <c r="ED55">
        <f t="shared" si="16"/>
        <v>71.2</v>
      </c>
      <c r="EE55">
        <f t="shared" si="16"/>
        <v>7.63</v>
      </c>
      <c r="EF55">
        <f t="shared" si="16"/>
        <v>74.52</v>
      </c>
      <c r="EG55">
        <f t="shared" si="16"/>
        <v>0.8</v>
      </c>
      <c r="EH55">
        <f t="shared" si="16"/>
        <v>79.510000000000005</v>
      </c>
      <c r="EI55">
        <f t="shared" si="16"/>
        <v>71.37</v>
      </c>
      <c r="EJ55">
        <f t="shared" si="16"/>
        <v>91.27</v>
      </c>
      <c r="EK55">
        <f t="shared" si="16"/>
        <v>92.95</v>
      </c>
      <c r="EL55">
        <f t="shared" si="16"/>
        <v>71.37</v>
      </c>
      <c r="EM55">
        <f t="shared" si="16"/>
        <v>70.67</v>
      </c>
      <c r="EN55">
        <f t="shared" ref="EN55:FB55" si="17">ROUND(AVERAGE(EN7, EN12, EN17), 2)</f>
        <v>18.5</v>
      </c>
      <c r="EO55">
        <f t="shared" si="17"/>
        <v>91.09</v>
      </c>
      <c r="EP55">
        <f t="shared" si="17"/>
        <v>9.44</v>
      </c>
      <c r="EQ55">
        <f t="shared" si="17"/>
        <v>92.86</v>
      </c>
      <c r="ER55">
        <f t="shared" si="17"/>
        <v>0.52</v>
      </c>
      <c r="ES55">
        <f t="shared" si="17"/>
        <v>51.2</v>
      </c>
      <c r="ET55">
        <f t="shared" si="17"/>
        <v>39</v>
      </c>
      <c r="EU55">
        <f t="shared" si="17"/>
        <v>66.42</v>
      </c>
      <c r="EV55">
        <f t="shared" si="17"/>
        <v>78.680000000000007</v>
      </c>
      <c r="EW55">
        <f t="shared" si="17"/>
        <v>39</v>
      </c>
      <c r="EX55">
        <f t="shared" si="17"/>
        <v>38.229999999999997</v>
      </c>
      <c r="EY55">
        <f t="shared" si="17"/>
        <v>13.54</v>
      </c>
      <c r="EZ55">
        <f t="shared" si="17"/>
        <v>66.17</v>
      </c>
      <c r="FA55">
        <f t="shared" si="17"/>
        <v>8.0500000000000007</v>
      </c>
      <c r="FB55">
        <f t="shared" si="17"/>
        <v>78.59</v>
      </c>
    </row>
    <row r="56" spans="3:158" x14ac:dyDescent="0.4">
      <c r="C56" t="s">
        <v>754</v>
      </c>
      <c r="D56">
        <f>ROUND(AVERAGE(D8, D13, D18), 2)</f>
        <v>0.52</v>
      </c>
      <c r="E56">
        <f t="shared" ref="E56:N56" si="18">ROUND(AVERAGE(E8, E13, E18), 2)</f>
        <v>50.89</v>
      </c>
      <c r="F56">
        <f t="shared" si="18"/>
        <v>35.25</v>
      </c>
      <c r="G56">
        <f t="shared" si="18"/>
        <v>74.36</v>
      </c>
      <c r="H56">
        <f t="shared" si="18"/>
        <v>89.02</v>
      </c>
      <c r="I56">
        <f t="shared" si="18"/>
        <v>35.25</v>
      </c>
      <c r="J56">
        <f t="shared" si="18"/>
        <v>32.340000000000003</v>
      </c>
      <c r="K56">
        <f t="shared" si="18"/>
        <v>16.07</v>
      </c>
      <c r="L56">
        <f t="shared" si="18"/>
        <v>72.75</v>
      </c>
      <c r="M56">
        <f t="shared" si="18"/>
        <v>9.75</v>
      </c>
      <c r="N56">
        <f t="shared" si="18"/>
        <v>88.42</v>
      </c>
      <c r="P56">
        <f t="shared" ref="P56:AU56" si="19">ROUND(AVERAGE(P8, P13, P18), 2)</f>
        <v>0.52</v>
      </c>
      <c r="Q56">
        <f t="shared" si="19"/>
        <v>49.16</v>
      </c>
      <c r="R56">
        <f t="shared" si="19"/>
        <v>34.659999999999997</v>
      </c>
      <c r="S56">
        <f t="shared" si="19"/>
        <v>76.23</v>
      </c>
      <c r="T56">
        <f t="shared" si="19"/>
        <v>92.74</v>
      </c>
      <c r="U56">
        <f t="shared" si="19"/>
        <v>34.659999999999997</v>
      </c>
      <c r="V56">
        <f t="shared" si="19"/>
        <v>26.59</v>
      </c>
      <c r="W56">
        <f t="shared" si="19"/>
        <v>18.73</v>
      </c>
      <c r="X56">
        <f t="shared" si="19"/>
        <v>71.66</v>
      </c>
      <c r="Y56">
        <f t="shared" si="19"/>
        <v>11.76</v>
      </c>
      <c r="Z56">
        <f t="shared" si="19"/>
        <v>91.1</v>
      </c>
      <c r="AA56">
        <f t="shared" si="19"/>
        <v>0.54</v>
      </c>
      <c r="AB56">
        <f t="shared" si="19"/>
        <v>53.84</v>
      </c>
      <c r="AC56">
        <f t="shared" si="19"/>
        <v>36.409999999999997</v>
      </c>
      <c r="AD56">
        <f t="shared" si="19"/>
        <v>80.59</v>
      </c>
      <c r="AE56">
        <f t="shared" si="19"/>
        <v>93.56</v>
      </c>
      <c r="AF56">
        <f t="shared" si="19"/>
        <v>36.409999999999997</v>
      </c>
      <c r="AG56">
        <f t="shared" si="19"/>
        <v>34.72</v>
      </c>
      <c r="AH56">
        <f t="shared" si="19"/>
        <v>16.82</v>
      </c>
      <c r="AI56">
        <f t="shared" si="19"/>
        <v>79.83</v>
      </c>
      <c r="AJ56">
        <f t="shared" si="19"/>
        <v>9.84</v>
      </c>
      <c r="AK56">
        <f t="shared" si="19"/>
        <v>93.36</v>
      </c>
      <c r="AL56">
        <f t="shared" si="19"/>
        <v>0.39</v>
      </c>
      <c r="AM56">
        <f t="shared" si="19"/>
        <v>39.159999999999997</v>
      </c>
      <c r="AN56">
        <f t="shared" si="19"/>
        <v>23.31</v>
      </c>
      <c r="AO56">
        <f t="shared" si="19"/>
        <v>58.18</v>
      </c>
      <c r="AP56">
        <f t="shared" si="19"/>
        <v>77.53</v>
      </c>
      <c r="AQ56">
        <f t="shared" si="19"/>
        <v>23.31</v>
      </c>
      <c r="AR56">
        <f t="shared" si="19"/>
        <v>22.97</v>
      </c>
      <c r="AS56">
        <f t="shared" si="19"/>
        <v>11.73</v>
      </c>
      <c r="AT56">
        <f t="shared" si="19"/>
        <v>57.83</v>
      </c>
      <c r="AU56">
        <f t="shared" si="19"/>
        <v>7.85</v>
      </c>
      <c r="AV56">
        <f t="shared" ref="AV56:BZ56" si="20">ROUND(AVERAGE(AV8, AV13, AV18), 2)</f>
        <v>77.37</v>
      </c>
      <c r="AW56">
        <f t="shared" si="20"/>
        <v>0.46</v>
      </c>
      <c r="AX56">
        <f t="shared" si="20"/>
        <v>46.43</v>
      </c>
      <c r="AY56">
        <f t="shared" si="20"/>
        <v>34.92</v>
      </c>
      <c r="AZ56">
        <f t="shared" si="20"/>
        <v>61.9</v>
      </c>
      <c r="BA56">
        <f t="shared" si="20"/>
        <v>70.900000000000006</v>
      </c>
      <c r="BB56">
        <f t="shared" si="20"/>
        <v>34.92</v>
      </c>
      <c r="BC56">
        <f t="shared" si="20"/>
        <v>34.92</v>
      </c>
      <c r="BD56">
        <f t="shared" si="20"/>
        <v>12.38</v>
      </c>
      <c r="BE56">
        <f t="shared" si="20"/>
        <v>61.9</v>
      </c>
      <c r="BF56">
        <f t="shared" si="20"/>
        <v>7.09</v>
      </c>
      <c r="BG56">
        <f t="shared" si="20"/>
        <v>70.900000000000006</v>
      </c>
      <c r="BH56">
        <f t="shared" si="20"/>
        <v>0.48</v>
      </c>
      <c r="BI56">
        <f t="shared" si="20"/>
        <v>46.46</v>
      </c>
      <c r="BJ56">
        <f t="shared" si="20"/>
        <v>31.97</v>
      </c>
      <c r="BK56">
        <f t="shared" si="20"/>
        <v>66.290000000000006</v>
      </c>
      <c r="BL56">
        <f t="shared" si="20"/>
        <v>81.91</v>
      </c>
      <c r="BM56">
        <f t="shared" si="20"/>
        <v>31.97</v>
      </c>
      <c r="BN56">
        <f t="shared" si="20"/>
        <v>29.18</v>
      </c>
      <c r="BO56">
        <f t="shared" si="20"/>
        <v>14.3</v>
      </c>
      <c r="BP56">
        <f t="shared" si="20"/>
        <v>63.32</v>
      </c>
      <c r="BQ56">
        <f t="shared" si="20"/>
        <v>9.27</v>
      </c>
      <c r="BR56">
        <f t="shared" si="20"/>
        <v>81.23</v>
      </c>
      <c r="BS56">
        <f t="shared" si="20"/>
        <v>0.67</v>
      </c>
      <c r="BT56">
        <f t="shared" si="20"/>
        <v>66.22</v>
      </c>
      <c r="BU56">
        <f t="shared" si="20"/>
        <v>52.22</v>
      </c>
      <c r="BV56">
        <f t="shared" si="20"/>
        <v>87.09</v>
      </c>
      <c r="BW56">
        <f t="shared" si="20"/>
        <v>92.66</v>
      </c>
      <c r="BX56">
        <f t="shared" si="20"/>
        <v>52.22</v>
      </c>
      <c r="BY56">
        <f t="shared" si="20"/>
        <v>50.42</v>
      </c>
      <c r="BZ56">
        <f t="shared" si="20"/>
        <v>18.03</v>
      </c>
      <c r="CA56">
        <f>ROUND(AVERAGE(CA8, CA13, CA18), 2)</f>
        <v>86.43</v>
      </c>
      <c r="CB56">
        <f t="shared" ref="CB56:DG56" si="21">ROUND(AVERAGE(CB8, CB13, CB18), 2)</f>
        <v>9.6199999999999992</v>
      </c>
      <c r="CC56">
        <f t="shared" si="21"/>
        <v>92.21</v>
      </c>
      <c r="CD56">
        <f t="shared" si="21"/>
        <v>0.65</v>
      </c>
      <c r="CE56">
        <f t="shared" si="21"/>
        <v>63.47</v>
      </c>
      <c r="CF56">
        <f t="shared" si="21"/>
        <v>48.6</v>
      </c>
      <c r="CG56">
        <f t="shared" si="21"/>
        <v>89.39</v>
      </c>
      <c r="CH56">
        <f t="shared" si="21"/>
        <v>92.74</v>
      </c>
      <c r="CI56">
        <f t="shared" si="21"/>
        <v>48.6</v>
      </c>
      <c r="CJ56">
        <f t="shared" si="21"/>
        <v>43.67</v>
      </c>
      <c r="CK56">
        <f t="shared" si="21"/>
        <v>19.78</v>
      </c>
      <c r="CL56">
        <f t="shared" si="21"/>
        <v>87.8</v>
      </c>
      <c r="CM56">
        <f t="shared" si="21"/>
        <v>10.56</v>
      </c>
      <c r="CN56">
        <f t="shared" si="21"/>
        <v>92.74</v>
      </c>
      <c r="CO56">
        <f t="shared" si="21"/>
        <v>0.55000000000000004</v>
      </c>
      <c r="CP56">
        <f t="shared" si="21"/>
        <v>53.32</v>
      </c>
      <c r="CQ56">
        <f t="shared" si="21"/>
        <v>41.74</v>
      </c>
      <c r="CR56">
        <f t="shared" si="21"/>
        <v>74.78</v>
      </c>
      <c r="CS56">
        <f t="shared" si="21"/>
        <v>83.19</v>
      </c>
      <c r="CT56">
        <f t="shared" si="21"/>
        <v>41.74</v>
      </c>
      <c r="CU56">
        <f t="shared" si="21"/>
        <v>38.700000000000003</v>
      </c>
      <c r="CV56">
        <f t="shared" si="21"/>
        <v>16</v>
      </c>
      <c r="CW56">
        <f t="shared" si="21"/>
        <v>73.48</v>
      </c>
      <c r="CX56">
        <f t="shared" si="21"/>
        <v>8.93</v>
      </c>
      <c r="CY56">
        <f t="shared" si="21"/>
        <v>82.32</v>
      </c>
      <c r="CZ56">
        <f t="shared" si="21"/>
        <v>0.52</v>
      </c>
      <c r="DA56">
        <f t="shared" si="21"/>
        <v>51.44</v>
      </c>
      <c r="DB56">
        <f t="shared" si="21"/>
        <v>35.909999999999997</v>
      </c>
      <c r="DC56">
        <f t="shared" si="21"/>
        <v>72.989999999999995</v>
      </c>
      <c r="DD56">
        <f t="shared" si="21"/>
        <v>88.88</v>
      </c>
      <c r="DE56">
        <f t="shared" si="21"/>
        <v>35.909999999999997</v>
      </c>
      <c r="DF56">
        <f t="shared" si="21"/>
        <v>34.25</v>
      </c>
      <c r="DG56">
        <f t="shared" si="21"/>
        <v>15.28</v>
      </c>
      <c r="DH56">
        <f t="shared" ref="DH56:EL56" si="22">ROUND(AVERAGE(DH8, DH13, DH18), 2)</f>
        <v>72.53</v>
      </c>
      <c r="DI56">
        <f t="shared" si="22"/>
        <v>9.2799999999999994</v>
      </c>
      <c r="DJ56">
        <f t="shared" si="22"/>
        <v>88.67</v>
      </c>
      <c r="DK56">
        <f t="shared" si="22"/>
        <v>0.55000000000000004</v>
      </c>
      <c r="DL56">
        <f t="shared" si="22"/>
        <v>54.49</v>
      </c>
      <c r="DM56">
        <f t="shared" si="22"/>
        <v>36.590000000000003</v>
      </c>
      <c r="DN56">
        <f t="shared" si="22"/>
        <v>79.510000000000005</v>
      </c>
      <c r="DO56">
        <f t="shared" si="22"/>
        <v>93.98</v>
      </c>
      <c r="DP56">
        <f t="shared" si="22"/>
        <v>36.590000000000003</v>
      </c>
      <c r="DQ56">
        <f t="shared" si="22"/>
        <v>36.07</v>
      </c>
      <c r="DR56">
        <f t="shared" si="22"/>
        <v>16.12</v>
      </c>
      <c r="DS56">
        <f t="shared" si="22"/>
        <v>79.27</v>
      </c>
      <c r="DT56">
        <f t="shared" si="22"/>
        <v>9.5399999999999991</v>
      </c>
      <c r="DU56">
        <f t="shared" si="22"/>
        <v>93.87</v>
      </c>
      <c r="DV56">
        <f t="shared" si="22"/>
        <v>0.69</v>
      </c>
      <c r="DW56">
        <f t="shared" si="22"/>
        <v>68.81</v>
      </c>
      <c r="DX56">
        <f t="shared" si="22"/>
        <v>56</v>
      </c>
      <c r="DY56">
        <f t="shared" si="22"/>
        <v>86.18</v>
      </c>
      <c r="DZ56">
        <f t="shared" si="22"/>
        <v>91.04</v>
      </c>
      <c r="EA56">
        <f t="shared" si="22"/>
        <v>56</v>
      </c>
      <c r="EB56">
        <f t="shared" si="22"/>
        <v>54.98</v>
      </c>
      <c r="EC56">
        <f t="shared" si="22"/>
        <v>17.5</v>
      </c>
      <c r="ED56">
        <f t="shared" si="22"/>
        <v>85.54</v>
      </c>
      <c r="EE56">
        <f t="shared" si="22"/>
        <v>9.2799999999999994</v>
      </c>
      <c r="EF56">
        <f t="shared" si="22"/>
        <v>90.57</v>
      </c>
      <c r="EG56">
        <f t="shared" si="22"/>
        <v>0.51</v>
      </c>
      <c r="EH56">
        <f t="shared" si="22"/>
        <v>49.5</v>
      </c>
      <c r="EI56">
        <f t="shared" si="22"/>
        <v>32.17</v>
      </c>
      <c r="EJ56">
        <f t="shared" si="22"/>
        <v>77.459999999999994</v>
      </c>
      <c r="EK56">
        <f t="shared" si="22"/>
        <v>92.7</v>
      </c>
      <c r="EL56">
        <f t="shared" si="22"/>
        <v>32.17</v>
      </c>
      <c r="EM56">
        <f>ROUND(AVERAGE(EM8, EM13, EM18), 2)</f>
        <v>29.39</v>
      </c>
      <c r="EN56">
        <f t="shared" ref="EN56:FB56" si="23">ROUND(AVERAGE(EN8, EN13, EN18), 2)</f>
        <v>16.47</v>
      </c>
      <c r="EO56">
        <f t="shared" si="23"/>
        <v>76.02</v>
      </c>
      <c r="EP56">
        <f t="shared" si="23"/>
        <v>9.98</v>
      </c>
      <c r="EQ56">
        <f t="shared" si="23"/>
        <v>92.24</v>
      </c>
      <c r="ER56">
        <f t="shared" si="23"/>
        <v>0.49</v>
      </c>
      <c r="ES56">
        <f t="shared" si="23"/>
        <v>48.67</v>
      </c>
      <c r="ET56">
        <f t="shared" si="23"/>
        <v>34.61</v>
      </c>
      <c r="EU56">
        <f t="shared" si="23"/>
        <v>67.38</v>
      </c>
      <c r="EV56">
        <f t="shared" si="23"/>
        <v>83.12</v>
      </c>
      <c r="EW56">
        <f t="shared" si="23"/>
        <v>34.61</v>
      </c>
      <c r="EX56">
        <f t="shared" si="23"/>
        <v>33.26</v>
      </c>
      <c r="EY56">
        <f t="shared" si="23"/>
        <v>13.73</v>
      </c>
      <c r="EZ56">
        <f t="shared" si="23"/>
        <v>65.53</v>
      </c>
      <c r="FA56">
        <f t="shared" si="23"/>
        <v>8.6999999999999993</v>
      </c>
      <c r="FB56">
        <f t="shared" si="23"/>
        <v>82.48</v>
      </c>
    </row>
    <row r="57" spans="3:158" x14ac:dyDescent="0.4">
      <c r="C57" t="s">
        <v>37</v>
      </c>
      <c r="D57">
        <f>ROUND(AVERAGE(D9, D14, D19), 2)</f>
        <v>0.59</v>
      </c>
      <c r="E57">
        <f t="shared" ref="E57:N57" si="24">ROUND(AVERAGE(E9, E14, E19), 2)</f>
        <v>56.52</v>
      </c>
      <c r="F57">
        <f t="shared" si="24"/>
        <v>46.99</v>
      </c>
      <c r="G57">
        <f t="shared" si="24"/>
        <v>75.22</v>
      </c>
      <c r="H57">
        <f t="shared" si="24"/>
        <v>83.66</v>
      </c>
      <c r="I57">
        <f t="shared" si="24"/>
        <v>46.99</v>
      </c>
      <c r="J57">
        <f t="shared" si="24"/>
        <v>40.83</v>
      </c>
      <c r="K57">
        <f t="shared" si="24"/>
        <v>17.149999999999999</v>
      </c>
      <c r="L57">
        <f t="shared" si="24"/>
        <v>71.75</v>
      </c>
      <c r="M57">
        <f t="shared" si="24"/>
        <v>9.81</v>
      </c>
      <c r="N57">
        <f t="shared" si="24"/>
        <v>81.63</v>
      </c>
      <c r="P57">
        <f t="shared" ref="P57:CA57" si="25">ROUND(AVERAGE(P9, P14, P19), 2)</f>
        <v>0.56000000000000005</v>
      </c>
      <c r="Q57">
        <f t="shared" si="25"/>
        <v>52.45</v>
      </c>
      <c r="R57">
        <f t="shared" si="25"/>
        <v>40.869999999999997</v>
      </c>
      <c r="S57">
        <f t="shared" si="25"/>
        <v>78.03</v>
      </c>
      <c r="T57">
        <f t="shared" si="25"/>
        <v>89.07</v>
      </c>
      <c r="U57">
        <f t="shared" si="25"/>
        <v>40.869999999999997</v>
      </c>
      <c r="V57">
        <f t="shared" si="25"/>
        <v>30.96</v>
      </c>
      <c r="W57">
        <f t="shared" si="25"/>
        <v>19.79</v>
      </c>
      <c r="X57">
        <f t="shared" si="25"/>
        <v>72.040000000000006</v>
      </c>
      <c r="Y57">
        <f t="shared" si="25"/>
        <v>11.94</v>
      </c>
      <c r="Z57">
        <f t="shared" si="25"/>
        <v>86.54</v>
      </c>
      <c r="AA57">
        <f t="shared" si="25"/>
        <v>0.6</v>
      </c>
      <c r="AB57">
        <f t="shared" si="25"/>
        <v>58.13</v>
      </c>
      <c r="AC57">
        <f t="shared" si="25"/>
        <v>46.47</v>
      </c>
      <c r="AD57">
        <f t="shared" si="25"/>
        <v>79.87</v>
      </c>
      <c r="AE57">
        <f t="shared" si="25"/>
        <v>86.19</v>
      </c>
      <c r="AF57">
        <f t="shared" si="25"/>
        <v>46.47</v>
      </c>
      <c r="AG57">
        <f t="shared" si="25"/>
        <v>42.36</v>
      </c>
      <c r="AH57">
        <f t="shared" si="25"/>
        <v>17.32</v>
      </c>
      <c r="AI57">
        <f t="shared" si="25"/>
        <v>76.97</v>
      </c>
      <c r="AJ57">
        <f t="shared" si="25"/>
        <v>9.6199999999999992</v>
      </c>
      <c r="AK57">
        <f t="shared" si="25"/>
        <v>84.57</v>
      </c>
      <c r="AL57">
        <f t="shared" si="25"/>
        <v>0.59</v>
      </c>
      <c r="AM57">
        <f t="shared" si="25"/>
        <v>56.92</v>
      </c>
      <c r="AN57">
        <f t="shared" si="25"/>
        <v>47.61</v>
      </c>
      <c r="AO57">
        <f t="shared" si="25"/>
        <v>73.97</v>
      </c>
      <c r="AP57">
        <f t="shared" si="25"/>
        <v>84.71</v>
      </c>
      <c r="AQ57">
        <f t="shared" si="25"/>
        <v>47.61</v>
      </c>
      <c r="AR57">
        <f t="shared" si="25"/>
        <v>43.75</v>
      </c>
      <c r="AS57">
        <f t="shared" si="25"/>
        <v>15.65</v>
      </c>
      <c r="AT57">
        <f t="shared" si="25"/>
        <v>70.849999999999994</v>
      </c>
      <c r="AU57">
        <f t="shared" si="25"/>
        <v>9.1</v>
      </c>
      <c r="AV57">
        <f t="shared" si="25"/>
        <v>82.29</v>
      </c>
      <c r="AW57">
        <f t="shared" si="25"/>
        <v>0.69</v>
      </c>
      <c r="AX57">
        <f t="shared" si="25"/>
        <v>68.03</v>
      </c>
      <c r="AY57">
        <f t="shared" si="25"/>
        <v>60.96</v>
      </c>
      <c r="AZ57">
        <f t="shared" si="25"/>
        <v>79.349999999999994</v>
      </c>
      <c r="BA57">
        <f t="shared" si="25"/>
        <v>82.22</v>
      </c>
      <c r="BB57">
        <f t="shared" si="25"/>
        <v>60.96</v>
      </c>
      <c r="BC57">
        <f t="shared" si="25"/>
        <v>56.49</v>
      </c>
      <c r="BD57">
        <f t="shared" si="25"/>
        <v>17.41</v>
      </c>
      <c r="BE57">
        <f t="shared" si="25"/>
        <v>77.819999999999993</v>
      </c>
      <c r="BF57">
        <f t="shared" si="25"/>
        <v>9.1199999999999992</v>
      </c>
      <c r="BG57">
        <f t="shared" si="25"/>
        <v>81.2</v>
      </c>
      <c r="BH57">
        <f t="shared" si="25"/>
        <v>0.76</v>
      </c>
      <c r="BI57">
        <f t="shared" si="25"/>
        <v>71.45</v>
      </c>
      <c r="BJ57">
        <f t="shared" si="25"/>
        <v>66.63</v>
      </c>
      <c r="BK57">
        <f t="shared" si="25"/>
        <v>87.17</v>
      </c>
      <c r="BL57">
        <f t="shared" si="25"/>
        <v>92.79</v>
      </c>
      <c r="BM57">
        <f t="shared" si="25"/>
        <v>66.63</v>
      </c>
      <c r="BN57">
        <f t="shared" si="25"/>
        <v>56.58</v>
      </c>
      <c r="BO57">
        <f t="shared" si="25"/>
        <v>20.32</v>
      </c>
      <c r="BP57">
        <f t="shared" si="25"/>
        <v>82.24</v>
      </c>
      <c r="BQ57">
        <f t="shared" si="25"/>
        <v>11.5</v>
      </c>
      <c r="BR57">
        <f t="shared" si="25"/>
        <v>91.37</v>
      </c>
      <c r="BS57">
        <f t="shared" si="25"/>
        <v>0.56999999999999995</v>
      </c>
      <c r="BT57">
        <f t="shared" si="25"/>
        <v>55.43</v>
      </c>
      <c r="BU57">
        <f t="shared" si="25"/>
        <v>45.66</v>
      </c>
      <c r="BV57">
        <f t="shared" si="25"/>
        <v>71.790000000000006</v>
      </c>
      <c r="BW57">
        <f t="shared" si="25"/>
        <v>81.02</v>
      </c>
      <c r="BX57">
        <f t="shared" si="25"/>
        <v>45.66</v>
      </c>
      <c r="BY57">
        <f t="shared" si="25"/>
        <v>40.47</v>
      </c>
      <c r="BZ57">
        <f t="shared" si="25"/>
        <v>16.149999999999999</v>
      </c>
      <c r="CA57">
        <f t="shared" si="25"/>
        <v>69.23</v>
      </c>
      <c r="CB57">
        <f t="shared" ref="CB57:EM57" si="26">ROUND(AVERAGE(CB9, CB14, CB19), 2)</f>
        <v>9.27</v>
      </c>
      <c r="CC57">
        <f t="shared" si="26"/>
        <v>79.52</v>
      </c>
      <c r="CD57">
        <f t="shared" si="26"/>
        <v>0.69</v>
      </c>
      <c r="CE57">
        <f t="shared" si="26"/>
        <v>66.989999999999995</v>
      </c>
      <c r="CF57">
        <f t="shared" si="26"/>
        <v>57.18</v>
      </c>
      <c r="CG57">
        <f t="shared" si="26"/>
        <v>85.49</v>
      </c>
      <c r="CH57">
        <f t="shared" si="26"/>
        <v>89.34</v>
      </c>
      <c r="CI57">
        <f t="shared" si="26"/>
        <v>57.18</v>
      </c>
      <c r="CJ57">
        <f t="shared" si="26"/>
        <v>51.65</v>
      </c>
      <c r="CK57">
        <f t="shared" si="26"/>
        <v>19.53</v>
      </c>
      <c r="CL57">
        <f t="shared" si="26"/>
        <v>84.38</v>
      </c>
      <c r="CM57">
        <f t="shared" si="26"/>
        <v>10.29</v>
      </c>
      <c r="CN57">
        <f t="shared" si="26"/>
        <v>88.82</v>
      </c>
      <c r="CO57">
        <f t="shared" si="26"/>
        <v>0.66</v>
      </c>
      <c r="CP57">
        <f t="shared" si="26"/>
        <v>60.04</v>
      </c>
      <c r="CQ57">
        <f t="shared" si="26"/>
        <v>53.53</v>
      </c>
      <c r="CR57">
        <f t="shared" si="26"/>
        <v>83.75</v>
      </c>
      <c r="CS57">
        <f t="shared" si="26"/>
        <v>91.17</v>
      </c>
      <c r="CT57">
        <f t="shared" si="26"/>
        <v>53.53</v>
      </c>
      <c r="CU57">
        <f t="shared" si="26"/>
        <v>41.34</v>
      </c>
      <c r="CV57">
        <f t="shared" si="26"/>
        <v>20.14</v>
      </c>
      <c r="CW57">
        <f t="shared" si="26"/>
        <v>75.56</v>
      </c>
      <c r="CX57">
        <f t="shared" si="26"/>
        <v>11.77</v>
      </c>
      <c r="CY57">
        <f t="shared" si="26"/>
        <v>87.19</v>
      </c>
      <c r="CZ57">
        <f t="shared" si="26"/>
        <v>0.54</v>
      </c>
      <c r="DA57">
        <f t="shared" si="26"/>
        <v>50.82</v>
      </c>
      <c r="DB57">
        <f t="shared" si="26"/>
        <v>41.42</v>
      </c>
      <c r="DC57">
        <f t="shared" si="26"/>
        <v>69.91</v>
      </c>
      <c r="DD57">
        <f t="shared" si="26"/>
        <v>78.69</v>
      </c>
      <c r="DE57">
        <f t="shared" si="26"/>
        <v>41.42</v>
      </c>
      <c r="DF57">
        <f t="shared" si="26"/>
        <v>36.130000000000003</v>
      </c>
      <c r="DG57">
        <f t="shared" si="26"/>
        <v>15.43</v>
      </c>
      <c r="DH57">
        <f t="shared" si="26"/>
        <v>65.89</v>
      </c>
      <c r="DI57">
        <f t="shared" si="26"/>
        <v>8.9</v>
      </c>
      <c r="DJ57">
        <f t="shared" si="26"/>
        <v>75.73</v>
      </c>
      <c r="DK57">
        <f t="shared" si="26"/>
        <v>0.56000000000000005</v>
      </c>
      <c r="DL57">
        <f t="shared" si="26"/>
        <v>53.01</v>
      </c>
      <c r="DM57">
        <f t="shared" si="26"/>
        <v>43.28</v>
      </c>
      <c r="DN57">
        <f t="shared" si="26"/>
        <v>72.63</v>
      </c>
      <c r="DO57">
        <f t="shared" si="26"/>
        <v>81.14</v>
      </c>
      <c r="DP57">
        <f t="shared" si="26"/>
        <v>43.28</v>
      </c>
      <c r="DQ57">
        <f t="shared" si="26"/>
        <v>36.229999999999997</v>
      </c>
      <c r="DR57">
        <f t="shared" si="26"/>
        <v>17.05</v>
      </c>
      <c r="DS57">
        <f t="shared" si="26"/>
        <v>68.64</v>
      </c>
      <c r="DT57">
        <f t="shared" si="26"/>
        <v>9.84</v>
      </c>
      <c r="DU57">
        <f t="shared" si="26"/>
        <v>78.84</v>
      </c>
      <c r="DV57">
        <f t="shared" si="26"/>
        <v>0.65</v>
      </c>
      <c r="DW57">
        <f t="shared" si="26"/>
        <v>63.75</v>
      </c>
      <c r="DX57">
        <f t="shared" si="26"/>
        <v>57.48</v>
      </c>
      <c r="DY57">
        <f t="shared" si="26"/>
        <v>74.72</v>
      </c>
      <c r="DZ57">
        <f t="shared" si="26"/>
        <v>78.040000000000006</v>
      </c>
      <c r="EA57">
        <f t="shared" si="26"/>
        <v>57.48</v>
      </c>
      <c r="EB57">
        <f t="shared" si="26"/>
        <v>55.08</v>
      </c>
      <c r="EC57">
        <f t="shared" si="26"/>
        <v>15.64</v>
      </c>
      <c r="ED57">
        <f t="shared" si="26"/>
        <v>73.41</v>
      </c>
      <c r="EE57">
        <f t="shared" si="26"/>
        <v>8.25</v>
      </c>
      <c r="EF57">
        <f t="shared" si="26"/>
        <v>77.12</v>
      </c>
      <c r="EG57">
        <f t="shared" si="26"/>
        <v>0.7</v>
      </c>
      <c r="EH57">
        <f t="shared" si="26"/>
        <v>66.92</v>
      </c>
      <c r="EI57">
        <f t="shared" si="26"/>
        <v>59.39</v>
      </c>
      <c r="EJ57">
        <f t="shared" si="26"/>
        <v>85.27</v>
      </c>
      <c r="EK57">
        <f t="shared" si="26"/>
        <v>91.66</v>
      </c>
      <c r="EL57">
        <f t="shared" si="26"/>
        <v>59.39</v>
      </c>
      <c r="EM57">
        <f t="shared" si="26"/>
        <v>45.8</v>
      </c>
      <c r="EN57">
        <f t="shared" ref="EN57:FB57" si="27">ROUND(AVERAGE(EN9, EN14, EN19), 2)</f>
        <v>22.31</v>
      </c>
      <c r="EO57">
        <f t="shared" si="27"/>
        <v>82.23</v>
      </c>
      <c r="EP57">
        <f t="shared" si="27"/>
        <v>12.27</v>
      </c>
      <c r="EQ57">
        <f t="shared" si="27"/>
        <v>90.62</v>
      </c>
      <c r="ER57">
        <f t="shared" si="27"/>
        <v>0.62</v>
      </c>
      <c r="ES57">
        <f t="shared" si="27"/>
        <v>58.95</v>
      </c>
      <c r="ET57">
        <f t="shared" si="27"/>
        <v>50.11</v>
      </c>
      <c r="EU57">
        <f t="shared" si="27"/>
        <v>75.83</v>
      </c>
      <c r="EV57">
        <f t="shared" si="27"/>
        <v>84.81</v>
      </c>
      <c r="EW57">
        <f t="shared" si="27"/>
        <v>50.11</v>
      </c>
      <c r="EX57">
        <f t="shared" si="27"/>
        <v>44.33</v>
      </c>
      <c r="EY57">
        <f t="shared" si="27"/>
        <v>16.920000000000002</v>
      </c>
      <c r="EZ57">
        <f t="shared" si="27"/>
        <v>72.75</v>
      </c>
      <c r="FA57">
        <f t="shared" si="27"/>
        <v>9.7200000000000006</v>
      </c>
      <c r="FB57">
        <f t="shared" si="27"/>
        <v>82.99</v>
      </c>
    </row>
    <row r="60" spans="3:158" x14ac:dyDescent="0.4">
      <c r="D60" t="s">
        <v>24</v>
      </c>
      <c r="AU60" t="s">
        <v>748</v>
      </c>
      <c r="AV60" t="s">
        <v>750</v>
      </c>
      <c r="AW60" t="s">
        <v>752</v>
      </c>
      <c r="AX60" t="s">
        <v>754</v>
      </c>
      <c r="AY60" t="s">
        <v>37</v>
      </c>
    </row>
    <row r="61" spans="3:158" x14ac:dyDescent="0.4">
      <c r="D61" t="s">
        <v>1127</v>
      </c>
      <c r="E61" t="s">
        <v>1139</v>
      </c>
      <c r="F61" t="s">
        <v>1128</v>
      </c>
      <c r="G61" t="s">
        <v>1129</v>
      </c>
      <c r="H61" t="s">
        <v>1140</v>
      </c>
      <c r="I61" t="s">
        <v>1131</v>
      </c>
      <c r="J61" t="s">
        <v>1132</v>
      </c>
      <c r="K61" t="s">
        <v>1133</v>
      </c>
      <c r="L61" t="s">
        <v>1134</v>
      </c>
      <c r="M61" t="s">
        <v>1135</v>
      </c>
      <c r="N61" t="s">
        <v>1136</v>
      </c>
      <c r="O61" t="s">
        <v>1137</v>
      </c>
      <c r="P61" t="s">
        <v>1138</v>
      </c>
      <c r="Q61" t="s">
        <v>1114</v>
      </c>
      <c r="AT61" t="s">
        <v>14</v>
      </c>
      <c r="AU61">
        <v>122</v>
      </c>
      <c r="AV61">
        <v>97</v>
      </c>
      <c r="AW61">
        <v>217</v>
      </c>
      <c r="AX61">
        <v>106</v>
      </c>
      <c r="AY61">
        <v>325</v>
      </c>
    </row>
    <row r="62" spans="3:158" x14ac:dyDescent="0.4">
      <c r="C62" t="s">
        <v>748</v>
      </c>
      <c r="D62">
        <v>61.88</v>
      </c>
      <c r="E62">
        <v>71.569999999999993</v>
      </c>
      <c r="F62">
        <v>46.95</v>
      </c>
      <c r="G62">
        <v>25.44</v>
      </c>
      <c r="H62">
        <v>42.38</v>
      </c>
      <c r="I62">
        <v>50.53</v>
      </c>
      <c r="J62">
        <v>46.96</v>
      </c>
      <c r="K62">
        <v>44.17</v>
      </c>
      <c r="L62">
        <v>25.78</v>
      </c>
      <c r="M62">
        <v>48.98</v>
      </c>
      <c r="N62">
        <v>48.71</v>
      </c>
      <c r="O62">
        <v>43.75</v>
      </c>
      <c r="P62">
        <v>31.03</v>
      </c>
      <c r="Q62">
        <v>45.96</v>
      </c>
      <c r="AT62" t="s">
        <v>11</v>
      </c>
      <c r="AU62">
        <v>62</v>
      </c>
      <c r="AV62">
        <v>1</v>
      </c>
      <c r="AW62">
        <v>627</v>
      </c>
      <c r="AX62">
        <v>241</v>
      </c>
      <c r="AY62">
        <v>627</v>
      </c>
    </row>
    <row r="63" spans="3:158" x14ac:dyDescent="0.4">
      <c r="C63" t="s">
        <v>750</v>
      </c>
      <c r="D63">
        <v>83.24</v>
      </c>
      <c r="E63">
        <v>3.1</v>
      </c>
      <c r="F63">
        <v>26.61</v>
      </c>
      <c r="G63">
        <v>1.99</v>
      </c>
      <c r="H63">
        <v>78.319999999999993</v>
      </c>
      <c r="I63">
        <v>57.84</v>
      </c>
      <c r="J63">
        <v>39.94</v>
      </c>
      <c r="K63">
        <v>42.18</v>
      </c>
      <c r="L63">
        <v>50.7</v>
      </c>
      <c r="M63">
        <v>55.33</v>
      </c>
      <c r="N63">
        <v>77.42</v>
      </c>
      <c r="O63">
        <v>54.54</v>
      </c>
      <c r="P63">
        <v>20.23</v>
      </c>
      <c r="Q63">
        <v>58.36</v>
      </c>
      <c r="AT63" t="s">
        <v>19</v>
      </c>
      <c r="AU63">
        <v>108</v>
      </c>
      <c r="AV63">
        <v>4</v>
      </c>
      <c r="AW63">
        <v>525</v>
      </c>
      <c r="AX63">
        <v>225</v>
      </c>
      <c r="AY63">
        <v>526</v>
      </c>
    </row>
    <row r="64" spans="3:158" x14ac:dyDescent="0.4">
      <c r="C64" t="s">
        <v>752</v>
      </c>
      <c r="D64">
        <v>59.68</v>
      </c>
      <c r="E64">
        <v>81.3</v>
      </c>
      <c r="F64">
        <v>51.2</v>
      </c>
      <c r="G64">
        <v>63.73</v>
      </c>
      <c r="H64">
        <v>79.510000000000005</v>
      </c>
      <c r="I64">
        <v>69.86</v>
      </c>
      <c r="J64">
        <v>49.28</v>
      </c>
      <c r="K64">
        <v>49.79</v>
      </c>
      <c r="L64">
        <v>61.89</v>
      </c>
      <c r="M64">
        <v>53.94</v>
      </c>
      <c r="N64">
        <v>49.4</v>
      </c>
      <c r="O64">
        <v>56.9</v>
      </c>
      <c r="P64">
        <v>49.9</v>
      </c>
      <c r="Q64">
        <v>54.64</v>
      </c>
      <c r="AT64" t="s">
        <v>1115</v>
      </c>
      <c r="AU64">
        <v>16</v>
      </c>
      <c r="AV64">
        <v>5</v>
      </c>
      <c r="AW64">
        <v>624</v>
      </c>
      <c r="AX64">
        <v>158</v>
      </c>
      <c r="AY64">
        <v>624</v>
      </c>
    </row>
    <row r="65" spans="3:51" x14ac:dyDescent="0.4">
      <c r="C65" t="s">
        <v>754</v>
      </c>
      <c r="D65">
        <v>53.32</v>
      </c>
      <c r="E65">
        <v>46.46</v>
      </c>
      <c r="F65">
        <v>48.67</v>
      </c>
      <c r="G65">
        <v>63.47</v>
      </c>
      <c r="H65">
        <v>49.5</v>
      </c>
      <c r="I65">
        <v>46.43</v>
      </c>
      <c r="J65">
        <v>66.22</v>
      </c>
      <c r="K65">
        <v>49.16</v>
      </c>
      <c r="L65">
        <v>68.81</v>
      </c>
      <c r="M65">
        <v>39.159999999999997</v>
      </c>
      <c r="N65">
        <v>54.49</v>
      </c>
      <c r="O65">
        <v>53.84</v>
      </c>
      <c r="P65">
        <v>51.44</v>
      </c>
      <c r="Q65">
        <v>50.89</v>
      </c>
      <c r="AT65" t="s">
        <v>1116</v>
      </c>
      <c r="AU65">
        <v>1309</v>
      </c>
      <c r="AV65">
        <v>110</v>
      </c>
      <c r="AW65">
        <v>3577</v>
      </c>
      <c r="AX65">
        <v>877</v>
      </c>
      <c r="AY65">
        <v>3578</v>
      </c>
    </row>
    <row r="66" spans="3:51" x14ac:dyDescent="0.4">
      <c r="C66" t="s">
        <v>37</v>
      </c>
      <c r="D66">
        <v>60.04</v>
      </c>
      <c r="E66">
        <v>71.45</v>
      </c>
      <c r="F66">
        <v>58.95</v>
      </c>
      <c r="G66">
        <v>66.989999999999995</v>
      </c>
      <c r="H66">
        <v>66.92</v>
      </c>
      <c r="I66">
        <v>68.03</v>
      </c>
      <c r="J66">
        <v>55.43</v>
      </c>
      <c r="K66">
        <v>52.45</v>
      </c>
      <c r="L66">
        <v>63.75</v>
      </c>
      <c r="M66">
        <v>56.92</v>
      </c>
      <c r="N66">
        <v>53.01</v>
      </c>
      <c r="O66">
        <v>58.13</v>
      </c>
      <c r="P66">
        <v>50.82</v>
      </c>
      <c r="Q66">
        <v>56.52</v>
      </c>
      <c r="AT66" t="s">
        <v>10</v>
      </c>
      <c r="AU66">
        <v>70</v>
      </c>
      <c r="AV66">
        <v>27</v>
      </c>
      <c r="AW66">
        <v>1105</v>
      </c>
      <c r="AX66">
        <v>63</v>
      </c>
      <c r="AY66">
        <v>1124</v>
      </c>
    </row>
    <row r="67" spans="3:51" x14ac:dyDescent="0.4">
      <c r="AT67" t="s">
        <v>1117</v>
      </c>
      <c r="AU67">
        <v>1279</v>
      </c>
      <c r="AV67">
        <v>54</v>
      </c>
      <c r="AW67">
        <v>9086</v>
      </c>
      <c r="AX67">
        <v>1287</v>
      </c>
      <c r="AY67">
        <v>9086</v>
      </c>
    </row>
    <row r="68" spans="3:51" x14ac:dyDescent="0.4">
      <c r="AT68" t="s">
        <v>6</v>
      </c>
      <c r="AU68">
        <v>114</v>
      </c>
      <c r="AV68">
        <v>5</v>
      </c>
      <c r="AW68">
        <v>6255</v>
      </c>
      <c r="AX68">
        <v>2838</v>
      </c>
      <c r="AY68">
        <v>6255</v>
      </c>
    </row>
    <row r="69" spans="3:51" x14ac:dyDescent="0.4">
      <c r="AT69" t="s">
        <v>17</v>
      </c>
      <c r="AU69">
        <v>12</v>
      </c>
      <c r="AV69">
        <v>2</v>
      </c>
      <c r="AW69">
        <v>5473</v>
      </c>
      <c r="AX69">
        <v>588</v>
      </c>
      <c r="AY69">
        <v>5473</v>
      </c>
    </row>
    <row r="70" spans="3:51" x14ac:dyDescent="0.4">
      <c r="AT70" t="s">
        <v>9</v>
      </c>
      <c r="AU70">
        <v>1902</v>
      </c>
      <c r="AV70">
        <v>485</v>
      </c>
      <c r="AW70">
        <v>10070</v>
      </c>
      <c r="AX70">
        <v>3092</v>
      </c>
      <c r="AY70">
        <v>10423</v>
      </c>
    </row>
    <row r="71" spans="3:51" x14ac:dyDescent="0.4">
      <c r="AT71" t="s">
        <v>16</v>
      </c>
      <c r="AU71">
        <v>1861</v>
      </c>
      <c r="AV71">
        <v>216</v>
      </c>
      <c r="AW71">
        <v>10228</v>
      </c>
      <c r="AX71">
        <v>2234</v>
      </c>
      <c r="AY71">
        <v>10237</v>
      </c>
    </row>
    <row r="72" spans="3:51" x14ac:dyDescent="0.4">
      <c r="AT72" t="s">
        <v>8</v>
      </c>
      <c r="AU72">
        <v>486</v>
      </c>
      <c r="AV72">
        <v>195</v>
      </c>
      <c r="AW72">
        <v>7383</v>
      </c>
      <c r="AX72">
        <v>1224</v>
      </c>
      <c r="AY72">
        <v>7402</v>
      </c>
    </row>
    <row r="73" spans="3:51" x14ac:dyDescent="0.4">
      <c r="AT73" t="s">
        <v>15</v>
      </c>
      <c r="AU73">
        <v>747</v>
      </c>
      <c r="AV73">
        <v>130</v>
      </c>
      <c r="AW73">
        <v>8793</v>
      </c>
      <c r="AX73">
        <v>907</v>
      </c>
      <c r="AY73">
        <v>8794</v>
      </c>
    </row>
    <row r="74" spans="3:51" x14ac:dyDescent="0.4">
      <c r="AU74">
        <v>8088</v>
      </c>
      <c r="AV74">
        <v>1331</v>
      </c>
      <c r="AW74">
        <v>63963</v>
      </c>
      <c r="AX74">
        <v>13840</v>
      </c>
      <c r="AY74">
        <v>64474</v>
      </c>
    </row>
    <row r="109" spans="1:158" x14ac:dyDescent="0.4">
      <c r="A109" t="s">
        <v>0</v>
      </c>
      <c r="B109" t="s">
        <v>0</v>
      </c>
      <c r="C109" t="s">
        <v>1</v>
      </c>
      <c r="D109" t="s">
        <v>2</v>
      </c>
      <c r="E109" t="s">
        <v>2</v>
      </c>
      <c r="F109" t="s">
        <v>3</v>
      </c>
      <c r="G109">
        <v>93016</v>
      </c>
      <c r="H109" t="s">
        <v>4</v>
      </c>
      <c r="I109" t="s">
        <v>5</v>
      </c>
      <c r="P109" t="s">
        <v>1</v>
      </c>
      <c r="Q109" t="s">
        <v>6</v>
      </c>
      <c r="R109">
        <v>2935735</v>
      </c>
      <c r="S109" t="s">
        <v>7</v>
      </c>
      <c r="T109">
        <v>10462</v>
      </c>
      <c r="U109" t="s">
        <v>4</v>
      </c>
      <c r="V109">
        <v>864</v>
      </c>
      <c r="AA109" t="s">
        <v>1</v>
      </c>
      <c r="AB109" t="s">
        <v>8</v>
      </c>
      <c r="AC109">
        <v>460078</v>
      </c>
      <c r="AD109" t="s">
        <v>7</v>
      </c>
      <c r="AE109">
        <v>9658</v>
      </c>
      <c r="AF109" t="s">
        <v>4</v>
      </c>
      <c r="AG109">
        <v>2386</v>
      </c>
      <c r="AL109" t="s">
        <v>1</v>
      </c>
      <c r="AM109" t="s">
        <v>9</v>
      </c>
      <c r="AN109">
        <v>507775</v>
      </c>
      <c r="AO109" t="s">
        <v>7</v>
      </c>
      <c r="AP109">
        <v>16184</v>
      </c>
      <c r="AQ109" t="s">
        <v>4</v>
      </c>
      <c r="AR109">
        <v>1262</v>
      </c>
      <c r="AW109" t="s">
        <v>1</v>
      </c>
      <c r="AX109" t="s">
        <v>10</v>
      </c>
      <c r="AY109">
        <v>203666</v>
      </c>
      <c r="AZ109" t="s">
        <v>7</v>
      </c>
      <c r="BA109">
        <v>1327</v>
      </c>
      <c r="BB109" t="s">
        <v>4</v>
      </c>
      <c r="BC109">
        <v>770</v>
      </c>
      <c r="BH109" t="s">
        <v>1</v>
      </c>
      <c r="BI109" t="s">
        <v>11</v>
      </c>
      <c r="BJ109">
        <v>5238231</v>
      </c>
      <c r="BK109" t="s">
        <v>7</v>
      </c>
      <c r="BL109">
        <v>998</v>
      </c>
      <c r="BM109" t="s">
        <v>4</v>
      </c>
      <c r="BN109">
        <v>159</v>
      </c>
      <c r="BS109" t="s">
        <v>1</v>
      </c>
      <c r="BT109" t="s">
        <v>12</v>
      </c>
      <c r="BU109">
        <v>1644196</v>
      </c>
      <c r="BV109" t="s">
        <v>7</v>
      </c>
      <c r="BW109">
        <v>12748</v>
      </c>
      <c r="BX109" t="s">
        <v>4</v>
      </c>
      <c r="BY109">
        <v>831</v>
      </c>
      <c r="CD109" t="s">
        <v>1</v>
      </c>
      <c r="CE109" t="s">
        <v>13</v>
      </c>
      <c r="CF109">
        <v>1723225</v>
      </c>
      <c r="CG109" t="s">
        <v>7</v>
      </c>
      <c r="CH109">
        <v>857</v>
      </c>
      <c r="CI109" t="s">
        <v>4</v>
      </c>
      <c r="CJ109">
        <v>206</v>
      </c>
      <c r="CO109" t="s">
        <v>1</v>
      </c>
      <c r="CP109" t="s">
        <v>14</v>
      </c>
      <c r="CQ109">
        <v>1295197</v>
      </c>
      <c r="CR109" t="s">
        <v>7</v>
      </c>
      <c r="CS109">
        <v>566</v>
      </c>
      <c r="CT109" t="s">
        <v>4</v>
      </c>
      <c r="CU109">
        <v>75</v>
      </c>
      <c r="CZ109" t="s">
        <v>1</v>
      </c>
      <c r="DA109" t="s">
        <v>15</v>
      </c>
      <c r="DB109">
        <v>8514</v>
      </c>
      <c r="DC109" t="s">
        <v>7</v>
      </c>
      <c r="DD109">
        <v>11305</v>
      </c>
      <c r="DE109" t="s">
        <v>4</v>
      </c>
      <c r="DF109">
        <v>4079</v>
      </c>
      <c r="DK109" t="s">
        <v>1</v>
      </c>
      <c r="DL109" t="s">
        <v>16</v>
      </c>
      <c r="DM109">
        <v>1390248</v>
      </c>
      <c r="DN109" t="s">
        <v>7</v>
      </c>
      <c r="DO109">
        <v>15533</v>
      </c>
      <c r="DP109" t="s">
        <v>4</v>
      </c>
      <c r="DQ109">
        <v>2283</v>
      </c>
      <c r="DV109" t="s">
        <v>1</v>
      </c>
      <c r="DW109" t="s">
        <v>17</v>
      </c>
      <c r="DX109">
        <v>1420493</v>
      </c>
      <c r="DY109" t="s">
        <v>7</v>
      </c>
      <c r="DZ109">
        <v>6334</v>
      </c>
      <c r="EA109" t="s">
        <v>4</v>
      </c>
      <c r="EB109">
        <v>1159</v>
      </c>
      <c r="EG109" t="s">
        <v>1</v>
      </c>
      <c r="EH109" t="s">
        <v>18</v>
      </c>
      <c r="EI109">
        <v>9852918</v>
      </c>
      <c r="EJ109" t="s">
        <v>7</v>
      </c>
      <c r="EK109">
        <v>6142</v>
      </c>
      <c r="EL109" t="s">
        <v>4</v>
      </c>
      <c r="EM109">
        <v>473</v>
      </c>
      <c r="ER109" t="s">
        <v>1</v>
      </c>
      <c r="ES109" t="s">
        <v>19</v>
      </c>
      <c r="ET109">
        <v>85670</v>
      </c>
      <c r="EU109" t="s">
        <v>7</v>
      </c>
      <c r="EV109">
        <v>902</v>
      </c>
      <c r="EW109" t="s">
        <v>4</v>
      </c>
      <c r="EX109">
        <v>175</v>
      </c>
    </row>
    <row r="110" spans="1:158" x14ac:dyDescent="0.4">
      <c r="D110" t="s">
        <v>23</v>
      </c>
      <c r="E110" t="s">
        <v>24</v>
      </c>
      <c r="F110" t="s">
        <v>25</v>
      </c>
      <c r="G110" t="s">
        <v>26</v>
      </c>
      <c r="H110" t="s">
        <v>27</v>
      </c>
      <c r="I110" t="s">
        <v>28</v>
      </c>
      <c r="J110" t="s">
        <v>29</v>
      </c>
      <c r="K110" t="s">
        <v>30</v>
      </c>
      <c r="L110" t="s">
        <v>31</v>
      </c>
      <c r="M110" t="s">
        <v>32</v>
      </c>
      <c r="N110" t="s">
        <v>33</v>
      </c>
      <c r="P110" t="s">
        <v>23</v>
      </c>
      <c r="Q110" t="s">
        <v>24</v>
      </c>
      <c r="R110" t="s">
        <v>25</v>
      </c>
      <c r="S110" t="s">
        <v>26</v>
      </c>
      <c r="T110" t="s">
        <v>27</v>
      </c>
      <c r="U110" t="s">
        <v>28</v>
      </c>
      <c r="V110" t="s">
        <v>29</v>
      </c>
      <c r="W110" t="s">
        <v>30</v>
      </c>
      <c r="X110" t="s">
        <v>31</v>
      </c>
      <c r="Y110" t="s">
        <v>32</v>
      </c>
      <c r="Z110" t="s">
        <v>33</v>
      </c>
      <c r="AA110" t="s">
        <v>23</v>
      </c>
      <c r="AB110" t="s">
        <v>24</v>
      </c>
      <c r="AC110" t="s">
        <v>25</v>
      </c>
      <c r="AD110" t="s">
        <v>26</v>
      </c>
      <c r="AE110" t="s">
        <v>27</v>
      </c>
      <c r="AF110" t="s">
        <v>28</v>
      </c>
      <c r="AG110" t="s">
        <v>29</v>
      </c>
      <c r="AH110" t="s">
        <v>30</v>
      </c>
      <c r="AI110" t="s">
        <v>31</v>
      </c>
      <c r="AJ110" t="s">
        <v>32</v>
      </c>
      <c r="AK110" t="s">
        <v>33</v>
      </c>
      <c r="AL110" t="s">
        <v>23</v>
      </c>
      <c r="AM110" t="s">
        <v>24</v>
      </c>
      <c r="AN110" t="s">
        <v>25</v>
      </c>
      <c r="AO110" t="s">
        <v>26</v>
      </c>
      <c r="AP110" t="s">
        <v>27</v>
      </c>
      <c r="AQ110" t="s">
        <v>28</v>
      </c>
      <c r="AR110" t="s">
        <v>29</v>
      </c>
      <c r="AS110" t="s">
        <v>30</v>
      </c>
      <c r="AT110" t="s">
        <v>31</v>
      </c>
      <c r="AU110" t="s">
        <v>32</v>
      </c>
      <c r="AV110" t="s">
        <v>33</v>
      </c>
      <c r="AW110" t="s">
        <v>23</v>
      </c>
      <c r="AX110" t="s">
        <v>24</v>
      </c>
      <c r="AY110" t="s">
        <v>25</v>
      </c>
      <c r="AZ110" t="s">
        <v>26</v>
      </c>
      <c r="BA110" t="s">
        <v>27</v>
      </c>
      <c r="BB110" t="s">
        <v>28</v>
      </c>
      <c r="BC110" t="s">
        <v>29</v>
      </c>
      <c r="BD110" t="s">
        <v>30</v>
      </c>
      <c r="BE110" t="s">
        <v>31</v>
      </c>
      <c r="BF110" t="s">
        <v>32</v>
      </c>
      <c r="BG110" t="s">
        <v>33</v>
      </c>
      <c r="BH110" t="s">
        <v>23</v>
      </c>
      <c r="BI110" t="s">
        <v>24</v>
      </c>
      <c r="BJ110" t="s">
        <v>25</v>
      </c>
      <c r="BK110" t="s">
        <v>26</v>
      </c>
      <c r="BL110" t="s">
        <v>27</v>
      </c>
      <c r="BM110" t="s">
        <v>28</v>
      </c>
      <c r="BN110" t="s">
        <v>29</v>
      </c>
      <c r="BO110" t="s">
        <v>30</v>
      </c>
      <c r="BP110" t="s">
        <v>31</v>
      </c>
      <c r="BQ110" t="s">
        <v>32</v>
      </c>
      <c r="BR110" t="s">
        <v>33</v>
      </c>
      <c r="BS110" t="s">
        <v>23</v>
      </c>
      <c r="BT110" t="s">
        <v>24</v>
      </c>
      <c r="BU110" t="s">
        <v>25</v>
      </c>
      <c r="BV110" t="s">
        <v>26</v>
      </c>
      <c r="BW110" t="s">
        <v>27</v>
      </c>
      <c r="BX110" t="s">
        <v>28</v>
      </c>
      <c r="BY110" t="s">
        <v>29</v>
      </c>
      <c r="BZ110" t="s">
        <v>30</v>
      </c>
      <c r="CA110" t="s">
        <v>31</v>
      </c>
      <c r="CB110" t="s">
        <v>32</v>
      </c>
      <c r="CC110" t="s">
        <v>33</v>
      </c>
      <c r="CD110" t="s">
        <v>23</v>
      </c>
      <c r="CE110" t="s">
        <v>24</v>
      </c>
      <c r="CF110" t="s">
        <v>25</v>
      </c>
      <c r="CG110" t="s">
        <v>26</v>
      </c>
      <c r="CH110" t="s">
        <v>27</v>
      </c>
      <c r="CI110" t="s">
        <v>28</v>
      </c>
      <c r="CJ110" t="s">
        <v>29</v>
      </c>
      <c r="CK110" t="s">
        <v>30</v>
      </c>
      <c r="CL110" t="s">
        <v>31</v>
      </c>
      <c r="CM110" t="s">
        <v>32</v>
      </c>
      <c r="CN110" t="s">
        <v>33</v>
      </c>
      <c r="CO110" t="s">
        <v>23</v>
      </c>
      <c r="CP110" t="s">
        <v>24</v>
      </c>
      <c r="CQ110" t="s">
        <v>25</v>
      </c>
      <c r="CR110" t="s">
        <v>26</v>
      </c>
      <c r="CS110" t="s">
        <v>27</v>
      </c>
      <c r="CT110" t="s">
        <v>28</v>
      </c>
      <c r="CU110" t="s">
        <v>29</v>
      </c>
      <c r="CV110" t="s">
        <v>30</v>
      </c>
      <c r="CW110" t="s">
        <v>31</v>
      </c>
      <c r="CX110" t="s">
        <v>32</v>
      </c>
      <c r="CY110" t="s">
        <v>33</v>
      </c>
      <c r="CZ110" t="s">
        <v>23</v>
      </c>
      <c r="DA110" t="s">
        <v>24</v>
      </c>
      <c r="DB110" t="s">
        <v>25</v>
      </c>
      <c r="DC110" t="s">
        <v>26</v>
      </c>
      <c r="DD110" t="s">
        <v>27</v>
      </c>
      <c r="DE110" t="s">
        <v>28</v>
      </c>
      <c r="DF110" t="s">
        <v>29</v>
      </c>
      <c r="DG110" t="s">
        <v>30</v>
      </c>
      <c r="DH110" t="s">
        <v>31</v>
      </c>
      <c r="DI110" t="s">
        <v>32</v>
      </c>
      <c r="DJ110" t="s">
        <v>33</v>
      </c>
      <c r="DK110" t="s">
        <v>23</v>
      </c>
      <c r="DL110" t="s">
        <v>24</v>
      </c>
      <c r="DM110" t="s">
        <v>25</v>
      </c>
      <c r="DN110" t="s">
        <v>26</v>
      </c>
      <c r="DO110" t="s">
        <v>27</v>
      </c>
      <c r="DP110" t="s">
        <v>28</v>
      </c>
      <c r="DQ110" t="s">
        <v>29</v>
      </c>
      <c r="DR110" t="s">
        <v>30</v>
      </c>
      <c r="DS110" t="s">
        <v>31</v>
      </c>
      <c r="DT110" t="s">
        <v>32</v>
      </c>
      <c r="DU110" t="s">
        <v>33</v>
      </c>
      <c r="DV110" t="s">
        <v>23</v>
      </c>
      <c r="DW110" t="s">
        <v>24</v>
      </c>
      <c r="DX110" t="s">
        <v>25</v>
      </c>
      <c r="DY110" t="s">
        <v>26</v>
      </c>
      <c r="DZ110" t="s">
        <v>27</v>
      </c>
      <c r="EA110" t="s">
        <v>28</v>
      </c>
      <c r="EB110" t="s">
        <v>29</v>
      </c>
      <c r="EC110" t="s">
        <v>30</v>
      </c>
      <c r="ED110" t="s">
        <v>31</v>
      </c>
      <c r="EE110" t="s">
        <v>32</v>
      </c>
      <c r="EF110" t="s">
        <v>33</v>
      </c>
      <c r="EG110" t="s">
        <v>23</v>
      </c>
      <c r="EH110" t="s">
        <v>24</v>
      </c>
      <c r="EI110" t="s">
        <v>25</v>
      </c>
      <c r="EJ110" t="s">
        <v>26</v>
      </c>
      <c r="EK110" t="s">
        <v>27</v>
      </c>
      <c r="EL110" t="s">
        <v>28</v>
      </c>
      <c r="EM110" t="s">
        <v>29</v>
      </c>
      <c r="EN110" t="s">
        <v>30</v>
      </c>
      <c r="EO110" t="s">
        <v>31</v>
      </c>
      <c r="EP110" t="s">
        <v>32</v>
      </c>
      <c r="EQ110" t="s">
        <v>33</v>
      </c>
      <c r="ER110" t="s">
        <v>23</v>
      </c>
      <c r="ES110" t="s">
        <v>24</v>
      </c>
      <c r="ET110" t="s">
        <v>25</v>
      </c>
      <c r="EU110" t="s">
        <v>26</v>
      </c>
      <c r="EV110" t="s">
        <v>27</v>
      </c>
      <c r="EW110" t="s">
        <v>28</v>
      </c>
      <c r="EX110" t="s">
        <v>29</v>
      </c>
      <c r="EY110" t="s">
        <v>30</v>
      </c>
      <c r="EZ110" t="s">
        <v>31</v>
      </c>
      <c r="FA110" t="s">
        <v>32</v>
      </c>
      <c r="FB110" t="s">
        <v>33</v>
      </c>
    </row>
    <row r="111" spans="1:158" x14ac:dyDescent="0.4">
      <c r="C111" t="s">
        <v>1114</v>
      </c>
      <c r="D111">
        <v>0.59</v>
      </c>
      <c r="E111">
        <v>56.52</v>
      </c>
      <c r="F111">
        <v>46.99</v>
      </c>
      <c r="G111">
        <v>75.22</v>
      </c>
      <c r="H111">
        <v>83.66</v>
      </c>
      <c r="I111">
        <v>46.99</v>
      </c>
      <c r="J111">
        <v>40.83</v>
      </c>
      <c r="K111">
        <v>17.149999999999999</v>
      </c>
      <c r="L111">
        <v>71.75</v>
      </c>
      <c r="M111">
        <v>9.81</v>
      </c>
      <c r="N111">
        <v>81.63</v>
      </c>
      <c r="P111">
        <f>P20</f>
        <v>0.56000000000000005</v>
      </c>
      <c r="Q111">
        <v>52.45</v>
      </c>
      <c r="R111">
        <v>40.869999999999997</v>
      </c>
      <c r="S111">
        <v>78.03</v>
      </c>
      <c r="T111">
        <v>89.07</v>
      </c>
      <c r="U111">
        <v>40.869999999999997</v>
      </c>
      <c r="V111">
        <v>30.96</v>
      </c>
      <c r="W111">
        <v>19.79</v>
      </c>
      <c r="X111">
        <v>72.040000000000006</v>
      </c>
      <c r="Y111">
        <v>11.94</v>
      </c>
      <c r="Z111">
        <v>86.54</v>
      </c>
      <c r="AA111">
        <f>AA20</f>
        <v>0.6</v>
      </c>
      <c r="AB111">
        <v>58.13</v>
      </c>
      <c r="AC111">
        <v>46.47</v>
      </c>
      <c r="AD111">
        <v>79.87</v>
      </c>
      <c r="AE111">
        <v>86.19</v>
      </c>
      <c r="AF111">
        <v>46.47</v>
      </c>
      <c r="AG111">
        <v>42.36</v>
      </c>
      <c r="AH111">
        <v>17.32</v>
      </c>
      <c r="AI111">
        <v>76.97</v>
      </c>
      <c r="AJ111">
        <v>9.6199999999999992</v>
      </c>
      <c r="AK111">
        <v>84.57</v>
      </c>
      <c r="AL111">
        <f>AL20</f>
        <v>0.59</v>
      </c>
      <c r="AM111">
        <v>56.92</v>
      </c>
      <c r="AN111">
        <v>47.61</v>
      </c>
      <c r="AO111">
        <v>73.97</v>
      </c>
      <c r="AP111">
        <v>84.71</v>
      </c>
      <c r="AQ111">
        <v>47.61</v>
      </c>
      <c r="AR111">
        <v>43.75</v>
      </c>
      <c r="AS111">
        <v>15.65</v>
      </c>
      <c r="AT111">
        <v>70.849999999999994</v>
      </c>
      <c r="AU111">
        <v>9.1</v>
      </c>
      <c r="AV111">
        <v>82.29</v>
      </c>
      <c r="AW111">
        <f>AW20</f>
        <v>0.69</v>
      </c>
      <c r="AX111">
        <v>68.03</v>
      </c>
      <c r="AY111">
        <v>60.96</v>
      </c>
      <c r="AZ111">
        <v>79.349999999999994</v>
      </c>
      <c r="BA111">
        <v>82.22</v>
      </c>
      <c r="BB111">
        <v>60.96</v>
      </c>
      <c r="BC111">
        <v>56.49</v>
      </c>
      <c r="BD111">
        <v>17.41</v>
      </c>
      <c r="BE111">
        <v>77.819999999999993</v>
      </c>
      <c r="BF111">
        <v>9.1199999999999992</v>
      </c>
      <c r="BG111">
        <v>81.2</v>
      </c>
      <c r="BH111">
        <f>BH20</f>
        <v>0.76</v>
      </c>
      <c r="BI111">
        <v>71.45</v>
      </c>
      <c r="BJ111">
        <v>66.63</v>
      </c>
      <c r="BK111">
        <v>87.17</v>
      </c>
      <c r="BL111">
        <v>92.79</v>
      </c>
      <c r="BM111">
        <v>66.63</v>
      </c>
      <c r="BN111">
        <v>56.58</v>
      </c>
      <c r="BO111">
        <v>20.32</v>
      </c>
      <c r="BP111">
        <v>82.24</v>
      </c>
      <c r="BQ111">
        <v>11.5</v>
      </c>
      <c r="BR111">
        <v>91.37</v>
      </c>
      <c r="BS111">
        <f>BS20</f>
        <v>0.56999999999999995</v>
      </c>
      <c r="BT111">
        <v>55.43</v>
      </c>
      <c r="BU111">
        <v>45.66</v>
      </c>
      <c r="BV111">
        <v>71.790000000000006</v>
      </c>
      <c r="BW111">
        <v>81.02</v>
      </c>
      <c r="BX111">
        <v>45.66</v>
      </c>
      <c r="BY111">
        <v>40.47</v>
      </c>
      <c r="BZ111">
        <v>16.149999999999999</v>
      </c>
      <c r="CA111">
        <v>69.23</v>
      </c>
      <c r="CB111">
        <v>9.27</v>
      </c>
      <c r="CC111">
        <v>79.52</v>
      </c>
      <c r="CD111">
        <f>CD20</f>
        <v>0.69</v>
      </c>
      <c r="CE111">
        <v>66.989999999999995</v>
      </c>
      <c r="CF111">
        <v>57.18</v>
      </c>
      <c r="CG111">
        <v>85.49</v>
      </c>
      <c r="CH111">
        <v>89.34</v>
      </c>
      <c r="CI111">
        <v>57.18</v>
      </c>
      <c r="CJ111">
        <v>51.65</v>
      </c>
      <c r="CK111">
        <v>19.53</v>
      </c>
      <c r="CL111">
        <v>84.38</v>
      </c>
      <c r="CM111">
        <v>10.29</v>
      </c>
      <c r="CN111">
        <v>88.82</v>
      </c>
      <c r="CO111">
        <f>CO20</f>
        <v>0.66</v>
      </c>
      <c r="CP111">
        <v>60.04</v>
      </c>
      <c r="CQ111">
        <v>53.53</v>
      </c>
      <c r="CR111">
        <v>83.75</v>
      </c>
      <c r="CS111">
        <v>91.17</v>
      </c>
      <c r="CT111">
        <v>53.53</v>
      </c>
      <c r="CU111">
        <v>41.34</v>
      </c>
      <c r="CV111">
        <v>20.14</v>
      </c>
      <c r="CW111">
        <v>75.56</v>
      </c>
      <c r="CX111">
        <v>11.77</v>
      </c>
      <c r="CY111">
        <v>87.19</v>
      </c>
      <c r="CZ111">
        <f>CZ20</f>
        <v>0.54</v>
      </c>
      <c r="DA111">
        <v>50.82</v>
      </c>
      <c r="DB111">
        <v>41.42</v>
      </c>
      <c r="DC111">
        <v>69.91</v>
      </c>
      <c r="DD111">
        <v>78.69</v>
      </c>
      <c r="DE111">
        <v>41.42</v>
      </c>
      <c r="DF111">
        <v>36.130000000000003</v>
      </c>
      <c r="DG111">
        <v>15.43</v>
      </c>
      <c r="DH111">
        <v>65.89</v>
      </c>
      <c r="DI111">
        <v>8.9</v>
      </c>
      <c r="DJ111">
        <v>75.73</v>
      </c>
      <c r="DK111">
        <f>DK20</f>
        <v>0.56000000000000005</v>
      </c>
      <c r="DL111">
        <v>53.01</v>
      </c>
      <c r="DM111">
        <v>43.28</v>
      </c>
      <c r="DN111">
        <v>72.63</v>
      </c>
      <c r="DO111">
        <v>81.14</v>
      </c>
      <c r="DP111">
        <v>43.28</v>
      </c>
      <c r="DQ111">
        <v>36.229999999999997</v>
      </c>
      <c r="DR111">
        <v>17.05</v>
      </c>
      <c r="DS111">
        <v>68.64</v>
      </c>
      <c r="DT111">
        <v>9.84</v>
      </c>
      <c r="DU111">
        <v>78.84</v>
      </c>
      <c r="DV111">
        <f>DV20</f>
        <v>0.65</v>
      </c>
      <c r="DW111">
        <v>63.75</v>
      </c>
      <c r="DX111">
        <v>57.48</v>
      </c>
      <c r="DY111">
        <v>74.72</v>
      </c>
      <c r="DZ111">
        <v>78.040000000000006</v>
      </c>
      <c r="EA111">
        <v>57.48</v>
      </c>
      <c r="EB111">
        <v>55.08</v>
      </c>
      <c r="EC111">
        <v>15.64</v>
      </c>
      <c r="ED111">
        <v>73.41</v>
      </c>
      <c r="EE111">
        <v>8.25</v>
      </c>
      <c r="EF111">
        <v>77.12</v>
      </c>
      <c r="EG111">
        <f>EG20</f>
        <v>0.7</v>
      </c>
      <c r="EH111">
        <v>66.92</v>
      </c>
      <c r="EI111">
        <v>59.39</v>
      </c>
      <c r="EJ111">
        <v>85.27</v>
      </c>
      <c r="EK111">
        <v>91.66</v>
      </c>
      <c r="EL111">
        <v>59.39</v>
      </c>
      <c r="EM111">
        <v>45.8</v>
      </c>
      <c r="EN111">
        <v>22.31</v>
      </c>
      <c r="EO111">
        <v>82.23</v>
      </c>
      <c r="EP111">
        <v>12.27</v>
      </c>
      <c r="EQ111">
        <v>90.62</v>
      </c>
      <c r="ER111">
        <f>ER20</f>
        <v>0.62</v>
      </c>
      <c r="ES111">
        <v>58.95</v>
      </c>
      <c r="ET111">
        <v>50.11</v>
      </c>
      <c r="EU111">
        <v>75.83</v>
      </c>
      <c r="EV111">
        <v>84.81</v>
      </c>
      <c r="EW111">
        <v>50.11</v>
      </c>
      <c r="EX111">
        <v>44.33</v>
      </c>
      <c r="EY111">
        <v>16.920000000000002</v>
      </c>
      <c r="EZ111">
        <v>72.75</v>
      </c>
      <c r="FA111">
        <v>9.7200000000000006</v>
      </c>
      <c r="FB111">
        <v>82.99</v>
      </c>
    </row>
    <row r="112" spans="1:158" x14ac:dyDescent="0.4">
      <c r="C112" t="s">
        <v>1133</v>
      </c>
      <c r="D112">
        <f>P111</f>
        <v>0.56000000000000005</v>
      </c>
      <c r="E112">
        <f t="shared" ref="E112:N112" si="28">Q111</f>
        <v>52.45</v>
      </c>
      <c r="F112">
        <f t="shared" si="28"/>
        <v>40.869999999999997</v>
      </c>
      <c r="G112">
        <f t="shared" si="28"/>
        <v>78.03</v>
      </c>
      <c r="H112">
        <f t="shared" si="28"/>
        <v>89.07</v>
      </c>
      <c r="I112">
        <f t="shared" si="28"/>
        <v>40.869999999999997</v>
      </c>
      <c r="J112">
        <f t="shared" si="28"/>
        <v>30.96</v>
      </c>
      <c r="K112">
        <f t="shared" si="28"/>
        <v>19.79</v>
      </c>
      <c r="L112">
        <f t="shared" si="28"/>
        <v>72.040000000000006</v>
      </c>
      <c r="M112">
        <f t="shared" si="28"/>
        <v>11.94</v>
      </c>
      <c r="N112">
        <f t="shared" si="28"/>
        <v>86.54</v>
      </c>
    </row>
    <row r="113" spans="2:17" x14ac:dyDescent="0.4">
      <c r="C113" t="s">
        <v>1141</v>
      </c>
      <c r="D113">
        <f>AA111</f>
        <v>0.6</v>
      </c>
      <c r="E113">
        <f t="shared" ref="E113:N113" si="29">AB111</f>
        <v>58.13</v>
      </c>
      <c r="F113">
        <f t="shared" si="29"/>
        <v>46.47</v>
      </c>
      <c r="G113">
        <f t="shared" si="29"/>
        <v>79.87</v>
      </c>
      <c r="H113">
        <f t="shared" si="29"/>
        <v>86.19</v>
      </c>
      <c r="I113">
        <f t="shared" si="29"/>
        <v>46.47</v>
      </c>
      <c r="J113">
        <f t="shared" si="29"/>
        <v>42.36</v>
      </c>
      <c r="K113">
        <f t="shared" si="29"/>
        <v>17.32</v>
      </c>
      <c r="L113">
        <f t="shared" si="29"/>
        <v>76.97</v>
      </c>
      <c r="M113">
        <f t="shared" si="29"/>
        <v>9.6199999999999992</v>
      </c>
      <c r="N113">
        <f t="shared" si="29"/>
        <v>84.57</v>
      </c>
    </row>
    <row r="114" spans="2:17" x14ac:dyDescent="0.4">
      <c r="C114" t="s">
        <v>1135</v>
      </c>
      <c r="D114">
        <f>AL111</f>
        <v>0.59</v>
      </c>
      <c r="E114">
        <f t="shared" ref="E114:N114" si="30">AM111</f>
        <v>56.92</v>
      </c>
      <c r="F114">
        <f t="shared" si="30"/>
        <v>47.61</v>
      </c>
      <c r="G114">
        <f t="shared" si="30"/>
        <v>73.97</v>
      </c>
      <c r="H114">
        <f t="shared" si="30"/>
        <v>84.71</v>
      </c>
      <c r="I114">
        <f t="shared" si="30"/>
        <v>47.61</v>
      </c>
      <c r="J114">
        <f t="shared" si="30"/>
        <v>43.75</v>
      </c>
      <c r="K114">
        <f t="shared" si="30"/>
        <v>15.65</v>
      </c>
      <c r="L114">
        <f t="shared" si="30"/>
        <v>70.849999999999994</v>
      </c>
      <c r="M114">
        <f t="shared" si="30"/>
        <v>9.1</v>
      </c>
      <c r="N114">
        <f t="shared" si="30"/>
        <v>82.29</v>
      </c>
    </row>
    <row r="115" spans="2:17" x14ac:dyDescent="0.4">
      <c r="C115" t="s">
        <v>1131</v>
      </c>
      <c r="D115">
        <f>AW111</f>
        <v>0.69</v>
      </c>
      <c r="E115">
        <f t="shared" ref="E115:N115" si="31">AX111</f>
        <v>68.03</v>
      </c>
      <c r="F115">
        <f t="shared" si="31"/>
        <v>60.96</v>
      </c>
      <c r="G115">
        <f t="shared" si="31"/>
        <v>79.349999999999994</v>
      </c>
      <c r="H115">
        <f t="shared" si="31"/>
        <v>82.22</v>
      </c>
      <c r="I115">
        <f t="shared" si="31"/>
        <v>60.96</v>
      </c>
      <c r="J115">
        <f t="shared" si="31"/>
        <v>56.49</v>
      </c>
      <c r="K115">
        <f t="shared" si="31"/>
        <v>17.41</v>
      </c>
      <c r="L115">
        <f t="shared" si="31"/>
        <v>77.819999999999993</v>
      </c>
      <c r="M115">
        <f t="shared" si="31"/>
        <v>9.1199999999999992</v>
      </c>
      <c r="N115">
        <f t="shared" si="31"/>
        <v>81.2</v>
      </c>
    </row>
    <row r="116" spans="2:17" x14ac:dyDescent="0.4">
      <c r="C116" t="s">
        <v>1139</v>
      </c>
      <c r="D116">
        <f>BH111</f>
        <v>0.76</v>
      </c>
      <c r="E116">
        <f t="shared" ref="E116:N116" si="32">BI111</f>
        <v>71.45</v>
      </c>
      <c r="F116">
        <f t="shared" si="32"/>
        <v>66.63</v>
      </c>
      <c r="G116">
        <f t="shared" si="32"/>
        <v>87.17</v>
      </c>
      <c r="H116">
        <f t="shared" si="32"/>
        <v>92.79</v>
      </c>
      <c r="I116">
        <f t="shared" si="32"/>
        <v>66.63</v>
      </c>
      <c r="J116">
        <f t="shared" si="32"/>
        <v>56.58</v>
      </c>
      <c r="K116">
        <f t="shared" si="32"/>
        <v>20.32</v>
      </c>
      <c r="L116">
        <f t="shared" si="32"/>
        <v>82.24</v>
      </c>
      <c r="M116">
        <f t="shared" si="32"/>
        <v>11.5</v>
      </c>
      <c r="N116">
        <f t="shared" si="32"/>
        <v>91.37</v>
      </c>
    </row>
    <row r="117" spans="2:17" x14ac:dyDescent="0.4">
      <c r="C117" t="s">
        <v>1132</v>
      </c>
      <c r="D117">
        <f>BS111</f>
        <v>0.56999999999999995</v>
      </c>
      <c r="E117">
        <f t="shared" ref="E117:N117" si="33">BT111</f>
        <v>55.43</v>
      </c>
      <c r="F117">
        <f t="shared" si="33"/>
        <v>45.66</v>
      </c>
      <c r="G117">
        <f t="shared" si="33"/>
        <v>71.790000000000006</v>
      </c>
      <c r="H117">
        <f t="shared" si="33"/>
        <v>81.02</v>
      </c>
      <c r="I117">
        <f t="shared" si="33"/>
        <v>45.66</v>
      </c>
      <c r="J117">
        <f t="shared" si="33"/>
        <v>40.47</v>
      </c>
      <c r="K117">
        <f t="shared" si="33"/>
        <v>16.149999999999999</v>
      </c>
      <c r="L117">
        <f t="shared" si="33"/>
        <v>69.23</v>
      </c>
      <c r="M117">
        <f t="shared" si="33"/>
        <v>9.27</v>
      </c>
      <c r="N117">
        <f t="shared" si="33"/>
        <v>79.52</v>
      </c>
    </row>
    <row r="118" spans="2:17" x14ac:dyDescent="0.4">
      <c r="C118" t="s">
        <v>1129</v>
      </c>
      <c r="D118">
        <f>CD111</f>
        <v>0.69</v>
      </c>
      <c r="E118">
        <f t="shared" ref="E118:N118" si="34">CE111</f>
        <v>66.989999999999995</v>
      </c>
      <c r="F118">
        <f t="shared" si="34"/>
        <v>57.18</v>
      </c>
      <c r="G118">
        <f t="shared" si="34"/>
        <v>85.49</v>
      </c>
      <c r="H118">
        <f t="shared" si="34"/>
        <v>89.34</v>
      </c>
      <c r="I118">
        <f t="shared" si="34"/>
        <v>57.18</v>
      </c>
      <c r="J118">
        <f t="shared" si="34"/>
        <v>51.65</v>
      </c>
      <c r="K118">
        <f t="shared" si="34"/>
        <v>19.53</v>
      </c>
      <c r="L118">
        <f t="shared" si="34"/>
        <v>84.38</v>
      </c>
      <c r="M118">
        <f t="shared" si="34"/>
        <v>10.29</v>
      </c>
      <c r="N118">
        <f t="shared" si="34"/>
        <v>88.82</v>
      </c>
    </row>
    <row r="119" spans="2:17" x14ac:dyDescent="0.4">
      <c r="C119" t="s">
        <v>1127</v>
      </c>
      <c r="D119">
        <f>CO111</f>
        <v>0.66</v>
      </c>
      <c r="E119">
        <f t="shared" ref="E119:N119" si="35">CP111</f>
        <v>60.04</v>
      </c>
      <c r="F119">
        <f t="shared" si="35"/>
        <v>53.53</v>
      </c>
      <c r="G119">
        <f t="shared" si="35"/>
        <v>83.75</v>
      </c>
      <c r="H119">
        <f t="shared" si="35"/>
        <v>91.17</v>
      </c>
      <c r="I119">
        <f t="shared" si="35"/>
        <v>53.53</v>
      </c>
      <c r="J119">
        <f t="shared" si="35"/>
        <v>41.34</v>
      </c>
      <c r="K119">
        <f t="shared" si="35"/>
        <v>20.14</v>
      </c>
      <c r="L119">
        <f t="shared" si="35"/>
        <v>75.56</v>
      </c>
      <c r="M119">
        <f t="shared" si="35"/>
        <v>11.77</v>
      </c>
      <c r="N119">
        <f t="shared" si="35"/>
        <v>87.19</v>
      </c>
    </row>
    <row r="120" spans="2:17" x14ac:dyDescent="0.4">
      <c r="C120" t="s">
        <v>1138</v>
      </c>
      <c r="D120">
        <f>CZ111</f>
        <v>0.54</v>
      </c>
      <c r="E120">
        <f t="shared" ref="E120:N120" si="36">DA111</f>
        <v>50.82</v>
      </c>
      <c r="F120">
        <f t="shared" si="36"/>
        <v>41.42</v>
      </c>
      <c r="G120">
        <f t="shared" si="36"/>
        <v>69.91</v>
      </c>
      <c r="H120">
        <f t="shared" si="36"/>
        <v>78.69</v>
      </c>
      <c r="I120">
        <f t="shared" si="36"/>
        <v>41.42</v>
      </c>
      <c r="J120">
        <f t="shared" si="36"/>
        <v>36.130000000000003</v>
      </c>
      <c r="K120">
        <f t="shared" si="36"/>
        <v>15.43</v>
      </c>
      <c r="L120">
        <f t="shared" si="36"/>
        <v>65.89</v>
      </c>
      <c r="M120">
        <f t="shared" si="36"/>
        <v>8.9</v>
      </c>
      <c r="N120">
        <f t="shared" si="36"/>
        <v>75.73</v>
      </c>
    </row>
    <row r="121" spans="2:17" x14ac:dyDescent="0.4">
      <c r="C121" t="s">
        <v>1136</v>
      </c>
      <c r="D121">
        <f>DK111</f>
        <v>0.56000000000000005</v>
      </c>
      <c r="E121">
        <f t="shared" ref="E121:N121" si="37">DL111</f>
        <v>53.01</v>
      </c>
      <c r="F121">
        <f t="shared" si="37"/>
        <v>43.28</v>
      </c>
      <c r="G121">
        <f t="shared" si="37"/>
        <v>72.63</v>
      </c>
      <c r="H121">
        <f t="shared" si="37"/>
        <v>81.14</v>
      </c>
      <c r="I121">
        <f t="shared" si="37"/>
        <v>43.28</v>
      </c>
      <c r="J121">
        <f t="shared" si="37"/>
        <v>36.229999999999997</v>
      </c>
      <c r="K121">
        <f t="shared" si="37"/>
        <v>17.05</v>
      </c>
      <c r="L121">
        <f t="shared" si="37"/>
        <v>68.64</v>
      </c>
      <c r="M121">
        <f t="shared" si="37"/>
        <v>9.84</v>
      </c>
      <c r="N121">
        <f t="shared" si="37"/>
        <v>78.84</v>
      </c>
    </row>
    <row r="122" spans="2:17" x14ac:dyDescent="0.4">
      <c r="C122" t="s">
        <v>1134</v>
      </c>
      <c r="D122">
        <f>DV111</f>
        <v>0.65</v>
      </c>
      <c r="E122">
        <f t="shared" ref="E122:N122" si="38">DW111</f>
        <v>63.75</v>
      </c>
      <c r="F122">
        <f t="shared" si="38"/>
        <v>57.48</v>
      </c>
      <c r="G122">
        <f t="shared" si="38"/>
        <v>74.72</v>
      </c>
      <c r="H122">
        <f t="shared" si="38"/>
        <v>78.040000000000006</v>
      </c>
      <c r="I122">
        <f t="shared" si="38"/>
        <v>57.48</v>
      </c>
      <c r="J122">
        <f t="shared" si="38"/>
        <v>55.08</v>
      </c>
      <c r="K122">
        <f t="shared" si="38"/>
        <v>15.64</v>
      </c>
      <c r="L122">
        <f t="shared" si="38"/>
        <v>73.41</v>
      </c>
      <c r="M122">
        <f t="shared" si="38"/>
        <v>8.25</v>
      </c>
      <c r="N122">
        <f t="shared" si="38"/>
        <v>77.12</v>
      </c>
    </row>
    <row r="123" spans="2:17" x14ac:dyDescent="0.4">
      <c r="C123" t="s">
        <v>1140</v>
      </c>
      <c r="D123">
        <f>EG111</f>
        <v>0.7</v>
      </c>
      <c r="E123">
        <f t="shared" ref="E123:N123" si="39">EH111</f>
        <v>66.92</v>
      </c>
      <c r="F123">
        <f t="shared" si="39"/>
        <v>59.39</v>
      </c>
      <c r="G123">
        <f t="shared" si="39"/>
        <v>85.27</v>
      </c>
      <c r="H123">
        <f t="shared" si="39"/>
        <v>91.66</v>
      </c>
      <c r="I123">
        <f t="shared" si="39"/>
        <v>59.39</v>
      </c>
      <c r="J123">
        <f t="shared" si="39"/>
        <v>45.8</v>
      </c>
      <c r="K123">
        <f t="shared" si="39"/>
        <v>22.31</v>
      </c>
      <c r="L123">
        <f t="shared" si="39"/>
        <v>82.23</v>
      </c>
      <c r="M123">
        <f t="shared" si="39"/>
        <v>12.27</v>
      </c>
      <c r="N123">
        <f t="shared" si="39"/>
        <v>90.62</v>
      </c>
    </row>
    <row r="124" spans="2:17" x14ac:dyDescent="0.4">
      <c r="C124" t="s">
        <v>1128</v>
      </c>
      <c r="D124">
        <f>ER111</f>
        <v>0.62</v>
      </c>
      <c r="E124">
        <f t="shared" ref="E124:N124" si="40">ES111</f>
        <v>58.95</v>
      </c>
      <c r="F124">
        <f t="shared" si="40"/>
        <v>50.11</v>
      </c>
      <c r="G124">
        <f t="shared" si="40"/>
        <v>75.83</v>
      </c>
      <c r="H124">
        <f t="shared" si="40"/>
        <v>84.81</v>
      </c>
      <c r="I124">
        <f t="shared" si="40"/>
        <v>50.11</v>
      </c>
      <c r="J124">
        <f t="shared" si="40"/>
        <v>44.33</v>
      </c>
      <c r="K124">
        <f t="shared" si="40"/>
        <v>16.920000000000002</v>
      </c>
      <c r="L124">
        <f t="shared" si="40"/>
        <v>72.75</v>
      </c>
      <c r="M124">
        <f t="shared" si="40"/>
        <v>9.7200000000000006</v>
      </c>
      <c r="N124">
        <f t="shared" si="40"/>
        <v>82.99</v>
      </c>
    </row>
    <row r="128" spans="2:17" x14ac:dyDescent="0.4">
      <c r="B128" t="s">
        <v>1142</v>
      </c>
      <c r="D128" t="s">
        <v>23</v>
      </c>
      <c r="E128" t="s">
        <v>24</v>
      </c>
      <c r="F128" t="s">
        <v>6883</v>
      </c>
      <c r="G128" s="9" t="s">
        <v>1174</v>
      </c>
      <c r="H128" t="s">
        <v>6882</v>
      </c>
      <c r="I128" s="9" t="s">
        <v>1175</v>
      </c>
      <c r="J128" t="s">
        <v>1147</v>
      </c>
      <c r="K128" s="9" t="s">
        <v>1148</v>
      </c>
      <c r="L128" t="s">
        <v>28</v>
      </c>
      <c r="M128" t="s">
        <v>29</v>
      </c>
      <c r="N128" t="s">
        <v>30</v>
      </c>
      <c r="O128" t="s">
        <v>31</v>
      </c>
      <c r="P128" t="s">
        <v>32</v>
      </c>
      <c r="Q128" t="s">
        <v>33</v>
      </c>
    </row>
    <row r="129" spans="2:17" x14ac:dyDescent="0.4">
      <c r="B129">
        <v>742</v>
      </c>
      <c r="C129" t="s">
        <v>1127</v>
      </c>
      <c r="D129">
        <f>D119</f>
        <v>0.66</v>
      </c>
      <c r="E129">
        <v>60.04</v>
      </c>
      <c r="F129">
        <v>53.53</v>
      </c>
      <c r="G129" s="9">
        <v>69.14</v>
      </c>
      <c r="H129">
        <v>83.75</v>
      </c>
      <c r="I129" s="9">
        <v>93.53</v>
      </c>
      <c r="J129">
        <v>91.17</v>
      </c>
      <c r="K129" s="9">
        <v>96.63</v>
      </c>
      <c r="L129">
        <v>53.53</v>
      </c>
      <c r="M129">
        <v>41.34</v>
      </c>
      <c r="N129">
        <v>20.14</v>
      </c>
      <c r="O129">
        <v>75.56</v>
      </c>
      <c r="P129">
        <v>11.77</v>
      </c>
      <c r="Q129">
        <v>87.19</v>
      </c>
    </row>
    <row r="130" spans="2:17" x14ac:dyDescent="0.4">
      <c r="B130">
        <v>142</v>
      </c>
      <c r="C130" t="s">
        <v>1139</v>
      </c>
      <c r="D130">
        <f>D116</f>
        <v>0.76</v>
      </c>
      <c r="E130">
        <v>71.45</v>
      </c>
      <c r="F130">
        <v>66.63</v>
      </c>
      <c r="G130" s="9">
        <v>40.14</v>
      </c>
      <c r="H130">
        <v>87.17</v>
      </c>
      <c r="I130" s="9">
        <v>81.69</v>
      </c>
      <c r="J130">
        <v>92.79</v>
      </c>
      <c r="K130" s="9">
        <v>91.55</v>
      </c>
      <c r="L130">
        <v>66.63</v>
      </c>
      <c r="M130">
        <v>56.58</v>
      </c>
      <c r="N130">
        <v>20.32</v>
      </c>
      <c r="O130">
        <v>82.24</v>
      </c>
      <c r="P130">
        <v>11.5</v>
      </c>
      <c r="Q130">
        <v>91.37</v>
      </c>
    </row>
    <row r="131" spans="2:17" x14ac:dyDescent="0.4">
      <c r="B131">
        <v>318</v>
      </c>
      <c r="C131" t="s">
        <v>1128</v>
      </c>
      <c r="D131">
        <f>D124</f>
        <v>0.62</v>
      </c>
      <c r="E131">
        <v>58.95</v>
      </c>
      <c r="F131">
        <v>50.11</v>
      </c>
      <c r="G131" s="9">
        <v>27.36</v>
      </c>
      <c r="H131">
        <v>75.83</v>
      </c>
      <c r="I131" s="9">
        <v>75.47</v>
      </c>
      <c r="J131">
        <v>84.81</v>
      </c>
      <c r="K131" s="9">
        <v>91.2</v>
      </c>
      <c r="L131">
        <v>50.11</v>
      </c>
      <c r="M131">
        <v>44.33</v>
      </c>
      <c r="N131">
        <v>16.920000000000002</v>
      </c>
      <c r="O131">
        <v>72.75</v>
      </c>
      <c r="P131">
        <v>9.7200000000000006</v>
      </c>
      <c r="Q131">
        <v>82.99</v>
      </c>
    </row>
    <row r="132" spans="2:17" x14ac:dyDescent="0.4">
      <c r="B132">
        <v>286</v>
      </c>
      <c r="C132" t="s">
        <v>1129</v>
      </c>
      <c r="D132">
        <f>D118</f>
        <v>0.69</v>
      </c>
      <c r="E132">
        <v>66.989999999999995</v>
      </c>
      <c r="F132">
        <v>57.18</v>
      </c>
      <c r="G132" s="9">
        <v>48.95</v>
      </c>
      <c r="H132">
        <v>85.49</v>
      </c>
      <c r="I132" s="9">
        <v>93.01</v>
      </c>
      <c r="J132">
        <v>89.34</v>
      </c>
      <c r="K132" s="9">
        <v>95.8</v>
      </c>
      <c r="L132">
        <v>57.18</v>
      </c>
      <c r="M132">
        <v>51.65</v>
      </c>
      <c r="N132">
        <v>19.53</v>
      </c>
      <c r="O132">
        <v>84.38</v>
      </c>
      <c r="P132">
        <v>10.29</v>
      </c>
      <c r="Q132">
        <v>88.82</v>
      </c>
    </row>
    <row r="133" spans="2:17" x14ac:dyDescent="0.4">
      <c r="B133">
        <v>124</v>
      </c>
      <c r="C133" t="s">
        <v>1140</v>
      </c>
      <c r="D133">
        <f>D123</f>
        <v>0.7</v>
      </c>
      <c r="E133">
        <v>66.92</v>
      </c>
      <c r="F133">
        <v>59.39</v>
      </c>
      <c r="G133" s="9">
        <v>37.1</v>
      </c>
      <c r="H133">
        <v>85.27</v>
      </c>
      <c r="I133" s="9">
        <v>87.9</v>
      </c>
      <c r="J133">
        <v>91.66</v>
      </c>
      <c r="K133" s="9">
        <v>94.35</v>
      </c>
      <c r="L133">
        <v>59.39</v>
      </c>
      <c r="M133">
        <v>45.8</v>
      </c>
      <c r="N133">
        <v>22.31</v>
      </c>
      <c r="O133">
        <v>82.23</v>
      </c>
      <c r="P133">
        <v>12.27</v>
      </c>
      <c r="Q133">
        <v>90.62</v>
      </c>
    </row>
    <row r="134" spans="2:17" x14ac:dyDescent="0.4">
      <c r="B134">
        <v>51</v>
      </c>
      <c r="C134" t="s">
        <v>1131</v>
      </c>
      <c r="D134">
        <f>D115</f>
        <v>0.69</v>
      </c>
      <c r="E134">
        <v>68.03</v>
      </c>
      <c r="F134">
        <v>60.96</v>
      </c>
      <c r="G134" s="9">
        <v>56.86</v>
      </c>
      <c r="H134">
        <v>79.349999999999994</v>
      </c>
      <c r="I134" s="9">
        <v>80.39</v>
      </c>
      <c r="J134">
        <v>82.22</v>
      </c>
      <c r="K134" s="9">
        <v>82.35</v>
      </c>
      <c r="L134">
        <v>60.96</v>
      </c>
      <c r="M134">
        <v>56.49</v>
      </c>
      <c r="N134">
        <v>17.41</v>
      </c>
      <c r="O134">
        <v>77.819999999999993</v>
      </c>
      <c r="P134">
        <v>9.1199999999999992</v>
      </c>
      <c r="Q134">
        <v>81.2</v>
      </c>
    </row>
    <row r="135" spans="2:17" x14ac:dyDescent="0.4">
      <c r="B135">
        <v>255</v>
      </c>
      <c r="C135" t="s">
        <v>1132</v>
      </c>
      <c r="D135">
        <f>D117</f>
        <v>0.56999999999999995</v>
      </c>
      <c r="E135">
        <v>55.43</v>
      </c>
      <c r="F135">
        <v>45.66</v>
      </c>
      <c r="G135" s="9">
        <v>51.76</v>
      </c>
      <c r="H135">
        <v>71.790000000000006</v>
      </c>
      <c r="I135" s="9">
        <v>92.55</v>
      </c>
      <c r="J135">
        <v>81.02</v>
      </c>
      <c r="K135" s="9">
        <v>96.08</v>
      </c>
      <c r="L135">
        <v>45.66</v>
      </c>
      <c r="M135">
        <v>40.47</v>
      </c>
      <c r="N135">
        <v>16.149999999999999</v>
      </c>
      <c r="O135">
        <v>69.23</v>
      </c>
      <c r="P135">
        <v>9.27</v>
      </c>
      <c r="Q135">
        <v>79.52</v>
      </c>
    </row>
    <row r="136" spans="2:17" x14ac:dyDescent="0.4">
      <c r="B136">
        <v>1274</v>
      </c>
      <c r="C136" t="s">
        <v>1133</v>
      </c>
      <c r="D136">
        <v>0.56000000000000005</v>
      </c>
      <c r="E136">
        <v>52.45</v>
      </c>
      <c r="F136">
        <v>40.869999999999997</v>
      </c>
      <c r="G136" s="9">
        <v>46.94</v>
      </c>
      <c r="H136">
        <v>78.03</v>
      </c>
      <c r="I136" s="9">
        <v>97.02</v>
      </c>
      <c r="J136">
        <v>89.07</v>
      </c>
      <c r="K136" s="9">
        <v>98.98</v>
      </c>
      <c r="L136">
        <v>40.869999999999997</v>
      </c>
      <c r="M136">
        <v>30.96</v>
      </c>
      <c r="N136">
        <v>19.79</v>
      </c>
      <c r="O136">
        <v>72.040000000000006</v>
      </c>
      <c r="P136">
        <v>11.94</v>
      </c>
      <c r="Q136">
        <v>86.54</v>
      </c>
    </row>
    <row r="137" spans="2:17" x14ac:dyDescent="0.4">
      <c r="B137">
        <v>91</v>
      </c>
      <c r="C137" t="s">
        <v>1134</v>
      </c>
      <c r="D137">
        <f>D122</f>
        <v>0.65</v>
      </c>
      <c r="E137">
        <v>63.75</v>
      </c>
      <c r="F137">
        <v>57.48</v>
      </c>
      <c r="G137" s="9">
        <v>49.45</v>
      </c>
      <c r="H137">
        <v>74.72</v>
      </c>
      <c r="I137" s="9">
        <v>83.52</v>
      </c>
      <c r="J137">
        <v>78.040000000000006</v>
      </c>
      <c r="K137" s="9">
        <v>86.81</v>
      </c>
      <c r="L137">
        <v>57.48</v>
      </c>
      <c r="M137">
        <v>55.08</v>
      </c>
      <c r="N137">
        <v>15.64</v>
      </c>
      <c r="O137">
        <v>73.41</v>
      </c>
      <c r="P137">
        <v>8.25</v>
      </c>
      <c r="Q137">
        <v>77.12</v>
      </c>
    </row>
    <row r="138" spans="2:17" x14ac:dyDescent="0.4">
      <c r="B138">
        <v>548</v>
      </c>
      <c r="C138" t="s">
        <v>1135</v>
      </c>
      <c r="D138">
        <f>D114</f>
        <v>0.59</v>
      </c>
      <c r="E138">
        <v>56.92</v>
      </c>
      <c r="F138">
        <v>47.61</v>
      </c>
      <c r="G138" s="9">
        <v>36.31</v>
      </c>
      <c r="H138">
        <v>73.97</v>
      </c>
      <c r="I138" s="9">
        <v>83.76</v>
      </c>
      <c r="J138">
        <v>84.71</v>
      </c>
      <c r="K138" s="9">
        <v>97.63</v>
      </c>
      <c r="L138">
        <v>47.61</v>
      </c>
      <c r="M138">
        <v>43.75</v>
      </c>
      <c r="N138">
        <v>15.65</v>
      </c>
      <c r="O138">
        <v>70.849999999999994</v>
      </c>
      <c r="P138">
        <v>9.1</v>
      </c>
      <c r="Q138">
        <v>82.29</v>
      </c>
    </row>
    <row r="139" spans="2:17" x14ac:dyDescent="0.4">
      <c r="B139">
        <v>736</v>
      </c>
      <c r="C139" t="s">
        <v>1136</v>
      </c>
      <c r="D139">
        <f>D121</f>
        <v>0.56000000000000005</v>
      </c>
      <c r="E139">
        <v>53.01</v>
      </c>
      <c r="F139">
        <v>43.28</v>
      </c>
      <c r="G139" s="9">
        <v>38.72</v>
      </c>
      <c r="H139">
        <v>72.63</v>
      </c>
      <c r="I139" s="9">
        <v>90.49</v>
      </c>
      <c r="J139">
        <v>81.14</v>
      </c>
      <c r="K139" s="9">
        <v>98.78</v>
      </c>
      <c r="L139">
        <v>43.28</v>
      </c>
      <c r="M139">
        <v>36.229999999999997</v>
      </c>
      <c r="N139">
        <v>17.05</v>
      </c>
      <c r="O139">
        <v>68.64</v>
      </c>
      <c r="P139">
        <v>9.84</v>
      </c>
      <c r="Q139">
        <v>78.84</v>
      </c>
    </row>
    <row r="140" spans="2:17" x14ac:dyDescent="0.4">
      <c r="B140">
        <v>207</v>
      </c>
      <c r="C140" t="s">
        <v>1137</v>
      </c>
      <c r="D140">
        <f>D113</f>
        <v>0.6</v>
      </c>
      <c r="E140">
        <v>58.13</v>
      </c>
      <c r="F140">
        <v>46.47</v>
      </c>
      <c r="G140" s="9">
        <v>42.03</v>
      </c>
      <c r="H140">
        <v>79.87</v>
      </c>
      <c r="I140" s="9">
        <v>84.06</v>
      </c>
      <c r="J140">
        <v>86.19</v>
      </c>
      <c r="K140" s="9">
        <v>92.27</v>
      </c>
      <c r="L140">
        <v>46.47</v>
      </c>
      <c r="M140">
        <v>42.36</v>
      </c>
      <c r="N140">
        <v>17.32</v>
      </c>
      <c r="O140">
        <v>76.97</v>
      </c>
      <c r="P140">
        <v>9.6199999999999992</v>
      </c>
      <c r="Q140">
        <v>84.57</v>
      </c>
    </row>
    <row r="141" spans="2:17" x14ac:dyDescent="0.4">
      <c r="B141">
        <v>594</v>
      </c>
      <c r="C141" t="s">
        <v>1138</v>
      </c>
      <c r="D141">
        <f>D120</f>
        <v>0.54</v>
      </c>
      <c r="E141">
        <v>50.82</v>
      </c>
      <c r="F141">
        <v>41.42</v>
      </c>
      <c r="G141" s="9">
        <v>23.91</v>
      </c>
      <c r="H141">
        <v>69.91</v>
      </c>
      <c r="I141" s="9">
        <v>79.12</v>
      </c>
      <c r="J141">
        <v>78.69</v>
      </c>
      <c r="K141" s="9">
        <v>96.3</v>
      </c>
      <c r="L141">
        <v>41.42</v>
      </c>
      <c r="M141">
        <v>36.130000000000003</v>
      </c>
      <c r="N141">
        <v>15.43</v>
      </c>
      <c r="O141">
        <v>65.89</v>
      </c>
      <c r="P141">
        <v>8.9</v>
      </c>
      <c r="Q141">
        <v>75.73</v>
      </c>
    </row>
    <row r="142" spans="2:17" x14ac:dyDescent="0.4">
      <c r="C142" t="s">
        <v>1114</v>
      </c>
      <c r="D142">
        <v>0.59</v>
      </c>
      <c r="E142">
        <v>56.52</v>
      </c>
      <c r="F142">
        <v>46.99</v>
      </c>
      <c r="G142" s="9">
        <f>ROUND(SUMPRODUCT($B129:$B141, G129:G141)/SUM($B129:$B141), 2)</f>
        <v>43.96</v>
      </c>
      <c r="H142">
        <v>75.22</v>
      </c>
      <c r="I142" s="9">
        <f>ROUND(SUMPRODUCT($B129:$B141, I129:I141)/SUM($B129:$B141), 2)</f>
        <v>89.1</v>
      </c>
      <c r="J142">
        <v>83.66</v>
      </c>
      <c r="K142" s="9">
        <f>ROUND(SUMPRODUCT($B129:$B141, K129:K141)/SUM($B129:$B141), 2)</f>
        <v>96.5</v>
      </c>
      <c r="L142">
        <v>46.99</v>
      </c>
      <c r="M142">
        <v>40.83</v>
      </c>
      <c r="N142">
        <v>17.149999999999999</v>
      </c>
      <c r="O142">
        <v>71.75</v>
      </c>
      <c r="P142">
        <v>9.81</v>
      </c>
      <c r="Q142">
        <v>81.63</v>
      </c>
    </row>
    <row r="143" spans="2:17" x14ac:dyDescent="0.4">
      <c r="F143">
        <f>STDEV(F129:F141)</f>
        <v>8.222708939740766</v>
      </c>
      <c r="G143">
        <f>STDEV(G129:G141)</f>
        <v>12.088269478066733</v>
      </c>
      <c r="H143">
        <f>STDEV(H129:H141)</f>
        <v>5.7364542787603297</v>
      </c>
      <c r="I143">
        <f>STDEV(I129:I141)</f>
        <v>6.5547977144167513</v>
      </c>
    </row>
    <row r="146" spans="22:29" x14ac:dyDescent="0.4">
      <c r="W146" s="3" t="s">
        <v>1119</v>
      </c>
      <c r="X146" s="61" t="s">
        <v>7026</v>
      </c>
      <c r="Y146" s="61"/>
      <c r="Z146" s="61" t="s">
        <v>7027</v>
      </c>
      <c r="AA146" s="61"/>
      <c r="AB146" s="61" t="s">
        <v>23</v>
      </c>
      <c r="AC146" s="61"/>
    </row>
    <row r="147" spans="22:29" x14ac:dyDescent="0.4">
      <c r="V147" t="s">
        <v>1142</v>
      </c>
      <c r="W147" s="3"/>
      <c r="X147" s="27" t="s">
        <v>6884</v>
      </c>
      <c r="Y147" s="27" t="s">
        <v>1150</v>
      </c>
      <c r="Z147" s="27" t="s">
        <v>6884</v>
      </c>
      <c r="AA147" s="27" t="s">
        <v>1150</v>
      </c>
      <c r="AB147" s="27" t="s">
        <v>6884</v>
      </c>
      <c r="AC147" s="27" t="s">
        <v>1150</v>
      </c>
    </row>
    <row r="148" spans="22:29" x14ac:dyDescent="0.4">
      <c r="V148">
        <v>742</v>
      </c>
      <c r="W148" s="3" t="s">
        <v>1127</v>
      </c>
      <c r="X148" s="3">
        <f t="shared" ref="X148:X161" si="41">F129</f>
        <v>53.53</v>
      </c>
      <c r="Y148" s="3">
        <f t="shared" ref="Y148:Y161" si="42">G129</f>
        <v>69.14</v>
      </c>
      <c r="Z148" s="3">
        <f t="shared" ref="Z148:Z161" si="43">H129</f>
        <v>83.75</v>
      </c>
      <c r="AA148" s="3">
        <f t="shared" ref="AA148:AA161" si="44">I129</f>
        <v>93.53</v>
      </c>
      <c r="AB148" s="3">
        <f>D129</f>
        <v>0.66</v>
      </c>
      <c r="AC148" s="3">
        <v>0.79</v>
      </c>
    </row>
    <row r="149" spans="22:29" x14ac:dyDescent="0.4">
      <c r="V149">
        <v>142</v>
      </c>
      <c r="W149" s="3" t="s">
        <v>1139</v>
      </c>
      <c r="X149" s="3">
        <f t="shared" si="41"/>
        <v>66.63</v>
      </c>
      <c r="Y149" s="3">
        <f t="shared" si="42"/>
        <v>40.14</v>
      </c>
      <c r="Z149" s="3">
        <f t="shared" si="43"/>
        <v>87.17</v>
      </c>
      <c r="AA149" s="3">
        <f t="shared" si="44"/>
        <v>81.69</v>
      </c>
      <c r="AB149" s="3">
        <f t="shared" ref="AB149:AB161" si="45">D130</f>
        <v>0.76</v>
      </c>
      <c r="AC149" s="3">
        <v>0.57999999999999996</v>
      </c>
    </row>
    <row r="150" spans="22:29" x14ac:dyDescent="0.4">
      <c r="V150">
        <v>318</v>
      </c>
      <c r="W150" s="3" t="s">
        <v>1128</v>
      </c>
      <c r="X150" s="3">
        <f t="shared" si="41"/>
        <v>50.11</v>
      </c>
      <c r="Y150" s="3">
        <f t="shared" si="42"/>
        <v>27.36</v>
      </c>
      <c r="Z150" s="3">
        <f t="shared" si="43"/>
        <v>75.83</v>
      </c>
      <c r="AA150" s="3">
        <f t="shared" si="44"/>
        <v>75.47</v>
      </c>
      <c r="AB150" s="3">
        <f t="shared" si="45"/>
        <v>0.62</v>
      </c>
      <c r="AC150" s="3">
        <v>0.47</v>
      </c>
    </row>
    <row r="151" spans="22:29" x14ac:dyDescent="0.4">
      <c r="V151">
        <v>286</v>
      </c>
      <c r="W151" s="3" t="s">
        <v>1129</v>
      </c>
      <c r="X151" s="3">
        <f t="shared" si="41"/>
        <v>57.18</v>
      </c>
      <c r="Y151" s="3">
        <f t="shared" si="42"/>
        <v>48.95</v>
      </c>
      <c r="Z151" s="3">
        <f t="shared" si="43"/>
        <v>85.49</v>
      </c>
      <c r="AA151" s="3">
        <f t="shared" si="44"/>
        <v>93.01</v>
      </c>
      <c r="AB151" s="3">
        <f t="shared" si="45"/>
        <v>0.69</v>
      </c>
      <c r="AC151" s="3">
        <v>0.68</v>
      </c>
    </row>
    <row r="152" spans="22:29" x14ac:dyDescent="0.4">
      <c r="V152">
        <v>124</v>
      </c>
      <c r="W152" s="3" t="s">
        <v>1140</v>
      </c>
      <c r="X152" s="3">
        <f t="shared" si="41"/>
        <v>59.39</v>
      </c>
      <c r="Y152" s="3">
        <f t="shared" si="42"/>
        <v>37.1</v>
      </c>
      <c r="Z152" s="3">
        <f t="shared" si="43"/>
        <v>85.27</v>
      </c>
      <c r="AA152" s="3">
        <f t="shared" si="44"/>
        <v>87.9</v>
      </c>
      <c r="AB152" s="3">
        <f t="shared" si="45"/>
        <v>0.7</v>
      </c>
      <c r="AC152" s="3">
        <v>0.57999999999999996</v>
      </c>
    </row>
    <row r="153" spans="22:29" x14ac:dyDescent="0.4">
      <c r="V153">
        <v>51</v>
      </c>
      <c r="W153" s="3" t="s">
        <v>1131</v>
      </c>
      <c r="X153" s="3">
        <f t="shared" si="41"/>
        <v>60.96</v>
      </c>
      <c r="Y153" s="3">
        <f t="shared" si="42"/>
        <v>56.86</v>
      </c>
      <c r="Z153" s="3">
        <f t="shared" si="43"/>
        <v>79.349999999999994</v>
      </c>
      <c r="AA153" s="3">
        <f t="shared" si="44"/>
        <v>80.39</v>
      </c>
      <c r="AB153" s="3">
        <f t="shared" si="45"/>
        <v>0.69</v>
      </c>
      <c r="AC153" s="3">
        <v>0.66</v>
      </c>
    </row>
    <row r="154" spans="22:29" x14ac:dyDescent="0.4">
      <c r="V154">
        <v>255</v>
      </c>
      <c r="W154" s="3" t="s">
        <v>1132</v>
      </c>
      <c r="X154" s="3">
        <f t="shared" si="41"/>
        <v>45.66</v>
      </c>
      <c r="Y154" s="3">
        <f t="shared" si="42"/>
        <v>51.76</v>
      </c>
      <c r="Z154" s="3">
        <f t="shared" si="43"/>
        <v>71.790000000000006</v>
      </c>
      <c r="AA154" s="3">
        <f t="shared" si="44"/>
        <v>92.55</v>
      </c>
      <c r="AB154" s="3">
        <f t="shared" si="45"/>
        <v>0.56999999999999995</v>
      </c>
      <c r="AC154" s="3">
        <v>0.69</v>
      </c>
    </row>
    <row r="155" spans="22:29" x14ac:dyDescent="0.4">
      <c r="V155">
        <v>1274</v>
      </c>
      <c r="W155" s="3" t="s">
        <v>1133</v>
      </c>
      <c r="X155" s="3">
        <f t="shared" si="41"/>
        <v>40.869999999999997</v>
      </c>
      <c r="Y155" s="3">
        <f t="shared" si="42"/>
        <v>46.94</v>
      </c>
      <c r="Z155" s="3">
        <f t="shared" si="43"/>
        <v>78.03</v>
      </c>
      <c r="AA155" s="3">
        <f t="shared" si="44"/>
        <v>97.02</v>
      </c>
      <c r="AB155" s="3">
        <f t="shared" si="45"/>
        <v>0.56000000000000005</v>
      </c>
      <c r="AC155" s="3">
        <v>0.68</v>
      </c>
    </row>
    <row r="156" spans="22:29" x14ac:dyDescent="0.4">
      <c r="V156">
        <v>91</v>
      </c>
      <c r="W156" s="3" t="s">
        <v>1134</v>
      </c>
      <c r="X156" s="3">
        <f t="shared" si="41"/>
        <v>57.48</v>
      </c>
      <c r="Y156" s="3">
        <f t="shared" si="42"/>
        <v>49.45</v>
      </c>
      <c r="Z156" s="3">
        <f t="shared" si="43"/>
        <v>74.72</v>
      </c>
      <c r="AA156" s="3">
        <f t="shared" si="44"/>
        <v>83.52</v>
      </c>
      <c r="AB156" s="3">
        <f t="shared" si="45"/>
        <v>0.65</v>
      </c>
      <c r="AC156" s="3">
        <v>0.65</v>
      </c>
    </row>
    <row r="157" spans="22:29" x14ac:dyDescent="0.4">
      <c r="V157">
        <v>548</v>
      </c>
      <c r="W157" s="3" t="s">
        <v>1135</v>
      </c>
      <c r="X157" s="3">
        <f t="shared" si="41"/>
        <v>47.61</v>
      </c>
      <c r="Y157" s="3">
        <f t="shared" si="42"/>
        <v>36.31</v>
      </c>
      <c r="Z157" s="3">
        <f t="shared" si="43"/>
        <v>73.97</v>
      </c>
      <c r="AA157" s="3">
        <f t="shared" si="44"/>
        <v>83.76</v>
      </c>
      <c r="AB157" s="3">
        <f t="shared" si="45"/>
        <v>0.59</v>
      </c>
      <c r="AC157" s="3">
        <v>0.55000000000000004</v>
      </c>
    </row>
    <row r="158" spans="22:29" x14ac:dyDescent="0.4">
      <c r="V158">
        <v>736</v>
      </c>
      <c r="W158" s="3" t="s">
        <v>1136</v>
      </c>
      <c r="X158" s="3">
        <f t="shared" si="41"/>
        <v>43.28</v>
      </c>
      <c r="Y158" s="3">
        <f t="shared" si="42"/>
        <v>38.72</v>
      </c>
      <c r="Z158" s="3">
        <f t="shared" si="43"/>
        <v>72.63</v>
      </c>
      <c r="AA158" s="3">
        <f t="shared" si="44"/>
        <v>90.49</v>
      </c>
      <c r="AB158" s="3">
        <f t="shared" si="45"/>
        <v>0.56000000000000005</v>
      </c>
      <c r="AC158" s="3">
        <v>0.57999999999999996</v>
      </c>
    </row>
    <row r="159" spans="22:29" x14ac:dyDescent="0.4">
      <c r="V159">
        <v>207</v>
      </c>
      <c r="W159" s="3" t="s">
        <v>1137</v>
      </c>
      <c r="X159" s="3">
        <f t="shared" si="41"/>
        <v>46.47</v>
      </c>
      <c r="Y159" s="3">
        <f t="shared" si="42"/>
        <v>42.03</v>
      </c>
      <c r="Z159" s="3">
        <f t="shared" si="43"/>
        <v>79.87</v>
      </c>
      <c r="AA159" s="3">
        <f t="shared" si="44"/>
        <v>84.06</v>
      </c>
      <c r="AB159" s="3">
        <f t="shared" si="45"/>
        <v>0.6</v>
      </c>
      <c r="AC159" s="3">
        <v>0.61</v>
      </c>
    </row>
    <row r="160" spans="22:29" x14ac:dyDescent="0.4">
      <c r="V160">
        <v>594</v>
      </c>
      <c r="W160" s="3" t="s">
        <v>1138</v>
      </c>
      <c r="X160" s="3">
        <f t="shared" si="41"/>
        <v>41.42</v>
      </c>
      <c r="Y160" s="3">
        <f t="shared" si="42"/>
        <v>23.91</v>
      </c>
      <c r="Z160" s="3">
        <f t="shared" si="43"/>
        <v>69.91</v>
      </c>
      <c r="AA160" s="3">
        <f t="shared" si="44"/>
        <v>79.12</v>
      </c>
      <c r="AB160" s="3">
        <f t="shared" si="45"/>
        <v>0.54</v>
      </c>
      <c r="AC160" s="3">
        <v>0.46</v>
      </c>
    </row>
    <row r="161" spans="23:29" x14ac:dyDescent="0.4">
      <c r="W161" s="3" t="s">
        <v>1114</v>
      </c>
      <c r="X161" s="3">
        <f t="shared" si="41"/>
        <v>46.99</v>
      </c>
      <c r="Y161" s="3">
        <f t="shared" si="42"/>
        <v>43.96</v>
      </c>
      <c r="Z161" s="3">
        <f t="shared" si="43"/>
        <v>75.22</v>
      </c>
      <c r="AA161" s="3">
        <f t="shared" si="44"/>
        <v>89.1</v>
      </c>
      <c r="AB161" s="3">
        <f t="shared" si="45"/>
        <v>0.59</v>
      </c>
      <c r="AC161" s="3">
        <f>ROUND(SUMPRODUCT($V148:$V160, AC148:AC160)/SUM($V148:$V160), 2)</f>
        <v>0.62</v>
      </c>
    </row>
    <row r="222" spans="3:18" x14ac:dyDescent="0.4">
      <c r="E222" t="s">
        <v>24</v>
      </c>
    </row>
    <row r="223" spans="3:18" x14ac:dyDescent="0.4">
      <c r="E223" t="s">
        <v>1127</v>
      </c>
      <c r="F223" t="s">
        <v>1139</v>
      </c>
      <c r="G223" t="s">
        <v>1128</v>
      </c>
      <c r="H223" t="s">
        <v>1129</v>
      </c>
      <c r="I223" t="s">
        <v>1140</v>
      </c>
      <c r="J223" t="s">
        <v>1131</v>
      </c>
      <c r="K223" t="s">
        <v>1132</v>
      </c>
      <c r="L223" t="s">
        <v>1133</v>
      </c>
      <c r="M223" t="s">
        <v>1134</v>
      </c>
      <c r="N223" t="s">
        <v>1135</v>
      </c>
      <c r="O223" t="s">
        <v>1136</v>
      </c>
      <c r="P223" t="s">
        <v>1137</v>
      </c>
      <c r="Q223" t="s">
        <v>1138</v>
      </c>
      <c r="R223" t="s">
        <v>1114</v>
      </c>
    </row>
    <row r="224" spans="3:18" x14ac:dyDescent="0.4">
      <c r="C224" t="s">
        <v>750</v>
      </c>
      <c r="D224" t="s">
        <v>1176</v>
      </c>
      <c r="E224">
        <v>83.24</v>
      </c>
      <c r="F224">
        <v>3.1</v>
      </c>
      <c r="G224">
        <v>26.61</v>
      </c>
      <c r="H224">
        <v>1.99</v>
      </c>
      <c r="I224">
        <v>78.319999999999993</v>
      </c>
      <c r="J224">
        <v>57.84</v>
      </c>
      <c r="K224">
        <v>39.94</v>
      </c>
      <c r="L224">
        <v>42.18</v>
      </c>
      <c r="M224">
        <v>50.7</v>
      </c>
      <c r="N224">
        <v>55.33</v>
      </c>
      <c r="O224">
        <v>77.42</v>
      </c>
      <c r="P224">
        <v>54.54</v>
      </c>
      <c r="Q224">
        <v>20.23</v>
      </c>
      <c r="R224">
        <v>58.36</v>
      </c>
    </row>
    <row r="225" spans="3:18" x14ac:dyDescent="0.4">
      <c r="C225" t="s">
        <v>748</v>
      </c>
      <c r="D225" t="s">
        <v>1177</v>
      </c>
      <c r="E225">
        <v>61.88</v>
      </c>
      <c r="F225">
        <v>71.569999999999993</v>
      </c>
      <c r="G225">
        <v>46.95</v>
      </c>
      <c r="H225">
        <v>25.44</v>
      </c>
      <c r="I225">
        <v>42.38</v>
      </c>
      <c r="J225">
        <v>50.53</v>
      </c>
      <c r="K225">
        <v>46.96</v>
      </c>
      <c r="L225">
        <v>44.17</v>
      </c>
      <c r="M225">
        <v>25.78</v>
      </c>
      <c r="N225">
        <v>48.98</v>
      </c>
      <c r="O225">
        <v>48.71</v>
      </c>
      <c r="P225">
        <v>43.75</v>
      </c>
      <c r="Q225">
        <v>31.03</v>
      </c>
      <c r="R225">
        <v>45.96</v>
      </c>
    </row>
    <row r="226" spans="3:18" x14ac:dyDescent="0.4">
      <c r="C226" t="s">
        <v>754</v>
      </c>
      <c r="D226" t="s">
        <v>1178</v>
      </c>
      <c r="E226">
        <v>53.32</v>
      </c>
      <c r="F226">
        <v>46.46</v>
      </c>
      <c r="G226">
        <v>48.67</v>
      </c>
      <c r="H226">
        <v>63.47</v>
      </c>
      <c r="I226">
        <v>49.5</v>
      </c>
      <c r="J226">
        <v>46.43</v>
      </c>
      <c r="K226">
        <v>66.22</v>
      </c>
      <c r="L226">
        <v>49.16</v>
      </c>
      <c r="M226">
        <v>68.81</v>
      </c>
      <c r="N226">
        <v>39.159999999999997</v>
      </c>
      <c r="O226">
        <v>54.49</v>
      </c>
      <c r="P226">
        <v>53.84</v>
      </c>
      <c r="Q226">
        <v>51.44</v>
      </c>
      <c r="R226">
        <v>50.89</v>
      </c>
    </row>
    <row r="227" spans="3:18" x14ac:dyDescent="0.4">
      <c r="C227" t="s">
        <v>752</v>
      </c>
      <c r="D227" t="s">
        <v>1179</v>
      </c>
      <c r="E227">
        <v>59.68</v>
      </c>
      <c r="F227">
        <v>81.3</v>
      </c>
      <c r="G227">
        <v>51.2</v>
      </c>
      <c r="H227">
        <v>63.73</v>
      </c>
      <c r="I227">
        <v>79.510000000000005</v>
      </c>
      <c r="J227">
        <v>69.86</v>
      </c>
      <c r="K227">
        <v>49.28</v>
      </c>
      <c r="L227">
        <v>49.79</v>
      </c>
      <c r="M227">
        <v>61.89</v>
      </c>
      <c r="N227">
        <v>53.94</v>
      </c>
      <c r="O227">
        <v>49.4</v>
      </c>
      <c r="P227">
        <v>56.9</v>
      </c>
      <c r="Q227">
        <v>49.9</v>
      </c>
      <c r="R227">
        <v>54.64</v>
      </c>
    </row>
    <row r="228" spans="3:18" x14ac:dyDescent="0.4">
      <c r="C228" t="s">
        <v>37</v>
      </c>
      <c r="D228" t="s">
        <v>1180</v>
      </c>
      <c r="E228">
        <v>60.04</v>
      </c>
      <c r="F228">
        <v>71.45</v>
      </c>
      <c r="G228">
        <v>58.95</v>
      </c>
      <c r="H228">
        <v>66.989999999999995</v>
      </c>
      <c r="I228">
        <v>66.92</v>
      </c>
      <c r="J228">
        <v>68.03</v>
      </c>
      <c r="K228">
        <v>55.43</v>
      </c>
      <c r="L228">
        <v>52.45</v>
      </c>
      <c r="M228">
        <v>63.75</v>
      </c>
      <c r="N228">
        <v>56.92</v>
      </c>
      <c r="O228">
        <v>53.01</v>
      </c>
      <c r="P228">
        <v>58.13</v>
      </c>
      <c r="Q228">
        <v>50.82</v>
      </c>
      <c r="R228">
        <v>56.52</v>
      </c>
    </row>
    <row r="300" spans="2:6" x14ac:dyDescent="0.4">
      <c r="C300" t="s">
        <v>1143</v>
      </c>
      <c r="D300" s="9" t="s">
        <v>1144</v>
      </c>
      <c r="E300" t="s">
        <v>1145</v>
      </c>
      <c r="F300" s="9" t="s">
        <v>1146</v>
      </c>
    </row>
    <row r="301" spans="2:6" x14ac:dyDescent="0.4">
      <c r="B301" t="s">
        <v>1127</v>
      </c>
      <c r="C301">
        <v>53.53</v>
      </c>
      <c r="D301" s="9">
        <v>69.14</v>
      </c>
      <c r="E301">
        <v>83.75</v>
      </c>
      <c r="F301" s="9">
        <v>93.53</v>
      </c>
    </row>
    <row r="302" spans="2:6" x14ac:dyDescent="0.4">
      <c r="B302" t="s">
        <v>1139</v>
      </c>
      <c r="C302">
        <v>66.63</v>
      </c>
      <c r="D302" s="9">
        <v>40.14</v>
      </c>
      <c r="E302">
        <v>87.17</v>
      </c>
      <c r="F302" s="9">
        <v>81.69</v>
      </c>
    </row>
    <row r="303" spans="2:6" x14ac:dyDescent="0.4">
      <c r="B303" t="s">
        <v>1128</v>
      </c>
      <c r="C303">
        <v>50.11</v>
      </c>
      <c r="D303" s="9">
        <v>27.36</v>
      </c>
      <c r="E303">
        <v>75.83</v>
      </c>
      <c r="F303" s="9">
        <v>75.47</v>
      </c>
    </row>
    <row r="304" spans="2:6" x14ac:dyDescent="0.4">
      <c r="B304" t="s">
        <v>1129</v>
      </c>
      <c r="C304">
        <v>57.18</v>
      </c>
      <c r="D304" s="9">
        <v>48.95</v>
      </c>
      <c r="E304">
        <v>85.49</v>
      </c>
      <c r="F304" s="9">
        <v>93.01</v>
      </c>
    </row>
    <row r="305" spans="2:6" x14ac:dyDescent="0.4">
      <c r="B305" t="s">
        <v>1140</v>
      </c>
      <c r="C305">
        <v>59.39</v>
      </c>
      <c r="D305" s="9">
        <v>37.1</v>
      </c>
      <c r="E305">
        <v>85.27</v>
      </c>
      <c r="F305" s="9">
        <v>87.9</v>
      </c>
    </row>
    <row r="306" spans="2:6" x14ac:dyDescent="0.4">
      <c r="B306" t="s">
        <v>1131</v>
      </c>
      <c r="C306">
        <v>60.96</v>
      </c>
      <c r="D306" s="9">
        <v>56.86</v>
      </c>
      <c r="E306">
        <v>79.349999999999994</v>
      </c>
      <c r="F306" s="9">
        <v>80.39</v>
      </c>
    </row>
    <row r="307" spans="2:6" x14ac:dyDescent="0.4">
      <c r="B307" t="s">
        <v>1132</v>
      </c>
      <c r="C307">
        <v>45.66</v>
      </c>
      <c r="D307" s="9">
        <v>51.76</v>
      </c>
      <c r="E307">
        <v>71.790000000000006</v>
      </c>
      <c r="F307" s="9">
        <v>92.55</v>
      </c>
    </row>
    <row r="308" spans="2:6" x14ac:dyDescent="0.4">
      <c r="B308" t="s">
        <v>1133</v>
      </c>
      <c r="C308">
        <v>40.869999999999997</v>
      </c>
      <c r="D308" s="9">
        <v>46.94</v>
      </c>
      <c r="E308">
        <v>78.03</v>
      </c>
      <c r="F308" s="9">
        <v>97.02</v>
      </c>
    </row>
    <row r="309" spans="2:6" x14ac:dyDescent="0.4">
      <c r="B309" t="s">
        <v>1134</v>
      </c>
      <c r="C309">
        <v>57.48</v>
      </c>
      <c r="D309" s="9">
        <v>49.45</v>
      </c>
      <c r="E309">
        <v>74.72</v>
      </c>
      <c r="F309" s="9">
        <v>83.52</v>
      </c>
    </row>
    <row r="310" spans="2:6" x14ac:dyDescent="0.4">
      <c r="B310" t="s">
        <v>1135</v>
      </c>
      <c r="C310">
        <v>47.61</v>
      </c>
      <c r="D310" s="9">
        <v>36.31</v>
      </c>
      <c r="E310">
        <v>73.97</v>
      </c>
      <c r="F310" s="9">
        <v>83.76</v>
      </c>
    </row>
    <row r="311" spans="2:6" x14ac:dyDescent="0.4">
      <c r="B311" t="s">
        <v>1136</v>
      </c>
      <c r="C311">
        <v>43.28</v>
      </c>
      <c r="D311" s="9">
        <v>38.72</v>
      </c>
      <c r="E311">
        <v>72.63</v>
      </c>
      <c r="F311" s="9">
        <v>90.49</v>
      </c>
    </row>
    <row r="312" spans="2:6" x14ac:dyDescent="0.4">
      <c r="B312" t="s">
        <v>1137</v>
      </c>
      <c r="C312">
        <v>46.47</v>
      </c>
      <c r="D312" s="9">
        <v>42.03</v>
      </c>
      <c r="E312">
        <v>79.87</v>
      </c>
      <c r="F312" s="9">
        <v>84.06</v>
      </c>
    </row>
    <row r="313" spans="2:6" x14ac:dyDescent="0.4">
      <c r="B313" t="s">
        <v>1138</v>
      </c>
      <c r="C313">
        <v>41.42</v>
      </c>
      <c r="D313" s="9">
        <v>23.91</v>
      </c>
      <c r="E313">
        <v>69.91</v>
      </c>
      <c r="F313" s="9">
        <v>79.12</v>
      </c>
    </row>
    <row r="314" spans="2:6" x14ac:dyDescent="0.4">
      <c r="B314" t="s">
        <v>1114</v>
      </c>
      <c r="C314">
        <v>46.99</v>
      </c>
      <c r="D314" s="9">
        <v>43.96</v>
      </c>
      <c r="E314">
        <v>75.22</v>
      </c>
      <c r="F314" s="9">
        <v>89.1</v>
      </c>
    </row>
    <row r="345" spans="3:24" x14ac:dyDescent="0.4">
      <c r="D345" t="s">
        <v>1155</v>
      </c>
      <c r="F345" t="s">
        <v>1120</v>
      </c>
      <c r="H345" t="s">
        <v>25</v>
      </c>
      <c r="J345" t="s">
        <v>1145</v>
      </c>
      <c r="L345" t="s">
        <v>1147</v>
      </c>
      <c r="N345" t="s">
        <v>28</v>
      </c>
      <c r="O345" t="s">
        <v>29</v>
      </c>
      <c r="P345" t="s">
        <v>30</v>
      </c>
      <c r="Q345" t="s">
        <v>31</v>
      </c>
      <c r="R345" t="s">
        <v>32</v>
      </c>
      <c r="S345" t="s">
        <v>33</v>
      </c>
      <c r="T345" t="s">
        <v>23</v>
      </c>
      <c r="V345" t="s">
        <v>24</v>
      </c>
    </row>
    <row r="346" spans="3:24" x14ac:dyDescent="0.4">
      <c r="D346" t="s">
        <v>1150</v>
      </c>
      <c r="E346" t="s">
        <v>1149</v>
      </c>
      <c r="F346" t="s">
        <v>1150</v>
      </c>
      <c r="G346" t="s">
        <v>1149</v>
      </c>
      <c r="H346" s="9" t="s">
        <v>1150</v>
      </c>
      <c r="I346" t="s">
        <v>1149</v>
      </c>
      <c r="J346" s="9" t="s">
        <v>1150</v>
      </c>
      <c r="K346" t="s">
        <v>1149</v>
      </c>
      <c r="L346" s="9" t="s">
        <v>1150</v>
      </c>
      <c r="M346" t="s">
        <v>1149</v>
      </c>
      <c r="N346" t="s">
        <v>1149</v>
      </c>
      <c r="O346" t="s">
        <v>1149</v>
      </c>
      <c r="P346" t="s">
        <v>1149</v>
      </c>
      <c r="Q346" t="s">
        <v>1149</v>
      </c>
      <c r="R346" t="s">
        <v>1149</v>
      </c>
      <c r="S346" t="s">
        <v>1149</v>
      </c>
      <c r="T346" t="s">
        <v>1156</v>
      </c>
      <c r="U346" t="s">
        <v>1149</v>
      </c>
      <c r="V346" t="s">
        <v>1149</v>
      </c>
    </row>
    <row r="347" spans="3:24" x14ac:dyDescent="0.4">
      <c r="C347" t="s">
        <v>1127</v>
      </c>
      <c r="D347" s="10">
        <v>96</v>
      </c>
      <c r="E347" s="10">
        <v>75</v>
      </c>
      <c r="F347">
        <v>742</v>
      </c>
      <c r="G347" s="11">
        <v>1402</v>
      </c>
      <c r="H347" s="9">
        <v>69.14</v>
      </c>
      <c r="I347">
        <v>53.53</v>
      </c>
      <c r="J347" s="9">
        <v>93.53</v>
      </c>
      <c r="K347">
        <v>83.75</v>
      </c>
      <c r="L347" s="9">
        <v>96.63</v>
      </c>
      <c r="M347">
        <v>91.17</v>
      </c>
      <c r="N347">
        <v>53.53</v>
      </c>
      <c r="O347">
        <v>41.34</v>
      </c>
      <c r="P347">
        <v>20.14</v>
      </c>
      <c r="Q347">
        <v>75.56</v>
      </c>
      <c r="R347">
        <v>11.77</v>
      </c>
      <c r="S347">
        <v>87.19</v>
      </c>
      <c r="T347">
        <v>0.79</v>
      </c>
      <c r="U347">
        <v>0.56000000000000005</v>
      </c>
      <c r="V347">
        <v>60.04</v>
      </c>
      <c r="X347">
        <v>566</v>
      </c>
    </row>
    <row r="348" spans="3:24" x14ac:dyDescent="0.4">
      <c r="C348" t="s">
        <v>1139</v>
      </c>
      <c r="D348" s="10">
        <v>37</v>
      </c>
      <c r="E348" s="10">
        <v>159</v>
      </c>
      <c r="F348">
        <v>142</v>
      </c>
      <c r="G348">
        <v>663</v>
      </c>
      <c r="H348" s="9">
        <v>40.14</v>
      </c>
      <c r="I348">
        <v>66.63</v>
      </c>
      <c r="J348" s="9">
        <v>81.69</v>
      </c>
      <c r="K348">
        <v>87.17</v>
      </c>
      <c r="L348" s="9">
        <v>91.55</v>
      </c>
      <c r="M348">
        <v>92.79</v>
      </c>
      <c r="N348">
        <v>66.63</v>
      </c>
      <c r="O348">
        <v>56.58</v>
      </c>
      <c r="P348">
        <v>20.32</v>
      </c>
      <c r="Q348">
        <v>82.24</v>
      </c>
      <c r="R348">
        <v>11.5</v>
      </c>
      <c r="S348">
        <v>91.37</v>
      </c>
      <c r="T348">
        <v>0.57999999999999996</v>
      </c>
      <c r="U348">
        <v>0.68</v>
      </c>
      <c r="V348">
        <v>71.45</v>
      </c>
      <c r="X348">
        <v>998</v>
      </c>
    </row>
    <row r="349" spans="3:24" x14ac:dyDescent="0.4">
      <c r="C349" t="s">
        <v>1128</v>
      </c>
      <c r="D349" s="10">
        <v>54</v>
      </c>
      <c r="E349" s="10">
        <v>175</v>
      </c>
      <c r="F349">
        <v>318</v>
      </c>
      <c r="G349">
        <v>845</v>
      </c>
      <c r="H349" s="9">
        <v>27.36</v>
      </c>
      <c r="I349">
        <v>50.11</v>
      </c>
      <c r="J349" s="9">
        <v>75.47</v>
      </c>
      <c r="K349">
        <v>75.83</v>
      </c>
      <c r="L349" s="9">
        <v>91.2</v>
      </c>
      <c r="M349">
        <v>84.81</v>
      </c>
      <c r="N349">
        <v>50.11</v>
      </c>
      <c r="O349">
        <v>44.33</v>
      </c>
      <c r="P349">
        <v>16.920000000000002</v>
      </c>
      <c r="Q349">
        <v>72.75</v>
      </c>
      <c r="R349">
        <v>9.7200000000000006</v>
      </c>
      <c r="S349">
        <v>82.99</v>
      </c>
      <c r="T349">
        <v>0.47</v>
      </c>
      <c r="U349">
        <v>0.56999999999999995</v>
      </c>
      <c r="V349">
        <v>58.95</v>
      </c>
      <c r="X349">
        <v>902</v>
      </c>
    </row>
    <row r="350" spans="3:24" x14ac:dyDescent="0.4">
      <c r="C350" t="s">
        <v>1129</v>
      </c>
      <c r="D350" s="10">
        <v>61</v>
      </c>
      <c r="E350" s="10">
        <v>206</v>
      </c>
      <c r="F350">
        <v>286</v>
      </c>
      <c r="G350">
        <v>993</v>
      </c>
      <c r="H350" s="9">
        <v>48.95</v>
      </c>
      <c r="I350">
        <v>57.18</v>
      </c>
      <c r="J350" s="9">
        <v>93.01</v>
      </c>
      <c r="K350">
        <v>85.49</v>
      </c>
      <c r="L350" s="9">
        <v>95.8</v>
      </c>
      <c r="M350">
        <v>89.34</v>
      </c>
      <c r="N350">
        <v>57.18</v>
      </c>
      <c r="O350">
        <v>51.65</v>
      </c>
      <c r="P350">
        <v>19.53</v>
      </c>
      <c r="Q350">
        <v>84.38</v>
      </c>
      <c r="R350">
        <v>10.29</v>
      </c>
      <c r="S350">
        <v>88.82</v>
      </c>
      <c r="T350">
        <v>0.68</v>
      </c>
      <c r="U350">
        <v>0.65</v>
      </c>
      <c r="V350">
        <v>66.989999999999995</v>
      </c>
      <c r="X350">
        <v>857</v>
      </c>
    </row>
    <row r="351" spans="3:24" x14ac:dyDescent="0.4">
      <c r="C351" t="s">
        <v>1140</v>
      </c>
      <c r="D351" s="10">
        <v>28</v>
      </c>
      <c r="E351" s="10">
        <v>473</v>
      </c>
      <c r="F351">
        <v>124</v>
      </c>
      <c r="G351" s="11">
        <v>3766</v>
      </c>
      <c r="H351" s="9">
        <v>37.1</v>
      </c>
      <c r="I351">
        <v>59.39</v>
      </c>
      <c r="J351" s="9">
        <v>87.9</v>
      </c>
      <c r="K351">
        <v>85.27</v>
      </c>
      <c r="L351" s="9">
        <v>94.35</v>
      </c>
      <c r="M351">
        <v>91.66</v>
      </c>
      <c r="N351">
        <v>59.39</v>
      </c>
      <c r="O351">
        <v>45.8</v>
      </c>
      <c r="P351">
        <v>22.31</v>
      </c>
      <c r="Q351">
        <v>82.23</v>
      </c>
      <c r="R351">
        <v>12.27</v>
      </c>
      <c r="S351">
        <v>90.62</v>
      </c>
      <c r="T351">
        <v>0.57999999999999996</v>
      </c>
      <c r="U351">
        <v>0.61</v>
      </c>
      <c r="V351">
        <v>66.92</v>
      </c>
      <c r="X351">
        <v>6142</v>
      </c>
    </row>
    <row r="352" spans="3:24" x14ac:dyDescent="0.4">
      <c r="C352" t="s">
        <v>1131</v>
      </c>
      <c r="D352" s="10">
        <v>117</v>
      </c>
      <c r="E352" s="10">
        <v>770</v>
      </c>
      <c r="F352">
        <v>51</v>
      </c>
      <c r="G352" s="11">
        <v>1245</v>
      </c>
      <c r="H352" s="9">
        <v>56.86</v>
      </c>
      <c r="I352">
        <v>60.96</v>
      </c>
      <c r="J352" s="9">
        <v>80.39</v>
      </c>
      <c r="K352">
        <v>79.349999999999994</v>
      </c>
      <c r="L352" s="9">
        <v>82.35</v>
      </c>
      <c r="M352">
        <v>82.22</v>
      </c>
      <c r="N352">
        <v>60.96</v>
      </c>
      <c r="O352">
        <v>56.49</v>
      </c>
      <c r="P352">
        <v>17.41</v>
      </c>
      <c r="Q352">
        <v>77.819999999999993</v>
      </c>
      <c r="R352">
        <v>9.1199999999999992</v>
      </c>
      <c r="S352">
        <v>81.2</v>
      </c>
      <c r="T352">
        <v>0.66</v>
      </c>
      <c r="U352">
        <v>0.66</v>
      </c>
      <c r="V352">
        <v>68.03</v>
      </c>
      <c r="X352">
        <v>1327</v>
      </c>
    </row>
    <row r="353" spans="3:24" x14ac:dyDescent="0.4">
      <c r="C353" t="s">
        <v>1132</v>
      </c>
      <c r="D353" s="10">
        <v>73</v>
      </c>
      <c r="E353" s="10">
        <v>831</v>
      </c>
      <c r="F353">
        <v>255</v>
      </c>
      <c r="G353" s="11">
        <v>10790</v>
      </c>
      <c r="H353" s="9">
        <v>51.76</v>
      </c>
      <c r="I353">
        <v>45.66</v>
      </c>
      <c r="J353" s="9">
        <v>92.55</v>
      </c>
      <c r="K353">
        <v>71.790000000000006</v>
      </c>
      <c r="L353" s="9">
        <v>96.08</v>
      </c>
      <c r="M353">
        <v>81.02</v>
      </c>
      <c r="N353">
        <v>45.66</v>
      </c>
      <c r="O353">
        <v>40.47</v>
      </c>
      <c r="P353">
        <v>16.149999999999999</v>
      </c>
      <c r="Q353">
        <v>69.23</v>
      </c>
      <c r="R353">
        <v>9.27</v>
      </c>
      <c r="S353">
        <v>79.52</v>
      </c>
      <c r="T353">
        <v>0.69</v>
      </c>
      <c r="U353">
        <v>0.53</v>
      </c>
      <c r="V353">
        <v>55.43</v>
      </c>
      <c r="X353">
        <v>12748</v>
      </c>
    </row>
    <row r="354" spans="3:24" x14ac:dyDescent="0.4">
      <c r="C354" t="s">
        <v>1133</v>
      </c>
      <c r="D354" s="10">
        <v>123</v>
      </c>
      <c r="E354" s="10">
        <v>864</v>
      </c>
      <c r="F354" s="11">
        <v>1274</v>
      </c>
      <c r="G354" s="11">
        <v>7894</v>
      </c>
      <c r="H354" s="9">
        <v>46.94</v>
      </c>
      <c r="I354">
        <v>40.869999999999997</v>
      </c>
      <c r="J354" s="9">
        <v>97.02</v>
      </c>
      <c r="K354">
        <v>78.03</v>
      </c>
      <c r="L354" s="9">
        <v>98.98</v>
      </c>
      <c r="M354">
        <v>89.07</v>
      </c>
      <c r="N354">
        <v>40.869999999999997</v>
      </c>
      <c r="O354">
        <v>30.96</v>
      </c>
      <c r="P354">
        <v>19.79</v>
      </c>
      <c r="Q354">
        <v>72.040000000000006</v>
      </c>
      <c r="R354">
        <v>11.94</v>
      </c>
      <c r="S354">
        <v>86.54</v>
      </c>
      <c r="T354">
        <v>0.68</v>
      </c>
      <c r="U354">
        <v>0.48</v>
      </c>
      <c r="V354">
        <v>52.45</v>
      </c>
      <c r="X354">
        <v>10462</v>
      </c>
    </row>
    <row r="355" spans="3:24" x14ac:dyDescent="0.4">
      <c r="C355" t="s">
        <v>1134</v>
      </c>
      <c r="D355" s="10">
        <v>102</v>
      </c>
      <c r="E355" s="11">
        <v>1159</v>
      </c>
      <c r="F355">
        <v>91</v>
      </c>
      <c r="G355" s="11">
        <v>6541</v>
      </c>
      <c r="H355" s="9">
        <v>49.45</v>
      </c>
      <c r="I355">
        <v>57.48</v>
      </c>
      <c r="J355" s="9">
        <v>83.52</v>
      </c>
      <c r="K355">
        <v>74.72</v>
      </c>
      <c r="L355" s="9">
        <v>86.81</v>
      </c>
      <c r="M355">
        <v>78.040000000000006</v>
      </c>
      <c r="N355">
        <v>57.48</v>
      </c>
      <c r="O355">
        <v>55.08</v>
      </c>
      <c r="P355">
        <v>15.64</v>
      </c>
      <c r="Q355">
        <v>73.41</v>
      </c>
      <c r="R355">
        <v>8.25</v>
      </c>
      <c r="S355">
        <v>77.12</v>
      </c>
      <c r="T355">
        <v>0.65</v>
      </c>
      <c r="U355">
        <v>0.63</v>
      </c>
      <c r="V355">
        <v>63.75</v>
      </c>
      <c r="X355">
        <v>6334</v>
      </c>
    </row>
    <row r="356" spans="3:24" x14ac:dyDescent="0.4">
      <c r="C356" t="s">
        <v>1135</v>
      </c>
      <c r="D356" s="10">
        <v>79</v>
      </c>
      <c r="E356" s="11">
        <v>1262</v>
      </c>
      <c r="F356">
        <v>548</v>
      </c>
      <c r="G356" s="11">
        <v>11668</v>
      </c>
      <c r="H356" s="9">
        <v>36.31</v>
      </c>
      <c r="I356">
        <v>47.61</v>
      </c>
      <c r="J356" s="9">
        <v>83.76</v>
      </c>
      <c r="K356">
        <v>73.97</v>
      </c>
      <c r="L356" s="9">
        <v>97.63</v>
      </c>
      <c r="M356">
        <v>84.71</v>
      </c>
      <c r="N356">
        <v>47.61</v>
      </c>
      <c r="O356">
        <v>43.75</v>
      </c>
      <c r="P356">
        <v>15.65</v>
      </c>
      <c r="Q356">
        <v>70.849999999999994</v>
      </c>
      <c r="R356">
        <v>9.1</v>
      </c>
      <c r="S356">
        <v>82.29</v>
      </c>
      <c r="T356">
        <v>0.55000000000000004</v>
      </c>
      <c r="U356">
        <v>0.56000000000000005</v>
      </c>
      <c r="V356">
        <v>56.92</v>
      </c>
      <c r="X356">
        <v>16184</v>
      </c>
    </row>
    <row r="357" spans="3:24" x14ac:dyDescent="0.4">
      <c r="C357" t="s">
        <v>1136</v>
      </c>
      <c r="D357" s="10">
        <v>167</v>
      </c>
      <c r="E357" s="11">
        <v>2283</v>
      </c>
      <c r="F357">
        <v>736</v>
      </c>
      <c r="G357" s="11">
        <v>13995</v>
      </c>
      <c r="H357" s="9">
        <v>38.72</v>
      </c>
      <c r="I357">
        <v>43.28</v>
      </c>
      <c r="J357" s="9">
        <v>90.49</v>
      </c>
      <c r="K357">
        <v>72.63</v>
      </c>
      <c r="L357" s="9">
        <v>98.78</v>
      </c>
      <c r="M357">
        <v>81.14</v>
      </c>
      <c r="N357">
        <v>43.28</v>
      </c>
      <c r="O357">
        <v>36.229999999999997</v>
      </c>
      <c r="P357">
        <v>17.05</v>
      </c>
      <c r="Q357">
        <v>68.64</v>
      </c>
      <c r="R357">
        <v>9.84</v>
      </c>
      <c r="S357">
        <v>78.84</v>
      </c>
      <c r="T357">
        <v>0.57999999999999996</v>
      </c>
      <c r="U357">
        <v>0.5</v>
      </c>
      <c r="V357">
        <v>53.01</v>
      </c>
      <c r="X357">
        <v>15533</v>
      </c>
    </row>
    <row r="358" spans="3:24" x14ac:dyDescent="0.4">
      <c r="C358" t="s">
        <v>1137</v>
      </c>
      <c r="D358" s="10">
        <v>182</v>
      </c>
      <c r="E358" s="11">
        <v>2386</v>
      </c>
      <c r="F358">
        <v>207</v>
      </c>
      <c r="G358" s="11">
        <v>8085</v>
      </c>
      <c r="H358" s="9">
        <v>42.03</v>
      </c>
      <c r="I358">
        <v>46.47</v>
      </c>
      <c r="J358" s="9">
        <v>84.06</v>
      </c>
      <c r="K358">
        <v>79.87</v>
      </c>
      <c r="L358" s="9">
        <v>92.27</v>
      </c>
      <c r="M358">
        <v>86.19</v>
      </c>
      <c r="N358">
        <v>46.47</v>
      </c>
      <c r="O358">
        <v>42.36</v>
      </c>
      <c r="P358">
        <v>17.32</v>
      </c>
      <c r="Q358">
        <v>76.97</v>
      </c>
      <c r="R358">
        <v>9.6199999999999992</v>
      </c>
      <c r="S358">
        <v>84.57</v>
      </c>
      <c r="T358">
        <v>0.61</v>
      </c>
      <c r="U358">
        <v>0.56999999999999995</v>
      </c>
      <c r="V358">
        <v>58.13</v>
      </c>
      <c r="X358">
        <v>9658</v>
      </c>
    </row>
    <row r="359" spans="3:24" x14ac:dyDescent="0.4">
      <c r="C359" t="s">
        <v>1138</v>
      </c>
      <c r="D359" s="10">
        <v>822</v>
      </c>
      <c r="E359" s="11">
        <v>4079</v>
      </c>
      <c r="F359">
        <v>594</v>
      </c>
      <c r="G359" s="11">
        <v>9268</v>
      </c>
      <c r="H359" s="9">
        <v>23.91</v>
      </c>
      <c r="I359">
        <v>41.42</v>
      </c>
      <c r="J359" s="9">
        <v>79.12</v>
      </c>
      <c r="K359">
        <v>69.91</v>
      </c>
      <c r="L359" s="9">
        <v>96.3</v>
      </c>
      <c r="M359">
        <v>78.69</v>
      </c>
      <c r="N359">
        <v>41.42</v>
      </c>
      <c r="O359">
        <v>36.130000000000003</v>
      </c>
      <c r="P359">
        <v>15.43</v>
      </c>
      <c r="Q359">
        <v>65.89</v>
      </c>
      <c r="R359">
        <v>8.9</v>
      </c>
      <c r="S359">
        <v>75.73</v>
      </c>
      <c r="T359">
        <v>0.46</v>
      </c>
      <c r="U359">
        <v>0.49</v>
      </c>
      <c r="V359">
        <v>50.82</v>
      </c>
      <c r="X359">
        <v>11305</v>
      </c>
    </row>
    <row r="360" spans="3:24" x14ac:dyDescent="0.4">
      <c r="C360" t="s">
        <v>1157</v>
      </c>
      <c r="D360">
        <f>ROUND(AVERAGE(D347:D359), 0)</f>
        <v>149</v>
      </c>
      <c r="E360">
        <f>ROUND(AVERAGE(E347:E359), 0)</f>
        <v>1132</v>
      </c>
      <c r="F360">
        <f>ROUND(AVERAGE(F347:F359), 0)</f>
        <v>413</v>
      </c>
      <c r="G360">
        <f>ROUND(AVERAGE(G347:G359), 0)</f>
        <v>5935</v>
      </c>
      <c r="H360" s="9">
        <f>ROUND(SUMPRODUCT($F$347:$F$359, H347:H359)/SUM($F$347:$F$359), 2)</f>
        <v>43.96</v>
      </c>
      <c r="I360">
        <v>46.99</v>
      </c>
      <c r="J360" s="9">
        <f>ROUND(SUMPRODUCT($F$347:$F$359, J347:J359)/SUM($F$347:$F$359), 2)</f>
        <v>89.1</v>
      </c>
      <c r="K360">
        <v>75.22</v>
      </c>
      <c r="L360" s="9">
        <f>ROUND(SUMPRODUCT($F$347:$F$359, L347:L359)/SUM($F$347:$F$359), 2)</f>
        <v>96.5</v>
      </c>
      <c r="M360">
        <v>83.66</v>
      </c>
      <c r="N360">
        <v>46.99</v>
      </c>
      <c r="O360">
        <v>40.83</v>
      </c>
      <c r="P360">
        <v>17.149999999999999</v>
      </c>
      <c r="Q360">
        <v>71.75</v>
      </c>
      <c r="R360">
        <v>9.81</v>
      </c>
      <c r="S360">
        <v>81.63</v>
      </c>
      <c r="T360">
        <f>ROUND(SUMPRODUCT($E346:$E358, T347:T359)/SUM($E346:$E358), 2)</f>
        <v>0.57999999999999996</v>
      </c>
      <c r="U360">
        <v>0.54</v>
      </c>
      <c r="V360">
        <v>56.52</v>
      </c>
      <c r="X360">
        <f>SUM(X347:X359)</f>
        <v>93016</v>
      </c>
    </row>
  </sheetData>
  <mergeCells count="3">
    <mergeCell ref="AB146:AC146"/>
    <mergeCell ref="Z146:AA146"/>
    <mergeCell ref="X146:Y146"/>
  </mergeCell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J140"/>
  <sheetViews>
    <sheetView zoomScale="85" zoomScaleNormal="85" workbookViewId="0">
      <selection activeCell="AJ16" sqref="AJ16"/>
    </sheetView>
  </sheetViews>
  <sheetFormatPr defaultRowHeight="14.6" x14ac:dyDescent="0.4"/>
  <cols>
    <col min="6" max="6" width="10.23046875" customWidth="1"/>
  </cols>
  <sheetData>
    <row r="1" spans="1:36" x14ac:dyDescent="0.4">
      <c r="C1" t="s">
        <v>1151</v>
      </c>
      <c r="G1" t="s">
        <v>1152</v>
      </c>
    </row>
    <row r="2" spans="1:36" x14ac:dyDescent="0.4">
      <c r="A2" s="17" t="s">
        <v>1119</v>
      </c>
      <c r="B2" s="17" t="s">
        <v>1150</v>
      </c>
      <c r="C2" s="16" t="s">
        <v>6884</v>
      </c>
      <c r="D2" t="s">
        <v>1120</v>
      </c>
      <c r="F2" t="s">
        <v>1119</v>
      </c>
      <c r="G2" t="s">
        <v>1150</v>
      </c>
      <c r="H2" t="s">
        <v>1158</v>
      </c>
      <c r="I2" s="16" t="s">
        <v>6884</v>
      </c>
    </row>
    <row r="3" spans="1:36" x14ac:dyDescent="0.4">
      <c r="A3" t="s">
        <v>1127</v>
      </c>
      <c r="B3" s="10">
        <v>96</v>
      </c>
      <c r="C3" s="10">
        <v>75</v>
      </c>
      <c r="D3">
        <v>1402</v>
      </c>
      <c r="F3" t="s">
        <v>1127</v>
      </c>
      <c r="G3">
        <v>742</v>
      </c>
      <c r="H3">
        <v>325</v>
      </c>
      <c r="I3">
        <v>566</v>
      </c>
      <c r="J3" s="10"/>
      <c r="O3" t="s">
        <v>1121</v>
      </c>
      <c r="P3" t="s">
        <v>1119</v>
      </c>
      <c r="Q3" t="s">
        <v>1118</v>
      </c>
      <c r="T3" t="s">
        <v>1121</v>
      </c>
      <c r="U3" t="s">
        <v>1119</v>
      </c>
      <c r="V3" t="s">
        <v>1120</v>
      </c>
      <c r="W3" t="s">
        <v>1122</v>
      </c>
      <c r="X3" t="s">
        <v>1123</v>
      </c>
      <c r="Y3" t="s">
        <v>1124</v>
      </c>
      <c r="Z3" t="s">
        <v>1125</v>
      </c>
      <c r="AA3" t="s">
        <v>1126</v>
      </c>
      <c r="AF3" s="62" t="s">
        <v>1119</v>
      </c>
      <c r="AG3" s="61" t="s">
        <v>1118</v>
      </c>
      <c r="AH3" s="61"/>
      <c r="AI3" s="61" t="s">
        <v>7028</v>
      </c>
      <c r="AJ3" s="61"/>
    </row>
    <row r="4" spans="1:36" x14ac:dyDescent="0.4">
      <c r="A4" t="s">
        <v>1139</v>
      </c>
      <c r="B4" s="10">
        <v>37</v>
      </c>
      <c r="C4" s="10">
        <v>159</v>
      </c>
      <c r="D4">
        <v>663</v>
      </c>
      <c r="F4" t="s">
        <v>1139</v>
      </c>
      <c r="G4">
        <v>142</v>
      </c>
      <c r="H4">
        <v>627</v>
      </c>
      <c r="I4">
        <v>998</v>
      </c>
      <c r="J4" s="10"/>
      <c r="L4">
        <v>1295197</v>
      </c>
      <c r="M4">
        <v>325</v>
      </c>
      <c r="O4">
        <v>1295197</v>
      </c>
      <c r="P4" t="s">
        <v>14</v>
      </c>
      <c r="Q4" s="10">
        <v>75</v>
      </c>
      <c r="R4">
        <f>COUNTIF(A$3:A$8090,"=1295197")</f>
        <v>0</v>
      </c>
      <c r="T4">
        <v>1295197</v>
      </c>
      <c r="U4" t="s">
        <v>14</v>
      </c>
      <c r="V4">
        <v>1402</v>
      </c>
      <c r="W4">
        <v>129</v>
      </c>
      <c r="X4">
        <v>97</v>
      </c>
      <c r="Y4">
        <v>225</v>
      </c>
      <c r="Z4">
        <v>115</v>
      </c>
      <c r="AA4">
        <v>566</v>
      </c>
      <c r="AF4" s="63"/>
      <c r="AG4" s="28" t="s">
        <v>6884</v>
      </c>
      <c r="AH4" s="28" t="s">
        <v>1150</v>
      </c>
      <c r="AI4" s="28" t="s">
        <v>6884</v>
      </c>
      <c r="AJ4" s="28" t="s">
        <v>1150</v>
      </c>
    </row>
    <row r="5" spans="1:36" x14ac:dyDescent="0.4">
      <c r="A5" t="s">
        <v>1128</v>
      </c>
      <c r="B5" s="10">
        <v>54</v>
      </c>
      <c r="C5" s="10">
        <v>175</v>
      </c>
      <c r="D5">
        <v>845</v>
      </c>
      <c r="F5" t="s">
        <v>1128</v>
      </c>
      <c r="G5">
        <v>318</v>
      </c>
      <c r="H5">
        <v>526</v>
      </c>
      <c r="I5">
        <v>902</v>
      </c>
      <c r="J5" s="10"/>
      <c r="L5">
        <v>5238231</v>
      </c>
      <c r="M5">
        <v>627</v>
      </c>
      <c r="O5">
        <v>5238231</v>
      </c>
      <c r="P5" t="s">
        <v>11</v>
      </c>
      <c r="Q5" s="10">
        <v>159</v>
      </c>
      <c r="R5">
        <f>COUNTIF(A$3:A$8090,"=5238231")</f>
        <v>0</v>
      </c>
      <c r="T5">
        <v>5238231</v>
      </c>
      <c r="U5" t="s">
        <v>11</v>
      </c>
      <c r="V5">
        <v>662</v>
      </c>
      <c r="W5">
        <v>90</v>
      </c>
      <c r="X5">
        <v>1</v>
      </c>
      <c r="Y5">
        <v>638</v>
      </c>
      <c r="Z5">
        <v>269</v>
      </c>
      <c r="AA5">
        <v>998</v>
      </c>
      <c r="AF5" s="3" t="s">
        <v>1127</v>
      </c>
      <c r="AG5" s="3">
        <f>C3</f>
        <v>75</v>
      </c>
      <c r="AH5" s="3">
        <f>B3</f>
        <v>96</v>
      </c>
      <c r="AI5" s="3">
        <f>I3</f>
        <v>566</v>
      </c>
      <c r="AJ5" s="3">
        <f>G3</f>
        <v>742</v>
      </c>
    </row>
    <row r="6" spans="1:36" x14ac:dyDescent="0.4">
      <c r="A6" t="s">
        <v>1129</v>
      </c>
      <c r="B6" s="10">
        <v>61</v>
      </c>
      <c r="C6" s="10">
        <v>206</v>
      </c>
      <c r="D6">
        <v>993</v>
      </c>
      <c r="F6" t="s">
        <v>1129</v>
      </c>
      <c r="G6">
        <v>286</v>
      </c>
      <c r="H6">
        <v>624</v>
      </c>
      <c r="I6">
        <v>857</v>
      </c>
      <c r="J6" s="10"/>
      <c r="L6">
        <v>85670</v>
      </c>
      <c r="M6">
        <v>526</v>
      </c>
      <c r="O6">
        <v>85670</v>
      </c>
      <c r="P6" t="s">
        <v>19</v>
      </c>
      <c r="Q6" s="10">
        <v>175</v>
      </c>
      <c r="R6">
        <f>COUNTIF(A$3:A$8090,"=85670")</f>
        <v>0</v>
      </c>
      <c r="T6">
        <v>85670</v>
      </c>
      <c r="U6" t="s">
        <v>19</v>
      </c>
      <c r="V6">
        <v>845</v>
      </c>
      <c r="W6">
        <v>120</v>
      </c>
      <c r="X6">
        <v>4</v>
      </c>
      <c r="Y6">
        <v>541</v>
      </c>
      <c r="Z6">
        <v>235</v>
      </c>
      <c r="AA6">
        <v>902</v>
      </c>
      <c r="AF6" s="3" t="s">
        <v>1139</v>
      </c>
      <c r="AG6" s="3">
        <f t="shared" ref="AG6:AG17" si="0">C4</f>
        <v>159</v>
      </c>
      <c r="AH6" s="3">
        <f t="shared" ref="AH6:AH17" si="1">B4</f>
        <v>37</v>
      </c>
      <c r="AI6" s="3">
        <f t="shared" ref="AI6:AI17" si="2">I4</f>
        <v>998</v>
      </c>
      <c r="AJ6" s="3">
        <f t="shared" ref="AJ6:AJ17" si="3">G4</f>
        <v>142</v>
      </c>
    </row>
    <row r="7" spans="1:36" x14ac:dyDescent="0.4">
      <c r="A7" t="s">
        <v>1140</v>
      </c>
      <c r="B7" s="10">
        <v>28</v>
      </c>
      <c r="C7" s="10">
        <v>473</v>
      </c>
      <c r="D7">
        <v>3766</v>
      </c>
      <c r="F7" t="s">
        <v>1140</v>
      </c>
      <c r="G7">
        <v>124</v>
      </c>
      <c r="H7">
        <v>3578</v>
      </c>
      <c r="I7">
        <v>6142</v>
      </c>
      <c r="J7" s="10"/>
      <c r="L7">
        <v>1723225</v>
      </c>
      <c r="M7">
        <v>624</v>
      </c>
      <c r="O7">
        <v>1723225</v>
      </c>
      <c r="P7" t="s">
        <v>1115</v>
      </c>
      <c r="Q7" s="10">
        <v>206</v>
      </c>
      <c r="R7">
        <f>COUNTIF(A$3:A$8090,"=1723225")</f>
        <v>0</v>
      </c>
      <c r="T7">
        <v>1723225</v>
      </c>
      <c r="U7" t="s">
        <v>1115</v>
      </c>
      <c r="V7">
        <v>993</v>
      </c>
      <c r="W7">
        <v>19</v>
      </c>
      <c r="X7">
        <v>5</v>
      </c>
      <c r="Y7">
        <v>654</v>
      </c>
      <c r="Z7">
        <v>179</v>
      </c>
      <c r="AA7">
        <v>857</v>
      </c>
      <c r="AF7" s="3" t="s">
        <v>1128</v>
      </c>
      <c r="AG7" s="3">
        <f t="shared" si="0"/>
        <v>175</v>
      </c>
      <c r="AH7" s="3">
        <f t="shared" si="1"/>
        <v>54</v>
      </c>
      <c r="AI7" s="3">
        <f t="shared" si="2"/>
        <v>902</v>
      </c>
      <c r="AJ7" s="3">
        <f t="shared" si="3"/>
        <v>318</v>
      </c>
    </row>
    <row r="8" spans="1:36" x14ac:dyDescent="0.4">
      <c r="A8" t="s">
        <v>1131</v>
      </c>
      <c r="B8" s="10">
        <v>117</v>
      </c>
      <c r="C8" s="10">
        <v>770</v>
      </c>
      <c r="D8">
        <v>1245</v>
      </c>
      <c r="F8" t="s">
        <v>1131</v>
      </c>
      <c r="G8">
        <v>51</v>
      </c>
      <c r="H8">
        <v>1124</v>
      </c>
      <c r="I8">
        <v>1327</v>
      </c>
      <c r="J8" s="10"/>
      <c r="L8">
        <v>9852918</v>
      </c>
      <c r="M8">
        <v>3578</v>
      </c>
      <c r="O8">
        <v>9852918</v>
      </c>
      <c r="P8" t="s">
        <v>1116</v>
      </c>
      <c r="Q8" s="10">
        <v>473</v>
      </c>
      <c r="R8">
        <f>COUNTIF(A$3:A$8090,"=9852918")</f>
        <v>0</v>
      </c>
      <c r="T8">
        <v>9852918</v>
      </c>
      <c r="U8" t="s">
        <v>1116</v>
      </c>
      <c r="V8">
        <v>3736</v>
      </c>
      <c r="W8">
        <v>1370</v>
      </c>
      <c r="X8">
        <v>113</v>
      </c>
      <c r="Y8">
        <v>3713</v>
      </c>
      <c r="Z8">
        <v>945</v>
      </c>
      <c r="AA8">
        <v>6142</v>
      </c>
      <c r="AF8" s="3" t="s">
        <v>1129</v>
      </c>
      <c r="AG8" s="3">
        <f t="shared" si="0"/>
        <v>206</v>
      </c>
      <c r="AH8" s="3">
        <f t="shared" si="1"/>
        <v>61</v>
      </c>
      <c r="AI8" s="3">
        <f t="shared" si="2"/>
        <v>857</v>
      </c>
      <c r="AJ8" s="3">
        <f t="shared" si="3"/>
        <v>286</v>
      </c>
    </row>
    <row r="9" spans="1:36" x14ac:dyDescent="0.4">
      <c r="A9" t="s">
        <v>1132</v>
      </c>
      <c r="B9" s="10">
        <v>73</v>
      </c>
      <c r="C9" s="10">
        <v>831</v>
      </c>
      <c r="D9">
        <v>10790</v>
      </c>
      <c r="F9" t="s">
        <v>1132</v>
      </c>
      <c r="G9">
        <v>255</v>
      </c>
      <c r="H9">
        <v>9086</v>
      </c>
      <c r="I9">
        <v>12748</v>
      </c>
      <c r="J9" s="10"/>
      <c r="L9">
        <v>203666</v>
      </c>
      <c r="M9">
        <v>1124</v>
      </c>
      <c r="O9">
        <v>203666</v>
      </c>
      <c r="P9" t="s">
        <v>10</v>
      </c>
      <c r="Q9" s="10">
        <v>770</v>
      </c>
      <c r="R9">
        <f>COUNTIF(A$3:A$8090,"=203666")</f>
        <v>0</v>
      </c>
      <c r="T9">
        <v>203666</v>
      </c>
      <c r="U9" t="s">
        <v>10</v>
      </c>
      <c r="V9">
        <v>1245</v>
      </c>
      <c r="W9">
        <v>91</v>
      </c>
      <c r="X9">
        <v>27</v>
      </c>
      <c r="Y9">
        <v>1146</v>
      </c>
      <c r="Z9">
        <v>63</v>
      </c>
      <c r="AA9">
        <v>1327</v>
      </c>
      <c r="AF9" s="3" t="s">
        <v>1130</v>
      </c>
      <c r="AG9" s="3">
        <f t="shared" si="0"/>
        <v>473</v>
      </c>
      <c r="AH9" s="3">
        <f t="shared" si="1"/>
        <v>28</v>
      </c>
      <c r="AI9" s="3">
        <f t="shared" si="2"/>
        <v>6142</v>
      </c>
      <c r="AJ9" s="3">
        <f t="shared" si="3"/>
        <v>124</v>
      </c>
    </row>
    <row r="10" spans="1:36" x14ac:dyDescent="0.4">
      <c r="A10" t="s">
        <v>1133</v>
      </c>
      <c r="B10" s="10">
        <v>123</v>
      </c>
      <c r="C10" s="10">
        <v>864</v>
      </c>
      <c r="D10">
        <v>7894</v>
      </c>
      <c r="F10" t="s">
        <v>1133</v>
      </c>
      <c r="G10">
        <v>1274</v>
      </c>
      <c r="H10">
        <v>6255</v>
      </c>
      <c r="I10">
        <v>10462</v>
      </c>
      <c r="J10" s="10"/>
      <c r="L10">
        <v>1644196</v>
      </c>
      <c r="M10">
        <v>9086</v>
      </c>
      <c r="O10">
        <v>1644196</v>
      </c>
      <c r="P10" t="s">
        <v>1117</v>
      </c>
      <c r="Q10" s="10">
        <v>831</v>
      </c>
      <c r="R10">
        <f>COUNTIF(A$3:A$8090,"=1644196")</f>
        <v>0</v>
      </c>
      <c r="T10">
        <v>1644196</v>
      </c>
      <c r="U10" t="s">
        <v>1117</v>
      </c>
      <c r="V10">
        <v>10682</v>
      </c>
      <c r="W10">
        <v>1753</v>
      </c>
      <c r="X10">
        <v>54</v>
      </c>
      <c r="Y10">
        <v>9589</v>
      </c>
      <c r="Z10">
        <v>1345</v>
      </c>
      <c r="AA10">
        <v>12748</v>
      </c>
      <c r="AF10" s="3" t="s">
        <v>1131</v>
      </c>
      <c r="AG10" s="3">
        <f t="shared" si="0"/>
        <v>770</v>
      </c>
      <c r="AH10" s="3">
        <f t="shared" si="1"/>
        <v>117</v>
      </c>
      <c r="AI10" s="3">
        <f t="shared" si="2"/>
        <v>1327</v>
      </c>
      <c r="AJ10" s="3">
        <f t="shared" si="3"/>
        <v>51</v>
      </c>
    </row>
    <row r="11" spans="1:36" x14ac:dyDescent="0.4">
      <c r="A11" t="s">
        <v>1134</v>
      </c>
      <c r="B11" s="10">
        <v>102</v>
      </c>
      <c r="C11" s="10">
        <v>1159</v>
      </c>
      <c r="D11">
        <v>6541</v>
      </c>
      <c r="F11" t="s">
        <v>1134</v>
      </c>
      <c r="G11">
        <v>91</v>
      </c>
      <c r="H11">
        <v>5473</v>
      </c>
      <c r="I11">
        <v>6334</v>
      </c>
      <c r="J11" s="10"/>
      <c r="L11">
        <v>2935735</v>
      </c>
      <c r="M11">
        <v>6255</v>
      </c>
      <c r="O11">
        <v>2935735</v>
      </c>
      <c r="P11" t="s">
        <v>6</v>
      </c>
      <c r="Q11" s="10">
        <v>864</v>
      </c>
      <c r="R11">
        <f>COUNTIF(A$3:A$8090,"=2935735")</f>
        <v>0</v>
      </c>
      <c r="T11">
        <v>2935735</v>
      </c>
      <c r="U11" t="s">
        <v>6</v>
      </c>
      <c r="V11">
        <v>7894</v>
      </c>
      <c r="W11">
        <v>171</v>
      </c>
      <c r="X11">
        <v>6</v>
      </c>
      <c r="Y11">
        <v>6554</v>
      </c>
      <c r="Z11">
        <v>3731</v>
      </c>
      <c r="AA11">
        <v>10462</v>
      </c>
      <c r="AF11" s="26" t="s">
        <v>1132</v>
      </c>
      <c r="AG11" s="26">
        <f t="shared" si="0"/>
        <v>831</v>
      </c>
      <c r="AH11" s="26">
        <f t="shared" si="1"/>
        <v>73</v>
      </c>
      <c r="AI11" s="26">
        <f t="shared" si="2"/>
        <v>12748</v>
      </c>
      <c r="AJ11" s="26">
        <f t="shared" si="3"/>
        <v>255</v>
      </c>
    </row>
    <row r="12" spans="1:36" x14ac:dyDescent="0.4">
      <c r="A12" t="s">
        <v>1135</v>
      </c>
      <c r="B12" s="10">
        <v>79</v>
      </c>
      <c r="C12" s="10">
        <v>1262</v>
      </c>
      <c r="D12">
        <v>11668</v>
      </c>
      <c r="F12" t="s">
        <v>1135</v>
      </c>
      <c r="G12">
        <v>548</v>
      </c>
      <c r="H12">
        <v>10423</v>
      </c>
      <c r="I12">
        <v>16184</v>
      </c>
      <c r="J12" s="10"/>
      <c r="L12">
        <v>1420493</v>
      </c>
      <c r="M12">
        <v>5473</v>
      </c>
      <c r="O12">
        <v>1420493</v>
      </c>
      <c r="P12" t="s">
        <v>17</v>
      </c>
      <c r="Q12" s="10">
        <v>1159</v>
      </c>
      <c r="R12">
        <f>COUNTIF(A$3:A$8090,"=1420493")</f>
        <v>0</v>
      </c>
      <c r="T12">
        <v>1420493</v>
      </c>
      <c r="U12" t="s">
        <v>17</v>
      </c>
      <c r="V12">
        <v>6541</v>
      </c>
      <c r="W12">
        <v>13</v>
      </c>
      <c r="X12">
        <v>2</v>
      </c>
      <c r="Y12">
        <v>5716</v>
      </c>
      <c r="Z12">
        <v>603</v>
      </c>
      <c r="AA12">
        <v>6334</v>
      </c>
      <c r="AF12" s="26" t="s">
        <v>1133</v>
      </c>
      <c r="AG12" s="26">
        <f t="shared" si="0"/>
        <v>864</v>
      </c>
      <c r="AH12" s="26">
        <f t="shared" si="1"/>
        <v>123</v>
      </c>
      <c r="AI12" s="26">
        <f t="shared" si="2"/>
        <v>10462</v>
      </c>
      <c r="AJ12" s="26">
        <f t="shared" si="3"/>
        <v>1274</v>
      </c>
    </row>
    <row r="13" spans="1:36" x14ac:dyDescent="0.4">
      <c r="A13" t="s">
        <v>1136</v>
      </c>
      <c r="B13" s="10">
        <v>167</v>
      </c>
      <c r="C13" s="10">
        <v>2283</v>
      </c>
      <c r="D13">
        <v>13995</v>
      </c>
      <c r="F13" t="s">
        <v>1136</v>
      </c>
      <c r="G13">
        <v>736</v>
      </c>
      <c r="H13">
        <v>10237</v>
      </c>
      <c r="I13">
        <v>15533</v>
      </c>
      <c r="J13" s="10"/>
      <c r="L13">
        <v>507775</v>
      </c>
      <c r="M13">
        <v>10423</v>
      </c>
      <c r="O13">
        <v>507775</v>
      </c>
      <c r="P13" t="s">
        <v>9</v>
      </c>
      <c r="Q13" s="10">
        <v>1262</v>
      </c>
      <c r="R13">
        <f>COUNTIF(A$3:A$8090,"=507775")</f>
        <v>0</v>
      </c>
      <c r="T13">
        <v>507775</v>
      </c>
      <c r="U13" t="s">
        <v>9</v>
      </c>
      <c r="V13">
        <v>11668</v>
      </c>
      <c r="W13">
        <v>2188</v>
      </c>
      <c r="X13">
        <v>498</v>
      </c>
      <c r="Y13">
        <v>10362</v>
      </c>
      <c r="Z13">
        <v>3132</v>
      </c>
      <c r="AA13">
        <v>16184</v>
      </c>
      <c r="AF13" s="3" t="s">
        <v>1134</v>
      </c>
      <c r="AG13" s="3">
        <f t="shared" si="0"/>
        <v>1159</v>
      </c>
      <c r="AH13" s="3">
        <f t="shared" si="1"/>
        <v>102</v>
      </c>
      <c r="AI13" s="3">
        <f t="shared" si="2"/>
        <v>6334</v>
      </c>
      <c r="AJ13" s="3">
        <f t="shared" si="3"/>
        <v>91</v>
      </c>
    </row>
    <row r="14" spans="1:36" x14ac:dyDescent="0.4">
      <c r="A14" t="s">
        <v>1137</v>
      </c>
      <c r="B14" s="10">
        <v>182</v>
      </c>
      <c r="C14" s="10">
        <v>2386</v>
      </c>
      <c r="D14">
        <v>8085</v>
      </c>
      <c r="F14" t="s">
        <v>1137</v>
      </c>
      <c r="G14">
        <v>207</v>
      </c>
      <c r="H14">
        <v>7402</v>
      </c>
      <c r="I14">
        <v>9658</v>
      </c>
      <c r="J14" s="10"/>
      <c r="L14">
        <v>1390248</v>
      </c>
      <c r="M14">
        <v>10237</v>
      </c>
      <c r="O14">
        <v>1390248</v>
      </c>
      <c r="P14" t="s">
        <v>16</v>
      </c>
      <c r="Q14" s="10">
        <v>2283</v>
      </c>
      <c r="R14">
        <f>COUNTIF(A$3:A$8090,"=1390248")</f>
        <v>0</v>
      </c>
      <c r="T14">
        <v>1390248</v>
      </c>
      <c r="U14" t="s">
        <v>16</v>
      </c>
      <c r="V14">
        <v>13995</v>
      </c>
      <c r="W14">
        <v>2341</v>
      </c>
      <c r="X14">
        <v>233</v>
      </c>
      <c r="Y14">
        <v>10681</v>
      </c>
      <c r="Z14">
        <v>2274</v>
      </c>
      <c r="AA14">
        <v>15533</v>
      </c>
      <c r="AF14" s="3" t="s">
        <v>1135</v>
      </c>
      <c r="AG14" s="3">
        <f t="shared" si="0"/>
        <v>1262</v>
      </c>
      <c r="AH14" s="3">
        <f t="shared" si="1"/>
        <v>79</v>
      </c>
      <c r="AI14" s="3">
        <f t="shared" si="2"/>
        <v>16184</v>
      </c>
      <c r="AJ14" s="3">
        <f t="shared" si="3"/>
        <v>548</v>
      </c>
    </row>
    <row r="15" spans="1:36" x14ac:dyDescent="0.4">
      <c r="A15" t="s">
        <v>1138</v>
      </c>
      <c r="B15" s="10">
        <v>822</v>
      </c>
      <c r="C15" s="10">
        <v>4079</v>
      </c>
      <c r="D15">
        <v>9268</v>
      </c>
      <c r="F15" t="s">
        <v>1138</v>
      </c>
      <c r="G15">
        <v>594</v>
      </c>
      <c r="H15">
        <v>8794</v>
      </c>
      <c r="I15">
        <v>11305</v>
      </c>
      <c r="J15" s="10"/>
      <c r="L15">
        <v>460078</v>
      </c>
      <c r="M15">
        <v>7402</v>
      </c>
      <c r="O15">
        <v>460078</v>
      </c>
      <c r="P15" t="s">
        <v>8</v>
      </c>
      <c r="Q15" s="10">
        <v>2386</v>
      </c>
      <c r="R15">
        <f>COUNTIF(A$3:A$8090,"=460078")</f>
        <v>0</v>
      </c>
      <c r="T15">
        <v>460078</v>
      </c>
      <c r="U15" t="s">
        <v>8</v>
      </c>
      <c r="V15">
        <v>8085</v>
      </c>
      <c r="W15">
        <v>503</v>
      </c>
      <c r="X15">
        <v>196</v>
      </c>
      <c r="Y15">
        <v>7671</v>
      </c>
      <c r="Z15">
        <v>1288</v>
      </c>
      <c r="AA15">
        <v>9658</v>
      </c>
      <c r="AF15" s="26" t="s">
        <v>1136</v>
      </c>
      <c r="AG15" s="26">
        <f t="shared" si="0"/>
        <v>2283</v>
      </c>
      <c r="AH15" s="26">
        <f t="shared" si="1"/>
        <v>167</v>
      </c>
      <c r="AI15" s="26">
        <f t="shared" si="2"/>
        <v>15533</v>
      </c>
      <c r="AJ15" s="26">
        <f t="shared" si="3"/>
        <v>736</v>
      </c>
    </row>
    <row r="16" spans="1:36" x14ac:dyDescent="0.4">
      <c r="L16">
        <v>8514</v>
      </c>
      <c r="M16">
        <v>8794</v>
      </c>
      <c r="O16">
        <v>8514</v>
      </c>
      <c r="P16" t="s">
        <v>15</v>
      </c>
      <c r="Q16" s="10">
        <v>4079</v>
      </c>
      <c r="R16">
        <f>COUNTIF(A$3:A$8090,"=8514")</f>
        <v>0</v>
      </c>
      <c r="T16">
        <v>8514</v>
      </c>
      <c r="U16" t="s">
        <v>15</v>
      </c>
      <c r="V16">
        <v>9268</v>
      </c>
      <c r="W16">
        <v>854</v>
      </c>
      <c r="X16">
        <v>138</v>
      </c>
      <c r="Y16">
        <v>9366</v>
      </c>
      <c r="Z16">
        <v>944</v>
      </c>
      <c r="AA16">
        <v>11305</v>
      </c>
      <c r="AF16" s="3" t="s">
        <v>1137</v>
      </c>
      <c r="AG16" s="3">
        <f t="shared" si="0"/>
        <v>2386</v>
      </c>
      <c r="AH16" s="3">
        <f t="shared" si="1"/>
        <v>182</v>
      </c>
      <c r="AI16" s="3">
        <f t="shared" si="2"/>
        <v>9658</v>
      </c>
      <c r="AJ16" s="3">
        <f t="shared" si="3"/>
        <v>207</v>
      </c>
    </row>
    <row r="17" spans="22:36" x14ac:dyDescent="0.4">
      <c r="V17">
        <f t="shared" ref="V17:AA17" si="4">SUM(V4:V16)</f>
        <v>77016</v>
      </c>
      <c r="W17">
        <f t="shared" si="4"/>
        <v>9642</v>
      </c>
      <c r="X17">
        <f t="shared" si="4"/>
        <v>1374</v>
      </c>
      <c r="Y17">
        <f t="shared" si="4"/>
        <v>66856</v>
      </c>
      <c r="Z17">
        <f t="shared" si="4"/>
        <v>15123</v>
      </c>
      <c r="AA17">
        <f t="shared" si="4"/>
        <v>93016</v>
      </c>
      <c r="AF17" s="3" t="s">
        <v>1138</v>
      </c>
      <c r="AG17" s="3">
        <f t="shared" si="0"/>
        <v>4079</v>
      </c>
      <c r="AH17" s="3">
        <f t="shared" si="1"/>
        <v>822</v>
      </c>
      <c r="AI17" s="3">
        <f t="shared" si="2"/>
        <v>11305</v>
      </c>
      <c r="AJ17" s="3">
        <f t="shared" si="3"/>
        <v>594</v>
      </c>
    </row>
    <row r="18" spans="22:36" x14ac:dyDescent="0.4">
      <c r="AA18">
        <f>SUM(W17:Z17)</f>
        <v>92995</v>
      </c>
      <c r="AF18" s="3" t="s">
        <v>1114</v>
      </c>
      <c r="AG18" s="29" t="s">
        <v>7029</v>
      </c>
      <c r="AH18" s="29" t="s">
        <v>7030</v>
      </c>
      <c r="AI18" s="29">
        <f>SUM(AI5:AI17)</f>
        <v>93016</v>
      </c>
      <c r="AJ18" s="29">
        <f>SUM(AJ5:AJ17)</f>
        <v>5368</v>
      </c>
    </row>
    <row r="20" spans="22:36" x14ac:dyDescent="0.4">
      <c r="V20" t="s">
        <v>1119</v>
      </c>
      <c r="W20" t="s">
        <v>1122</v>
      </c>
      <c r="X20" t="s">
        <v>1123</v>
      </c>
      <c r="Y20" t="s">
        <v>1124</v>
      </c>
      <c r="Z20" t="s">
        <v>1125</v>
      </c>
      <c r="AA20" t="s">
        <v>1126</v>
      </c>
    </row>
    <row r="21" spans="22:36" x14ac:dyDescent="0.4">
      <c r="V21" t="s">
        <v>14</v>
      </c>
      <c r="W21">
        <v>129</v>
      </c>
      <c r="X21">
        <v>97</v>
      </c>
      <c r="Y21">
        <v>225</v>
      </c>
      <c r="Z21">
        <v>115</v>
      </c>
      <c r="AA21">
        <v>566</v>
      </c>
    </row>
    <row r="22" spans="22:36" x14ac:dyDescent="0.4">
      <c r="V22" t="s">
        <v>11</v>
      </c>
      <c r="W22">
        <v>90</v>
      </c>
      <c r="X22">
        <v>1</v>
      </c>
      <c r="Y22">
        <v>638</v>
      </c>
      <c r="Z22">
        <v>269</v>
      </c>
      <c r="AA22">
        <v>998</v>
      </c>
    </row>
    <row r="23" spans="22:36" x14ac:dyDescent="0.4">
      <c r="V23" t="s">
        <v>19</v>
      </c>
      <c r="W23">
        <v>120</v>
      </c>
      <c r="X23">
        <v>4</v>
      </c>
      <c r="Y23">
        <v>541</v>
      </c>
      <c r="Z23">
        <v>235</v>
      </c>
      <c r="AA23">
        <v>902</v>
      </c>
    </row>
    <row r="24" spans="22:36" x14ac:dyDescent="0.4">
      <c r="V24" t="s">
        <v>1115</v>
      </c>
      <c r="W24">
        <v>19</v>
      </c>
      <c r="X24">
        <v>5</v>
      </c>
      <c r="Y24">
        <v>654</v>
      </c>
      <c r="Z24">
        <v>179</v>
      </c>
      <c r="AA24">
        <v>857</v>
      </c>
    </row>
    <row r="25" spans="22:36" x14ac:dyDescent="0.4">
      <c r="V25" t="s">
        <v>1116</v>
      </c>
      <c r="W25">
        <v>1370</v>
      </c>
      <c r="X25">
        <v>113</v>
      </c>
      <c r="Y25">
        <v>3713</v>
      </c>
      <c r="Z25">
        <v>945</v>
      </c>
      <c r="AA25">
        <v>6142</v>
      </c>
    </row>
    <row r="26" spans="22:36" x14ac:dyDescent="0.4">
      <c r="V26" t="s">
        <v>10</v>
      </c>
      <c r="W26">
        <v>91</v>
      </c>
      <c r="X26">
        <v>27</v>
      </c>
      <c r="Y26">
        <v>1146</v>
      </c>
      <c r="Z26">
        <v>63</v>
      </c>
      <c r="AA26">
        <v>1327</v>
      </c>
    </row>
    <row r="27" spans="22:36" x14ac:dyDescent="0.4">
      <c r="V27" t="s">
        <v>1117</v>
      </c>
      <c r="W27">
        <v>1753</v>
      </c>
      <c r="X27">
        <v>54</v>
      </c>
      <c r="Y27">
        <v>9589</v>
      </c>
      <c r="Z27">
        <v>1345</v>
      </c>
      <c r="AA27">
        <v>12748</v>
      </c>
    </row>
    <row r="28" spans="22:36" x14ac:dyDescent="0.4">
      <c r="V28" t="s">
        <v>6</v>
      </c>
      <c r="W28">
        <v>171</v>
      </c>
      <c r="X28">
        <v>6</v>
      </c>
      <c r="Y28">
        <v>6554</v>
      </c>
      <c r="Z28">
        <v>3731</v>
      </c>
      <c r="AA28">
        <v>10462</v>
      </c>
    </row>
    <row r="29" spans="22:36" x14ac:dyDescent="0.4">
      <c r="V29" t="s">
        <v>17</v>
      </c>
      <c r="W29">
        <v>13</v>
      </c>
      <c r="X29">
        <v>2</v>
      </c>
      <c r="Y29">
        <v>5716</v>
      </c>
      <c r="Z29">
        <v>603</v>
      </c>
      <c r="AA29">
        <v>6334</v>
      </c>
    </row>
    <row r="30" spans="22:36" x14ac:dyDescent="0.4">
      <c r="V30" t="s">
        <v>9</v>
      </c>
      <c r="W30">
        <v>2188</v>
      </c>
      <c r="X30">
        <v>498</v>
      </c>
      <c r="Y30">
        <v>10362</v>
      </c>
      <c r="Z30">
        <v>3132</v>
      </c>
      <c r="AA30">
        <v>16184</v>
      </c>
    </row>
    <row r="31" spans="22:36" x14ac:dyDescent="0.4">
      <c r="V31" t="s">
        <v>16</v>
      </c>
      <c r="W31">
        <v>2341</v>
      </c>
      <c r="X31">
        <v>233</v>
      </c>
      <c r="Y31">
        <v>10681</v>
      </c>
      <c r="Z31">
        <v>2274</v>
      </c>
      <c r="AA31">
        <v>15533</v>
      </c>
    </row>
    <row r="32" spans="22:36" x14ac:dyDescent="0.4">
      <c r="V32" t="s">
        <v>8</v>
      </c>
      <c r="W32">
        <v>503</v>
      </c>
      <c r="X32">
        <v>196</v>
      </c>
      <c r="Y32">
        <v>7671</v>
      </c>
      <c r="Z32">
        <v>1288</v>
      </c>
      <c r="AA32">
        <v>9658</v>
      </c>
    </row>
    <row r="33" spans="22:27" x14ac:dyDescent="0.4">
      <c r="V33" t="s">
        <v>15</v>
      </c>
      <c r="W33">
        <v>854</v>
      </c>
      <c r="X33">
        <v>138</v>
      </c>
      <c r="Y33">
        <v>9366</v>
      </c>
      <c r="Z33">
        <v>944</v>
      </c>
      <c r="AA33">
        <v>11305</v>
      </c>
    </row>
    <row r="128" spans="5:5" x14ac:dyDescent="0.4">
      <c r="E128" s="10"/>
    </row>
    <row r="129" spans="5:5" x14ac:dyDescent="0.4">
      <c r="E129" s="10"/>
    </row>
    <row r="130" spans="5:5" x14ac:dyDescent="0.4">
      <c r="E130" s="10"/>
    </row>
    <row r="131" spans="5:5" x14ac:dyDescent="0.4">
      <c r="E131" s="10"/>
    </row>
    <row r="132" spans="5:5" x14ac:dyDescent="0.4">
      <c r="E132" s="10"/>
    </row>
    <row r="133" spans="5:5" x14ac:dyDescent="0.4">
      <c r="E133" s="10"/>
    </row>
    <row r="134" spans="5:5" x14ac:dyDescent="0.4">
      <c r="E134" s="10"/>
    </row>
    <row r="135" spans="5:5" x14ac:dyDescent="0.4">
      <c r="E135" s="10"/>
    </row>
    <row r="136" spans="5:5" x14ac:dyDescent="0.4">
      <c r="E136" s="10"/>
    </row>
    <row r="137" spans="5:5" x14ac:dyDescent="0.4">
      <c r="E137" s="10"/>
    </row>
    <row r="138" spans="5:5" x14ac:dyDescent="0.4">
      <c r="E138" s="10"/>
    </row>
    <row r="139" spans="5:5" x14ac:dyDescent="0.4">
      <c r="E139" s="10"/>
    </row>
    <row r="140" spans="5:5" x14ac:dyDescent="0.4">
      <c r="E140" s="10"/>
    </row>
  </sheetData>
  <sortState ref="A3:D28">
    <sortCondition ref="B2"/>
  </sortState>
  <mergeCells count="3">
    <mergeCell ref="AG3:AH3"/>
    <mergeCell ref="AI3:AJ3"/>
    <mergeCell ref="AF3:AF4"/>
  </mergeCells>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D198"/>
  <sheetViews>
    <sheetView topLeftCell="L168" zoomScale="85" zoomScaleNormal="85" workbookViewId="0">
      <selection activeCell="R198" sqref="R198"/>
    </sheetView>
  </sheetViews>
  <sheetFormatPr defaultRowHeight="14.6" x14ac:dyDescent="0.4"/>
  <cols>
    <col min="2" max="2" width="18.07421875" customWidth="1"/>
    <col min="7" max="7" width="9.61328125" customWidth="1"/>
    <col min="8" max="8" width="11.61328125" customWidth="1"/>
    <col min="9" max="9" width="9.61328125" customWidth="1"/>
    <col min="10" max="10" width="8.69140625" customWidth="1"/>
    <col min="11" max="11" width="15.53515625" customWidth="1"/>
    <col min="19" max="19" width="13.69140625" customWidth="1"/>
    <col min="20" max="20" width="14.3046875" customWidth="1"/>
    <col min="21" max="21" width="15.84375" customWidth="1"/>
    <col min="22" max="22" width="19.3828125" customWidth="1"/>
    <col min="23" max="23" width="19.69140625" customWidth="1"/>
    <col min="24" max="24" width="24" customWidth="1"/>
  </cols>
  <sheetData>
    <row r="1" spans="1:26" x14ac:dyDescent="0.4">
      <c r="A1" t="s">
        <v>1119</v>
      </c>
      <c r="B1" t="s">
        <v>1118</v>
      </c>
      <c r="C1" t="s">
        <v>1120</v>
      </c>
      <c r="E1" t="s">
        <v>1119</v>
      </c>
      <c r="F1" t="s">
        <v>1120</v>
      </c>
    </row>
    <row r="2" spans="1:26" x14ac:dyDescent="0.4">
      <c r="A2" t="s">
        <v>1127</v>
      </c>
      <c r="B2" s="10">
        <v>75</v>
      </c>
      <c r="C2">
        <v>1402</v>
      </c>
      <c r="E2" t="s">
        <v>1127</v>
      </c>
      <c r="F2">
        <v>325</v>
      </c>
      <c r="N2" t="s">
        <v>1121</v>
      </c>
      <c r="O2" t="s">
        <v>1119</v>
      </c>
      <c r="P2" t="s">
        <v>1118</v>
      </c>
      <c r="S2" t="s">
        <v>1121</v>
      </c>
      <c r="T2" t="s">
        <v>1119</v>
      </c>
      <c r="U2" t="s">
        <v>1120</v>
      </c>
      <c r="V2" t="s">
        <v>1122</v>
      </c>
      <c r="W2" t="s">
        <v>1123</v>
      </c>
      <c r="X2" t="s">
        <v>1124</v>
      </c>
      <c r="Y2" t="s">
        <v>1125</v>
      </c>
      <c r="Z2" t="s">
        <v>1126</v>
      </c>
    </row>
    <row r="3" spans="1:26" x14ac:dyDescent="0.4">
      <c r="A3" t="s">
        <v>1139</v>
      </c>
      <c r="B3" s="10">
        <v>159</v>
      </c>
      <c r="C3">
        <v>663</v>
      </c>
      <c r="E3" t="s">
        <v>1139</v>
      </c>
      <c r="F3">
        <v>627</v>
      </c>
      <c r="N3">
        <v>1295197</v>
      </c>
      <c r="O3" t="s">
        <v>14</v>
      </c>
      <c r="P3" s="10">
        <v>75</v>
      </c>
      <c r="Q3" t="e">
        <f>COUNTIF(#REF!,"=1295197")</f>
        <v>#REF!</v>
      </c>
      <c r="S3">
        <v>1295197</v>
      </c>
      <c r="T3" t="s">
        <v>14</v>
      </c>
      <c r="U3">
        <v>1402</v>
      </c>
      <c r="V3">
        <v>129</v>
      </c>
      <c r="W3">
        <v>97</v>
      </c>
      <c r="X3">
        <v>225</v>
      </c>
      <c r="Y3">
        <v>115</v>
      </c>
      <c r="Z3">
        <v>566</v>
      </c>
    </row>
    <row r="4" spans="1:26" x14ac:dyDescent="0.4">
      <c r="A4" t="s">
        <v>1128</v>
      </c>
      <c r="B4" s="10">
        <v>175</v>
      </c>
      <c r="C4">
        <v>845</v>
      </c>
      <c r="E4" t="s">
        <v>1128</v>
      </c>
      <c r="F4">
        <v>526</v>
      </c>
      <c r="N4">
        <v>5238231</v>
      </c>
      <c r="O4" t="s">
        <v>11</v>
      </c>
      <c r="P4" s="10">
        <v>159</v>
      </c>
      <c r="Q4" t="e">
        <f>COUNTIF(#REF!,"=5238231")</f>
        <v>#REF!</v>
      </c>
      <c r="S4">
        <v>5238231</v>
      </c>
      <c r="T4" t="s">
        <v>11</v>
      </c>
      <c r="U4">
        <v>662</v>
      </c>
      <c r="V4">
        <v>90</v>
      </c>
      <c r="W4">
        <v>1</v>
      </c>
      <c r="X4">
        <v>638</v>
      </c>
      <c r="Y4">
        <v>269</v>
      </c>
      <c r="Z4">
        <v>998</v>
      </c>
    </row>
    <row r="5" spans="1:26" x14ac:dyDescent="0.4">
      <c r="A5" t="s">
        <v>1129</v>
      </c>
      <c r="B5" s="10">
        <v>206</v>
      </c>
      <c r="C5">
        <v>993</v>
      </c>
      <c r="E5" t="s">
        <v>1129</v>
      </c>
      <c r="F5">
        <v>624</v>
      </c>
      <c r="N5">
        <v>85670</v>
      </c>
      <c r="O5" t="s">
        <v>19</v>
      </c>
      <c r="P5" s="10">
        <v>175</v>
      </c>
      <c r="Q5" t="e">
        <f>COUNTIF(#REF!,"=85670")</f>
        <v>#REF!</v>
      </c>
      <c r="S5">
        <v>85670</v>
      </c>
      <c r="T5" t="s">
        <v>19</v>
      </c>
      <c r="U5">
        <v>845</v>
      </c>
      <c r="V5">
        <v>120</v>
      </c>
      <c r="W5">
        <v>4</v>
      </c>
      <c r="X5">
        <v>541</v>
      </c>
      <c r="Y5">
        <v>235</v>
      </c>
      <c r="Z5">
        <v>902</v>
      </c>
    </row>
    <row r="6" spans="1:26" x14ac:dyDescent="0.4">
      <c r="A6" t="s">
        <v>1130</v>
      </c>
      <c r="B6" s="10">
        <v>473</v>
      </c>
      <c r="C6">
        <v>3766</v>
      </c>
      <c r="E6" t="s">
        <v>1130</v>
      </c>
      <c r="F6">
        <v>3578</v>
      </c>
      <c r="N6">
        <v>1723225</v>
      </c>
      <c r="O6" t="s">
        <v>1115</v>
      </c>
      <c r="P6" s="10">
        <v>206</v>
      </c>
      <c r="Q6" t="e">
        <f>COUNTIF(#REF!,"=1723225")</f>
        <v>#REF!</v>
      </c>
      <c r="S6">
        <v>1723225</v>
      </c>
      <c r="T6" t="s">
        <v>1115</v>
      </c>
      <c r="U6">
        <v>993</v>
      </c>
      <c r="V6">
        <v>19</v>
      </c>
      <c r="W6">
        <v>5</v>
      </c>
      <c r="X6">
        <v>654</v>
      </c>
      <c r="Y6">
        <v>179</v>
      </c>
      <c r="Z6">
        <v>857</v>
      </c>
    </row>
    <row r="7" spans="1:26" x14ac:dyDescent="0.4">
      <c r="A7" t="s">
        <v>1131</v>
      </c>
      <c r="B7" s="10">
        <v>770</v>
      </c>
      <c r="C7">
        <v>1245</v>
      </c>
      <c r="E7" t="s">
        <v>1131</v>
      </c>
      <c r="F7">
        <v>1124</v>
      </c>
      <c r="N7">
        <v>9852918</v>
      </c>
      <c r="O7" t="s">
        <v>1116</v>
      </c>
      <c r="P7" s="10">
        <v>473</v>
      </c>
      <c r="Q7" t="e">
        <f>COUNTIF(#REF!,"=9852918")</f>
        <v>#REF!</v>
      </c>
      <c r="S7">
        <v>9852918</v>
      </c>
      <c r="T7" t="s">
        <v>1116</v>
      </c>
      <c r="U7">
        <v>3736</v>
      </c>
      <c r="V7">
        <v>1370</v>
      </c>
      <c r="W7">
        <v>113</v>
      </c>
      <c r="X7">
        <v>3713</v>
      </c>
      <c r="Y7">
        <v>945</v>
      </c>
      <c r="Z7">
        <v>6142</v>
      </c>
    </row>
    <row r="8" spans="1:26" x14ac:dyDescent="0.4">
      <c r="A8" t="s">
        <v>1132</v>
      </c>
      <c r="B8" s="10">
        <v>831</v>
      </c>
      <c r="C8">
        <v>10790</v>
      </c>
      <c r="E8" t="s">
        <v>1132</v>
      </c>
      <c r="F8">
        <v>9086</v>
      </c>
      <c r="N8">
        <v>203666</v>
      </c>
      <c r="O8" t="s">
        <v>10</v>
      </c>
      <c r="P8" s="10">
        <v>770</v>
      </c>
      <c r="Q8" t="e">
        <f>COUNTIF(#REF!,"=203666")</f>
        <v>#REF!</v>
      </c>
      <c r="S8">
        <v>203666</v>
      </c>
      <c r="T8" t="s">
        <v>10</v>
      </c>
      <c r="U8">
        <v>1245</v>
      </c>
      <c r="V8">
        <v>91</v>
      </c>
      <c r="W8">
        <v>27</v>
      </c>
      <c r="X8">
        <v>1146</v>
      </c>
      <c r="Y8">
        <v>63</v>
      </c>
      <c r="Z8">
        <v>1327</v>
      </c>
    </row>
    <row r="9" spans="1:26" x14ac:dyDescent="0.4">
      <c r="A9" t="s">
        <v>1133</v>
      </c>
      <c r="B9" s="10">
        <v>864</v>
      </c>
      <c r="C9">
        <v>7894</v>
      </c>
      <c r="E9" t="s">
        <v>1133</v>
      </c>
      <c r="F9">
        <v>6255</v>
      </c>
      <c r="N9">
        <v>1644196</v>
      </c>
      <c r="O9" t="s">
        <v>1117</v>
      </c>
      <c r="P9" s="10">
        <v>831</v>
      </c>
      <c r="Q9" t="e">
        <f>COUNTIF(#REF!,"=1644196")</f>
        <v>#REF!</v>
      </c>
      <c r="S9">
        <v>1644196</v>
      </c>
      <c r="T9" t="s">
        <v>1117</v>
      </c>
      <c r="U9">
        <v>10682</v>
      </c>
      <c r="V9">
        <v>1753</v>
      </c>
      <c r="W9">
        <v>54</v>
      </c>
      <c r="X9">
        <v>9589</v>
      </c>
      <c r="Y9">
        <v>1345</v>
      </c>
      <c r="Z9">
        <v>12748</v>
      </c>
    </row>
    <row r="10" spans="1:26" x14ac:dyDescent="0.4">
      <c r="A10" t="s">
        <v>1134</v>
      </c>
      <c r="B10" s="10">
        <v>1159</v>
      </c>
      <c r="C10">
        <v>6541</v>
      </c>
      <c r="E10" t="s">
        <v>1134</v>
      </c>
      <c r="F10">
        <v>5473</v>
      </c>
      <c r="N10">
        <v>2935735</v>
      </c>
      <c r="O10" t="s">
        <v>6</v>
      </c>
      <c r="P10" s="10">
        <v>864</v>
      </c>
      <c r="Q10" t="e">
        <f>COUNTIF(#REF!,"=2935735")</f>
        <v>#REF!</v>
      </c>
      <c r="S10">
        <v>2935735</v>
      </c>
      <c r="T10" t="s">
        <v>6</v>
      </c>
      <c r="U10">
        <v>7894</v>
      </c>
      <c r="V10">
        <v>171</v>
      </c>
      <c r="W10">
        <v>6</v>
      </c>
      <c r="X10">
        <v>6554</v>
      </c>
      <c r="Y10">
        <v>3731</v>
      </c>
      <c r="Z10">
        <v>10462</v>
      </c>
    </row>
    <row r="11" spans="1:26" x14ac:dyDescent="0.4">
      <c r="A11" t="s">
        <v>1135</v>
      </c>
      <c r="B11" s="10">
        <v>1262</v>
      </c>
      <c r="C11">
        <v>11668</v>
      </c>
      <c r="E11" t="s">
        <v>1135</v>
      </c>
      <c r="F11">
        <v>10423</v>
      </c>
      <c r="N11">
        <v>1420493</v>
      </c>
      <c r="O11" t="s">
        <v>17</v>
      </c>
      <c r="P11" s="10">
        <v>1159</v>
      </c>
      <c r="Q11" t="e">
        <f>COUNTIF(#REF!,"=1420493")</f>
        <v>#REF!</v>
      </c>
      <c r="S11">
        <v>1420493</v>
      </c>
      <c r="T11" t="s">
        <v>17</v>
      </c>
      <c r="U11">
        <v>6541</v>
      </c>
      <c r="V11">
        <v>13</v>
      </c>
      <c r="W11">
        <v>2</v>
      </c>
      <c r="X11">
        <v>5716</v>
      </c>
      <c r="Y11">
        <v>603</v>
      </c>
      <c r="Z11">
        <v>6334</v>
      </c>
    </row>
    <row r="12" spans="1:26" x14ac:dyDescent="0.4">
      <c r="A12" t="s">
        <v>1136</v>
      </c>
      <c r="B12" s="10">
        <v>2283</v>
      </c>
      <c r="C12">
        <v>13995</v>
      </c>
      <c r="E12" t="s">
        <v>1136</v>
      </c>
      <c r="F12">
        <v>10237</v>
      </c>
      <c r="N12">
        <v>507775</v>
      </c>
      <c r="O12" t="s">
        <v>9</v>
      </c>
      <c r="P12" s="10">
        <v>1262</v>
      </c>
      <c r="Q12" t="e">
        <f>COUNTIF(#REF!,"=507775")</f>
        <v>#REF!</v>
      </c>
      <c r="S12">
        <v>507775</v>
      </c>
      <c r="T12" t="s">
        <v>9</v>
      </c>
      <c r="U12">
        <v>11668</v>
      </c>
      <c r="V12">
        <v>2188</v>
      </c>
      <c r="W12">
        <v>498</v>
      </c>
      <c r="X12">
        <v>10362</v>
      </c>
      <c r="Y12">
        <v>3132</v>
      </c>
      <c r="Z12">
        <v>16184</v>
      </c>
    </row>
    <row r="13" spans="1:26" x14ac:dyDescent="0.4">
      <c r="A13" t="s">
        <v>1137</v>
      </c>
      <c r="B13" s="10">
        <v>2386</v>
      </c>
      <c r="C13">
        <v>8085</v>
      </c>
      <c r="E13" t="s">
        <v>1137</v>
      </c>
      <c r="F13">
        <v>7402</v>
      </c>
      <c r="N13">
        <v>1390248</v>
      </c>
      <c r="O13" t="s">
        <v>16</v>
      </c>
      <c r="P13" s="10">
        <v>2283</v>
      </c>
      <c r="Q13" t="e">
        <f>COUNTIF(#REF!,"=1390248")</f>
        <v>#REF!</v>
      </c>
      <c r="S13">
        <v>1390248</v>
      </c>
      <c r="T13" t="s">
        <v>16</v>
      </c>
      <c r="U13">
        <v>13995</v>
      </c>
      <c r="V13">
        <v>2341</v>
      </c>
      <c r="W13">
        <v>233</v>
      </c>
      <c r="X13">
        <v>10681</v>
      </c>
      <c r="Y13">
        <v>2274</v>
      </c>
      <c r="Z13">
        <v>15533</v>
      </c>
    </row>
    <row r="14" spans="1:26" x14ac:dyDescent="0.4">
      <c r="A14" t="s">
        <v>1138</v>
      </c>
      <c r="B14" s="10">
        <v>4079</v>
      </c>
      <c r="C14">
        <v>9268</v>
      </c>
      <c r="E14" t="s">
        <v>1138</v>
      </c>
      <c r="F14">
        <v>8794</v>
      </c>
      <c r="N14">
        <v>460078</v>
      </c>
      <c r="O14" t="s">
        <v>8</v>
      </c>
      <c r="P14" s="10">
        <v>2386</v>
      </c>
      <c r="Q14" t="e">
        <f>COUNTIF(#REF!,"=460078")</f>
        <v>#REF!</v>
      </c>
      <c r="S14">
        <v>460078</v>
      </c>
      <c r="T14" t="s">
        <v>8</v>
      </c>
      <c r="U14">
        <v>8085</v>
      </c>
      <c r="V14">
        <v>503</v>
      </c>
      <c r="W14">
        <v>196</v>
      </c>
      <c r="X14">
        <v>7671</v>
      </c>
      <c r="Y14">
        <v>1288</v>
      </c>
      <c r="Z14">
        <v>9658</v>
      </c>
    </row>
    <row r="15" spans="1:26" x14ac:dyDescent="0.4">
      <c r="B15">
        <f>AVERAGE(B2:B14)</f>
        <v>1132.4615384615386</v>
      </c>
      <c r="C15">
        <f>SUM(C2:C14)</f>
        <v>77155</v>
      </c>
      <c r="N15">
        <v>8514</v>
      </c>
      <c r="O15" t="s">
        <v>15</v>
      </c>
      <c r="P15" s="10">
        <v>4079</v>
      </c>
      <c r="Q15" t="e">
        <f>COUNTIF(#REF!,"=8514")</f>
        <v>#REF!</v>
      </c>
      <c r="S15">
        <v>8514</v>
      </c>
      <c r="T15" t="s">
        <v>15</v>
      </c>
      <c r="U15">
        <v>9268</v>
      </c>
      <c r="V15">
        <v>854</v>
      </c>
      <c r="W15">
        <v>138</v>
      </c>
      <c r="X15">
        <v>9366</v>
      </c>
      <c r="Y15">
        <v>944</v>
      </c>
      <c r="Z15">
        <v>11305</v>
      </c>
    </row>
    <row r="16" spans="1:26" x14ac:dyDescent="0.4">
      <c r="U16">
        <f t="shared" ref="U16:Z16" si="0">SUM(U3:U15)</f>
        <v>77016</v>
      </c>
      <c r="V16">
        <f t="shared" si="0"/>
        <v>9642</v>
      </c>
      <c r="W16">
        <f t="shared" si="0"/>
        <v>1374</v>
      </c>
      <c r="X16">
        <f t="shared" si="0"/>
        <v>66856</v>
      </c>
      <c r="Y16">
        <f t="shared" si="0"/>
        <v>15123</v>
      </c>
      <c r="Z16">
        <f t="shared" si="0"/>
        <v>93016</v>
      </c>
    </row>
    <row r="17" spans="17:26" x14ac:dyDescent="0.4">
      <c r="Z17">
        <f>SUM(V16:Y16)</f>
        <v>92995</v>
      </c>
    </row>
    <row r="19" spans="17:26" x14ac:dyDescent="0.4">
      <c r="U19" t="s">
        <v>1119</v>
      </c>
      <c r="V19" t="s">
        <v>748</v>
      </c>
      <c r="W19" t="s">
        <v>750</v>
      </c>
      <c r="X19" t="s">
        <v>752</v>
      </c>
      <c r="Y19" t="s">
        <v>754</v>
      </c>
      <c r="Z19" t="s">
        <v>37</v>
      </c>
    </row>
    <row r="20" spans="17:26" x14ac:dyDescent="0.4">
      <c r="Q20" t="s">
        <v>748</v>
      </c>
      <c r="U20" t="s">
        <v>1127</v>
      </c>
      <c r="V20">
        <v>129</v>
      </c>
      <c r="W20">
        <v>97</v>
      </c>
      <c r="X20">
        <v>225</v>
      </c>
      <c r="Y20">
        <v>115</v>
      </c>
      <c r="Z20">
        <v>566</v>
      </c>
    </row>
    <row r="21" spans="17:26" x14ac:dyDescent="0.4">
      <c r="Q21" t="s">
        <v>750</v>
      </c>
      <c r="U21" t="s">
        <v>1139</v>
      </c>
      <c r="V21">
        <v>90</v>
      </c>
      <c r="W21">
        <v>1</v>
      </c>
      <c r="X21">
        <v>638</v>
      </c>
      <c r="Y21">
        <v>269</v>
      </c>
      <c r="Z21">
        <v>998</v>
      </c>
    </row>
    <row r="22" spans="17:26" x14ac:dyDescent="0.4">
      <c r="Q22" t="s">
        <v>752</v>
      </c>
      <c r="U22" t="s">
        <v>1128</v>
      </c>
      <c r="V22">
        <v>120</v>
      </c>
      <c r="W22">
        <v>4</v>
      </c>
      <c r="X22">
        <v>541</v>
      </c>
      <c r="Y22">
        <v>235</v>
      </c>
      <c r="Z22">
        <v>902</v>
      </c>
    </row>
    <row r="23" spans="17:26" x14ac:dyDescent="0.4">
      <c r="Q23" t="s">
        <v>754</v>
      </c>
      <c r="U23" t="s">
        <v>1129</v>
      </c>
      <c r="V23">
        <v>19</v>
      </c>
      <c r="W23">
        <v>5</v>
      </c>
      <c r="X23">
        <v>654</v>
      </c>
      <c r="Y23">
        <v>179</v>
      </c>
      <c r="Z23">
        <v>857</v>
      </c>
    </row>
    <row r="24" spans="17:26" x14ac:dyDescent="0.4">
      <c r="Q24" t="s">
        <v>37</v>
      </c>
      <c r="U24" t="s">
        <v>1130</v>
      </c>
      <c r="V24">
        <v>1370</v>
      </c>
      <c r="W24">
        <v>113</v>
      </c>
      <c r="X24">
        <v>3713</v>
      </c>
      <c r="Y24">
        <v>945</v>
      </c>
      <c r="Z24">
        <v>6142</v>
      </c>
    </row>
    <row r="25" spans="17:26" x14ac:dyDescent="0.4">
      <c r="U25" t="s">
        <v>1131</v>
      </c>
      <c r="V25">
        <v>91</v>
      </c>
      <c r="W25">
        <v>27</v>
      </c>
      <c r="X25">
        <v>1146</v>
      </c>
      <c r="Y25">
        <v>63</v>
      </c>
      <c r="Z25">
        <v>1327</v>
      </c>
    </row>
    <row r="26" spans="17:26" x14ac:dyDescent="0.4">
      <c r="U26" t="s">
        <v>1132</v>
      </c>
      <c r="V26">
        <v>1753</v>
      </c>
      <c r="W26">
        <v>54</v>
      </c>
      <c r="X26">
        <v>9589</v>
      </c>
      <c r="Y26">
        <v>1345</v>
      </c>
      <c r="Z26">
        <v>12748</v>
      </c>
    </row>
    <row r="27" spans="17:26" x14ac:dyDescent="0.4">
      <c r="U27" t="s">
        <v>1133</v>
      </c>
      <c r="V27">
        <v>171</v>
      </c>
      <c r="W27">
        <v>6</v>
      </c>
      <c r="X27">
        <v>6554</v>
      </c>
      <c r="Y27">
        <v>3731</v>
      </c>
      <c r="Z27">
        <v>10462</v>
      </c>
    </row>
    <row r="28" spans="17:26" x14ac:dyDescent="0.4">
      <c r="U28" t="s">
        <v>1134</v>
      </c>
      <c r="V28">
        <v>13</v>
      </c>
      <c r="W28">
        <v>2</v>
      </c>
      <c r="X28">
        <v>5716</v>
      </c>
      <c r="Y28">
        <v>603</v>
      </c>
      <c r="Z28">
        <v>6334</v>
      </c>
    </row>
    <row r="29" spans="17:26" x14ac:dyDescent="0.4">
      <c r="U29" t="s">
        <v>1135</v>
      </c>
      <c r="V29">
        <v>2188</v>
      </c>
      <c r="W29">
        <v>498</v>
      </c>
      <c r="X29">
        <v>10362</v>
      </c>
      <c r="Y29">
        <v>3132</v>
      </c>
      <c r="Z29">
        <v>16184</v>
      </c>
    </row>
    <row r="30" spans="17:26" x14ac:dyDescent="0.4">
      <c r="U30" t="s">
        <v>1136</v>
      </c>
      <c r="V30">
        <v>2341</v>
      </c>
      <c r="W30">
        <v>233</v>
      </c>
      <c r="X30">
        <v>10681</v>
      </c>
      <c r="Y30">
        <v>2274</v>
      </c>
      <c r="Z30">
        <v>15533</v>
      </c>
    </row>
    <row r="31" spans="17:26" x14ac:dyDescent="0.4">
      <c r="U31" t="s">
        <v>1137</v>
      </c>
      <c r="V31">
        <v>503</v>
      </c>
      <c r="W31">
        <v>196</v>
      </c>
      <c r="X31">
        <v>7671</v>
      </c>
      <c r="Y31">
        <v>1288</v>
      </c>
      <c r="Z31">
        <v>9658</v>
      </c>
    </row>
    <row r="32" spans="17:26" x14ac:dyDescent="0.4">
      <c r="U32" t="s">
        <v>1138</v>
      </c>
      <c r="V32">
        <v>854</v>
      </c>
      <c r="W32">
        <v>138</v>
      </c>
      <c r="X32">
        <v>9366</v>
      </c>
      <c r="Y32">
        <v>944</v>
      </c>
      <c r="Z32">
        <v>11305</v>
      </c>
    </row>
    <row r="148" spans="1:30" x14ac:dyDescent="0.4">
      <c r="A148" t="s">
        <v>7855</v>
      </c>
      <c r="B148" t="s">
        <v>1121</v>
      </c>
      <c r="C148" s="41" t="s">
        <v>1119</v>
      </c>
      <c r="D148" s="41" t="s">
        <v>1118</v>
      </c>
      <c r="E148" s="41" t="s">
        <v>1120</v>
      </c>
      <c r="F148" s="41" t="s">
        <v>7817</v>
      </c>
      <c r="G148" s="58" t="s">
        <v>7984</v>
      </c>
      <c r="H148" s="58" t="s">
        <v>7856</v>
      </c>
      <c r="I148" s="59" t="s">
        <v>7982</v>
      </c>
      <c r="J148" s="41" t="s">
        <v>7983</v>
      </c>
      <c r="K148" s="41" t="s">
        <v>7985</v>
      </c>
      <c r="M148" t="s">
        <v>7986</v>
      </c>
      <c r="N148" t="s">
        <v>7987</v>
      </c>
      <c r="O148" t="s">
        <v>7988</v>
      </c>
      <c r="P148" s="58" t="s">
        <v>7984</v>
      </c>
      <c r="Q148" s="58" t="s">
        <v>7856</v>
      </c>
      <c r="R148" s="59" t="s">
        <v>7982</v>
      </c>
      <c r="S148" s="55" t="s">
        <v>7983</v>
      </c>
      <c r="T148" s="55" t="s">
        <v>7985</v>
      </c>
    </row>
    <row r="149" spans="1:30" x14ac:dyDescent="0.4">
      <c r="A149">
        <v>1</v>
      </c>
      <c r="B149">
        <v>1295197</v>
      </c>
      <c r="C149" s="41" t="s">
        <v>1127</v>
      </c>
      <c r="D149" s="50">
        <v>75</v>
      </c>
      <c r="E149" s="3">
        <v>1402</v>
      </c>
      <c r="F149" s="3">
        <v>566</v>
      </c>
      <c r="G149" s="3">
        <v>3782</v>
      </c>
      <c r="H149" s="3">
        <v>3315</v>
      </c>
      <c r="I149" s="3">
        <v>405</v>
      </c>
      <c r="J149" s="3">
        <v>175</v>
      </c>
      <c r="K149" s="3">
        <v>1695</v>
      </c>
      <c r="M149" s="57">
        <f>SUM(G149:J149)</f>
        <v>7677</v>
      </c>
      <c r="N149" s="57">
        <f>E149</f>
        <v>1402</v>
      </c>
      <c r="O149">
        <f>M149/N149</f>
        <v>5.475748930099857</v>
      </c>
      <c r="P149" s="57">
        <f>ROUND((G149)/$E149, 2)</f>
        <v>2.7</v>
      </c>
      <c r="Q149" s="57">
        <f t="shared" ref="Q149:Q162" si="1">ROUND((H149)/$E149, 2)</f>
        <v>2.36</v>
      </c>
      <c r="R149" s="57">
        <f t="shared" ref="R149:R162" si="2">ROUND((I149)/$E149, 2)</f>
        <v>0.28999999999999998</v>
      </c>
      <c r="S149" s="57">
        <f t="shared" ref="S149:S162" si="3">ROUND((J149)/$E149, 2)</f>
        <v>0.12</v>
      </c>
      <c r="T149" s="57">
        <f t="shared" ref="T149:T162" si="4">ROUND((K149)/$E149, 2)</f>
        <v>1.21</v>
      </c>
      <c r="U149" s="57">
        <f>AVERAGE(P149:T149)</f>
        <v>1.3360000000000001</v>
      </c>
      <c r="V149" s="57">
        <f t="shared" ref="V149:V162" si="5">AVERAGE(P149:S149)</f>
        <v>1.3675000000000002</v>
      </c>
    </row>
    <row r="150" spans="1:30" x14ac:dyDescent="0.4">
      <c r="A150">
        <v>2</v>
      </c>
      <c r="B150">
        <v>5238231</v>
      </c>
      <c r="C150" s="41" t="s">
        <v>1139</v>
      </c>
      <c r="D150" s="50">
        <v>159</v>
      </c>
      <c r="E150" s="3">
        <v>662</v>
      </c>
      <c r="F150" s="3">
        <v>998</v>
      </c>
      <c r="G150" s="3">
        <v>1167</v>
      </c>
      <c r="H150" s="3">
        <v>4056</v>
      </c>
      <c r="I150" s="3">
        <v>797</v>
      </c>
      <c r="J150" s="3">
        <v>41</v>
      </c>
      <c r="K150" s="3">
        <v>750</v>
      </c>
      <c r="M150" s="57">
        <f t="shared" ref="M150:M162" si="6">SUM(G150:J150)</f>
        <v>6061</v>
      </c>
      <c r="N150" s="57">
        <f t="shared" ref="N150:N162" si="7">E150</f>
        <v>662</v>
      </c>
      <c r="O150">
        <f t="shared" ref="O150:O162" si="8">M150/N150</f>
        <v>9.1555891238670704</v>
      </c>
      <c r="P150" s="57">
        <f t="shared" ref="P150:P162" si="9">ROUND((G150)/$E150, 2)</f>
        <v>1.76</v>
      </c>
      <c r="Q150" s="57">
        <f t="shared" si="1"/>
        <v>6.13</v>
      </c>
      <c r="R150" s="57">
        <f t="shared" si="2"/>
        <v>1.2</v>
      </c>
      <c r="S150" s="57">
        <f t="shared" si="3"/>
        <v>0.06</v>
      </c>
      <c r="T150" s="57">
        <f t="shared" si="4"/>
        <v>1.1299999999999999</v>
      </c>
      <c r="U150" s="57">
        <f t="shared" ref="U150:U162" si="10">AVERAGE(P150:T150)</f>
        <v>2.056</v>
      </c>
      <c r="V150" s="57">
        <f t="shared" si="5"/>
        <v>2.2875000000000001</v>
      </c>
    </row>
    <row r="151" spans="1:30" x14ac:dyDescent="0.4">
      <c r="A151">
        <v>3</v>
      </c>
      <c r="B151">
        <v>85670</v>
      </c>
      <c r="C151" s="41" t="s">
        <v>1128</v>
      </c>
      <c r="D151" s="50">
        <v>175</v>
      </c>
      <c r="E151" s="3">
        <v>845</v>
      </c>
      <c r="F151" s="3">
        <v>902</v>
      </c>
      <c r="G151" s="3">
        <v>1977</v>
      </c>
      <c r="H151" s="3">
        <v>25381</v>
      </c>
      <c r="I151" s="3">
        <v>1154</v>
      </c>
      <c r="J151" s="3">
        <v>344</v>
      </c>
      <c r="K151" s="3">
        <v>4272</v>
      </c>
      <c r="M151">
        <f t="shared" si="6"/>
        <v>28856</v>
      </c>
      <c r="N151">
        <f t="shared" si="7"/>
        <v>845</v>
      </c>
      <c r="O151">
        <f t="shared" si="8"/>
        <v>34.149112426035501</v>
      </c>
      <c r="P151">
        <f t="shared" si="9"/>
        <v>2.34</v>
      </c>
      <c r="Q151">
        <f t="shared" si="1"/>
        <v>30.04</v>
      </c>
      <c r="R151">
        <f t="shared" si="2"/>
        <v>1.37</v>
      </c>
      <c r="S151">
        <f t="shared" si="3"/>
        <v>0.41</v>
      </c>
      <c r="T151">
        <f t="shared" si="4"/>
        <v>5.0599999999999996</v>
      </c>
      <c r="U151">
        <f t="shared" si="10"/>
        <v>7.8439999999999985</v>
      </c>
      <c r="V151">
        <f t="shared" si="5"/>
        <v>8.5399999999999974</v>
      </c>
    </row>
    <row r="152" spans="1:30" x14ac:dyDescent="0.4">
      <c r="A152">
        <v>4</v>
      </c>
      <c r="B152">
        <v>1723225</v>
      </c>
      <c r="C152" s="41" t="s">
        <v>1129</v>
      </c>
      <c r="D152" s="50">
        <v>206</v>
      </c>
      <c r="E152" s="3">
        <v>993</v>
      </c>
      <c r="F152" s="3">
        <v>857</v>
      </c>
      <c r="G152" s="3">
        <v>1228</v>
      </c>
      <c r="H152" s="3">
        <v>7148</v>
      </c>
      <c r="I152" s="3">
        <v>1246</v>
      </c>
      <c r="J152" s="3">
        <v>474</v>
      </c>
      <c r="K152" s="3">
        <v>58751</v>
      </c>
      <c r="M152" s="57">
        <f t="shared" si="6"/>
        <v>10096</v>
      </c>
      <c r="N152" s="57">
        <f t="shared" si="7"/>
        <v>993</v>
      </c>
      <c r="O152">
        <f t="shared" si="8"/>
        <v>10.167170191339375</v>
      </c>
      <c r="P152" s="57">
        <f t="shared" si="9"/>
        <v>1.24</v>
      </c>
      <c r="Q152" s="57">
        <f t="shared" si="1"/>
        <v>7.2</v>
      </c>
      <c r="R152" s="57">
        <f t="shared" si="2"/>
        <v>1.25</v>
      </c>
      <c r="S152" s="57">
        <f t="shared" si="3"/>
        <v>0.48</v>
      </c>
      <c r="T152" s="57">
        <f t="shared" si="4"/>
        <v>59.17</v>
      </c>
      <c r="U152" s="57">
        <f t="shared" si="10"/>
        <v>13.868</v>
      </c>
      <c r="V152" s="57">
        <f t="shared" si="5"/>
        <v>2.5425</v>
      </c>
      <c r="AA152" s="3"/>
      <c r="AB152" s="3" t="s">
        <v>7991</v>
      </c>
      <c r="AC152" s="3" t="s">
        <v>7995</v>
      </c>
      <c r="AD152" s="3" t="s">
        <v>7996</v>
      </c>
    </row>
    <row r="153" spans="1:30" x14ac:dyDescent="0.4">
      <c r="A153">
        <v>5</v>
      </c>
      <c r="B153">
        <v>9852918</v>
      </c>
      <c r="C153" s="41" t="s">
        <v>1140</v>
      </c>
      <c r="D153" s="50">
        <v>473</v>
      </c>
      <c r="E153" s="3">
        <v>3736</v>
      </c>
      <c r="F153" s="3">
        <v>6142</v>
      </c>
      <c r="G153" s="3">
        <v>14927</v>
      </c>
      <c r="H153" s="3">
        <v>6974</v>
      </c>
      <c r="I153" s="3">
        <v>3912</v>
      </c>
      <c r="J153" s="3">
        <v>129</v>
      </c>
      <c r="K153" s="3">
        <v>8859</v>
      </c>
      <c r="M153" s="57">
        <f t="shared" si="6"/>
        <v>25942</v>
      </c>
      <c r="N153" s="57">
        <f t="shared" si="7"/>
        <v>3736</v>
      </c>
      <c r="O153">
        <f t="shared" si="8"/>
        <v>6.9437901498929335</v>
      </c>
      <c r="P153" s="57">
        <f t="shared" si="9"/>
        <v>4</v>
      </c>
      <c r="Q153" s="57">
        <f t="shared" si="1"/>
        <v>1.87</v>
      </c>
      <c r="R153" s="57">
        <f t="shared" si="2"/>
        <v>1.05</v>
      </c>
      <c r="S153" s="57">
        <f t="shared" si="3"/>
        <v>0.03</v>
      </c>
      <c r="T153" s="57">
        <f t="shared" si="4"/>
        <v>2.37</v>
      </c>
      <c r="U153" s="57">
        <f t="shared" si="10"/>
        <v>1.8640000000000001</v>
      </c>
      <c r="V153" s="57">
        <f t="shared" si="5"/>
        <v>1.7375</v>
      </c>
      <c r="AA153" s="3" t="s">
        <v>7998</v>
      </c>
      <c r="AB153" s="3">
        <v>5.5</v>
      </c>
      <c r="AC153" s="3">
        <v>7.4</v>
      </c>
      <c r="AD153" s="3">
        <v>10.199999999999999</v>
      </c>
    </row>
    <row r="154" spans="1:30" x14ac:dyDescent="0.4">
      <c r="A154">
        <v>6</v>
      </c>
      <c r="B154">
        <v>203666</v>
      </c>
      <c r="C154" s="41" t="s">
        <v>1131</v>
      </c>
      <c r="D154" s="50">
        <v>770</v>
      </c>
      <c r="E154" s="3">
        <v>1245</v>
      </c>
      <c r="F154" s="3">
        <v>1327</v>
      </c>
      <c r="G154" s="3">
        <v>7003</v>
      </c>
      <c r="H154" s="3">
        <v>12183</v>
      </c>
      <c r="I154" s="3">
        <v>2686</v>
      </c>
      <c r="J154" s="3">
        <v>335</v>
      </c>
      <c r="K154" s="3">
        <v>10789</v>
      </c>
      <c r="M154" s="57">
        <f t="shared" si="6"/>
        <v>22207</v>
      </c>
      <c r="N154" s="57">
        <f t="shared" si="7"/>
        <v>1245</v>
      </c>
      <c r="O154">
        <f t="shared" si="8"/>
        <v>17.836947791164658</v>
      </c>
      <c r="P154" s="57">
        <f t="shared" si="9"/>
        <v>5.62</v>
      </c>
      <c r="Q154" s="57">
        <f t="shared" si="1"/>
        <v>9.7899999999999991</v>
      </c>
      <c r="R154" s="57">
        <f t="shared" si="2"/>
        <v>2.16</v>
      </c>
      <c r="S154" s="57">
        <f t="shared" si="3"/>
        <v>0.27</v>
      </c>
      <c r="T154" s="57">
        <f t="shared" si="4"/>
        <v>8.67</v>
      </c>
      <c r="U154" s="57">
        <f t="shared" si="10"/>
        <v>5.3019999999999996</v>
      </c>
      <c r="V154" s="57">
        <f t="shared" si="5"/>
        <v>4.46</v>
      </c>
      <c r="AA154" s="3" t="s">
        <v>7997</v>
      </c>
      <c r="AB154" s="3">
        <v>0.14000000000000001</v>
      </c>
      <c r="AC154" s="3">
        <v>1.05</v>
      </c>
      <c r="AD154" s="3">
        <v>1.35</v>
      </c>
    </row>
    <row r="155" spans="1:30" x14ac:dyDescent="0.4">
      <c r="A155">
        <v>7</v>
      </c>
      <c r="B155">
        <v>1644196</v>
      </c>
      <c r="C155" s="41" t="s">
        <v>1132</v>
      </c>
      <c r="D155" s="50">
        <v>831</v>
      </c>
      <c r="E155" s="3">
        <v>10682</v>
      </c>
      <c r="F155" s="3">
        <v>12748</v>
      </c>
      <c r="G155" s="3">
        <v>79165</v>
      </c>
      <c r="H155" s="3">
        <v>34095</v>
      </c>
      <c r="I155" s="3">
        <v>8482</v>
      </c>
      <c r="J155" s="3">
        <v>10848</v>
      </c>
      <c r="K155" s="3">
        <v>56364</v>
      </c>
      <c r="M155">
        <f t="shared" si="6"/>
        <v>132590</v>
      </c>
      <c r="N155">
        <f t="shared" si="7"/>
        <v>10682</v>
      </c>
      <c r="O155">
        <f t="shared" si="8"/>
        <v>12.412469574985957</v>
      </c>
      <c r="P155">
        <f t="shared" si="9"/>
        <v>7.41</v>
      </c>
      <c r="Q155">
        <f t="shared" si="1"/>
        <v>3.19</v>
      </c>
      <c r="R155">
        <f t="shared" si="2"/>
        <v>0.79</v>
      </c>
      <c r="S155">
        <f t="shared" si="3"/>
        <v>1.02</v>
      </c>
      <c r="T155">
        <f t="shared" si="4"/>
        <v>5.28</v>
      </c>
      <c r="U155">
        <f t="shared" si="10"/>
        <v>3.5380000000000003</v>
      </c>
      <c r="V155">
        <f t="shared" si="5"/>
        <v>3.1025</v>
      </c>
    </row>
    <row r="156" spans="1:30" x14ac:dyDescent="0.4">
      <c r="A156">
        <v>8</v>
      </c>
      <c r="B156">
        <v>2935735</v>
      </c>
      <c r="C156" s="41" t="s">
        <v>1133</v>
      </c>
      <c r="D156" s="50">
        <v>864</v>
      </c>
      <c r="E156" s="3">
        <v>7894</v>
      </c>
      <c r="F156" s="3">
        <v>10462</v>
      </c>
      <c r="G156" s="3">
        <v>39179</v>
      </c>
      <c r="H156" s="3">
        <v>17099</v>
      </c>
      <c r="I156" s="3">
        <v>4921</v>
      </c>
      <c r="J156" s="3">
        <v>365</v>
      </c>
      <c r="K156" s="3">
        <v>20929</v>
      </c>
      <c r="M156">
        <f t="shared" si="6"/>
        <v>61564</v>
      </c>
      <c r="N156">
        <f t="shared" si="7"/>
        <v>7894</v>
      </c>
      <c r="O156">
        <f t="shared" si="8"/>
        <v>7.7988345578920697</v>
      </c>
      <c r="P156">
        <f t="shared" si="9"/>
        <v>4.96</v>
      </c>
      <c r="Q156">
        <f t="shared" si="1"/>
        <v>2.17</v>
      </c>
      <c r="R156">
        <f t="shared" si="2"/>
        <v>0.62</v>
      </c>
      <c r="S156">
        <f t="shared" si="3"/>
        <v>0.05</v>
      </c>
      <c r="T156">
        <f t="shared" si="4"/>
        <v>2.65</v>
      </c>
      <c r="U156">
        <f t="shared" si="10"/>
        <v>2.09</v>
      </c>
      <c r="V156">
        <f t="shared" si="5"/>
        <v>1.95</v>
      </c>
    </row>
    <row r="157" spans="1:30" x14ac:dyDescent="0.4">
      <c r="A157">
        <v>9</v>
      </c>
      <c r="B157">
        <v>1420493</v>
      </c>
      <c r="C157" s="41" t="s">
        <v>1134</v>
      </c>
      <c r="D157" s="50">
        <v>1159</v>
      </c>
      <c r="E157" s="3">
        <v>6541</v>
      </c>
      <c r="F157" s="3">
        <v>6334</v>
      </c>
      <c r="G157" s="3">
        <v>32035</v>
      </c>
      <c r="H157" s="3">
        <v>3607</v>
      </c>
      <c r="I157" s="3">
        <v>210</v>
      </c>
      <c r="J157" s="3">
        <v>162</v>
      </c>
      <c r="K157" s="3">
        <v>517</v>
      </c>
      <c r="M157" s="57">
        <f>SUM(G157:J157)</f>
        <v>36014</v>
      </c>
      <c r="N157" s="57">
        <f t="shared" si="7"/>
        <v>6541</v>
      </c>
      <c r="O157">
        <f t="shared" si="8"/>
        <v>5.5058859501605255</v>
      </c>
      <c r="P157" s="57">
        <f t="shared" si="9"/>
        <v>4.9000000000000004</v>
      </c>
      <c r="Q157" s="57">
        <f t="shared" si="1"/>
        <v>0.55000000000000004</v>
      </c>
      <c r="R157" s="57">
        <f t="shared" si="2"/>
        <v>0.03</v>
      </c>
      <c r="S157" s="57">
        <f t="shared" si="3"/>
        <v>0.02</v>
      </c>
      <c r="T157" s="57">
        <f t="shared" si="4"/>
        <v>0.08</v>
      </c>
      <c r="U157" s="57">
        <f t="shared" si="10"/>
        <v>1.1160000000000001</v>
      </c>
      <c r="V157" s="57">
        <f t="shared" si="5"/>
        <v>1.375</v>
      </c>
    </row>
    <row r="158" spans="1:30" x14ac:dyDescent="0.4">
      <c r="A158">
        <v>10</v>
      </c>
      <c r="B158">
        <v>507775</v>
      </c>
      <c r="C158" s="41" t="s">
        <v>1135</v>
      </c>
      <c r="D158" s="50">
        <v>1262</v>
      </c>
      <c r="E158" s="3">
        <v>11668</v>
      </c>
      <c r="F158" s="3">
        <v>16184</v>
      </c>
      <c r="G158" s="3">
        <v>41379</v>
      </c>
      <c r="H158" s="3">
        <v>24798</v>
      </c>
      <c r="I158" s="3">
        <v>9366</v>
      </c>
      <c r="J158" s="3">
        <v>690</v>
      </c>
      <c r="K158" s="3">
        <v>33526</v>
      </c>
      <c r="M158">
        <f t="shared" si="6"/>
        <v>76233</v>
      </c>
      <c r="N158">
        <f t="shared" si="7"/>
        <v>11668</v>
      </c>
      <c r="O158">
        <f t="shared" si="8"/>
        <v>6.5335104559478916</v>
      </c>
      <c r="P158">
        <f t="shared" si="9"/>
        <v>3.55</v>
      </c>
      <c r="Q158">
        <f t="shared" si="1"/>
        <v>2.13</v>
      </c>
      <c r="R158">
        <f t="shared" si="2"/>
        <v>0.8</v>
      </c>
      <c r="S158">
        <f t="shared" si="3"/>
        <v>0.06</v>
      </c>
      <c r="T158">
        <f t="shared" si="4"/>
        <v>2.87</v>
      </c>
      <c r="U158">
        <f t="shared" si="10"/>
        <v>1.8820000000000001</v>
      </c>
      <c r="V158">
        <f t="shared" si="5"/>
        <v>1.6349999999999998</v>
      </c>
    </row>
    <row r="159" spans="1:30" x14ac:dyDescent="0.4">
      <c r="A159">
        <v>11</v>
      </c>
      <c r="B159">
        <v>1390248</v>
      </c>
      <c r="C159" s="41" t="s">
        <v>1136</v>
      </c>
      <c r="D159" s="50">
        <v>2283</v>
      </c>
      <c r="E159" s="3">
        <v>13995</v>
      </c>
      <c r="F159" s="3">
        <v>15533</v>
      </c>
      <c r="G159" s="3">
        <v>52407</v>
      </c>
      <c r="H159" s="3">
        <v>74805</v>
      </c>
      <c r="I159" s="3">
        <v>23076</v>
      </c>
      <c r="J159" s="3">
        <v>1831</v>
      </c>
      <c r="K159" s="3">
        <v>27591</v>
      </c>
      <c r="M159">
        <f t="shared" si="6"/>
        <v>152119</v>
      </c>
      <c r="N159">
        <f t="shared" si="7"/>
        <v>13995</v>
      </c>
      <c r="O159">
        <f t="shared" si="8"/>
        <v>10.869524830296534</v>
      </c>
      <c r="P159">
        <f t="shared" si="9"/>
        <v>3.74</v>
      </c>
      <c r="Q159">
        <f t="shared" si="1"/>
        <v>5.35</v>
      </c>
      <c r="R159">
        <f t="shared" si="2"/>
        <v>1.65</v>
      </c>
      <c r="S159">
        <f t="shared" si="3"/>
        <v>0.13</v>
      </c>
      <c r="T159">
        <f t="shared" si="4"/>
        <v>1.97</v>
      </c>
      <c r="U159">
        <f t="shared" si="10"/>
        <v>2.5680000000000005</v>
      </c>
      <c r="V159">
        <f t="shared" si="5"/>
        <v>2.7175000000000002</v>
      </c>
    </row>
    <row r="160" spans="1:30" x14ac:dyDescent="0.4">
      <c r="A160">
        <v>12</v>
      </c>
      <c r="B160">
        <v>460078</v>
      </c>
      <c r="C160" s="41" t="s">
        <v>1137</v>
      </c>
      <c r="D160" s="50">
        <v>2386</v>
      </c>
      <c r="E160" s="3">
        <v>8085</v>
      </c>
      <c r="F160" s="3">
        <v>9658</v>
      </c>
      <c r="G160" s="3">
        <v>41356</v>
      </c>
      <c r="H160" s="3">
        <v>8117</v>
      </c>
      <c r="I160" s="3">
        <v>7124</v>
      </c>
      <c r="J160" s="3">
        <v>1581</v>
      </c>
      <c r="K160" s="3">
        <v>30793</v>
      </c>
      <c r="M160">
        <f t="shared" si="6"/>
        <v>58178</v>
      </c>
      <c r="N160">
        <f t="shared" si="7"/>
        <v>8085</v>
      </c>
      <c r="O160">
        <f t="shared" si="8"/>
        <v>7.1957946815089668</v>
      </c>
      <c r="P160">
        <f t="shared" si="9"/>
        <v>5.12</v>
      </c>
      <c r="Q160">
        <f t="shared" si="1"/>
        <v>1</v>
      </c>
      <c r="R160">
        <f t="shared" si="2"/>
        <v>0.88</v>
      </c>
      <c r="S160">
        <f t="shared" si="3"/>
        <v>0.2</v>
      </c>
      <c r="T160">
        <f t="shared" si="4"/>
        <v>3.81</v>
      </c>
      <c r="U160">
        <f t="shared" si="10"/>
        <v>2.202</v>
      </c>
      <c r="V160">
        <f t="shared" si="5"/>
        <v>1.8</v>
      </c>
    </row>
    <row r="161" spans="1:24" x14ac:dyDescent="0.4">
      <c r="A161">
        <v>13</v>
      </c>
      <c r="B161">
        <v>8514</v>
      </c>
      <c r="C161" s="41" t="s">
        <v>1138</v>
      </c>
      <c r="D161" s="50">
        <v>4079</v>
      </c>
      <c r="E161" s="3">
        <v>9268</v>
      </c>
      <c r="F161" s="3">
        <v>11305</v>
      </c>
      <c r="G161" s="3">
        <v>36335</v>
      </c>
      <c r="H161" s="3">
        <v>59758</v>
      </c>
      <c r="I161" s="3">
        <v>17424</v>
      </c>
      <c r="J161" s="3">
        <v>13180</v>
      </c>
      <c r="K161" s="3">
        <v>43743</v>
      </c>
      <c r="M161">
        <f t="shared" si="6"/>
        <v>126697</v>
      </c>
      <c r="N161">
        <f t="shared" si="7"/>
        <v>9268</v>
      </c>
      <c r="O161">
        <f t="shared" si="8"/>
        <v>13.670371169615883</v>
      </c>
      <c r="P161">
        <f t="shared" si="9"/>
        <v>3.92</v>
      </c>
      <c r="Q161">
        <f t="shared" si="1"/>
        <v>6.45</v>
      </c>
      <c r="R161">
        <f t="shared" si="2"/>
        <v>1.88</v>
      </c>
      <c r="S161">
        <f t="shared" si="3"/>
        <v>1.42</v>
      </c>
      <c r="T161">
        <f t="shared" si="4"/>
        <v>4.72</v>
      </c>
      <c r="U161">
        <f t="shared" si="10"/>
        <v>3.6779999999999999</v>
      </c>
      <c r="V161">
        <f t="shared" si="5"/>
        <v>3.4175</v>
      </c>
    </row>
    <row r="162" spans="1:24" x14ac:dyDescent="0.4">
      <c r="A162">
        <v>14</v>
      </c>
      <c r="B162" t="s">
        <v>38</v>
      </c>
      <c r="C162" s="41" t="s">
        <v>1114</v>
      </c>
      <c r="D162" s="3" t="s">
        <v>38</v>
      </c>
      <c r="E162" s="3">
        <v>77016</v>
      </c>
      <c r="F162" s="3">
        <v>93016</v>
      </c>
      <c r="G162" s="3">
        <v>351940</v>
      </c>
      <c r="H162" s="3">
        <v>281336</v>
      </c>
      <c r="I162" s="3">
        <v>80803</v>
      </c>
      <c r="J162" s="3">
        <v>30155</v>
      </c>
      <c r="K162" s="3">
        <v>298579</v>
      </c>
      <c r="M162">
        <f t="shared" si="6"/>
        <v>744234</v>
      </c>
      <c r="N162">
        <f t="shared" si="7"/>
        <v>77016</v>
      </c>
      <c r="O162">
        <f t="shared" si="8"/>
        <v>9.663368650669991</v>
      </c>
      <c r="P162">
        <f t="shared" si="9"/>
        <v>4.57</v>
      </c>
      <c r="Q162">
        <f t="shared" si="1"/>
        <v>3.65</v>
      </c>
      <c r="R162">
        <f t="shared" si="2"/>
        <v>1.05</v>
      </c>
      <c r="S162">
        <f t="shared" si="3"/>
        <v>0.39</v>
      </c>
      <c r="T162">
        <f t="shared" si="4"/>
        <v>3.88</v>
      </c>
      <c r="U162">
        <f t="shared" si="10"/>
        <v>2.7080000000000006</v>
      </c>
      <c r="V162">
        <f t="shared" si="5"/>
        <v>2.4150000000000005</v>
      </c>
    </row>
    <row r="163" spans="1:24" x14ac:dyDescent="0.4">
      <c r="L163" t="s">
        <v>7979</v>
      </c>
      <c r="M163" s="7">
        <f>ROUND(AVERAGE(M149,M150,M152,M153,M154,M157), 2)</f>
        <v>17999.5</v>
      </c>
      <c r="N163" s="7">
        <f>ROUND(AVERAGE(N149,N150,N152,N153,N154,N157), 2)</f>
        <v>2429.83</v>
      </c>
      <c r="O163">
        <f>SUM(M149:M150,M152:M154,M157)/SUM(N149:N150,N152:N154,N157)</f>
        <v>7.407709719459497</v>
      </c>
      <c r="P163" s="7">
        <f>ROUND(AVERAGE(P149,P150,P152,P153,P154,P157), 2)</f>
        <v>3.37</v>
      </c>
      <c r="Q163" s="7">
        <f>ROUND(AVERAGE(Q149,Q150,Q152,Q153,Q154,Q157), 2)</f>
        <v>4.6500000000000004</v>
      </c>
      <c r="R163" s="7">
        <f>ROUND(AVERAGE(R149,R150,R152,R153,R154,R157), 2)</f>
        <v>1</v>
      </c>
      <c r="S163" s="7">
        <f>ROUND(AVERAGE(S149,S150,S152,S153,S154,S157), 2)</f>
        <v>0.16</v>
      </c>
      <c r="T163" s="7">
        <f>ROUND(AVERAGE(T149,T150,T152,T153,T154,T157), 2)</f>
        <v>12.11</v>
      </c>
    </row>
    <row r="164" spans="1:24" x14ac:dyDescent="0.4">
      <c r="L164" t="s">
        <v>7980</v>
      </c>
      <c r="M164" s="7">
        <f>ROUND(AVERAGE(M151,M155:M156,M158:M161), 2)</f>
        <v>90891</v>
      </c>
      <c r="N164" s="7">
        <f>ROUND(AVERAGE(N151,N155:N156,N158:N161), 2)</f>
        <v>8919.57</v>
      </c>
      <c r="O164">
        <f>SUM(M151,M155:M156,M158:M161)/SUM(N151,N155:N156,N158:N161)</f>
        <v>10.190063584092766</v>
      </c>
      <c r="P164" s="7">
        <f>ROUND(AVERAGE(P151,P155:P156,P158:P161), 2)</f>
        <v>4.43</v>
      </c>
      <c r="Q164" s="7">
        <f>ROUND(AVERAGE(Q151,Q155:Q156,Q158:Q161), 2)</f>
        <v>7.19</v>
      </c>
      <c r="R164" s="7">
        <f>ROUND(AVERAGE(R151,R155:R156,R158:R161), 2)</f>
        <v>1.1399999999999999</v>
      </c>
      <c r="S164" s="7">
        <f>ROUND(AVERAGE(S151,S155:S156,S158:S161), 2)</f>
        <v>0.47</v>
      </c>
      <c r="T164" s="7">
        <f>ROUND(AVERAGE(T151,T155:T156,T158:T161), 2)</f>
        <v>3.77</v>
      </c>
    </row>
    <row r="165" spans="1:24" x14ac:dyDescent="0.4">
      <c r="L165" t="s">
        <v>7981</v>
      </c>
      <c r="M165" s="7">
        <f>ROUND(M164/M163, 2)</f>
        <v>5.05</v>
      </c>
      <c r="N165" s="7">
        <f>ROUND(N164/N163, 2)</f>
        <v>3.67</v>
      </c>
      <c r="P165" s="7">
        <f>ROUND(P164/P163, 2)</f>
        <v>1.31</v>
      </c>
      <c r="Q165" s="7">
        <f>ROUND(Q164/Q163, 2)</f>
        <v>1.55</v>
      </c>
      <c r="R165" s="7">
        <f>ROUND(R164/R163, 2)</f>
        <v>1.1399999999999999</v>
      </c>
      <c r="S165" s="7">
        <f>ROUND(S164/S163, 2)</f>
        <v>2.94</v>
      </c>
      <c r="T165" s="7">
        <f>ROUND(T164/T163, 2)</f>
        <v>0.31</v>
      </c>
    </row>
    <row r="166" spans="1:24" x14ac:dyDescent="0.4">
      <c r="L166" t="s">
        <v>7991</v>
      </c>
      <c r="P166">
        <f>(G149+H149+J149+I149)/E149</f>
        <v>5.475748930099857</v>
      </c>
    </row>
    <row r="167" spans="1:24" x14ac:dyDescent="0.4">
      <c r="L167" t="s">
        <v>7992</v>
      </c>
      <c r="P167">
        <f>(SUM(G151,G155:G156,G158:G161)+SUM(H151,H155:H156,H158:H161)+SUM(J151,J155:J156,J158:J161)+SUM(I151,I155:I156,I158:I161))/SUM(E151,E155:E156,E158:E161)</f>
        <v>10.190063584092766</v>
      </c>
    </row>
    <row r="170" spans="1:24" x14ac:dyDescent="0.4">
      <c r="B170" t="s">
        <v>7999</v>
      </c>
      <c r="P170" t="s">
        <v>7999</v>
      </c>
    </row>
    <row r="171" spans="1:24" x14ac:dyDescent="0.4">
      <c r="A171" t="s">
        <v>8000</v>
      </c>
      <c r="B171" t="s">
        <v>1119</v>
      </c>
      <c r="C171" t="s">
        <v>1121</v>
      </c>
      <c r="D171" t="s">
        <v>1120</v>
      </c>
      <c r="E171" t="s">
        <v>7817</v>
      </c>
      <c r="F171" t="s">
        <v>7856</v>
      </c>
      <c r="G171" t="s">
        <v>7857</v>
      </c>
      <c r="H171" t="s">
        <v>7858</v>
      </c>
      <c r="I171" t="s">
        <v>7859</v>
      </c>
      <c r="J171" t="s">
        <v>7860</v>
      </c>
      <c r="P171" t="s">
        <v>1119</v>
      </c>
      <c r="Q171" t="s">
        <v>1121</v>
      </c>
      <c r="R171" t="s">
        <v>1120</v>
      </c>
      <c r="S171" t="s">
        <v>7817</v>
      </c>
      <c r="T171" t="s">
        <v>7856</v>
      </c>
      <c r="U171" t="s">
        <v>7857</v>
      </c>
      <c r="V171" t="s">
        <v>7858</v>
      </c>
      <c r="W171" t="s">
        <v>7859</v>
      </c>
      <c r="X171" t="s">
        <v>7860</v>
      </c>
    </row>
    <row r="172" spans="1:24" x14ac:dyDescent="0.4">
      <c r="A172">
        <v>1</v>
      </c>
      <c r="B172" t="s">
        <v>15</v>
      </c>
      <c r="C172">
        <v>8514</v>
      </c>
      <c r="D172">
        <v>8794</v>
      </c>
      <c r="E172">
        <v>11305</v>
      </c>
      <c r="F172">
        <v>59758</v>
      </c>
      <c r="G172">
        <v>17424</v>
      </c>
      <c r="H172">
        <v>36335</v>
      </c>
      <c r="I172">
        <v>13180</v>
      </c>
      <c r="J172">
        <v>43743</v>
      </c>
      <c r="O172">
        <v>1</v>
      </c>
      <c r="P172" t="s">
        <v>15</v>
      </c>
      <c r="Q172">
        <v>8514</v>
      </c>
      <c r="R172">
        <v>8794</v>
      </c>
      <c r="S172">
        <v>11305</v>
      </c>
      <c r="T172">
        <v>59758</v>
      </c>
      <c r="U172">
        <v>17424</v>
      </c>
      <c r="V172">
        <v>36335</v>
      </c>
      <c r="W172">
        <v>13180</v>
      </c>
      <c r="X172">
        <v>43743</v>
      </c>
    </row>
    <row r="173" spans="1:24" x14ac:dyDescent="0.4">
      <c r="A173">
        <v>2</v>
      </c>
      <c r="B173" t="s">
        <v>7956</v>
      </c>
      <c r="C173">
        <v>337788</v>
      </c>
      <c r="D173">
        <v>98</v>
      </c>
      <c r="E173">
        <v>106</v>
      </c>
      <c r="F173">
        <v>1653</v>
      </c>
      <c r="G173">
        <v>312</v>
      </c>
      <c r="H173">
        <v>394</v>
      </c>
      <c r="I173">
        <v>136</v>
      </c>
      <c r="J173">
        <v>824</v>
      </c>
    </row>
    <row r="174" spans="1:24" x14ac:dyDescent="0.4">
      <c r="A174">
        <v>15</v>
      </c>
      <c r="B174" t="s">
        <v>8</v>
      </c>
      <c r="C174">
        <v>460078</v>
      </c>
      <c r="D174">
        <v>7402</v>
      </c>
      <c r="E174">
        <v>9658</v>
      </c>
      <c r="F174">
        <v>8117</v>
      </c>
      <c r="G174">
        <v>7124</v>
      </c>
      <c r="H174">
        <v>41356</v>
      </c>
      <c r="I174">
        <v>1581</v>
      </c>
      <c r="J174">
        <v>30793</v>
      </c>
      <c r="O174">
        <v>2</v>
      </c>
      <c r="P174" t="s">
        <v>7956</v>
      </c>
      <c r="Q174">
        <v>337788</v>
      </c>
      <c r="R174">
        <v>98</v>
      </c>
      <c r="S174">
        <v>106</v>
      </c>
      <c r="T174">
        <v>1653</v>
      </c>
      <c r="U174">
        <v>312</v>
      </c>
      <c r="V174">
        <v>394</v>
      </c>
      <c r="W174">
        <v>136</v>
      </c>
      <c r="X174">
        <v>824</v>
      </c>
    </row>
    <row r="175" spans="1:24" x14ac:dyDescent="0.4">
      <c r="A175">
        <v>19</v>
      </c>
      <c r="B175" t="s">
        <v>7974</v>
      </c>
      <c r="C175">
        <v>1195004</v>
      </c>
      <c r="D175">
        <v>162</v>
      </c>
      <c r="E175">
        <v>165</v>
      </c>
      <c r="F175">
        <v>193</v>
      </c>
      <c r="G175">
        <v>211</v>
      </c>
      <c r="H175">
        <v>438</v>
      </c>
      <c r="I175">
        <v>25</v>
      </c>
      <c r="J175">
        <v>325</v>
      </c>
      <c r="O175">
        <v>3</v>
      </c>
      <c r="P175" t="s">
        <v>7957</v>
      </c>
      <c r="Q175">
        <v>1784628</v>
      </c>
      <c r="R175">
        <v>181</v>
      </c>
      <c r="S175">
        <v>204</v>
      </c>
      <c r="T175">
        <v>665</v>
      </c>
      <c r="U175">
        <v>177</v>
      </c>
      <c r="V175">
        <v>1151</v>
      </c>
      <c r="W175">
        <v>61</v>
      </c>
      <c r="X175">
        <v>606</v>
      </c>
    </row>
    <row r="176" spans="1:24" x14ac:dyDescent="0.4">
      <c r="A176">
        <v>20</v>
      </c>
      <c r="B176" t="s">
        <v>7975</v>
      </c>
      <c r="C176">
        <v>1343653</v>
      </c>
      <c r="D176">
        <v>87</v>
      </c>
      <c r="E176">
        <v>100</v>
      </c>
      <c r="F176">
        <v>409</v>
      </c>
      <c r="G176">
        <v>111</v>
      </c>
      <c r="H176">
        <v>144</v>
      </c>
      <c r="I176">
        <v>21</v>
      </c>
      <c r="J176">
        <v>179</v>
      </c>
      <c r="O176">
        <v>4</v>
      </c>
      <c r="P176" t="s">
        <v>7958</v>
      </c>
      <c r="Q176">
        <v>1795273</v>
      </c>
      <c r="R176">
        <v>243</v>
      </c>
      <c r="S176">
        <v>269</v>
      </c>
      <c r="T176">
        <v>496</v>
      </c>
      <c r="U176">
        <v>119</v>
      </c>
      <c r="V176">
        <v>1607</v>
      </c>
      <c r="W176">
        <v>86</v>
      </c>
      <c r="X176">
        <v>297</v>
      </c>
    </row>
    <row r="177" spans="1:25" x14ac:dyDescent="0.4">
      <c r="A177">
        <v>21</v>
      </c>
      <c r="B177" t="s">
        <v>7976</v>
      </c>
      <c r="C177">
        <v>1452079</v>
      </c>
      <c r="D177">
        <v>225</v>
      </c>
      <c r="E177">
        <v>256</v>
      </c>
      <c r="F177">
        <v>118</v>
      </c>
      <c r="G177">
        <v>152</v>
      </c>
      <c r="H177">
        <v>937</v>
      </c>
      <c r="I177">
        <v>21</v>
      </c>
      <c r="J177">
        <v>267</v>
      </c>
      <c r="O177">
        <v>5</v>
      </c>
      <c r="P177" t="s">
        <v>7959</v>
      </c>
      <c r="Q177">
        <v>1795951</v>
      </c>
      <c r="R177">
        <v>118</v>
      </c>
      <c r="S177">
        <v>121</v>
      </c>
      <c r="T177">
        <v>381</v>
      </c>
      <c r="U177">
        <v>114</v>
      </c>
      <c r="V177">
        <v>475</v>
      </c>
      <c r="W177">
        <v>29</v>
      </c>
      <c r="X177">
        <v>332</v>
      </c>
    </row>
    <row r="178" spans="1:25" x14ac:dyDescent="0.4">
      <c r="A178">
        <v>3</v>
      </c>
      <c r="B178" t="s">
        <v>7957</v>
      </c>
      <c r="C178">
        <v>1784628</v>
      </c>
      <c r="D178">
        <v>181</v>
      </c>
      <c r="E178">
        <v>204</v>
      </c>
      <c r="F178">
        <v>665</v>
      </c>
      <c r="G178">
        <v>177</v>
      </c>
      <c r="H178">
        <v>1151</v>
      </c>
      <c r="I178">
        <v>61</v>
      </c>
      <c r="J178">
        <v>606</v>
      </c>
      <c r="O178">
        <v>6</v>
      </c>
      <c r="P178" t="s">
        <v>7960</v>
      </c>
      <c r="Q178">
        <v>2861056</v>
      </c>
      <c r="R178">
        <v>185</v>
      </c>
      <c r="S178">
        <v>205</v>
      </c>
      <c r="T178">
        <v>562</v>
      </c>
      <c r="U178">
        <v>162</v>
      </c>
      <c r="V178">
        <v>801</v>
      </c>
      <c r="W178">
        <v>34</v>
      </c>
      <c r="X178">
        <v>470</v>
      </c>
    </row>
    <row r="179" spans="1:25" x14ac:dyDescent="0.4">
      <c r="A179">
        <v>4</v>
      </c>
      <c r="B179" t="s">
        <v>7958</v>
      </c>
      <c r="C179">
        <v>1795273</v>
      </c>
      <c r="D179">
        <v>243</v>
      </c>
      <c r="E179">
        <v>269</v>
      </c>
      <c r="F179">
        <v>496</v>
      </c>
      <c r="G179">
        <v>119</v>
      </c>
      <c r="H179">
        <v>1607</v>
      </c>
      <c r="I179">
        <v>86</v>
      </c>
      <c r="J179">
        <v>297</v>
      </c>
      <c r="O179">
        <v>7</v>
      </c>
      <c r="P179" t="s">
        <v>7961</v>
      </c>
      <c r="Q179">
        <v>3710607</v>
      </c>
      <c r="R179">
        <v>69</v>
      </c>
      <c r="S179">
        <v>71</v>
      </c>
      <c r="T179">
        <v>217</v>
      </c>
      <c r="U179">
        <v>133</v>
      </c>
      <c r="V179">
        <v>374</v>
      </c>
      <c r="W179">
        <v>51</v>
      </c>
      <c r="X179">
        <v>399</v>
      </c>
    </row>
    <row r="180" spans="1:25" x14ac:dyDescent="0.4">
      <c r="A180">
        <v>5</v>
      </c>
      <c r="B180" t="s">
        <v>7959</v>
      </c>
      <c r="C180">
        <v>1795951</v>
      </c>
      <c r="D180">
        <v>118</v>
      </c>
      <c r="E180">
        <v>121</v>
      </c>
      <c r="F180">
        <v>381</v>
      </c>
      <c r="G180">
        <v>114</v>
      </c>
      <c r="H180">
        <v>475</v>
      </c>
      <c r="I180">
        <v>29</v>
      </c>
      <c r="J180">
        <v>332</v>
      </c>
      <c r="O180">
        <v>8</v>
      </c>
      <c r="P180" t="s">
        <v>7962</v>
      </c>
      <c r="Q180">
        <v>3711416</v>
      </c>
      <c r="R180">
        <v>48</v>
      </c>
      <c r="S180">
        <v>54</v>
      </c>
      <c r="T180">
        <v>881</v>
      </c>
      <c r="U180">
        <v>145</v>
      </c>
      <c r="V180">
        <v>184</v>
      </c>
      <c r="W180">
        <v>18</v>
      </c>
      <c r="X180">
        <v>327</v>
      </c>
    </row>
    <row r="181" spans="1:25" x14ac:dyDescent="0.4">
      <c r="A181">
        <v>6</v>
      </c>
      <c r="B181" t="s">
        <v>7960</v>
      </c>
      <c r="C181">
        <v>2861056</v>
      </c>
      <c r="D181">
        <v>185</v>
      </c>
      <c r="E181">
        <v>205</v>
      </c>
      <c r="F181">
        <v>562</v>
      </c>
      <c r="G181">
        <v>162</v>
      </c>
      <c r="H181">
        <v>801</v>
      </c>
      <c r="I181">
        <v>34</v>
      </c>
      <c r="J181">
        <v>470</v>
      </c>
      <c r="O181">
        <v>9</v>
      </c>
      <c r="P181" t="s">
        <v>7963</v>
      </c>
      <c r="Q181">
        <v>5674986</v>
      </c>
      <c r="R181">
        <v>39</v>
      </c>
      <c r="S181">
        <v>46</v>
      </c>
      <c r="T181">
        <v>179</v>
      </c>
      <c r="U181">
        <v>47</v>
      </c>
      <c r="V181">
        <v>150</v>
      </c>
      <c r="W181">
        <v>19</v>
      </c>
      <c r="X181">
        <v>113</v>
      </c>
    </row>
    <row r="182" spans="1:25" x14ac:dyDescent="0.4">
      <c r="A182">
        <v>7</v>
      </c>
      <c r="B182" t="s">
        <v>7961</v>
      </c>
      <c r="C182">
        <v>3710607</v>
      </c>
      <c r="D182">
        <v>69</v>
      </c>
      <c r="E182">
        <v>71</v>
      </c>
      <c r="F182">
        <v>217</v>
      </c>
      <c r="G182">
        <v>133</v>
      </c>
      <c r="H182">
        <v>374</v>
      </c>
      <c r="I182">
        <v>51</v>
      </c>
      <c r="J182">
        <v>399</v>
      </c>
      <c r="O182">
        <v>10</v>
      </c>
      <c r="P182" t="s">
        <v>7964</v>
      </c>
      <c r="Q182">
        <v>7362671</v>
      </c>
      <c r="R182">
        <v>274</v>
      </c>
      <c r="S182">
        <v>324</v>
      </c>
      <c r="T182">
        <v>692</v>
      </c>
      <c r="U182">
        <v>166</v>
      </c>
      <c r="V182">
        <v>1589</v>
      </c>
      <c r="W182">
        <v>70</v>
      </c>
      <c r="X182">
        <v>603</v>
      </c>
    </row>
    <row r="183" spans="1:25" x14ac:dyDescent="0.4">
      <c r="A183">
        <v>8</v>
      </c>
      <c r="B183" t="s">
        <v>7962</v>
      </c>
      <c r="C183">
        <v>3711416</v>
      </c>
      <c r="D183">
        <v>48</v>
      </c>
      <c r="E183">
        <v>54</v>
      </c>
      <c r="F183">
        <v>881</v>
      </c>
      <c r="G183">
        <v>145</v>
      </c>
      <c r="H183">
        <v>184</v>
      </c>
      <c r="I183">
        <v>18</v>
      </c>
      <c r="J183">
        <v>327</v>
      </c>
      <c r="O183">
        <v>11</v>
      </c>
      <c r="P183" t="s">
        <v>7965</v>
      </c>
      <c r="Q183">
        <v>12496351</v>
      </c>
      <c r="R183">
        <v>69</v>
      </c>
      <c r="S183">
        <v>83</v>
      </c>
      <c r="T183">
        <v>810</v>
      </c>
      <c r="U183">
        <v>148</v>
      </c>
      <c r="V183">
        <v>337</v>
      </c>
      <c r="W183">
        <v>26</v>
      </c>
      <c r="X183">
        <v>396</v>
      </c>
    </row>
    <row r="184" spans="1:25" x14ac:dyDescent="0.4">
      <c r="A184">
        <v>9</v>
      </c>
      <c r="B184" t="s">
        <v>7963</v>
      </c>
      <c r="C184">
        <v>5674986</v>
      </c>
      <c r="D184">
        <v>39</v>
      </c>
      <c r="E184">
        <v>46</v>
      </c>
      <c r="F184">
        <v>179</v>
      </c>
      <c r="G184">
        <v>47</v>
      </c>
      <c r="H184">
        <v>150</v>
      </c>
      <c r="I184">
        <v>19</v>
      </c>
      <c r="J184">
        <v>113</v>
      </c>
      <c r="O184">
        <v>12</v>
      </c>
      <c r="P184" t="s">
        <v>7966</v>
      </c>
      <c r="Q184">
        <v>22991474</v>
      </c>
      <c r="R184">
        <v>31</v>
      </c>
      <c r="S184">
        <v>40</v>
      </c>
      <c r="T184">
        <v>185</v>
      </c>
      <c r="U184">
        <v>60</v>
      </c>
      <c r="V184">
        <v>146</v>
      </c>
      <c r="W184">
        <v>40</v>
      </c>
      <c r="X184">
        <v>182</v>
      </c>
    </row>
    <row r="185" spans="1:25" x14ac:dyDescent="0.4">
      <c r="A185">
        <v>10</v>
      </c>
      <c r="B185" t="s">
        <v>7964</v>
      </c>
      <c r="C185">
        <v>7362671</v>
      </c>
      <c r="D185">
        <v>274</v>
      </c>
      <c r="E185">
        <v>324</v>
      </c>
      <c r="F185">
        <v>692</v>
      </c>
      <c r="G185">
        <v>166</v>
      </c>
      <c r="H185">
        <v>1589</v>
      </c>
      <c r="I185">
        <v>70</v>
      </c>
      <c r="J185">
        <v>603</v>
      </c>
      <c r="O185">
        <v>13</v>
      </c>
      <c r="P185" t="s">
        <v>7967</v>
      </c>
      <c r="Q185">
        <v>32104914</v>
      </c>
      <c r="R185">
        <v>14</v>
      </c>
      <c r="S185">
        <v>15</v>
      </c>
      <c r="T185">
        <v>421</v>
      </c>
      <c r="U185">
        <v>32</v>
      </c>
      <c r="V185">
        <v>47</v>
      </c>
      <c r="W185">
        <v>1</v>
      </c>
      <c r="X185">
        <v>85</v>
      </c>
    </row>
    <row r="186" spans="1:25" x14ac:dyDescent="0.4">
      <c r="A186">
        <v>16</v>
      </c>
      <c r="B186" t="s">
        <v>7971</v>
      </c>
      <c r="C186">
        <v>7639232</v>
      </c>
      <c r="D186">
        <v>2543</v>
      </c>
      <c r="E186">
        <v>3011</v>
      </c>
      <c r="F186">
        <v>1459</v>
      </c>
      <c r="G186">
        <v>997</v>
      </c>
      <c r="H186">
        <v>11510</v>
      </c>
      <c r="I186">
        <v>100</v>
      </c>
      <c r="J186">
        <v>3128</v>
      </c>
      <c r="O186">
        <v>14</v>
      </c>
      <c r="P186" t="s">
        <v>7968</v>
      </c>
      <c r="Q186">
        <v>32104924</v>
      </c>
      <c r="R186">
        <v>148</v>
      </c>
      <c r="S186">
        <v>171</v>
      </c>
      <c r="T186">
        <v>3109</v>
      </c>
      <c r="U186">
        <v>236</v>
      </c>
      <c r="V186">
        <v>1092</v>
      </c>
      <c r="W186">
        <v>38</v>
      </c>
      <c r="X186">
        <v>873</v>
      </c>
    </row>
    <row r="187" spans="1:25" x14ac:dyDescent="0.4">
      <c r="A187">
        <v>11</v>
      </c>
      <c r="B187" t="s">
        <v>7965</v>
      </c>
      <c r="C187">
        <v>12496351</v>
      </c>
      <c r="D187">
        <v>69</v>
      </c>
      <c r="E187">
        <v>83</v>
      </c>
      <c r="F187">
        <v>810</v>
      </c>
      <c r="G187">
        <v>148</v>
      </c>
      <c r="H187">
        <v>337</v>
      </c>
      <c r="I187">
        <v>26</v>
      </c>
      <c r="J187">
        <v>396</v>
      </c>
      <c r="P187" s="9" t="s">
        <v>7969</v>
      </c>
      <c r="Q187" s="9" t="s">
        <v>7977</v>
      </c>
      <c r="R187" s="9">
        <f>SUM(R174:R186)</f>
        <v>1517</v>
      </c>
      <c r="S187" s="9">
        <f>SUM(S174:S186)</f>
        <v>1709</v>
      </c>
      <c r="T187" s="9">
        <f t="shared" ref="S187:Y187" si="11">SUM(T174:T186)</f>
        <v>10251</v>
      </c>
      <c r="U187" s="9">
        <f t="shared" si="11"/>
        <v>1851</v>
      </c>
      <c r="V187" s="9">
        <f t="shared" si="11"/>
        <v>8347</v>
      </c>
      <c r="W187" s="9">
        <f t="shared" si="11"/>
        <v>609</v>
      </c>
      <c r="X187" s="9">
        <f t="shared" si="11"/>
        <v>5507</v>
      </c>
      <c r="Y187" s="9">
        <f t="shared" si="11"/>
        <v>0</v>
      </c>
    </row>
    <row r="188" spans="1:25" x14ac:dyDescent="0.4">
      <c r="A188">
        <v>17</v>
      </c>
      <c r="B188" t="s">
        <v>7972</v>
      </c>
      <c r="C188">
        <v>16757508</v>
      </c>
      <c r="D188">
        <v>68</v>
      </c>
      <c r="E188">
        <v>75</v>
      </c>
      <c r="F188">
        <v>706</v>
      </c>
      <c r="G188">
        <v>104</v>
      </c>
      <c r="H188">
        <v>277</v>
      </c>
      <c r="I188">
        <v>17</v>
      </c>
      <c r="J188">
        <v>314</v>
      </c>
      <c r="P188" s="56" t="s">
        <v>7970</v>
      </c>
      <c r="Q188" s="56" t="s">
        <v>7970</v>
      </c>
      <c r="R188" s="56" t="s">
        <v>7970</v>
      </c>
    </row>
    <row r="189" spans="1:25" x14ac:dyDescent="0.4">
      <c r="A189">
        <v>18</v>
      </c>
      <c r="B189" t="s">
        <v>7973</v>
      </c>
      <c r="C189">
        <v>21399598</v>
      </c>
      <c r="D189">
        <v>7350</v>
      </c>
      <c r="E189">
        <v>12110</v>
      </c>
      <c r="F189">
        <v>4216</v>
      </c>
      <c r="G189">
        <v>2314</v>
      </c>
      <c r="H189">
        <v>28784</v>
      </c>
      <c r="I189">
        <v>919</v>
      </c>
      <c r="J189">
        <v>6694</v>
      </c>
      <c r="O189">
        <v>15</v>
      </c>
      <c r="P189" t="s">
        <v>8</v>
      </c>
      <c r="Q189">
        <v>460078</v>
      </c>
      <c r="R189">
        <v>7402</v>
      </c>
      <c r="S189">
        <v>9658</v>
      </c>
      <c r="T189">
        <v>8117</v>
      </c>
      <c r="U189">
        <v>7124</v>
      </c>
      <c r="V189">
        <v>41356</v>
      </c>
      <c r="W189">
        <v>1581</v>
      </c>
      <c r="X189">
        <v>30793</v>
      </c>
    </row>
    <row r="190" spans="1:25" x14ac:dyDescent="0.4">
      <c r="A190">
        <v>12</v>
      </c>
      <c r="B190" t="s">
        <v>7966</v>
      </c>
      <c r="C190">
        <v>22991474</v>
      </c>
      <c r="D190">
        <v>31</v>
      </c>
      <c r="E190">
        <v>40</v>
      </c>
      <c r="F190">
        <v>185</v>
      </c>
      <c r="G190">
        <v>60</v>
      </c>
      <c r="H190">
        <v>146</v>
      </c>
      <c r="I190">
        <v>40</v>
      </c>
      <c r="J190">
        <v>182</v>
      </c>
    </row>
    <row r="191" spans="1:25" x14ac:dyDescent="0.4">
      <c r="A191">
        <v>13</v>
      </c>
      <c r="B191" t="s">
        <v>7967</v>
      </c>
      <c r="C191">
        <v>32104914</v>
      </c>
      <c r="D191">
        <v>14</v>
      </c>
      <c r="E191">
        <v>15</v>
      </c>
      <c r="F191">
        <v>421</v>
      </c>
      <c r="G191">
        <v>32</v>
      </c>
      <c r="H191">
        <v>47</v>
      </c>
      <c r="I191">
        <v>1</v>
      </c>
      <c r="J191">
        <v>85</v>
      </c>
      <c r="O191">
        <v>16</v>
      </c>
      <c r="P191" t="s">
        <v>7971</v>
      </c>
      <c r="Q191">
        <v>7639232</v>
      </c>
      <c r="R191">
        <v>2543</v>
      </c>
      <c r="S191">
        <v>3011</v>
      </c>
      <c r="T191">
        <v>1459</v>
      </c>
      <c r="U191">
        <v>997</v>
      </c>
      <c r="V191">
        <v>11510</v>
      </c>
      <c r="W191">
        <v>100</v>
      </c>
      <c r="X191">
        <v>3128</v>
      </c>
    </row>
    <row r="192" spans="1:25" x14ac:dyDescent="0.4">
      <c r="A192">
        <v>14</v>
      </c>
      <c r="B192" t="s">
        <v>7968</v>
      </c>
      <c r="C192">
        <v>32104924</v>
      </c>
      <c r="D192">
        <v>148</v>
      </c>
      <c r="E192">
        <v>171</v>
      </c>
      <c r="F192">
        <v>3109</v>
      </c>
      <c r="G192">
        <v>236</v>
      </c>
      <c r="H192">
        <v>1092</v>
      </c>
      <c r="I192">
        <v>38</v>
      </c>
      <c r="J192">
        <v>873</v>
      </c>
      <c r="O192">
        <v>17</v>
      </c>
      <c r="P192" t="s">
        <v>7972</v>
      </c>
      <c r="Q192">
        <v>16757508</v>
      </c>
      <c r="R192">
        <v>68</v>
      </c>
      <c r="S192">
        <v>75</v>
      </c>
      <c r="T192">
        <v>706</v>
      </c>
      <c r="U192">
        <v>104</v>
      </c>
      <c r="V192">
        <v>277</v>
      </c>
      <c r="W192">
        <v>17</v>
      </c>
      <c r="X192">
        <v>314</v>
      </c>
    </row>
    <row r="193" spans="2:25" x14ac:dyDescent="0.4">
      <c r="O193">
        <v>18</v>
      </c>
      <c r="P193" t="s">
        <v>7973</v>
      </c>
      <c r="Q193">
        <v>21399598</v>
      </c>
      <c r="R193">
        <v>7350</v>
      </c>
      <c r="S193">
        <v>12110</v>
      </c>
      <c r="T193">
        <v>4216</v>
      </c>
      <c r="U193">
        <v>2314</v>
      </c>
      <c r="V193">
        <v>28784</v>
      </c>
      <c r="W193">
        <v>919</v>
      </c>
      <c r="X193">
        <v>6694</v>
      </c>
    </row>
    <row r="194" spans="2:25" x14ac:dyDescent="0.4">
      <c r="O194">
        <v>19</v>
      </c>
      <c r="P194" t="s">
        <v>7974</v>
      </c>
      <c r="Q194">
        <v>1195004</v>
      </c>
      <c r="R194">
        <v>162</v>
      </c>
      <c r="S194">
        <v>165</v>
      </c>
      <c r="T194">
        <v>193</v>
      </c>
      <c r="U194">
        <v>211</v>
      </c>
      <c r="V194">
        <v>438</v>
      </c>
      <c r="W194">
        <v>25</v>
      </c>
      <c r="X194">
        <v>325</v>
      </c>
    </row>
    <row r="195" spans="2:25" x14ac:dyDescent="0.4">
      <c r="O195">
        <v>20</v>
      </c>
      <c r="P195" t="s">
        <v>7975</v>
      </c>
      <c r="Q195">
        <v>1343653</v>
      </c>
      <c r="R195">
        <v>87</v>
      </c>
      <c r="S195">
        <v>100</v>
      </c>
      <c r="T195">
        <v>409</v>
      </c>
      <c r="U195">
        <v>111</v>
      </c>
      <c r="V195">
        <v>144</v>
      </c>
      <c r="W195">
        <v>21</v>
      </c>
      <c r="X195">
        <v>179</v>
      </c>
    </row>
    <row r="196" spans="2:25" x14ac:dyDescent="0.4">
      <c r="O196">
        <v>21</v>
      </c>
      <c r="P196" t="s">
        <v>7976</v>
      </c>
      <c r="Q196">
        <v>1452079</v>
      </c>
      <c r="R196">
        <v>225</v>
      </c>
      <c r="S196">
        <v>256</v>
      </c>
      <c r="T196">
        <v>118</v>
      </c>
      <c r="U196">
        <v>152</v>
      </c>
      <c r="V196">
        <v>937</v>
      </c>
      <c r="W196">
        <v>21</v>
      </c>
      <c r="X196">
        <v>267</v>
      </c>
    </row>
    <row r="197" spans="2:25" x14ac:dyDescent="0.4">
      <c r="B197" s="9"/>
      <c r="C197" s="9"/>
      <c r="D197" s="9"/>
      <c r="E197" s="9"/>
      <c r="F197" s="9"/>
      <c r="G197" s="9"/>
      <c r="H197" s="9"/>
      <c r="I197" s="9"/>
      <c r="J197" s="9"/>
      <c r="K197" s="9"/>
      <c r="P197" s="9" t="s">
        <v>7969</v>
      </c>
      <c r="Q197" s="9" t="s">
        <v>7978</v>
      </c>
      <c r="R197" s="9">
        <f>SUM(R191:R196)</f>
        <v>10435</v>
      </c>
      <c r="S197" s="9">
        <f>SUM(S191:S196)</f>
        <v>15717</v>
      </c>
      <c r="T197" s="9">
        <f t="shared" ref="S197:Y197" si="12">SUM(T191:T196)</f>
        <v>7101</v>
      </c>
      <c r="U197" s="9">
        <f t="shared" si="12"/>
        <v>3889</v>
      </c>
      <c r="V197" s="9">
        <f t="shared" si="12"/>
        <v>42090</v>
      </c>
      <c r="W197" s="9">
        <f t="shared" si="12"/>
        <v>1103</v>
      </c>
      <c r="X197" s="9">
        <f t="shared" si="12"/>
        <v>10907</v>
      </c>
      <c r="Y197" s="9">
        <f t="shared" si="12"/>
        <v>0</v>
      </c>
    </row>
    <row r="198" spans="2:25" x14ac:dyDescent="0.4">
      <c r="E198" s="11"/>
      <c r="R198">
        <f>R187+R197</f>
        <v>11952</v>
      </c>
      <c r="S198">
        <f>S187+S197</f>
        <v>17426</v>
      </c>
      <c r="T198">
        <f t="shared" ref="T198:X198" si="13">T187+T197</f>
        <v>17352</v>
      </c>
      <c r="U198">
        <f t="shared" si="13"/>
        <v>5740</v>
      </c>
      <c r="V198">
        <f t="shared" si="13"/>
        <v>50437</v>
      </c>
      <c r="W198">
        <f t="shared" si="13"/>
        <v>1712</v>
      </c>
      <c r="X198">
        <f t="shared" si="13"/>
        <v>16414</v>
      </c>
    </row>
  </sheetData>
  <sortState ref="A172:J192">
    <sortCondition ref="C171"/>
  </sortState>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T365"/>
  <sheetViews>
    <sheetView workbookViewId="0"/>
  </sheetViews>
  <sheetFormatPr defaultRowHeight="14.6" x14ac:dyDescent="0.4"/>
  <cols>
    <col min="1" max="1" width="4.61328125" customWidth="1"/>
    <col min="6" max="6" width="2.53515625" style="2" customWidth="1"/>
    <col min="7" max="7" width="13.921875" customWidth="1"/>
    <col min="8" max="8" width="15.23046875" customWidth="1"/>
    <col min="9" max="9" width="18.69140625" customWidth="1"/>
    <col min="10" max="10" width="15.921875" customWidth="1"/>
    <col min="11" max="11" width="14.23046875" customWidth="1"/>
    <col min="12" max="12" width="2.61328125" style="2" customWidth="1"/>
    <col min="13" max="13" width="106.3046875" customWidth="1"/>
    <col min="14" max="14" width="3.07421875" customWidth="1"/>
    <col min="17" max="17" width="9.23046875" style="2"/>
  </cols>
  <sheetData>
    <row r="1" spans="1:20" x14ac:dyDescent="0.4">
      <c r="A1" s="9" t="s">
        <v>6890</v>
      </c>
    </row>
    <row r="2" spans="1:20" x14ac:dyDescent="0.4">
      <c r="B2" s="3" t="s">
        <v>816</v>
      </c>
      <c r="C2" s="3" t="s">
        <v>817</v>
      </c>
      <c r="D2" s="3" t="s">
        <v>815</v>
      </c>
      <c r="E2" s="3" t="s">
        <v>814</v>
      </c>
      <c r="G2" s="3" t="s">
        <v>748</v>
      </c>
      <c r="H2" s="3" t="s">
        <v>750</v>
      </c>
      <c r="I2" s="3" t="s">
        <v>752</v>
      </c>
      <c r="J2" s="3" t="s">
        <v>754</v>
      </c>
      <c r="K2" t="s">
        <v>37</v>
      </c>
      <c r="M2" t="s">
        <v>20</v>
      </c>
      <c r="N2" t="s">
        <v>21</v>
      </c>
      <c r="O2" t="s">
        <v>22</v>
      </c>
      <c r="P2" t="s">
        <v>23</v>
      </c>
      <c r="Q2" s="2" t="s">
        <v>24</v>
      </c>
      <c r="R2" t="s">
        <v>25</v>
      </c>
      <c r="S2" t="s">
        <v>26</v>
      </c>
      <c r="T2" t="s">
        <v>27</v>
      </c>
    </row>
    <row r="3" spans="1:20" x14ac:dyDescent="0.4">
      <c r="A3">
        <v>0</v>
      </c>
      <c r="B3" t="s">
        <v>38</v>
      </c>
      <c r="C3" t="s">
        <v>38</v>
      </c>
      <c r="D3" t="s">
        <v>38</v>
      </c>
      <c r="E3" t="s">
        <v>38</v>
      </c>
      <c r="G3" t="e">
        <f ca="1">ROUND(AVERAGE(INDIRECT("Q"&amp;A3*5+3), INDIRECT("Q"&amp;A3*5+124), INDIRECT("Q"&amp;A3*5+245)), 2)</f>
        <v>#DIV/0!</v>
      </c>
      <c r="H3">
        <f ca="1">ROUND(AVERAGE(INDIRECT("Q"&amp;A3*5+4), INDIRECT("Q"&amp;A3*5+125), INDIRECT("Q"&amp;A3*5+246)), 2)</f>
        <v>41.85</v>
      </c>
      <c r="I3">
        <f ca="1">ROUND(AVERAGE(INDIRECT("Q"&amp;A3*5+5), INDIRECT("Q"&amp;A3*5+126), INDIRECT("Q"&amp;A3*5+247)), 2)</f>
        <v>55.87</v>
      </c>
      <c r="J3">
        <f ca="1">ROUND(AVERAGE(INDIRECT("Q"&amp;A3*5+6), INDIRECT("Q"&amp;A3*5+127), INDIRECT("Q"&amp;A3*5+248)), 2)</f>
        <v>37.26</v>
      </c>
      <c r="K3">
        <f ca="1">ROUND(AVERAGE(INDIRECT("Q"&amp;A3*5+7), INDIRECT("Q"&amp;A3*5+128), INDIRECT("Q"&amp;A3*5+249)), 2)</f>
        <v>36.14</v>
      </c>
      <c r="M3" t="s">
        <v>901</v>
      </c>
      <c r="O3" t="s">
        <v>117</v>
      </c>
      <c r="P3" t="s">
        <v>117</v>
      </c>
      <c r="Q3" s="2" t="s">
        <v>117</v>
      </c>
      <c r="R3" t="s">
        <v>117</v>
      </c>
      <c r="S3" t="s">
        <v>117</v>
      </c>
      <c r="T3" t="s">
        <v>117</v>
      </c>
    </row>
    <row r="4" spans="1:20" x14ac:dyDescent="0.4">
      <c r="A4">
        <f>A3+1</f>
        <v>1</v>
      </c>
      <c r="B4" t="s">
        <v>819</v>
      </c>
      <c r="C4" t="s">
        <v>38</v>
      </c>
      <c r="D4" t="s">
        <v>38</v>
      </c>
      <c r="E4" t="s">
        <v>38</v>
      </c>
      <c r="G4">
        <f t="shared" ref="G4:G26" ca="1" si="0">ROUND(AVERAGE(INDIRECT("Q"&amp;A4*5+3), INDIRECT("Q"&amp;A4*5+124), INDIRECT("Q"&amp;A4*5+245)), 2)</f>
        <v>37.46</v>
      </c>
      <c r="H4">
        <f t="shared" ref="H4:H26" ca="1" si="1">ROUND(AVERAGE(INDIRECT("Q"&amp;A4*5+4), INDIRECT("Q"&amp;A4*5+125), INDIRECT("Q"&amp;A4*5+246)), 2)</f>
        <v>44.34</v>
      </c>
      <c r="I4">
        <f t="shared" ref="I4:I26" ca="1" si="2">ROUND(AVERAGE(INDIRECT("Q"&amp;A4*5+5), INDIRECT("Q"&amp;A4*5+126), INDIRECT("Q"&amp;A4*5+247)), 2)</f>
        <v>57.05</v>
      </c>
      <c r="J4">
        <f t="shared" ref="J4:J26" ca="1" si="3">ROUND(AVERAGE(INDIRECT("Q"&amp;A4*5+6), INDIRECT("Q"&amp;A4*5+127), INDIRECT("Q"&amp;A4*5+248)), 2)</f>
        <v>39</v>
      </c>
      <c r="K4">
        <f t="shared" ref="K4:K26" ca="1" si="4">ROUND(AVERAGE(INDIRECT("Q"&amp;A4*5+7), INDIRECT("Q"&amp;A4*5+128), INDIRECT("Q"&amp;A4*5+249)), 2)</f>
        <v>39.64</v>
      </c>
      <c r="M4" t="s">
        <v>746</v>
      </c>
      <c r="N4" t="s">
        <v>747</v>
      </c>
      <c r="O4" t="s">
        <v>748</v>
      </c>
      <c r="P4">
        <v>0.40144000000000002</v>
      </c>
      <c r="Q4" s="2">
        <v>41.854129999999998</v>
      </c>
      <c r="R4">
        <v>34.526850000000003</v>
      </c>
      <c r="S4">
        <v>57.544759999999997</v>
      </c>
      <c r="T4">
        <v>67.26343</v>
      </c>
    </row>
    <row r="5" spans="1:20" x14ac:dyDescent="0.4">
      <c r="A5">
        <f t="shared" ref="A5:A26" si="5">A4+1</f>
        <v>2</v>
      </c>
      <c r="B5" t="s">
        <v>820</v>
      </c>
      <c r="C5" t="s">
        <v>38</v>
      </c>
      <c r="D5" t="s">
        <v>818</v>
      </c>
      <c r="E5" t="s">
        <v>38</v>
      </c>
      <c r="G5">
        <f t="shared" ca="1" si="0"/>
        <v>39.4</v>
      </c>
      <c r="H5">
        <f t="shared" ca="1" si="1"/>
        <v>47.91</v>
      </c>
      <c r="I5">
        <f t="shared" ca="1" si="2"/>
        <v>57.64</v>
      </c>
      <c r="J5">
        <f t="shared" ca="1" si="3"/>
        <v>52.02</v>
      </c>
      <c r="K5">
        <f t="shared" ca="1" si="4"/>
        <v>48.68</v>
      </c>
      <c r="M5" t="s">
        <v>746</v>
      </c>
      <c r="N5" t="s">
        <v>749</v>
      </c>
      <c r="O5" t="s">
        <v>750</v>
      </c>
      <c r="P5">
        <v>0.55632999999999999</v>
      </c>
      <c r="Q5" s="2">
        <v>55.634749999999997</v>
      </c>
      <c r="R5">
        <v>52.307690000000001</v>
      </c>
      <c r="S5">
        <v>56.923079999999999</v>
      </c>
      <c r="T5">
        <v>60.76923</v>
      </c>
    </row>
    <row r="6" spans="1:20" x14ac:dyDescent="0.4">
      <c r="A6">
        <f t="shared" si="5"/>
        <v>3</v>
      </c>
      <c r="B6" t="s">
        <v>38</v>
      </c>
      <c r="C6" t="s">
        <v>38</v>
      </c>
      <c r="D6" t="s">
        <v>818</v>
      </c>
      <c r="E6" t="s">
        <v>821</v>
      </c>
      <c r="G6">
        <f t="shared" ca="1" si="0"/>
        <v>53.92</v>
      </c>
      <c r="H6">
        <f t="shared" ca="1" si="1"/>
        <v>43.85</v>
      </c>
      <c r="I6">
        <f t="shared" ca="1" si="2"/>
        <v>74.709999999999994</v>
      </c>
      <c r="J6">
        <f t="shared" ca="1" si="3"/>
        <v>37.35</v>
      </c>
      <c r="K6">
        <f t="shared" ca="1" si="4"/>
        <v>36.25</v>
      </c>
      <c r="M6" t="s">
        <v>746</v>
      </c>
      <c r="N6" t="s">
        <v>751</v>
      </c>
      <c r="O6" t="s">
        <v>752</v>
      </c>
      <c r="P6">
        <v>0.37028</v>
      </c>
      <c r="Q6" s="2">
        <v>37.260330000000003</v>
      </c>
      <c r="R6">
        <v>21.741320000000002</v>
      </c>
      <c r="S6">
        <v>57.438490000000002</v>
      </c>
      <c r="T6">
        <v>72.037850000000006</v>
      </c>
    </row>
    <row r="7" spans="1:20" x14ac:dyDescent="0.4">
      <c r="A7">
        <f t="shared" si="5"/>
        <v>4</v>
      </c>
      <c r="B7" t="s">
        <v>819</v>
      </c>
      <c r="C7" t="s">
        <v>38</v>
      </c>
      <c r="D7" t="s">
        <v>38</v>
      </c>
      <c r="E7" t="s">
        <v>821</v>
      </c>
      <c r="G7">
        <f t="shared" ca="1" si="0"/>
        <v>37.549999999999997</v>
      </c>
      <c r="H7">
        <f t="shared" ca="1" si="1"/>
        <v>46.12</v>
      </c>
      <c r="I7">
        <f t="shared" ca="1" si="2"/>
        <v>75.53</v>
      </c>
      <c r="J7">
        <f t="shared" ca="1" si="3"/>
        <v>39.08</v>
      </c>
      <c r="K7">
        <f t="shared" ca="1" si="4"/>
        <v>39.76</v>
      </c>
      <c r="M7" t="s">
        <v>746</v>
      </c>
      <c r="N7" t="s">
        <v>753</v>
      </c>
      <c r="O7" t="s">
        <v>754</v>
      </c>
      <c r="P7">
        <v>0.33539000000000002</v>
      </c>
      <c r="Q7" s="2">
        <v>36.1205</v>
      </c>
      <c r="R7">
        <v>18.905090000000001</v>
      </c>
      <c r="S7">
        <v>63.110770000000002</v>
      </c>
      <c r="T7">
        <v>84.241489999999999</v>
      </c>
    </row>
    <row r="8" spans="1:20" x14ac:dyDescent="0.4">
      <c r="A8">
        <f t="shared" si="5"/>
        <v>5</v>
      </c>
      <c r="B8" t="s">
        <v>820</v>
      </c>
      <c r="C8" t="s">
        <v>38</v>
      </c>
      <c r="D8" t="s">
        <v>38</v>
      </c>
      <c r="E8" t="s">
        <v>821</v>
      </c>
      <c r="G8">
        <f t="shared" ca="1" si="0"/>
        <v>39.49</v>
      </c>
      <c r="H8">
        <f t="shared" ca="1" si="1"/>
        <v>49.79</v>
      </c>
      <c r="I8">
        <f t="shared" ca="1" si="2"/>
        <v>77.03</v>
      </c>
      <c r="J8">
        <f t="shared" ca="1" si="3"/>
        <v>52.09</v>
      </c>
      <c r="K8">
        <f t="shared" ca="1" si="4"/>
        <v>48.82</v>
      </c>
      <c r="M8" t="s">
        <v>746</v>
      </c>
      <c r="N8" t="s">
        <v>121</v>
      </c>
      <c r="O8" t="s">
        <v>37</v>
      </c>
      <c r="P8">
        <v>0.34843000000000002</v>
      </c>
      <c r="Q8" s="2">
        <v>37.470709999999997</v>
      </c>
      <c r="R8">
        <v>22.824770000000001</v>
      </c>
      <c r="S8">
        <v>62.986649999999997</v>
      </c>
      <c r="T8">
        <v>77.490889999999993</v>
      </c>
    </row>
    <row r="9" spans="1:20" x14ac:dyDescent="0.4">
      <c r="A9">
        <f t="shared" si="5"/>
        <v>6</v>
      </c>
      <c r="B9" t="s">
        <v>38</v>
      </c>
      <c r="C9" t="s">
        <v>818</v>
      </c>
      <c r="D9" t="s">
        <v>818</v>
      </c>
      <c r="E9" t="s">
        <v>38</v>
      </c>
      <c r="G9">
        <f t="shared" ca="1" si="0"/>
        <v>54.02</v>
      </c>
      <c r="H9">
        <f t="shared" ca="1" si="1"/>
        <v>42.01</v>
      </c>
      <c r="I9">
        <f t="shared" ca="1" si="2"/>
        <v>55.69</v>
      </c>
      <c r="J9">
        <f t="shared" ca="1" si="3"/>
        <v>37.31</v>
      </c>
      <c r="K9">
        <f t="shared" ca="1" si="4"/>
        <v>36.299999999999997</v>
      </c>
      <c r="M9" t="s">
        <v>755</v>
      </c>
      <c r="N9" t="s">
        <v>756</v>
      </c>
      <c r="O9" t="s">
        <v>748</v>
      </c>
      <c r="P9">
        <v>0.42392999999999997</v>
      </c>
      <c r="Q9" s="2">
        <v>44.137149999999998</v>
      </c>
      <c r="R9">
        <v>37.851660000000003</v>
      </c>
      <c r="S9">
        <v>59.846550000000001</v>
      </c>
      <c r="T9">
        <v>68.030690000000007</v>
      </c>
    </row>
    <row r="10" spans="1:20" x14ac:dyDescent="0.4">
      <c r="A10">
        <f t="shared" si="5"/>
        <v>7</v>
      </c>
      <c r="B10" t="s">
        <v>819</v>
      </c>
      <c r="C10" t="s">
        <v>818</v>
      </c>
      <c r="D10" t="s">
        <v>818</v>
      </c>
      <c r="E10" t="s">
        <v>38</v>
      </c>
      <c r="G10">
        <f t="shared" ca="1" si="0"/>
        <v>37.53</v>
      </c>
      <c r="H10">
        <f t="shared" ca="1" si="1"/>
        <v>44.65</v>
      </c>
      <c r="I10">
        <f t="shared" ca="1" si="2"/>
        <v>57.95</v>
      </c>
      <c r="J10">
        <f t="shared" ca="1" si="3"/>
        <v>39.159999999999997</v>
      </c>
      <c r="K10">
        <f t="shared" ca="1" si="4"/>
        <v>39.64</v>
      </c>
      <c r="M10" t="s">
        <v>755</v>
      </c>
      <c r="N10" t="s">
        <v>749</v>
      </c>
      <c r="O10" t="s">
        <v>750</v>
      </c>
      <c r="P10">
        <v>0.56445999999999996</v>
      </c>
      <c r="Q10" s="2">
        <v>56.447690000000001</v>
      </c>
      <c r="R10">
        <v>54.615380000000002</v>
      </c>
      <c r="S10">
        <v>56.923079999999999</v>
      </c>
      <c r="T10">
        <v>58.461539999999999</v>
      </c>
    </row>
    <row r="11" spans="1:20" x14ac:dyDescent="0.4">
      <c r="A11">
        <f t="shared" si="5"/>
        <v>8</v>
      </c>
      <c r="B11" t="s">
        <v>820</v>
      </c>
      <c r="C11" t="s">
        <v>818</v>
      </c>
      <c r="D11" t="s">
        <v>38</v>
      </c>
      <c r="E11" t="s">
        <v>38</v>
      </c>
      <c r="G11">
        <f t="shared" ca="1" si="0"/>
        <v>39.549999999999997</v>
      </c>
      <c r="H11">
        <f t="shared" ca="1" si="1"/>
        <v>47.78</v>
      </c>
      <c r="I11">
        <f t="shared" ca="1" si="2"/>
        <v>57.8</v>
      </c>
      <c r="J11">
        <f t="shared" ca="1" si="3"/>
        <v>52.06</v>
      </c>
      <c r="K11">
        <f t="shared" ca="1" si="4"/>
        <v>48.69</v>
      </c>
      <c r="M11" t="s">
        <v>755</v>
      </c>
      <c r="N11" t="s">
        <v>757</v>
      </c>
      <c r="O11" t="s">
        <v>752</v>
      </c>
      <c r="P11">
        <v>0.38736999999999999</v>
      </c>
      <c r="Q11" s="2">
        <v>38.993600000000001</v>
      </c>
      <c r="R11">
        <v>22.87697</v>
      </c>
      <c r="S11">
        <v>60.214509999999997</v>
      </c>
      <c r="T11">
        <v>75.886439999999993</v>
      </c>
    </row>
    <row r="12" spans="1:20" x14ac:dyDescent="0.4">
      <c r="A12">
        <f t="shared" si="5"/>
        <v>9</v>
      </c>
      <c r="B12" t="s">
        <v>38</v>
      </c>
      <c r="C12" t="s">
        <v>818</v>
      </c>
      <c r="D12" t="s">
        <v>38</v>
      </c>
      <c r="E12" t="s">
        <v>821</v>
      </c>
      <c r="G12">
        <f t="shared" ca="1" si="0"/>
        <v>54</v>
      </c>
      <c r="H12">
        <f t="shared" ca="1" si="1"/>
        <v>43.9</v>
      </c>
      <c r="I12">
        <f t="shared" ca="1" si="2"/>
        <v>74.56</v>
      </c>
      <c r="J12">
        <f t="shared" ca="1" si="3"/>
        <v>37.39</v>
      </c>
      <c r="K12">
        <f t="shared" ca="1" si="4"/>
        <v>36.43</v>
      </c>
      <c r="M12" t="s">
        <v>755</v>
      </c>
      <c r="N12" t="s">
        <v>758</v>
      </c>
      <c r="O12" t="s">
        <v>754</v>
      </c>
      <c r="P12">
        <v>0.36863000000000001</v>
      </c>
      <c r="Q12" s="2">
        <v>39.655029999999996</v>
      </c>
      <c r="R12">
        <v>23.458690000000001</v>
      </c>
      <c r="S12">
        <v>65.848039999999997</v>
      </c>
      <c r="T12">
        <v>86.595039999999997</v>
      </c>
    </row>
    <row r="13" spans="1:20" x14ac:dyDescent="0.4">
      <c r="A13">
        <f t="shared" si="5"/>
        <v>10</v>
      </c>
      <c r="B13" t="s">
        <v>819</v>
      </c>
      <c r="C13" t="s">
        <v>818</v>
      </c>
      <c r="D13" t="s">
        <v>818</v>
      </c>
      <c r="E13" t="s">
        <v>821</v>
      </c>
      <c r="G13">
        <f t="shared" ca="1" si="0"/>
        <v>37.619999999999997</v>
      </c>
      <c r="H13">
        <f t="shared" ca="1" si="1"/>
        <v>46.36</v>
      </c>
      <c r="I13">
        <f t="shared" ca="1" si="2"/>
        <v>75.77</v>
      </c>
      <c r="J13">
        <f t="shared" ca="1" si="3"/>
        <v>39.229999999999997</v>
      </c>
      <c r="K13">
        <f t="shared" ca="1" si="4"/>
        <v>39.770000000000003</v>
      </c>
      <c r="M13" t="s">
        <v>755</v>
      </c>
      <c r="N13" t="s">
        <v>52</v>
      </c>
      <c r="O13" t="s">
        <v>37</v>
      </c>
      <c r="P13">
        <v>0.36575999999999997</v>
      </c>
      <c r="Q13" s="2">
        <v>39.412619999999997</v>
      </c>
      <c r="R13">
        <v>24.743020000000001</v>
      </c>
      <c r="S13">
        <v>65.08296</v>
      </c>
      <c r="T13">
        <v>80.647509999999997</v>
      </c>
    </row>
    <row r="14" spans="1:20" x14ac:dyDescent="0.4">
      <c r="A14">
        <f t="shared" si="5"/>
        <v>11</v>
      </c>
      <c r="B14" t="s">
        <v>820</v>
      </c>
      <c r="C14" t="s">
        <v>818</v>
      </c>
      <c r="D14" t="s">
        <v>818</v>
      </c>
      <c r="E14" t="s">
        <v>821</v>
      </c>
      <c r="G14">
        <f t="shared" ca="1" si="0"/>
        <v>39.65</v>
      </c>
      <c r="H14">
        <f t="shared" ca="1" si="1"/>
        <v>49.56</v>
      </c>
      <c r="I14">
        <f t="shared" ca="1" si="2"/>
        <v>76.430000000000007</v>
      </c>
      <c r="J14">
        <f t="shared" ca="1" si="3"/>
        <v>52.13</v>
      </c>
      <c r="K14">
        <f t="shared" ca="1" si="4"/>
        <v>48.81</v>
      </c>
      <c r="M14" t="s">
        <v>759</v>
      </c>
      <c r="N14" t="s">
        <v>760</v>
      </c>
      <c r="O14" t="s">
        <v>748</v>
      </c>
      <c r="P14">
        <v>0.45946999999999999</v>
      </c>
      <c r="Q14" s="2">
        <v>47.842030000000001</v>
      </c>
      <c r="R14">
        <v>44.75703</v>
      </c>
      <c r="S14">
        <v>64.450130000000001</v>
      </c>
      <c r="T14">
        <v>68.79795</v>
      </c>
    </row>
    <row r="15" spans="1:20" x14ac:dyDescent="0.4">
      <c r="A15">
        <f t="shared" si="5"/>
        <v>12</v>
      </c>
      <c r="B15" t="s">
        <v>38</v>
      </c>
      <c r="C15" t="s">
        <v>38</v>
      </c>
      <c r="D15" t="s">
        <v>38</v>
      </c>
      <c r="E15" t="s">
        <v>38</v>
      </c>
      <c r="G15">
        <f t="shared" ca="1" si="0"/>
        <v>54.1</v>
      </c>
      <c r="H15">
        <f t="shared" ca="1" si="1"/>
        <v>43.12</v>
      </c>
      <c r="I15">
        <f t="shared" ca="1" si="2"/>
        <v>60.02</v>
      </c>
      <c r="J15">
        <f t="shared" ca="1" si="3"/>
        <v>37.32</v>
      </c>
      <c r="K15">
        <f t="shared" ca="1" si="4"/>
        <v>34.72</v>
      </c>
      <c r="M15" t="s">
        <v>759</v>
      </c>
      <c r="N15" t="s">
        <v>749</v>
      </c>
      <c r="O15" t="s">
        <v>750</v>
      </c>
      <c r="P15">
        <v>0.57457000000000003</v>
      </c>
      <c r="Q15" s="2">
        <v>57.458019999999998</v>
      </c>
      <c r="R15">
        <v>56.153849999999998</v>
      </c>
      <c r="S15">
        <v>58.461539999999999</v>
      </c>
      <c r="T15">
        <v>58.461539999999999</v>
      </c>
    </row>
    <row r="16" spans="1:20" x14ac:dyDescent="0.4">
      <c r="A16">
        <f t="shared" si="5"/>
        <v>13</v>
      </c>
      <c r="B16" t="s">
        <v>819</v>
      </c>
      <c r="C16" t="s">
        <v>38</v>
      </c>
      <c r="D16" t="s">
        <v>38</v>
      </c>
      <c r="E16" t="s">
        <v>38</v>
      </c>
      <c r="G16">
        <f t="shared" ca="1" si="0"/>
        <v>36.659999999999997</v>
      </c>
      <c r="H16">
        <f t="shared" ca="1" si="1"/>
        <v>45.62</v>
      </c>
      <c r="I16">
        <f t="shared" ca="1" si="2"/>
        <v>60.79</v>
      </c>
      <c r="J16">
        <f t="shared" ca="1" si="3"/>
        <v>38.729999999999997</v>
      </c>
      <c r="K16">
        <f t="shared" ca="1" si="4"/>
        <v>37.93</v>
      </c>
      <c r="M16" t="s">
        <v>759</v>
      </c>
      <c r="N16" t="s">
        <v>761</v>
      </c>
      <c r="O16" t="s">
        <v>752</v>
      </c>
      <c r="P16">
        <v>0.51651000000000002</v>
      </c>
      <c r="Q16" s="2">
        <v>52.026389999999999</v>
      </c>
      <c r="R16">
        <v>38.649839999999998</v>
      </c>
      <c r="S16">
        <v>71.394319999999993</v>
      </c>
      <c r="T16">
        <v>81.892740000000003</v>
      </c>
    </row>
    <row r="17" spans="1:20" x14ac:dyDescent="0.4">
      <c r="A17">
        <f t="shared" si="5"/>
        <v>14</v>
      </c>
      <c r="B17" t="s">
        <v>820</v>
      </c>
      <c r="C17" t="s">
        <v>38</v>
      </c>
      <c r="D17" t="s">
        <v>818</v>
      </c>
      <c r="E17" t="s">
        <v>38</v>
      </c>
      <c r="G17">
        <f t="shared" ca="1" si="0"/>
        <v>38.22</v>
      </c>
      <c r="H17">
        <f t="shared" ca="1" si="1"/>
        <v>51.81</v>
      </c>
      <c r="I17">
        <f t="shared" ca="1" si="2"/>
        <v>60.95</v>
      </c>
      <c r="J17">
        <f t="shared" ca="1" si="3"/>
        <v>53.45</v>
      </c>
      <c r="K17">
        <f t="shared" ca="1" si="4"/>
        <v>47.65</v>
      </c>
      <c r="M17" t="s">
        <v>759</v>
      </c>
      <c r="N17" t="s">
        <v>762</v>
      </c>
      <c r="O17" t="s">
        <v>754</v>
      </c>
      <c r="P17">
        <v>0.45368000000000003</v>
      </c>
      <c r="Q17" s="2">
        <v>48.672220000000003</v>
      </c>
      <c r="R17">
        <v>34.638010000000001</v>
      </c>
      <c r="S17">
        <v>75.287800000000004</v>
      </c>
      <c r="T17">
        <v>91.148629999999997</v>
      </c>
    </row>
    <row r="18" spans="1:20" x14ac:dyDescent="0.4">
      <c r="A18">
        <f t="shared" si="5"/>
        <v>15</v>
      </c>
      <c r="B18" t="s">
        <v>38</v>
      </c>
      <c r="C18" t="s">
        <v>38</v>
      </c>
      <c r="D18" t="s">
        <v>818</v>
      </c>
      <c r="E18" t="s">
        <v>821</v>
      </c>
      <c r="G18">
        <f t="shared" ca="1" si="0"/>
        <v>53.88</v>
      </c>
      <c r="H18">
        <f t="shared" ca="1" si="1"/>
        <v>43.22</v>
      </c>
      <c r="I18">
        <f t="shared" ca="1" si="2"/>
        <v>75.14</v>
      </c>
      <c r="J18">
        <f t="shared" ca="1" si="3"/>
        <v>37.32</v>
      </c>
      <c r="K18">
        <f t="shared" ca="1" si="4"/>
        <v>34.72</v>
      </c>
      <c r="M18" t="s">
        <v>759</v>
      </c>
      <c r="N18" t="s">
        <v>332</v>
      </c>
      <c r="O18" t="s">
        <v>37</v>
      </c>
      <c r="P18">
        <v>0.49979000000000001</v>
      </c>
      <c r="Q18" s="2">
        <v>53.923670000000001</v>
      </c>
      <c r="R18">
        <v>43.302309999999999</v>
      </c>
      <c r="S18">
        <v>77.806560000000005</v>
      </c>
      <c r="T18">
        <v>87.575879999999998</v>
      </c>
    </row>
    <row r="19" spans="1:20" x14ac:dyDescent="0.4">
      <c r="A19">
        <f t="shared" si="5"/>
        <v>16</v>
      </c>
      <c r="B19" t="s">
        <v>819</v>
      </c>
      <c r="C19" t="s">
        <v>38</v>
      </c>
      <c r="D19" t="s">
        <v>38</v>
      </c>
      <c r="E19" t="s">
        <v>821</v>
      </c>
      <c r="G19">
        <f t="shared" ca="1" si="0"/>
        <v>36.68</v>
      </c>
      <c r="H19">
        <f t="shared" ca="1" si="1"/>
        <v>45.8</v>
      </c>
      <c r="I19">
        <f t="shared" ca="1" si="2"/>
        <v>75.510000000000005</v>
      </c>
      <c r="J19">
        <f t="shared" ca="1" si="3"/>
        <v>38.729999999999997</v>
      </c>
      <c r="K19">
        <f t="shared" ca="1" si="4"/>
        <v>37.93</v>
      </c>
      <c r="M19" t="s">
        <v>763</v>
      </c>
      <c r="N19" t="s">
        <v>756</v>
      </c>
      <c r="O19" t="s">
        <v>748</v>
      </c>
      <c r="P19">
        <v>0.42264000000000002</v>
      </c>
      <c r="Q19" s="2">
        <v>43.994799999999998</v>
      </c>
      <c r="R19">
        <v>35.549869999999999</v>
      </c>
      <c r="S19">
        <v>61.636830000000003</v>
      </c>
      <c r="T19">
        <v>72.12276</v>
      </c>
    </row>
    <row r="20" spans="1:20" x14ac:dyDescent="0.4">
      <c r="A20">
        <f t="shared" si="5"/>
        <v>17</v>
      </c>
      <c r="B20" t="s">
        <v>820</v>
      </c>
      <c r="C20" t="s">
        <v>38</v>
      </c>
      <c r="D20" t="s">
        <v>38</v>
      </c>
      <c r="E20" t="s">
        <v>821</v>
      </c>
      <c r="G20">
        <f t="shared" ca="1" si="0"/>
        <v>38.24</v>
      </c>
      <c r="H20">
        <f t="shared" ca="1" si="1"/>
        <v>51.86</v>
      </c>
      <c r="I20">
        <f t="shared" ca="1" si="2"/>
        <v>75.92</v>
      </c>
      <c r="J20">
        <f t="shared" ca="1" si="3"/>
        <v>53.45</v>
      </c>
      <c r="K20">
        <f t="shared" ca="1" si="4"/>
        <v>47.64</v>
      </c>
      <c r="M20" t="s">
        <v>763</v>
      </c>
      <c r="N20" t="s">
        <v>749</v>
      </c>
      <c r="O20" t="s">
        <v>750</v>
      </c>
      <c r="P20">
        <v>0.75249999999999995</v>
      </c>
      <c r="Q20" s="2">
        <v>75.255809999999997</v>
      </c>
      <c r="R20">
        <v>60.76923</v>
      </c>
      <c r="S20">
        <v>90.769229999999993</v>
      </c>
      <c r="T20">
        <v>90.769229999999993</v>
      </c>
    </row>
    <row r="21" spans="1:20" x14ac:dyDescent="0.4">
      <c r="A21">
        <f t="shared" si="5"/>
        <v>18</v>
      </c>
      <c r="B21" t="s">
        <v>38</v>
      </c>
      <c r="C21" t="s">
        <v>818</v>
      </c>
      <c r="D21" t="s">
        <v>818</v>
      </c>
      <c r="E21" t="s">
        <v>38</v>
      </c>
      <c r="G21">
        <f t="shared" ca="1" si="0"/>
        <v>53.9</v>
      </c>
      <c r="H21">
        <f t="shared" ca="1" si="1"/>
        <v>43.42</v>
      </c>
      <c r="I21">
        <f t="shared" ca="1" si="2"/>
        <v>60.35</v>
      </c>
      <c r="J21">
        <f t="shared" ca="1" si="3"/>
        <v>37.450000000000003</v>
      </c>
      <c r="K21">
        <f t="shared" ca="1" si="4"/>
        <v>35.520000000000003</v>
      </c>
      <c r="M21" t="s">
        <v>763</v>
      </c>
      <c r="N21" t="s">
        <v>751</v>
      </c>
      <c r="O21" t="s">
        <v>752</v>
      </c>
      <c r="P21">
        <v>0.37124000000000001</v>
      </c>
      <c r="Q21" s="2">
        <v>37.357529999999997</v>
      </c>
      <c r="R21">
        <v>21.766559999999998</v>
      </c>
      <c r="S21">
        <v>57.577289999999998</v>
      </c>
      <c r="T21">
        <v>72.315460000000002</v>
      </c>
    </row>
    <row r="22" spans="1:20" x14ac:dyDescent="0.4">
      <c r="A22">
        <f t="shared" si="5"/>
        <v>19</v>
      </c>
      <c r="B22" t="s">
        <v>819</v>
      </c>
      <c r="C22" t="s">
        <v>818</v>
      </c>
      <c r="D22" t="s">
        <v>818</v>
      </c>
      <c r="E22" t="s">
        <v>38</v>
      </c>
      <c r="G22">
        <f t="shared" ca="1" si="0"/>
        <v>37.020000000000003</v>
      </c>
      <c r="H22">
        <f t="shared" ca="1" si="1"/>
        <v>46.13</v>
      </c>
      <c r="I22">
        <f t="shared" ca="1" si="2"/>
        <v>61.39</v>
      </c>
      <c r="J22">
        <f t="shared" ca="1" si="3"/>
        <v>39.119999999999997</v>
      </c>
      <c r="K22">
        <f t="shared" ca="1" si="4"/>
        <v>38.94</v>
      </c>
      <c r="M22" t="s">
        <v>763</v>
      </c>
      <c r="N22" t="s">
        <v>764</v>
      </c>
      <c r="O22" t="s">
        <v>754</v>
      </c>
      <c r="P22">
        <v>0.33651999999999999</v>
      </c>
      <c r="Q22" s="2">
        <v>36.240769999999998</v>
      </c>
      <c r="R22">
        <v>18.905090000000001</v>
      </c>
      <c r="S22">
        <v>63.289839999999998</v>
      </c>
      <c r="T22">
        <v>84.727549999999994</v>
      </c>
    </row>
    <row r="23" spans="1:20" x14ac:dyDescent="0.4">
      <c r="A23">
        <f t="shared" si="5"/>
        <v>20</v>
      </c>
      <c r="B23" t="s">
        <v>820</v>
      </c>
      <c r="C23" t="s">
        <v>818</v>
      </c>
      <c r="D23" t="s">
        <v>38</v>
      </c>
      <c r="E23" t="s">
        <v>38</v>
      </c>
      <c r="G23">
        <f t="shared" ca="1" si="0"/>
        <v>38.81</v>
      </c>
      <c r="H23">
        <f t="shared" ca="1" si="1"/>
        <v>51.98</v>
      </c>
      <c r="I23">
        <f t="shared" ca="1" si="2"/>
        <v>62.17</v>
      </c>
      <c r="J23">
        <f t="shared" ca="1" si="3"/>
        <v>53.32</v>
      </c>
      <c r="K23">
        <f t="shared" ca="1" si="4"/>
        <v>48.58</v>
      </c>
      <c r="M23" t="s">
        <v>763</v>
      </c>
      <c r="N23" t="s">
        <v>85</v>
      </c>
      <c r="O23" t="s">
        <v>37</v>
      </c>
      <c r="P23">
        <v>0.34910999999999998</v>
      </c>
      <c r="Q23" s="2">
        <v>37.546219999999998</v>
      </c>
      <c r="R23">
        <v>22.86524</v>
      </c>
      <c r="S23">
        <v>63.075679999999998</v>
      </c>
      <c r="T23">
        <v>77.693240000000003</v>
      </c>
    </row>
    <row r="24" spans="1:20" x14ac:dyDescent="0.4">
      <c r="A24">
        <f t="shared" si="5"/>
        <v>21</v>
      </c>
      <c r="B24" t="s">
        <v>38</v>
      </c>
      <c r="C24" t="s">
        <v>818</v>
      </c>
      <c r="D24" t="s">
        <v>38</v>
      </c>
      <c r="E24" t="s">
        <v>821</v>
      </c>
      <c r="G24">
        <f t="shared" ca="1" si="0"/>
        <v>54.41</v>
      </c>
      <c r="H24">
        <f t="shared" ca="1" si="1"/>
        <v>43.6</v>
      </c>
      <c r="I24">
        <f t="shared" ca="1" si="2"/>
        <v>75.16</v>
      </c>
      <c r="J24">
        <f t="shared" ca="1" si="3"/>
        <v>37.450000000000003</v>
      </c>
      <c r="K24">
        <f t="shared" ca="1" si="4"/>
        <v>35.520000000000003</v>
      </c>
      <c r="M24" t="s">
        <v>765</v>
      </c>
      <c r="N24" t="s">
        <v>756</v>
      </c>
      <c r="O24" t="s">
        <v>748</v>
      </c>
      <c r="P24">
        <v>0.44618000000000002</v>
      </c>
      <c r="Q24" s="2">
        <v>46.394620000000003</v>
      </c>
      <c r="R24">
        <v>39.386189999999999</v>
      </c>
      <c r="S24">
        <v>62.915599999999998</v>
      </c>
      <c r="T24">
        <v>72.890029999999996</v>
      </c>
    </row>
    <row r="25" spans="1:20" x14ac:dyDescent="0.4">
      <c r="A25">
        <f t="shared" si="5"/>
        <v>22</v>
      </c>
      <c r="B25" t="s">
        <v>819</v>
      </c>
      <c r="C25" t="s">
        <v>818</v>
      </c>
      <c r="D25" t="s">
        <v>818</v>
      </c>
      <c r="E25" t="s">
        <v>821</v>
      </c>
      <c r="G25">
        <f t="shared" ca="1" si="0"/>
        <v>37.03</v>
      </c>
      <c r="H25">
        <f t="shared" ca="1" si="1"/>
        <v>46.29</v>
      </c>
      <c r="I25">
        <f t="shared" ca="1" si="2"/>
        <v>75.760000000000005</v>
      </c>
      <c r="J25">
        <f t="shared" ca="1" si="3"/>
        <v>39.119999999999997</v>
      </c>
      <c r="K25">
        <f t="shared" ca="1" si="4"/>
        <v>38.950000000000003</v>
      </c>
      <c r="M25" t="s">
        <v>765</v>
      </c>
      <c r="N25" t="s">
        <v>749</v>
      </c>
      <c r="O25" t="s">
        <v>750</v>
      </c>
      <c r="P25">
        <v>0.76805000000000001</v>
      </c>
      <c r="Q25" s="2">
        <v>76.812299999999993</v>
      </c>
      <c r="R25">
        <v>63.846150000000002</v>
      </c>
      <c r="S25">
        <v>90.769229999999993</v>
      </c>
      <c r="T25">
        <v>90.769229999999993</v>
      </c>
    </row>
    <row r="26" spans="1:20" x14ac:dyDescent="0.4">
      <c r="A26">
        <f t="shared" si="5"/>
        <v>23</v>
      </c>
      <c r="B26" t="s">
        <v>820</v>
      </c>
      <c r="C26" t="s">
        <v>818</v>
      </c>
      <c r="D26" t="s">
        <v>818</v>
      </c>
      <c r="E26" t="s">
        <v>821</v>
      </c>
      <c r="G26">
        <f t="shared" ca="1" si="0"/>
        <v>38.83</v>
      </c>
      <c r="H26">
        <f t="shared" ca="1" si="1"/>
        <v>52.13</v>
      </c>
      <c r="I26">
        <f t="shared" ca="1" si="2"/>
        <v>75.95</v>
      </c>
      <c r="J26">
        <f t="shared" ca="1" si="3"/>
        <v>53.32</v>
      </c>
      <c r="K26">
        <f t="shared" ca="1" si="4"/>
        <v>48.57</v>
      </c>
      <c r="M26" t="s">
        <v>765</v>
      </c>
      <c r="N26" t="s">
        <v>766</v>
      </c>
      <c r="O26" t="s">
        <v>752</v>
      </c>
      <c r="P26">
        <v>0.38812999999999998</v>
      </c>
      <c r="Q26" s="2">
        <v>39.070410000000003</v>
      </c>
      <c r="R26">
        <v>22.87697</v>
      </c>
      <c r="S26">
        <v>60.32808</v>
      </c>
      <c r="T26">
        <v>76.176659999999998</v>
      </c>
    </row>
    <row r="27" spans="1:20" x14ac:dyDescent="0.4">
      <c r="M27" t="s">
        <v>765</v>
      </c>
      <c r="N27" t="s">
        <v>767</v>
      </c>
      <c r="O27" t="s">
        <v>754</v>
      </c>
      <c r="P27">
        <v>0.36964000000000002</v>
      </c>
      <c r="Q27" s="2">
        <v>39.762099999999997</v>
      </c>
      <c r="R27">
        <v>23.458690000000001</v>
      </c>
      <c r="S27">
        <v>65.975949999999997</v>
      </c>
      <c r="T27">
        <v>86.927599999999998</v>
      </c>
    </row>
    <row r="28" spans="1:20" x14ac:dyDescent="0.4">
      <c r="M28" t="s">
        <v>765</v>
      </c>
      <c r="N28" t="s">
        <v>55</v>
      </c>
      <c r="O28" t="s">
        <v>37</v>
      </c>
      <c r="P28">
        <v>0.36651</v>
      </c>
      <c r="Q28" s="2">
        <v>39.496079999999999</v>
      </c>
      <c r="R28">
        <v>24.767299999999999</v>
      </c>
      <c r="S28">
        <v>65.204369999999997</v>
      </c>
      <c r="T28">
        <v>80.90652</v>
      </c>
    </row>
    <row r="29" spans="1:20" x14ac:dyDescent="0.4">
      <c r="M29" t="s">
        <v>768</v>
      </c>
      <c r="N29" t="s">
        <v>769</v>
      </c>
      <c r="O29" t="s">
        <v>748</v>
      </c>
      <c r="P29">
        <v>0.48020000000000002</v>
      </c>
      <c r="Q29" s="2">
        <v>49.966200000000001</v>
      </c>
      <c r="R29">
        <v>45.780050000000003</v>
      </c>
      <c r="S29">
        <v>67.774940000000001</v>
      </c>
      <c r="T29">
        <v>73.913039999999995</v>
      </c>
    </row>
    <row r="30" spans="1:20" x14ac:dyDescent="0.4">
      <c r="M30" t="s">
        <v>768</v>
      </c>
      <c r="N30" t="s">
        <v>770</v>
      </c>
      <c r="O30" t="s">
        <v>750</v>
      </c>
      <c r="P30">
        <v>0.77758000000000005</v>
      </c>
      <c r="Q30" s="2">
        <v>77.759010000000004</v>
      </c>
      <c r="R30">
        <v>66.153850000000006</v>
      </c>
      <c r="S30">
        <v>90.769229999999993</v>
      </c>
      <c r="T30">
        <v>90.769229999999993</v>
      </c>
    </row>
    <row r="31" spans="1:20" x14ac:dyDescent="0.4">
      <c r="B31" t="s">
        <v>816</v>
      </c>
      <c r="C31" t="s">
        <v>817</v>
      </c>
      <c r="D31" t="s">
        <v>815</v>
      </c>
      <c r="E31" t="s">
        <v>814</v>
      </c>
      <c r="G31" t="s">
        <v>748</v>
      </c>
      <c r="H31" t="s">
        <v>750</v>
      </c>
      <c r="I31" t="s">
        <v>752</v>
      </c>
      <c r="J31" t="s">
        <v>754</v>
      </c>
      <c r="K31" t="s">
        <v>37</v>
      </c>
      <c r="M31" t="s">
        <v>768</v>
      </c>
      <c r="N31" t="s">
        <v>771</v>
      </c>
      <c r="O31" t="s">
        <v>752</v>
      </c>
      <c r="P31">
        <v>0.51700999999999997</v>
      </c>
      <c r="Q31" s="2">
        <v>52.077199999999998</v>
      </c>
      <c r="R31">
        <v>38.649839999999998</v>
      </c>
      <c r="S31">
        <v>71.507890000000003</v>
      </c>
      <c r="T31">
        <v>82.145110000000003</v>
      </c>
    </row>
    <row r="32" spans="1:20" x14ac:dyDescent="0.4">
      <c r="A32">
        <v>0</v>
      </c>
      <c r="B32" t="s">
        <v>38</v>
      </c>
      <c r="C32" t="s">
        <v>38</v>
      </c>
      <c r="D32" t="s">
        <v>38</v>
      </c>
      <c r="E32" t="s">
        <v>38</v>
      </c>
      <c r="G32">
        <v>41.85</v>
      </c>
      <c r="H32">
        <v>55.87</v>
      </c>
      <c r="I32">
        <v>37.26</v>
      </c>
      <c r="J32">
        <v>36.14</v>
      </c>
      <c r="K32">
        <v>37.46</v>
      </c>
      <c r="M32" t="s">
        <v>768</v>
      </c>
      <c r="N32" t="s">
        <v>772</v>
      </c>
      <c r="O32" t="s">
        <v>754</v>
      </c>
      <c r="P32">
        <v>0.45473000000000002</v>
      </c>
      <c r="Q32" s="2">
        <v>48.78107</v>
      </c>
      <c r="R32">
        <v>34.638010000000001</v>
      </c>
      <c r="S32">
        <v>75.543620000000004</v>
      </c>
      <c r="T32">
        <v>91.660269999999997</v>
      </c>
    </row>
    <row r="33" spans="1:20" x14ac:dyDescent="0.4">
      <c r="A33">
        <v>1</v>
      </c>
      <c r="B33" t="s">
        <v>819</v>
      </c>
      <c r="C33" t="s">
        <v>38</v>
      </c>
      <c r="D33" t="s">
        <v>38</v>
      </c>
      <c r="E33" t="s">
        <v>38</v>
      </c>
      <c r="G33">
        <v>44.34</v>
      </c>
      <c r="H33">
        <v>57.05</v>
      </c>
      <c r="I33">
        <v>39</v>
      </c>
      <c r="J33">
        <v>39.64</v>
      </c>
      <c r="K33">
        <v>39.4</v>
      </c>
      <c r="M33" t="s">
        <v>768</v>
      </c>
      <c r="N33" t="s">
        <v>267</v>
      </c>
      <c r="O33" t="s">
        <v>37</v>
      </c>
      <c r="P33">
        <v>0.50061999999999995</v>
      </c>
      <c r="Q33" s="2">
        <v>54.016820000000003</v>
      </c>
      <c r="R33">
        <v>43.342779999999998</v>
      </c>
      <c r="S33">
        <v>77.944149999999993</v>
      </c>
      <c r="T33">
        <v>87.851070000000007</v>
      </c>
    </row>
    <row r="34" spans="1:20" x14ac:dyDescent="0.4">
      <c r="A34">
        <v>2</v>
      </c>
      <c r="B34" t="s">
        <v>820</v>
      </c>
      <c r="C34" t="s">
        <v>38</v>
      </c>
      <c r="D34" t="s">
        <v>818</v>
      </c>
      <c r="E34" t="s">
        <v>38</v>
      </c>
      <c r="G34">
        <v>47.91</v>
      </c>
      <c r="H34">
        <v>57.64</v>
      </c>
      <c r="I34" s="4">
        <v>52.02</v>
      </c>
      <c r="J34" s="4">
        <v>48.68</v>
      </c>
      <c r="K34" s="4">
        <v>53.92</v>
      </c>
      <c r="M34" t="s">
        <v>773</v>
      </c>
      <c r="N34" t="s">
        <v>774</v>
      </c>
      <c r="O34" t="s">
        <v>748</v>
      </c>
      <c r="P34">
        <v>0.40139999999999998</v>
      </c>
      <c r="Q34" s="2">
        <v>41.832839999999997</v>
      </c>
      <c r="R34">
        <v>34.271099999999997</v>
      </c>
      <c r="S34">
        <v>57.033250000000002</v>
      </c>
      <c r="T34">
        <v>67.007670000000005</v>
      </c>
    </row>
    <row r="35" spans="1:20" x14ac:dyDescent="0.4">
      <c r="A35">
        <v>3</v>
      </c>
      <c r="B35" t="s">
        <v>38</v>
      </c>
      <c r="C35" t="s">
        <v>38</v>
      </c>
      <c r="D35" t="s">
        <v>818</v>
      </c>
      <c r="E35" t="s">
        <v>821</v>
      </c>
      <c r="G35">
        <v>43.85</v>
      </c>
      <c r="H35" s="4">
        <v>74.709999999999994</v>
      </c>
      <c r="I35">
        <v>37.35</v>
      </c>
      <c r="J35">
        <v>36.25</v>
      </c>
      <c r="K35">
        <v>37.549999999999997</v>
      </c>
      <c r="M35" t="s">
        <v>773</v>
      </c>
      <c r="N35" t="s">
        <v>749</v>
      </c>
      <c r="O35" t="s">
        <v>750</v>
      </c>
      <c r="P35">
        <v>0.55635000000000001</v>
      </c>
      <c r="Q35" s="2">
        <v>55.644579999999998</v>
      </c>
      <c r="R35">
        <v>53.076920000000001</v>
      </c>
      <c r="S35">
        <v>56.153849999999998</v>
      </c>
      <c r="T35">
        <v>58.461539999999999</v>
      </c>
    </row>
    <row r="36" spans="1:20" x14ac:dyDescent="0.4">
      <c r="A36">
        <v>4</v>
      </c>
      <c r="B36" t="s">
        <v>819</v>
      </c>
      <c r="C36" t="s">
        <v>38</v>
      </c>
      <c r="D36" t="s">
        <v>38</v>
      </c>
      <c r="E36" t="s">
        <v>821</v>
      </c>
      <c r="G36">
        <v>46.12</v>
      </c>
      <c r="H36" s="4">
        <v>75.53</v>
      </c>
      <c r="I36">
        <v>39.08</v>
      </c>
      <c r="J36">
        <v>39.76</v>
      </c>
      <c r="K36">
        <v>39.49</v>
      </c>
      <c r="M36" t="s">
        <v>773</v>
      </c>
      <c r="N36" t="s">
        <v>775</v>
      </c>
      <c r="O36" t="s">
        <v>752</v>
      </c>
      <c r="P36">
        <v>0.37074000000000001</v>
      </c>
      <c r="Q36" s="2">
        <v>37.30659</v>
      </c>
      <c r="R36">
        <v>21.829650000000001</v>
      </c>
      <c r="S36">
        <v>57.589910000000003</v>
      </c>
      <c r="T36">
        <v>72.113560000000007</v>
      </c>
    </row>
    <row r="37" spans="1:20" x14ac:dyDescent="0.4">
      <c r="A37">
        <v>5</v>
      </c>
      <c r="B37" t="s">
        <v>820</v>
      </c>
      <c r="C37" t="s">
        <v>38</v>
      </c>
      <c r="D37" t="s">
        <v>38</v>
      </c>
      <c r="E37" t="s">
        <v>821</v>
      </c>
      <c r="G37">
        <v>49.79</v>
      </c>
      <c r="H37" s="4">
        <v>77.03</v>
      </c>
      <c r="I37" s="4">
        <v>52.09</v>
      </c>
      <c r="J37" s="4">
        <v>48.82</v>
      </c>
      <c r="K37" s="4">
        <v>54.02</v>
      </c>
      <c r="M37" t="s">
        <v>773</v>
      </c>
      <c r="N37" t="s">
        <v>776</v>
      </c>
      <c r="O37" t="s">
        <v>754</v>
      </c>
      <c r="P37">
        <v>0.33682000000000001</v>
      </c>
      <c r="Q37" s="2">
        <v>36.283769999999997</v>
      </c>
      <c r="R37">
        <v>19.084160000000001</v>
      </c>
      <c r="S37">
        <v>62.727040000000002</v>
      </c>
      <c r="T37">
        <v>84.267080000000007</v>
      </c>
    </row>
    <row r="38" spans="1:20" x14ac:dyDescent="0.4">
      <c r="A38">
        <v>6</v>
      </c>
      <c r="B38" t="s">
        <v>38</v>
      </c>
      <c r="C38" t="s">
        <v>818</v>
      </c>
      <c r="D38" t="s">
        <v>818</v>
      </c>
      <c r="E38" t="s">
        <v>38</v>
      </c>
      <c r="G38">
        <v>42.01</v>
      </c>
      <c r="H38">
        <v>55.69</v>
      </c>
      <c r="I38">
        <v>37.31</v>
      </c>
      <c r="J38">
        <v>36.299999999999997</v>
      </c>
      <c r="K38">
        <v>37.53</v>
      </c>
      <c r="M38" t="s">
        <v>773</v>
      </c>
      <c r="N38" t="s">
        <v>225</v>
      </c>
      <c r="O38" t="s">
        <v>37</v>
      </c>
      <c r="P38">
        <v>0.34878999999999999</v>
      </c>
      <c r="Q38" s="2">
        <v>37.528849999999998</v>
      </c>
      <c r="R38">
        <v>22.857140000000001</v>
      </c>
      <c r="S38">
        <v>63.059489999999997</v>
      </c>
      <c r="T38">
        <v>77.636579999999995</v>
      </c>
    </row>
    <row r="39" spans="1:20" x14ac:dyDescent="0.4">
      <c r="A39">
        <v>7</v>
      </c>
      <c r="B39" t="s">
        <v>819</v>
      </c>
      <c r="C39" t="s">
        <v>818</v>
      </c>
      <c r="D39" t="s">
        <v>818</v>
      </c>
      <c r="E39" t="s">
        <v>38</v>
      </c>
      <c r="G39">
        <v>44.65</v>
      </c>
      <c r="H39">
        <v>57.95</v>
      </c>
      <c r="I39">
        <v>39.159999999999997</v>
      </c>
      <c r="J39">
        <v>39.64</v>
      </c>
      <c r="K39">
        <v>39.549999999999997</v>
      </c>
      <c r="M39" t="s">
        <v>777</v>
      </c>
      <c r="N39" t="s">
        <v>756</v>
      </c>
      <c r="O39" t="s">
        <v>748</v>
      </c>
      <c r="P39">
        <v>0.4269</v>
      </c>
      <c r="Q39" s="2">
        <v>44.419060000000002</v>
      </c>
      <c r="R39">
        <v>38.363169999999997</v>
      </c>
      <c r="S39">
        <v>60.1023</v>
      </c>
      <c r="T39">
        <v>68.030690000000007</v>
      </c>
    </row>
    <row r="40" spans="1:20" x14ac:dyDescent="0.4">
      <c r="A40">
        <v>8</v>
      </c>
      <c r="B40" t="s">
        <v>820</v>
      </c>
      <c r="C40" t="s">
        <v>818</v>
      </c>
      <c r="D40" t="s">
        <v>38</v>
      </c>
      <c r="E40" t="s">
        <v>38</v>
      </c>
      <c r="G40">
        <v>47.78</v>
      </c>
      <c r="H40">
        <v>57.8</v>
      </c>
      <c r="I40" s="4">
        <v>52.06</v>
      </c>
      <c r="J40" s="4">
        <v>48.69</v>
      </c>
      <c r="K40" s="4">
        <v>54</v>
      </c>
      <c r="M40" t="s">
        <v>777</v>
      </c>
      <c r="N40" t="s">
        <v>749</v>
      </c>
      <c r="O40" t="s">
        <v>750</v>
      </c>
      <c r="P40">
        <v>0.58401999999999998</v>
      </c>
      <c r="Q40" s="2">
        <v>58.404249999999998</v>
      </c>
      <c r="R40">
        <v>56.923079999999999</v>
      </c>
      <c r="S40">
        <v>58.461539999999999</v>
      </c>
      <c r="T40">
        <v>60.76923</v>
      </c>
    </row>
    <row r="41" spans="1:20" x14ac:dyDescent="0.4">
      <c r="A41">
        <v>9</v>
      </c>
      <c r="B41" t="s">
        <v>38</v>
      </c>
      <c r="C41" t="s">
        <v>818</v>
      </c>
      <c r="D41" t="s">
        <v>38</v>
      </c>
      <c r="E41" t="s">
        <v>821</v>
      </c>
      <c r="G41">
        <v>43.9</v>
      </c>
      <c r="H41" s="4">
        <v>74.56</v>
      </c>
      <c r="I41">
        <v>37.39</v>
      </c>
      <c r="J41">
        <v>36.43</v>
      </c>
      <c r="K41">
        <v>37.619999999999997</v>
      </c>
      <c r="M41" t="s">
        <v>777</v>
      </c>
      <c r="N41" t="s">
        <v>778</v>
      </c>
      <c r="O41" t="s">
        <v>752</v>
      </c>
      <c r="P41">
        <v>0.38899</v>
      </c>
      <c r="Q41" s="2">
        <v>39.156509999999997</v>
      </c>
      <c r="R41">
        <v>23.078859999999999</v>
      </c>
      <c r="S41">
        <v>60.416400000000003</v>
      </c>
      <c r="T41">
        <v>75.899050000000003</v>
      </c>
    </row>
    <row r="42" spans="1:20" x14ac:dyDescent="0.4">
      <c r="A42">
        <v>10</v>
      </c>
      <c r="B42" t="s">
        <v>819</v>
      </c>
      <c r="C42" t="s">
        <v>818</v>
      </c>
      <c r="D42" t="s">
        <v>818</v>
      </c>
      <c r="E42" t="s">
        <v>821</v>
      </c>
      <c r="G42">
        <v>46.36</v>
      </c>
      <c r="H42" s="4">
        <v>75.77</v>
      </c>
      <c r="I42">
        <v>39.229999999999997</v>
      </c>
      <c r="J42">
        <v>39.770000000000003</v>
      </c>
      <c r="K42">
        <v>39.65</v>
      </c>
      <c r="M42" t="s">
        <v>777</v>
      </c>
      <c r="N42" t="s">
        <v>779</v>
      </c>
      <c r="O42" t="s">
        <v>754</v>
      </c>
      <c r="P42">
        <v>0.36856</v>
      </c>
      <c r="Q42" s="2">
        <v>39.656080000000003</v>
      </c>
      <c r="R42">
        <v>23.484269999999999</v>
      </c>
      <c r="S42">
        <v>66.027119999999996</v>
      </c>
      <c r="T42">
        <v>86.518289999999993</v>
      </c>
    </row>
    <row r="43" spans="1:20" x14ac:dyDescent="0.4">
      <c r="A43">
        <v>11</v>
      </c>
      <c r="B43" t="s">
        <v>820</v>
      </c>
      <c r="C43" t="s">
        <v>818</v>
      </c>
      <c r="D43" t="s">
        <v>818</v>
      </c>
      <c r="E43" t="s">
        <v>821</v>
      </c>
      <c r="G43">
        <v>49.56</v>
      </c>
      <c r="H43" s="4">
        <v>76.430000000000007</v>
      </c>
      <c r="I43" s="4">
        <v>52.13</v>
      </c>
      <c r="J43" s="4">
        <v>48.81</v>
      </c>
      <c r="K43" s="4">
        <v>54.1</v>
      </c>
      <c r="M43" t="s">
        <v>777</v>
      </c>
      <c r="N43" t="s">
        <v>132</v>
      </c>
      <c r="O43" t="s">
        <v>37</v>
      </c>
      <c r="P43">
        <v>0.36686999999999997</v>
      </c>
      <c r="Q43" s="2">
        <v>39.541440000000001</v>
      </c>
      <c r="R43">
        <v>24.912990000000001</v>
      </c>
      <c r="S43">
        <v>65.188180000000003</v>
      </c>
      <c r="T43">
        <v>80.785110000000003</v>
      </c>
    </row>
    <row r="44" spans="1:20" x14ac:dyDescent="0.4">
      <c r="A44">
        <v>12</v>
      </c>
      <c r="B44" t="s">
        <v>38</v>
      </c>
      <c r="C44" t="s">
        <v>38</v>
      </c>
      <c r="D44" t="s">
        <v>38</v>
      </c>
      <c r="E44" t="s">
        <v>38</v>
      </c>
      <c r="G44">
        <v>43.12</v>
      </c>
      <c r="H44">
        <v>60.02</v>
      </c>
      <c r="I44">
        <v>37.32</v>
      </c>
      <c r="J44">
        <v>34.72</v>
      </c>
      <c r="K44">
        <v>36.659999999999997</v>
      </c>
      <c r="M44" t="s">
        <v>780</v>
      </c>
      <c r="N44" t="s">
        <v>756</v>
      </c>
      <c r="O44" t="s">
        <v>748</v>
      </c>
      <c r="P44">
        <v>0.45965</v>
      </c>
      <c r="Q44" s="2">
        <v>47.89331</v>
      </c>
      <c r="R44">
        <v>44.245519999999999</v>
      </c>
      <c r="S44">
        <v>64.194370000000006</v>
      </c>
      <c r="T44">
        <v>70.076729999999998</v>
      </c>
    </row>
    <row r="45" spans="1:20" x14ac:dyDescent="0.4">
      <c r="A45">
        <v>13</v>
      </c>
      <c r="B45" t="s">
        <v>819</v>
      </c>
      <c r="C45" t="s">
        <v>38</v>
      </c>
      <c r="D45" t="s">
        <v>38</v>
      </c>
      <c r="E45" t="s">
        <v>38</v>
      </c>
      <c r="G45">
        <v>45.62</v>
      </c>
      <c r="H45">
        <v>60.79</v>
      </c>
      <c r="I45">
        <v>38.729999999999997</v>
      </c>
      <c r="J45">
        <v>37.93</v>
      </c>
      <c r="K45">
        <v>38.22</v>
      </c>
      <c r="M45" t="s">
        <v>780</v>
      </c>
      <c r="N45" t="s">
        <v>749</v>
      </c>
      <c r="O45" t="s">
        <v>750</v>
      </c>
      <c r="P45">
        <v>0.57621</v>
      </c>
      <c r="Q45" s="2">
        <v>57.624540000000003</v>
      </c>
      <c r="R45">
        <v>56.153849999999998</v>
      </c>
      <c r="S45">
        <v>57.692309999999999</v>
      </c>
      <c r="T45">
        <v>61.538460000000001</v>
      </c>
    </row>
    <row r="46" spans="1:20" x14ac:dyDescent="0.4">
      <c r="A46">
        <v>14</v>
      </c>
      <c r="B46" t="s">
        <v>820</v>
      </c>
      <c r="C46" t="s">
        <v>38</v>
      </c>
      <c r="D46" t="s">
        <v>818</v>
      </c>
      <c r="E46" t="s">
        <v>38</v>
      </c>
      <c r="G46" s="4">
        <v>51.81</v>
      </c>
      <c r="H46">
        <v>60.95</v>
      </c>
      <c r="I46" s="4">
        <v>53.45</v>
      </c>
      <c r="J46" s="4">
        <v>47.65</v>
      </c>
      <c r="K46" s="4">
        <v>53.88</v>
      </c>
      <c r="M46" t="s">
        <v>780</v>
      </c>
      <c r="N46" t="s">
        <v>781</v>
      </c>
      <c r="O46" t="s">
        <v>752</v>
      </c>
      <c r="P46">
        <v>0.51676</v>
      </c>
      <c r="Q46" s="2">
        <v>52.05453</v>
      </c>
      <c r="R46">
        <v>38.725549999999998</v>
      </c>
      <c r="S46">
        <v>71.343850000000003</v>
      </c>
      <c r="T46">
        <v>81.930599999999998</v>
      </c>
    </row>
    <row r="47" spans="1:20" x14ac:dyDescent="0.4">
      <c r="A47">
        <v>15</v>
      </c>
      <c r="B47" t="s">
        <v>38</v>
      </c>
      <c r="C47" t="s">
        <v>38</v>
      </c>
      <c r="D47" t="s">
        <v>818</v>
      </c>
      <c r="E47" t="s">
        <v>821</v>
      </c>
      <c r="G47">
        <v>43.22</v>
      </c>
      <c r="H47" s="4">
        <v>75.14</v>
      </c>
      <c r="I47">
        <v>37.32</v>
      </c>
      <c r="J47">
        <v>34.72</v>
      </c>
      <c r="K47">
        <v>36.68</v>
      </c>
      <c r="M47" t="s">
        <v>780</v>
      </c>
      <c r="N47" t="s">
        <v>764</v>
      </c>
      <c r="O47" t="s">
        <v>754</v>
      </c>
      <c r="P47">
        <v>0.45356999999999997</v>
      </c>
      <c r="Q47" s="2">
        <v>48.67662</v>
      </c>
      <c r="R47">
        <v>34.612430000000003</v>
      </c>
      <c r="S47">
        <v>75.569199999999995</v>
      </c>
      <c r="T47">
        <v>91.327709999999996</v>
      </c>
    </row>
    <row r="48" spans="1:20" x14ac:dyDescent="0.4">
      <c r="A48">
        <v>16</v>
      </c>
      <c r="B48" t="s">
        <v>819</v>
      </c>
      <c r="C48" t="s">
        <v>38</v>
      </c>
      <c r="D48" t="s">
        <v>38</v>
      </c>
      <c r="E48" t="s">
        <v>821</v>
      </c>
      <c r="G48">
        <v>45.8</v>
      </c>
      <c r="H48" s="4">
        <v>75.510000000000005</v>
      </c>
      <c r="I48">
        <v>38.729999999999997</v>
      </c>
      <c r="J48">
        <v>37.93</v>
      </c>
      <c r="K48">
        <v>38.24</v>
      </c>
      <c r="M48" t="s">
        <v>780</v>
      </c>
      <c r="N48" t="s">
        <v>164</v>
      </c>
      <c r="O48" t="s">
        <v>37</v>
      </c>
      <c r="P48">
        <v>0.50029999999999997</v>
      </c>
      <c r="Q48" s="2">
        <v>53.999899999999997</v>
      </c>
      <c r="R48">
        <v>43.383249999999997</v>
      </c>
      <c r="S48">
        <v>77.757990000000007</v>
      </c>
      <c r="T48">
        <v>87.673010000000005</v>
      </c>
    </row>
    <row r="49" spans="1:20" x14ac:dyDescent="0.4">
      <c r="A49">
        <v>17</v>
      </c>
      <c r="B49" t="s">
        <v>820</v>
      </c>
      <c r="C49" t="s">
        <v>38</v>
      </c>
      <c r="D49" t="s">
        <v>38</v>
      </c>
      <c r="E49" t="s">
        <v>821</v>
      </c>
      <c r="G49" s="4">
        <v>51.86</v>
      </c>
      <c r="H49" s="4">
        <v>75.92</v>
      </c>
      <c r="I49" s="4">
        <v>53.45</v>
      </c>
      <c r="J49" s="4">
        <v>47.64</v>
      </c>
      <c r="K49" s="4">
        <v>53.9</v>
      </c>
      <c r="M49" t="s">
        <v>782</v>
      </c>
      <c r="N49" t="s">
        <v>756</v>
      </c>
      <c r="O49" t="s">
        <v>748</v>
      </c>
      <c r="P49">
        <v>0.42109000000000002</v>
      </c>
      <c r="Q49" s="2">
        <v>43.827959999999997</v>
      </c>
      <c r="R49">
        <v>35.294119999999999</v>
      </c>
      <c r="S49">
        <v>60.869570000000003</v>
      </c>
      <c r="T49">
        <v>71.611249999999998</v>
      </c>
    </row>
    <row r="50" spans="1:20" x14ac:dyDescent="0.4">
      <c r="A50">
        <v>18</v>
      </c>
      <c r="B50" t="s">
        <v>38</v>
      </c>
      <c r="C50" t="s">
        <v>818</v>
      </c>
      <c r="D50" t="s">
        <v>818</v>
      </c>
      <c r="E50" t="s">
        <v>38</v>
      </c>
      <c r="G50">
        <v>43.42</v>
      </c>
      <c r="H50">
        <v>60.35</v>
      </c>
      <c r="I50">
        <v>37.450000000000003</v>
      </c>
      <c r="J50">
        <v>35.520000000000003</v>
      </c>
      <c r="K50">
        <v>37.020000000000003</v>
      </c>
      <c r="M50" t="s">
        <v>782</v>
      </c>
      <c r="N50" t="s">
        <v>749</v>
      </c>
      <c r="O50" t="s">
        <v>750</v>
      </c>
      <c r="P50">
        <v>0.74092999999999998</v>
      </c>
      <c r="Q50" s="2">
        <v>74.094809999999995</v>
      </c>
      <c r="R50">
        <v>58.461539999999999</v>
      </c>
      <c r="S50">
        <v>90.769229999999993</v>
      </c>
      <c r="T50">
        <v>90.769229999999993</v>
      </c>
    </row>
    <row r="51" spans="1:20" x14ac:dyDescent="0.4">
      <c r="A51">
        <v>19</v>
      </c>
      <c r="B51" t="s">
        <v>819</v>
      </c>
      <c r="C51" t="s">
        <v>818</v>
      </c>
      <c r="D51" t="s">
        <v>818</v>
      </c>
      <c r="E51" t="s">
        <v>38</v>
      </c>
      <c r="G51">
        <v>46.13</v>
      </c>
      <c r="H51">
        <v>61.39</v>
      </c>
      <c r="I51">
        <v>39.119999999999997</v>
      </c>
      <c r="J51">
        <v>38.94</v>
      </c>
      <c r="K51">
        <v>38.81</v>
      </c>
      <c r="M51" t="s">
        <v>782</v>
      </c>
      <c r="N51" t="s">
        <v>761</v>
      </c>
      <c r="O51" t="s">
        <v>752</v>
      </c>
      <c r="P51">
        <v>0.37139</v>
      </c>
      <c r="Q51" s="2">
        <v>37.37323</v>
      </c>
      <c r="R51">
        <v>21.829650000000001</v>
      </c>
      <c r="S51">
        <v>57.779179999999997</v>
      </c>
      <c r="T51">
        <v>72.353309999999993</v>
      </c>
    </row>
    <row r="52" spans="1:20" x14ac:dyDescent="0.4">
      <c r="A52">
        <v>20</v>
      </c>
      <c r="B52" t="s">
        <v>820</v>
      </c>
      <c r="C52" t="s">
        <v>818</v>
      </c>
      <c r="D52" t="s">
        <v>38</v>
      </c>
      <c r="E52" t="s">
        <v>38</v>
      </c>
      <c r="G52" s="4">
        <v>51.98</v>
      </c>
      <c r="H52">
        <v>62.17</v>
      </c>
      <c r="I52" s="4">
        <v>53.32</v>
      </c>
      <c r="J52" s="4">
        <v>48.58</v>
      </c>
      <c r="K52" s="4">
        <v>54.41</v>
      </c>
      <c r="M52" t="s">
        <v>782</v>
      </c>
      <c r="N52" t="s">
        <v>767</v>
      </c>
      <c r="O52" t="s">
        <v>754</v>
      </c>
      <c r="P52">
        <v>0.33842</v>
      </c>
      <c r="Q52" s="2">
        <v>36.452069999999999</v>
      </c>
      <c r="R52">
        <v>19.109749999999998</v>
      </c>
      <c r="S52">
        <v>63.085189999999997</v>
      </c>
      <c r="T52">
        <v>84.829880000000003</v>
      </c>
    </row>
    <row r="53" spans="1:20" x14ac:dyDescent="0.4">
      <c r="A53">
        <v>21</v>
      </c>
      <c r="B53" t="s">
        <v>38</v>
      </c>
      <c r="C53" t="s">
        <v>818</v>
      </c>
      <c r="D53" t="s">
        <v>38</v>
      </c>
      <c r="E53" t="s">
        <v>821</v>
      </c>
      <c r="G53">
        <v>43.6</v>
      </c>
      <c r="H53" s="4">
        <v>75.16</v>
      </c>
      <c r="I53">
        <v>37.450000000000003</v>
      </c>
      <c r="J53">
        <v>35.520000000000003</v>
      </c>
      <c r="K53">
        <v>37.03</v>
      </c>
      <c r="M53" t="s">
        <v>782</v>
      </c>
      <c r="N53" t="s">
        <v>162</v>
      </c>
      <c r="O53" t="s">
        <v>37</v>
      </c>
      <c r="P53">
        <v>0.34977000000000003</v>
      </c>
      <c r="Q53" s="2">
        <v>37.637819999999998</v>
      </c>
      <c r="R53">
        <v>22.913799999999998</v>
      </c>
      <c r="S53">
        <v>63.213270000000001</v>
      </c>
      <c r="T53">
        <v>77.903679999999994</v>
      </c>
    </row>
    <row r="54" spans="1:20" x14ac:dyDescent="0.4">
      <c r="A54">
        <v>22</v>
      </c>
      <c r="B54" t="s">
        <v>819</v>
      </c>
      <c r="C54" t="s">
        <v>818</v>
      </c>
      <c r="D54" t="s">
        <v>818</v>
      </c>
      <c r="E54" t="s">
        <v>821</v>
      </c>
      <c r="G54">
        <v>46.29</v>
      </c>
      <c r="H54" s="4">
        <v>75.760000000000005</v>
      </c>
      <c r="I54">
        <v>39.119999999999997</v>
      </c>
      <c r="J54">
        <v>38.950000000000003</v>
      </c>
      <c r="K54">
        <v>38.83</v>
      </c>
      <c r="M54" t="s">
        <v>783</v>
      </c>
      <c r="N54" t="s">
        <v>769</v>
      </c>
      <c r="O54" t="s">
        <v>748</v>
      </c>
      <c r="P54">
        <v>0.44927</v>
      </c>
      <c r="Q54" s="2">
        <v>46.692979999999999</v>
      </c>
      <c r="R54">
        <v>39.641939999999998</v>
      </c>
      <c r="S54">
        <v>63.682859999999998</v>
      </c>
      <c r="T54">
        <v>73.145780000000002</v>
      </c>
    </row>
    <row r="55" spans="1:20" x14ac:dyDescent="0.4">
      <c r="A55">
        <v>23</v>
      </c>
      <c r="B55" t="s">
        <v>820</v>
      </c>
      <c r="C55" t="s">
        <v>818</v>
      </c>
      <c r="D55" t="s">
        <v>818</v>
      </c>
      <c r="E55" t="s">
        <v>821</v>
      </c>
      <c r="G55" s="4">
        <v>52.13</v>
      </c>
      <c r="H55" s="4">
        <v>75.95</v>
      </c>
      <c r="I55" s="4">
        <v>53.32</v>
      </c>
      <c r="J55" s="4">
        <v>48.57</v>
      </c>
      <c r="K55" s="4">
        <v>54.43</v>
      </c>
      <c r="M55" t="s">
        <v>783</v>
      </c>
      <c r="N55" t="s">
        <v>749</v>
      </c>
      <c r="O55" t="s">
        <v>750</v>
      </c>
      <c r="P55">
        <v>0.74829000000000001</v>
      </c>
      <c r="Q55" s="2">
        <v>74.832729999999998</v>
      </c>
      <c r="R55">
        <v>60</v>
      </c>
      <c r="S55">
        <v>90.769229999999993</v>
      </c>
      <c r="T55">
        <v>90.769229999999993</v>
      </c>
    </row>
    <row r="56" spans="1:20" x14ac:dyDescent="0.4">
      <c r="G56" s="2">
        <f>MAX(G32:G55)</f>
        <v>52.13</v>
      </c>
      <c r="H56" s="2">
        <f>MAX(H32:H55)</f>
        <v>77.03</v>
      </c>
      <c r="I56" s="2">
        <f>MAX(I32:I55)</f>
        <v>53.45</v>
      </c>
      <c r="J56" s="2">
        <f>MAX(J32:J55)</f>
        <v>48.82</v>
      </c>
      <c r="K56" s="2">
        <f>MAX(K32:K55)</f>
        <v>54.43</v>
      </c>
      <c r="M56" t="s">
        <v>783</v>
      </c>
      <c r="N56" t="s">
        <v>775</v>
      </c>
      <c r="O56" t="s">
        <v>752</v>
      </c>
      <c r="P56">
        <v>0.38946999999999998</v>
      </c>
      <c r="Q56" s="2">
        <v>39.205649999999999</v>
      </c>
      <c r="R56">
        <v>23.06625</v>
      </c>
      <c r="S56">
        <v>60.504730000000002</v>
      </c>
      <c r="T56">
        <v>76.176659999999998</v>
      </c>
    </row>
    <row r="57" spans="1:20" x14ac:dyDescent="0.4">
      <c r="E57" s="1"/>
      <c r="F57" s="1"/>
      <c r="G57" s="1"/>
      <c r="H57" s="1"/>
      <c r="I57" s="1"/>
      <c r="J57" s="1"/>
      <c r="M57" t="s">
        <v>783</v>
      </c>
      <c r="N57" t="s">
        <v>758</v>
      </c>
      <c r="O57" t="s">
        <v>754</v>
      </c>
      <c r="P57">
        <v>0.36984</v>
      </c>
      <c r="Q57" s="2">
        <v>39.787170000000003</v>
      </c>
      <c r="R57">
        <v>23.50985</v>
      </c>
      <c r="S57">
        <v>66.231769999999997</v>
      </c>
      <c r="T57">
        <v>86.927599999999998</v>
      </c>
    </row>
    <row r="58" spans="1:20" x14ac:dyDescent="0.4">
      <c r="E58" s="1"/>
      <c r="F58" s="1"/>
      <c r="G58" s="1"/>
      <c r="H58" s="1"/>
      <c r="I58" s="1"/>
      <c r="J58" s="1"/>
      <c r="M58" t="s">
        <v>783</v>
      </c>
      <c r="N58" t="s">
        <v>138</v>
      </c>
      <c r="O58" t="s">
        <v>37</v>
      </c>
      <c r="P58">
        <v>0.36792000000000002</v>
      </c>
      <c r="Q58" s="2">
        <v>39.656509999999997</v>
      </c>
      <c r="R58">
        <v>24.969650000000001</v>
      </c>
      <c r="S58">
        <v>65.358149999999995</v>
      </c>
      <c r="T58">
        <v>81.052210000000002</v>
      </c>
    </row>
    <row r="59" spans="1:20" x14ac:dyDescent="0.4">
      <c r="E59" s="1"/>
      <c r="F59" s="1"/>
      <c r="G59" s="1"/>
      <c r="H59" s="1"/>
      <c r="I59" s="1"/>
      <c r="J59" s="1"/>
      <c r="M59" t="s">
        <v>784</v>
      </c>
      <c r="N59" t="s">
        <v>774</v>
      </c>
      <c r="O59" t="s">
        <v>748</v>
      </c>
      <c r="P59">
        <v>0.47360000000000002</v>
      </c>
      <c r="Q59" s="2">
        <v>49.322330000000001</v>
      </c>
      <c r="R59">
        <v>44.75703</v>
      </c>
      <c r="S59">
        <v>67.007670000000005</v>
      </c>
      <c r="T59">
        <v>73.657290000000003</v>
      </c>
    </row>
    <row r="60" spans="1:20" x14ac:dyDescent="0.4">
      <c r="E60" s="1"/>
      <c r="F60" s="1"/>
      <c r="G60" s="1"/>
      <c r="H60" s="1"/>
      <c r="I60" s="1"/>
      <c r="J60" s="1"/>
      <c r="M60" t="s">
        <v>784</v>
      </c>
      <c r="N60" t="s">
        <v>749</v>
      </c>
      <c r="O60" t="s">
        <v>750</v>
      </c>
      <c r="P60">
        <v>0.75624000000000002</v>
      </c>
      <c r="Q60" s="2">
        <v>75.627960000000002</v>
      </c>
      <c r="R60">
        <v>61.538460000000001</v>
      </c>
      <c r="S60">
        <v>90.769229999999993</v>
      </c>
      <c r="T60">
        <v>90.769229999999993</v>
      </c>
    </row>
    <row r="61" spans="1:20" x14ac:dyDescent="0.4">
      <c r="E61" s="1"/>
      <c r="F61" s="1"/>
      <c r="G61" s="1"/>
      <c r="H61" s="1"/>
      <c r="I61" s="1"/>
      <c r="J61" s="1"/>
      <c r="M61" t="s">
        <v>784</v>
      </c>
      <c r="N61" t="s">
        <v>757</v>
      </c>
      <c r="O61" t="s">
        <v>752</v>
      </c>
      <c r="P61">
        <v>0.51746000000000003</v>
      </c>
      <c r="Q61" s="2">
        <v>52.125070000000001</v>
      </c>
      <c r="R61">
        <v>38.738169999999997</v>
      </c>
      <c r="S61">
        <v>71.457409999999996</v>
      </c>
      <c r="T61">
        <v>82.195580000000007</v>
      </c>
    </row>
    <row r="62" spans="1:20" x14ac:dyDescent="0.4">
      <c r="E62" s="1"/>
      <c r="F62" s="1"/>
      <c r="G62" s="1"/>
      <c r="H62" s="1"/>
      <c r="I62" s="1"/>
      <c r="J62" s="1"/>
      <c r="M62" t="s">
        <v>784</v>
      </c>
      <c r="N62" t="s">
        <v>764</v>
      </c>
      <c r="O62" t="s">
        <v>754</v>
      </c>
      <c r="P62">
        <v>0.45480999999999999</v>
      </c>
      <c r="Q62" s="2">
        <v>48.808590000000002</v>
      </c>
      <c r="R62">
        <v>34.612430000000003</v>
      </c>
      <c r="S62">
        <v>75.825019999999995</v>
      </c>
      <c r="T62">
        <v>91.864930000000001</v>
      </c>
    </row>
    <row r="63" spans="1:20" x14ac:dyDescent="0.4">
      <c r="E63" s="1"/>
      <c r="F63" s="1"/>
      <c r="G63" s="1"/>
      <c r="H63" s="1"/>
      <c r="I63" s="1"/>
      <c r="J63" s="1"/>
      <c r="M63" t="s">
        <v>784</v>
      </c>
      <c r="N63" t="s">
        <v>90</v>
      </c>
      <c r="O63" t="s">
        <v>37</v>
      </c>
      <c r="P63">
        <v>0.50117999999999996</v>
      </c>
      <c r="Q63" s="2">
        <v>54.096200000000003</v>
      </c>
      <c r="R63">
        <v>43.415619999999997</v>
      </c>
      <c r="S63">
        <v>77.895589999999999</v>
      </c>
      <c r="T63">
        <v>87.923919999999995</v>
      </c>
    </row>
    <row r="64" spans="1:20" x14ac:dyDescent="0.4">
      <c r="E64" s="1"/>
      <c r="F64" s="1"/>
      <c r="G64" s="1"/>
      <c r="H64" s="1"/>
      <c r="I64" s="1"/>
      <c r="J64" s="1"/>
      <c r="M64" t="s">
        <v>785</v>
      </c>
      <c r="N64" t="s">
        <v>756</v>
      </c>
      <c r="O64" t="s">
        <v>748</v>
      </c>
      <c r="P64">
        <v>0.41461999999999999</v>
      </c>
      <c r="Q64" s="2">
        <v>43.1449</v>
      </c>
      <c r="R64">
        <v>33.248080000000002</v>
      </c>
      <c r="S64">
        <v>60.869570000000003</v>
      </c>
      <c r="T64">
        <v>72.12276</v>
      </c>
    </row>
    <row r="65" spans="5:20" x14ac:dyDescent="0.4">
      <c r="E65" s="1"/>
      <c r="F65" s="1"/>
      <c r="G65" s="1"/>
      <c r="H65" s="1"/>
      <c r="I65" s="1"/>
      <c r="J65" s="1"/>
      <c r="M65" t="s">
        <v>785</v>
      </c>
      <c r="N65" t="s">
        <v>749</v>
      </c>
      <c r="O65" t="s">
        <v>750</v>
      </c>
      <c r="P65">
        <v>0.60172000000000003</v>
      </c>
      <c r="Q65" s="2">
        <v>60.175699999999999</v>
      </c>
      <c r="R65">
        <v>58.461539999999999</v>
      </c>
      <c r="S65">
        <v>60.76923</v>
      </c>
      <c r="T65">
        <v>63.076920000000001</v>
      </c>
    </row>
    <row r="66" spans="5:20" x14ac:dyDescent="0.4">
      <c r="E66" s="1"/>
      <c r="F66" s="1"/>
      <c r="G66" s="1"/>
      <c r="H66" s="1"/>
      <c r="I66" s="1"/>
      <c r="J66" s="1"/>
      <c r="M66" t="s">
        <v>785</v>
      </c>
      <c r="N66" t="s">
        <v>786</v>
      </c>
      <c r="O66" t="s">
        <v>752</v>
      </c>
      <c r="P66">
        <v>0.37097999999999998</v>
      </c>
      <c r="Q66" s="2">
        <v>37.318359999999998</v>
      </c>
      <c r="R66">
        <v>22.018930000000001</v>
      </c>
      <c r="S66">
        <v>57.577289999999998</v>
      </c>
      <c r="T66">
        <v>72.063090000000003</v>
      </c>
    </row>
    <row r="67" spans="5:20" x14ac:dyDescent="0.4">
      <c r="E67" s="1"/>
      <c r="F67" s="1"/>
      <c r="G67" s="1"/>
      <c r="H67" s="1"/>
      <c r="I67" s="1"/>
      <c r="J67" s="1"/>
      <c r="M67" t="s">
        <v>785</v>
      </c>
      <c r="N67" t="s">
        <v>762</v>
      </c>
      <c r="O67" t="s">
        <v>754</v>
      </c>
      <c r="P67">
        <v>0.32290999999999997</v>
      </c>
      <c r="Q67" s="2">
        <v>34.721089999999997</v>
      </c>
      <c r="R67">
        <v>17.08877</v>
      </c>
      <c r="S67">
        <v>62.420059999999999</v>
      </c>
      <c r="T67">
        <v>83.704269999999994</v>
      </c>
    </row>
    <row r="68" spans="5:20" x14ac:dyDescent="0.4">
      <c r="E68" s="1"/>
      <c r="F68" s="1"/>
      <c r="G68" s="1"/>
      <c r="H68" s="1"/>
      <c r="I68" s="1"/>
      <c r="J68" s="1"/>
      <c r="M68" t="s">
        <v>785</v>
      </c>
      <c r="N68" t="s">
        <v>490</v>
      </c>
      <c r="O68" t="s">
        <v>37</v>
      </c>
      <c r="P68">
        <v>0.34184999999999999</v>
      </c>
      <c r="Q68" s="2">
        <v>36.660629999999998</v>
      </c>
      <c r="R68">
        <v>22.209630000000001</v>
      </c>
      <c r="S68">
        <v>62.460540000000002</v>
      </c>
      <c r="T68">
        <v>77.045730000000006</v>
      </c>
    </row>
    <row r="69" spans="5:20" x14ac:dyDescent="0.4">
      <c r="E69" s="1"/>
      <c r="F69" s="1"/>
      <c r="G69" s="1"/>
      <c r="H69" s="1"/>
      <c r="I69" s="1"/>
      <c r="J69" s="1"/>
      <c r="M69" t="s">
        <v>787</v>
      </c>
      <c r="N69" t="s">
        <v>774</v>
      </c>
      <c r="O69" t="s">
        <v>748</v>
      </c>
      <c r="P69">
        <v>0.43914999999999998</v>
      </c>
      <c r="Q69" s="2">
        <v>45.653399999999998</v>
      </c>
      <c r="R69">
        <v>36.82864</v>
      </c>
      <c r="S69">
        <v>64.961640000000003</v>
      </c>
      <c r="T69">
        <v>73.657290000000003</v>
      </c>
    </row>
    <row r="70" spans="5:20" x14ac:dyDescent="0.4">
      <c r="E70" s="1"/>
      <c r="F70" s="1"/>
      <c r="G70" s="1"/>
      <c r="H70" s="1"/>
      <c r="I70" s="1"/>
      <c r="J70" s="1"/>
      <c r="M70" t="s">
        <v>787</v>
      </c>
      <c r="N70" t="s">
        <v>749</v>
      </c>
      <c r="O70" t="s">
        <v>750</v>
      </c>
      <c r="P70">
        <v>0.61119000000000001</v>
      </c>
      <c r="Q70" s="2">
        <v>61.120899999999999</v>
      </c>
      <c r="R70">
        <v>59.23077</v>
      </c>
      <c r="S70">
        <v>61.538460000000001</v>
      </c>
      <c r="T70">
        <v>64.615380000000002</v>
      </c>
    </row>
    <row r="71" spans="5:20" x14ac:dyDescent="0.4">
      <c r="E71" s="1"/>
      <c r="F71" s="1"/>
      <c r="G71" s="1"/>
      <c r="H71" s="1"/>
      <c r="I71" s="1"/>
      <c r="J71" s="1"/>
      <c r="M71" t="s">
        <v>787</v>
      </c>
      <c r="N71" t="s">
        <v>757</v>
      </c>
      <c r="O71" t="s">
        <v>752</v>
      </c>
      <c r="P71">
        <v>0.38484000000000002</v>
      </c>
      <c r="Q71" s="2">
        <v>38.729880000000001</v>
      </c>
      <c r="R71">
        <v>22.561509999999998</v>
      </c>
      <c r="S71">
        <v>60.088329999999999</v>
      </c>
      <c r="T71">
        <v>75.83596</v>
      </c>
    </row>
    <row r="72" spans="5:20" x14ac:dyDescent="0.4">
      <c r="E72" s="1"/>
      <c r="F72" s="1"/>
      <c r="G72" s="1"/>
      <c r="H72" s="1"/>
      <c r="I72" s="1"/>
      <c r="J72" s="1"/>
      <c r="M72" t="s">
        <v>787</v>
      </c>
      <c r="N72" t="s">
        <v>776</v>
      </c>
      <c r="O72" t="s">
        <v>754</v>
      </c>
      <c r="P72">
        <v>0.35310000000000002</v>
      </c>
      <c r="Q72" s="2">
        <v>37.935989999999997</v>
      </c>
      <c r="R72">
        <v>20.926069999999999</v>
      </c>
      <c r="S72">
        <v>64.031720000000007</v>
      </c>
      <c r="T72">
        <v>86.415959999999998</v>
      </c>
    </row>
    <row r="73" spans="5:20" x14ac:dyDescent="0.4">
      <c r="E73" s="1"/>
      <c r="F73" s="1"/>
      <c r="G73" s="1"/>
      <c r="H73" s="1"/>
      <c r="I73" s="1"/>
      <c r="J73" s="1"/>
      <c r="M73" t="s">
        <v>787</v>
      </c>
      <c r="N73" t="s">
        <v>702</v>
      </c>
      <c r="O73" t="s">
        <v>37</v>
      </c>
      <c r="P73">
        <v>0.35570000000000002</v>
      </c>
      <c r="Q73" s="2">
        <v>38.223999999999997</v>
      </c>
      <c r="R73">
        <v>23.237559999999998</v>
      </c>
      <c r="S73">
        <v>64.200729999999993</v>
      </c>
      <c r="T73">
        <v>80.477540000000005</v>
      </c>
    </row>
    <row r="74" spans="5:20" x14ac:dyDescent="0.4">
      <c r="E74" s="1"/>
      <c r="F74" s="1"/>
      <c r="G74" s="1"/>
      <c r="H74" s="1"/>
      <c r="I74" s="1"/>
      <c r="J74" s="1"/>
      <c r="M74" t="s">
        <v>788</v>
      </c>
      <c r="N74" t="s">
        <v>774</v>
      </c>
      <c r="O74" t="s">
        <v>748</v>
      </c>
      <c r="P74">
        <v>0.498</v>
      </c>
      <c r="Q74" s="2">
        <v>51.821080000000002</v>
      </c>
      <c r="R74">
        <v>47.570329999999998</v>
      </c>
      <c r="S74">
        <v>67.26343</v>
      </c>
      <c r="T74">
        <v>74.936059999999998</v>
      </c>
    </row>
    <row r="75" spans="5:20" x14ac:dyDescent="0.4">
      <c r="E75" s="1"/>
      <c r="F75" s="1"/>
      <c r="G75" s="1"/>
      <c r="H75" s="1"/>
      <c r="I75" s="1"/>
      <c r="J75" s="1"/>
      <c r="M75" t="s">
        <v>788</v>
      </c>
      <c r="N75" t="s">
        <v>749</v>
      </c>
      <c r="O75" t="s">
        <v>750</v>
      </c>
      <c r="P75">
        <v>0.60765999999999998</v>
      </c>
      <c r="Q75" s="2">
        <v>60.768410000000003</v>
      </c>
      <c r="R75">
        <v>60</v>
      </c>
      <c r="S75">
        <v>60</v>
      </c>
      <c r="T75">
        <v>63.076920000000001</v>
      </c>
    </row>
    <row r="76" spans="5:20" x14ac:dyDescent="0.4">
      <c r="E76" s="1"/>
      <c r="F76" s="1"/>
      <c r="G76" s="1"/>
      <c r="H76" s="1"/>
      <c r="I76" s="1"/>
      <c r="J76" s="1"/>
      <c r="M76" t="s">
        <v>788</v>
      </c>
      <c r="N76" t="s">
        <v>789</v>
      </c>
      <c r="O76" t="s">
        <v>752</v>
      </c>
      <c r="P76">
        <v>0.53090999999999999</v>
      </c>
      <c r="Q76" s="2">
        <v>53.448900000000002</v>
      </c>
      <c r="R76">
        <v>40.088329999999999</v>
      </c>
      <c r="S76">
        <v>72.668769999999995</v>
      </c>
      <c r="T76">
        <v>82.927440000000004</v>
      </c>
    </row>
    <row r="77" spans="5:20" x14ac:dyDescent="0.4">
      <c r="E77" s="1"/>
      <c r="F77" s="1"/>
      <c r="G77" s="1"/>
      <c r="H77" s="1"/>
      <c r="I77" s="1"/>
      <c r="J77" s="1"/>
      <c r="M77" t="s">
        <v>788</v>
      </c>
      <c r="N77" t="s">
        <v>764</v>
      </c>
      <c r="O77" t="s">
        <v>754</v>
      </c>
      <c r="P77">
        <v>0.44494</v>
      </c>
      <c r="Q77" s="2">
        <v>47.647570000000002</v>
      </c>
      <c r="R77">
        <v>33.128680000000003</v>
      </c>
      <c r="S77">
        <v>75.415710000000004</v>
      </c>
      <c r="T77">
        <v>91.992840000000001</v>
      </c>
    </row>
    <row r="78" spans="5:20" x14ac:dyDescent="0.4">
      <c r="E78" s="1"/>
      <c r="F78" s="1"/>
      <c r="G78" s="1"/>
      <c r="H78" s="1"/>
      <c r="I78" s="1"/>
      <c r="J78" s="1"/>
      <c r="M78" t="s">
        <v>788</v>
      </c>
      <c r="N78" t="s">
        <v>483</v>
      </c>
      <c r="O78" t="s">
        <v>37</v>
      </c>
      <c r="P78">
        <v>0.50119999999999998</v>
      </c>
      <c r="Q78" s="2">
        <v>53.886029999999998</v>
      </c>
      <c r="R78">
        <v>43.269930000000002</v>
      </c>
      <c r="S78">
        <v>78.146500000000003</v>
      </c>
      <c r="T78">
        <v>88.312420000000003</v>
      </c>
    </row>
    <row r="79" spans="5:20" x14ac:dyDescent="0.4">
      <c r="E79" s="1"/>
      <c r="F79" s="1"/>
      <c r="G79" s="1"/>
      <c r="H79" s="1"/>
      <c r="I79" s="1"/>
      <c r="J79" s="1"/>
      <c r="M79" t="s">
        <v>790</v>
      </c>
      <c r="N79" t="s">
        <v>769</v>
      </c>
      <c r="O79" t="s">
        <v>748</v>
      </c>
      <c r="P79">
        <v>0.41587000000000002</v>
      </c>
      <c r="Q79" s="2">
        <v>43.290860000000002</v>
      </c>
      <c r="R79">
        <v>33.248080000000002</v>
      </c>
      <c r="S79">
        <v>60.869570000000003</v>
      </c>
      <c r="T79">
        <v>72.12276</v>
      </c>
    </row>
    <row r="80" spans="5:20" x14ac:dyDescent="0.4">
      <c r="E80" s="1"/>
      <c r="F80" s="1"/>
      <c r="G80" s="1"/>
      <c r="H80" s="1"/>
      <c r="I80" s="1"/>
      <c r="J80" s="5"/>
      <c r="M80" t="s">
        <v>790</v>
      </c>
      <c r="N80" t="s">
        <v>749</v>
      </c>
      <c r="O80" t="s">
        <v>750</v>
      </c>
      <c r="P80">
        <v>0.75083999999999995</v>
      </c>
      <c r="Q80" s="2">
        <v>75.087190000000007</v>
      </c>
      <c r="R80">
        <v>60.76923</v>
      </c>
      <c r="S80">
        <v>90.769229999999993</v>
      </c>
      <c r="T80">
        <v>90.769229999999993</v>
      </c>
    </row>
    <row r="81" spans="5:20" x14ac:dyDescent="0.4">
      <c r="E81" s="1"/>
      <c r="F81" s="1"/>
      <c r="G81" s="1"/>
      <c r="H81" s="1"/>
      <c r="I81" s="1"/>
      <c r="J81" s="1"/>
      <c r="M81" t="s">
        <v>790</v>
      </c>
      <c r="N81" t="s">
        <v>791</v>
      </c>
      <c r="O81" t="s">
        <v>752</v>
      </c>
      <c r="P81">
        <v>0.37098999999999999</v>
      </c>
      <c r="Q81" s="2">
        <v>37.318849999999998</v>
      </c>
      <c r="R81">
        <v>22.018930000000001</v>
      </c>
      <c r="S81">
        <v>57.577289999999998</v>
      </c>
      <c r="T81">
        <v>72.063090000000003</v>
      </c>
    </row>
    <row r="82" spans="5:20" x14ac:dyDescent="0.4">
      <c r="E82" s="1"/>
      <c r="F82" s="1"/>
      <c r="G82" s="1"/>
      <c r="H82" s="1"/>
      <c r="I82" s="1"/>
      <c r="J82" s="6"/>
      <c r="M82" t="s">
        <v>790</v>
      </c>
      <c r="N82" t="s">
        <v>792</v>
      </c>
      <c r="O82" t="s">
        <v>754</v>
      </c>
      <c r="P82">
        <v>0.32288</v>
      </c>
      <c r="Q82" s="2">
        <v>34.717979999999997</v>
      </c>
      <c r="R82">
        <v>17.08877</v>
      </c>
      <c r="S82">
        <v>62.394469999999998</v>
      </c>
      <c r="T82">
        <v>83.729849999999999</v>
      </c>
    </row>
    <row r="83" spans="5:20" x14ac:dyDescent="0.4">
      <c r="E83" s="1"/>
      <c r="F83" s="1"/>
      <c r="G83" s="1"/>
      <c r="H83" s="1"/>
      <c r="I83" s="5"/>
      <c r="J83" s="1"/>
      <c r="M83" t="s">
        <v>790</v>
      </c>
      <c r="N83" t="s">
        <v>793</v>
      </c>
      <c r="O83" t="s">
        <v>37</v>
      </c>
      <c r="P83">
        <v>0.34195999999999999</v>
      </c>
      <c r="Q83" s="2">
        <v>36.677930000000003</v>
      </c>
      <c r="R83">
        <v>22.209630000000001</v>
      </c>
      <c r="S83">
        <v>62.476730000000003</v>
      </c>
      <c r="T83">
        <v>77.094290000000001</v>
      </c>
    </row>
    <row r="84" spans="5:20" x14ac:dyDescent="0.4">
      <c r="E84" s="1"/>
      <c r="F84" s="1"/>
      <c r="G84" s="1"/>
      <c r="H84" s="1"/>
      <c r="I84" s="5"/>
      <c r="J84" s="1"/>
      <c r="M84" t="s">
        <v>794</v>
      </c>
      <c r="N84" t="s">
        <v>756</v>
      </c>
      <c r="O84" t="s">
        <v>748</v>
      </c>
      <c r="P84">
        <v>0.44045000000000001</v>
      </c>
      <c r="Q84" s="2">
        <v>45.790509999999998</v>
      </c>
      <c r="R84">
        <v>36.82864</v>
      </c>
      <c r="S84">
        <v>65.217389999999995</v>
      </c>
      <c r="T84">
        <v>74.168800000000005</v>
      </c>
    </row>
    <row r="85" spans="5:20" x14ac:dyDescent="0.4">
      <c r="E85" s="1"/>
      <c r="F85" s="1"/>
      <c r="G85" s="1"/>
      <c r="H85" s="1"/>
      <c r="I85" s="1"/>
      <c r="J85" s="1"/>
      <c r="M85" t="s">
        <v>794</v>
      </c>
      <c r="N85" t="s">
        <v>749</v>
      </c>
      <c r="O85" t="s">
        <v>750</v>
      </c>
      <c r="P85">
        <v>0.75448999999999999</v>
      </c>
      <c r="Q85" s="2">
        <v>75.451480000000004</v>
      </c>
      <c r="R85">
        <v>61.538460000000001</v>
      </c>
      <c r="S85">
        <v>90.769229999999993</v>
      </c>
      <c r="T85">
        <v>90.769229999999993</v>
      </c>
    </row>
    <row r="86" spans="5:20" x14ac:dyDescent="0.4">
      <c r="E86" s="1"/>
      <c r="F86" s="1"/>
      <c r="G86" s="1"/>
      <c r="H86" s="1"/>
      <c r="I86" s="1"/>
      <c r="J86" s="1"/>
      <c r="K86" s="4"/>
      <c r="M86" t="s">
        <v>794</v>
      </c>
      <c r="N86" t="s">
        <v>795</v>
      </c>
      <c r="O86" t="s">
        <v>752</v>
      </c>
      <c r="P86">
        <v>0.38486999999999999</v>
      </c>
      <c r="Q86" s="2">
        <v>38.733249999999998</v>
      </c>
      <c r="R86">
        <v>22.561509999999998</v>
      </c>
      <c r="S86">
        <v>60.088329999999999</v>
      </c>
      <c r="T86">
        <v>75.83596</v>
      </c>
    </row>
    <row r="87" spans="5:20" x14ac:dyDescent="0.4">
      <c r="E87" s="1"/>
      <c r="F87" s="1"/>
      <c r="G87" s="1"/>
      <c r="H87" s="1"/>
      <c r="I87" s="1"/>
      <c r="J87" s="1"/>
      <c r="M87" t="s">
        <v>794</v>
      </c>
      <c r="N87" t="s">
        <v>796</v>
      </c>
      <c r="O87" t="s">
        <v>754</v>
      </c>
      <c r="P87">
        <v>0.35315999999999997</v>
      </c>
      <c r="Q87" s="2">
        <v>37.942219999999999</v>
      </c>
      <c r="R87">
        <v>20.926069999999999</v>
      </c>
      <c r="S87">
        <v>64.031720000000007</v>
      </c>
      <c r="T87">
        <v>86.467129999999997</v>
      </c>
    </row>
    <row r="88" spans="5:20" x14ac:dyDescent="0.4">
      <c r="E88" s="1"/>
      <c r="F88" s="1"/>
      <c r="G88" s="1"/>
      <c r="H88" s="1"/>
      <c r="I88" s="1"/>
      <c r="J88" s="1"/>
      <c r="M88" t="s">
        <v>794</v>
      </c>
      <c r="N88" t="s">
        <v>797</v>
      </c>
      <c r="O88" t="s">
        <v>37</v>
      </c>
      <c r="P88">
        <v>0.35579</v>
      </c>
      <c r="Q88" s="2">
        <v>38.23827</v>
      </c>
      <c r="R88">
        <v>23.237559999999998</v>
      </c>
      <c r="S88">
        <v>64.200729999999993</v>
      </c>
      <c r="T88">
        <v>80.493729999999999</v>
      </c>
    </row>
    <row r="89" spans="5:20" x14ac:dyDescent="0.4">
      <c r="E89" s="1"/>
      <c r="F89" s="1"/>
      <c r="G89" s="1"/>
      <c r="H89" s="1"/>
      <c r="I89" s="1"/>
      <c r="J89" s="1"/>
      <c r="M89" t="s">
        <v>798</v>
      </c>
      <c r="N89" t="s">
        <v>756</v>
      </c>
      <c r="O89" t="s">
        <v>748</v>
      </c>
      <c r="P89">
        <v>0.49847000000000002</v>
      </c>
      <c r="Q89" s="2">
        <v>51.86412</v>
      </c>
      <c r="R89">
        <v>47.570329999999998</v>
      </c>
      <c r="S89">
        <v>67.519180000000006</v>
      </c>
      <c r="T89">
        <v>74.680310000000006</v>
      </c>
    </row>
    <row r="90" spans="5:20" x14ac:dyDescent="0.4">
      <c r="E90" s="1"/>
      <c r="F90" s="1"/>
      <c r="G90" s="1"/>
      <c r="H90" s="1"/>
      <c r="I90" s="1"/>
      <c r="J90" s="1"/>
      <c r="M90" t="s">
        <v>798</v>
      </c>
      <c r="N90" t="s">
        <v>749</v>
      </c>
      <c r="O90" t="s">
        <v>750</v>
      </c>
      <c r="P90">
        <v>0.75954999999999995</v>
      </c>
      <c r="Q90" s="2">
        <v>75.956699999999998</v>
      </c>
      <c r="R90">
        <v>62.307690000000001</v>
      </c>
      <c r="S90">
        <v>90.769229999999993</v>
      </c>
      <c r="T90">
        <v>91.538460000000001</v>
      </c>
    </row>
    <row r="91" spans="5:20" x14ac:dyDescent="0.4">
      <c r="E91" s="1"/>
      <c r="F91" s="1"/>
      <c r="G91" s="1"/>
      <c r="H91" s="1"/>
      <c r="I91" s="1"/>
      <c r="J91" s="1"/>
      <c r="M91" t="s">
        <v>798</v>
      </c>
      <c r="N91" t="s">
        <v>799</v>
      </c>
      <c r="O91" t="s">
        <v>752</v>
      </c>
      <c r="P91">
        <v>0.53093999999999997</v>
      </c>
      <c r="Q91" s="2">
        <v>53.451740000000001</v>
      </c>
      <c r="R91">
        <v>40.088329999999999</v>
      </c>
      <c r="S91">
        <v>72.681389999999993</v>
      </c>
      <c r="T91">
        <v>82.940060000000003</v>
      </c>
    </row>
    <row r="92" spans="5:20" x14ac:dyDescent="0.4">
      <c r="E92" s="1"/>
      <c r="F92" s="1"/>
      <c r="G92" s="1"/>
      <c r="H92" s="1"/>
      <c r="I92" s="1"/>
      <c r="J92" s="1"/>
      <c r="M92" t="s">
        <v>798</v>
      </c>
      <c r="N92" t="s">
        <v>776</v>
      </c>
      <c r="O92" t="s">
        <v>754</v>
      </c>
      <c r="P92">
        <v>0.44496000000000002</v>
      </c>
      <c r="Q92" s="2">
        <v>47.646819999999998</v>
      </c>
      <c r="R92">
        <v>33.128680000000003</v>
      </c>
      <c r="S92">
        <v>75.415710000000004</v>
      </c>
      <c r="T92">
        <v>92.043999999999997</v>
      </c>
    </row>
    <row r="93" spans="5:20" x14ac:dyDescent="0.4">
      <c r="E93" s="1"/>
      <c r="F93" s="1"/>
      <c r="G93" s="1"/>
      <c r="H93" s="1"/>
      <c r="I93" s="1"/>
      <c r="J93" s="1"/>
      <c r="M93" t="s">
        <v>798</v>
      </c>
      <c r="N93" t="s">
        <v>800</v>
      </c>
      <c r="O93" t="s">
        <v>37</v>
      </c>
      <c r="P93">
        <v>0.50124999999999997</v>
      </c>
      <c r="Q93" s="2">
        <v>53.895629999999997</v>
      </c>
      <c r="R93">
        <v>43.269930000000002</v>
      </c>
      <c r="S93">
        <v>78.138409999999993</v>
      </c>
      <c r="T93">
        <v>88.304329999999993</v>
      </c>
    </row>
    <row r="94" spans="5:20" x14ac:dyDescent="0.4">
      <c r="E94" s="1"/>
      <c r="F94" s="1"/>
      <c r="G94" s="1"/>
      <c r="H94" s="1"/>
      <c r="I94" s="1"/>
      <c r="J94" s="1"/>
      <c r="M94" t="s">
        <v>801</v>
      </c>
      <c r="N94" t="s">
        <v>756</v>
      </c>
      <c r="O94" t="s">
        <v>748</v>
      </c>
      <c r="P94">
        <v>0.41655999999999999</v>
      </c>
      <c r="Q94" s="2">
        <v>43.329270000000001</v>
      </c>
      <c r="R94">
        <v>34.526850000000003</v>
      </c>
      <c r="S94">
        <v>60.869570000000003</v>
      </c>
      <c r="T94">
        <v>70.843990000000005</v>
      </c>
    </row>
    <row r="95" spans="5:20" x14ac:dyDescent="0.4">
      <c r="E95" s="1"/>
      <c r="F95" s="1"/>
      <c r="G95" s="1"/>
      <c r="H95" s="1"/>
      <c r="I95" s="1"/>
      <c r="J95" s="1"/>
      <c r="M95" t="s">
        <v>801</v>
      </c>
      <c r="N95" t="s">
        <v>749</v>
      </c>
      <c r="O95" t="s">
        <v>750</v>
      </c>
      <c r="P95">
        <v>0.60031999999999996</v>
      </c>
      <c r="Q95" s="2">
        <v>60.034190000000002</v>
      </c>
      <c r="R95">
        <v>58.461539999999999</v>
      </c>
      <c r="S95">
        <v>60</v>
      </c>
      <c r="T95">
        <v>62.307690000000001</v>
      </c>
    </row>
    <row r="96" spans="5:20" x14ac:dyDescent="0.4">
      <c r="E96" s="1"/>
      <c r="F96" s="1"/>
      <c r="G96" s="1"/>
      <c r="H96" s="1"/>
      <c r="I96" s="1"/>
      <c r="J96" s="1"/>
      <c r="M96" t="s">
        <v>801</v>
      </c>
      <c r="N96" t="s">
        <v>751</v>
      </c>
      <c r="O96" t="s">
        <v>752</v>
      </c>
      <c r="P96">
        <v>0.37224000000000002</v>
      </c>
      <c r="Q96" s="2">
        <v>37.454700000000003</v>
      </c>
      <c r="R96">
        <v>21.993690000000001</v>
      </c>
      <c r="S96">
        <v>57.867510000000003</v>
      </c>
      <c r="T96">
        <v>72.32808</v>
      </c>
    </row>
    <row r="97" spans="5:20" x14ac:dyDescent="0.4">
      <c r="E97" s="1"/>
      <c r="F97" s="1"/>
      <c r="G97" s="1"/>
      <c r="H97" s="1"/>
      <c r="I97" s="1"/>
      <c r="J97" s="1"/>
      <c r="M97" t="s">
        <v>801</v>
      </c>
      <c r="N97" t="s">
        <v>802</v>
      </c>
      <c r="O97" t="s">
        <v>754</v>
      </c>
      <c r="P97">
        <v>0.32989000000000002</v>
      </c>
      <c r="Q97" s="2">
        <v>35.520049999999998</v>
      </c>
      <c r="R97">
        <v>17.932980000000001</v>
      </c>
      <c r="S97">
        <v>62.445639999999997</v>
      </c>
      <c r="T97">
        <v>84.548479999999998</v>
      </c>
    </row>
    <row r="98" spans="5:20" x14ac:dyDescent="0.4">
      <c r="E98" s="1"/>
      <c r="F98" s="1"/>
      <c r="G98" s="1"/>
      <c r="H98" s="1"/>
      <c r="I98" s="1"/>
      <c r="J98" s="1"/>
      <c r="M98" t="s">
        <v>801</v>
      </c>
      <c r="N98" t="s">
        <v>743</v>
      </c>
      <c r="O98" t="s">
        <v>37</v>
      </c>
      <c r="P98">
        <v>0.34464</v>
      </c>
      <c r="Q98" s="2">
        <v>37.021569999999997</v>
      </c>
      <c r="R98">
        <v>22.28248</v>
      </c>
      <c r="S98">
        <v>62.760019999999997</v>
      </c>
      <c r="T98">
        <v>77.652770000000004</v>
      </c>
    </row>
    <row r="99" spans="5:20" x14ac:dyDescent="0.4">
      <c r="E99" s="1"/>
      <c r="F99" s="1"/>
      <c r="G99" s="1"/>
      <c r="H99" s="1"/>
      <c r="I99" s="1"/>
      <c r="J99" s="1"/>
      <c r="M99" t="s">
        <v>803</v>
      </c>
      <c r="N99" t="s">
        <v>774</v>
      </c>
      <c r="O99" t="s">
        <v>748</v>
      </c>
      <c r="P99">
        <v>0.44406000000000001</v>
      </c>
      <c r="Q99" s="2">
        <v>46.132429999999999</v>
      </c>
      <c r="R99">
        <v>37.851660000000003</v>
      </c>
      <c r="S99">
        <v>64.705879999999993</v>
      </c>
      <c r="T99">
        <v>73.145780000000002</v>
      </c>
    </row>
    <row r="100" spans="5:20" x14ac:dyDescent="0.4">
      <c r="E100" s="1"/>
      <c r="F100" s="1"/>
      <c r="G100" s="1"/>
      <c r="H100" s="1"/>
      <c r="I100" s="1"/>
      <c r="J100" s="1"/>
      <c r="M100" t="s">
        <v>803</v>
      </c>
      <c r="N100" t="s">
        <v>749</v>
      </c>
      <c r="O100" t="s">
        <v>750</v>
      </c>
      <c r="P100">
        <v>0.61707999999999996</v>
      </c>
      <c r="Q100" s="2">
        <v>61.710050000000003</v>
      </c>
      <c r="R100">
        <v>59.23077</v>
      </c>
      <c r="S100">
        <v>63.076920000000001</v>
      </c>
      <c r="T100">
        <v>66.153850000000006</v>
      </c>
    </row>
    <row r="101" spans="5:20" x14ac:dyDescent="0.4">
      <c r="E101" s="1"/>
      <c r="F101" s="1"/>
      <c r="G101" s="1"/>
      <c r="H101" s="1"/>
      <c r="I101" s="1"/>
      <c r="J101" s="1"/>
      <c r="M101" t="s">
        <v>803</v>
      </c>
      <c r="N101" t="s">
        <v>804</v>
      </c>
      <c r="O101" t="s">
        <v>752</v>
      </c>
      <c r="P101">
        <v>0.38862999999999998</v>
      </c>
      <c r="Q101" s="2">
        <v>39.117190000000001</v>
      </c>
      <c r="R101">
        <v>22.927440000000001</v>
      </c>
      <c r="S101">
        <v>60.466880000000003</v>
      </c>
      <c r="T101">
        <v>76.252369999999999</v>
      </c>
    </row>
    <row r="102" spans="5:20" x14ac:dyDescent="0.4">
      <c r="E102" s="1"/>
      <c r="F102" s="1"/>
      <c r="G102" s="1"/>
      <c r="H102" s="1"/>
      <c r="I102" s="1"/>
      <c r="J102" s="1"/>
      <c r="M102" t="s">
        <v>803</v>
      </c>
      <c r="N102" t="s">
        <v>767</v>
      </c>
      <c r="O102" t="s">
        <v>754</v>
      </c>
      <c r="P102">
        <v>0.36216999999999999</v>
      </c>
      <c r="Q102" s="2">
        <v>38.944049999999997</v>
      </c>
      <c r="R102">
        <v>22.256329999999998</v>
      </c>
      <c r="S102">
        <v>64.927090000000007</v>
      </c>
      <c r="T102">
        <v>87.004350000000002</v>
      </c>
    </row>
    <row r="103" spans="5:20" x14ac:dyDescent="0.4">
      <c r="E103" s="1"/>
      <c r="F103" s="1"/>
      <c r="G103" s="1"/>
      <c r="H103" s="1"/>
      <c r="I103" s="1"/>
      <c r="J103" s="1"/>
      <c r="M103" t="s">
        <v>803</v>
      </c>
      <c r="N103" t="s">
        <v>453</v>
      </c>
      <c r="O103" t="s">
        <v>37</v>
      </c>
      <c r="P103">
        <v>0.36066999999999999</v>
      </c>
      <c r="Q103" s="2">
        <v>38.814019999999999</v>
      </c>
      <c r="R103">
        <v>23.787939999999999</v>
      </c>
      <c r="S103">
        <v>64.791579999999996</v>
      </c>
      <c r="T103">
        <v>80.857950000000002</v>
      </c>
    </row>
    <row r="104" spans="5:20" x14ac:dyDescent="0.4">
      <c r="E104" s="1"/>
      <c r="F104" s="1"/>
      <c r="G104" s="1"/>
      <c r="H104" s="1"/>
      <c r="I104" s="1"/>
      <c r="J104" s="1"/>
      <c r="M104" t="s">
        <v>805</v>
      </c>
      <c r="N104" t="s">
        <v>806</v>
      </c>
      <c r="O104" t="s">
        <v>748</v>
      </c>
      <c r="P104">
        <v>0.49947000000000003</v>
      </c>
      <c r="Q104" s="2">
        <v>51.96987</v>
      </c>
      <c r="R104">
        <v>48.08184</v>
      </c>
      <c r="S104">
        <v>67.519180000000006</v>
      </c>
      <c r="T104">
        <v>73.913039999999995</v>
      </c>
    </row>
    <row r="105" spans="5:20" x14ac:dyDescent="0.4">
      <c r="E105" s="1"/>
      <c r="F105" s="1"/>
      <c r="G105" s="1"/>
      <c r="H105" s="1"/>
      <c r="I105" s="1"/>
      <c r="J105" s="1"/>
      <c r="M105" t="s">
        <v>805</v>
      </c>
      <c r="N105" t="s">
        <v>749</v>
      </c>
      <c r="O105" t="s">
        <v>750</v>
      </c>
      <c r="P105">
        <v>0.62897000000000003</v>
      </c>
      <c r="Q105" s="2">
        <v>62.898000000000003</v>
      </c>
      <c r="R105">
        <v>60.76923</v>
      </c>
      <c r="S105">
        <v>66.153850000000006</v>
      </c>
      <c r="T105">
        <v>66.923079999999999</v>
      </c>
    </row>
    <row r="106" spans="5:20" x14ac:dyDescent="0.4">
      <c r="E106" s="1"/>
      <c r="F106" s="1"/>
      <c r="G106" s="1"/>
      <c r="H106" s="1"/>
      <c r="I106" s="1"/>
      <c r="J106" s="1"/>
      <c r="M106" t="s">
        <v>805</v>
      </c>
      <c r="N106" t="s">
        <v>807</v>
      </c>
      <c r="O106" t="s">
        <v>752</v>
      </c>
      <c r="P106">
        <v>0.52954000000000001</v>
      </c>
      <c r="Q106" s="2">
        <v>53.322249999999997</v>
      </c>
      <c r="R106">
        <v>39.911670000000001</v>
      </c>
      <c r="S106">
        <v>72.933750000000003</v>
      </c>
      <c r="T106">
        <v>82.851740000000007</v>
      </c>
    </row>
    <row r="107" spans="5:20" x14ac:dyDescent="0.4">
      <c r="E107" s="1"/>
      <c r="F107" s="1"/>
      <c r="G107" s="1"/>
      <c r="H107" s="1"/>
      <c r="I107" s="1"/>
      <c r="J107" s="1"/>
      <c r="M107" t="s">
        <v>805</v>
      </c>
      <c r="N107" t="s">
        <v>762</v>
      </c>
      <c r="O107" t="s">
        <v>754</v>
      </c>
      <c r="P107">
        <v>0.45321</v>
      </c>
      <c r="Q107" s="2">
        <v>48.594200000000001</v>
      </c>
      <c r="R107">
        <v>34.254280000000001</v>
      </c>
      <c r="S107">
        <v>75.671530000000004</v>
      </c>
      <c r="T107">
        <v>92.171909999999997</v>
      </c>
    </row>
    <row r="108" spans="5:20" x14ac:dyDescent="0.4">
      <c r="E108" s="1"/>
      <c r="F108" s="1"/>
      <c r="G108" s="1"/>
      <c r="H108" s="1"/>
      <c r="I108" s="1"/>
      <c r="J108" s="1"/>
      <c r="M108" t="s">
        <v>805</v>
      </c>
      <c r="N108" t="s">
        <v>332</v>
      </c>
      <c r="O108" t="s">
        <v>37</v>
      </c>
      <c r="P108">
        <v>0.50514999999999999</v>
      </c>
      <c r="Q108" s="2">
        <v>54.413760000000003</v>
      </c>
      <c r="R108">
        <v>43.812220000000003</v>
      </c>
      <c r="S108">
        <v>78.373130000000003</v>
      </c>
      <c r="T108">
        <v>88.425740000000005</v>
      </c>
    </row>
    <row r="109" spans="5:20" x14ac:dyDescent="0.4">
      <c r="E109" s="1"/>
      <c r="F109" s="1"/>
      <c r="G109" s="1"/>
      <c r="H109" s="1"/>
      <c r="I109" s="1"/>
      <c r="J109" s="1"/>
      <c r="M109" t="s">
        <v>808</v>
      </c>
      <c r="N109" t="s">
        <v>756</v>
      </c>
      <c r="O109" t="s">
        <v>748</v>
      </c>
      <c r="P109">
        <v>0.41944999999999999</v>
      </c>
      <c r="Q109" s="2">
        <v>43.629739999999998</v>
      </c>
      <c r="R109">
        <v>34.526850000000003</v>
      </c>
      <c r="S109">
        <v>61.381070000000001</v>
      </c>
      <c r="T109">
        <v>71.867009999999993</v>
      </c>
    </row>
    <row r="110" spans="5:20" x14ac:dyDescent="0.4">
      <c r="E110" s="1"/>
      <c r="F110" s="1"/>
      <c r="G110" s="1"/>
      <c r="H110" s="1"/>
      <c r="I110" s="1"/>
      <c r="J110" s="1"/>
      <c r="M110" t="s">
        <v>808</v>
      </c>
      <c r="N110" t="s">
        <v>749</v>
      </c>
      <c r="O110" t="s">
        <v>750</v>
      </c>
      <c r="P110">
        <v>0.75163000000000002</v>
      </c>
      <c r="Q110" s="2">
        <v>75.164969999999997</v>
      </c>
      <c r="R110">
        <v>60.76923</v>
      </c>
      <c r="S110">
        <v>90.769229999999993</v>
      </c>
      <c r="T110">
        <v>90.769229999999993</v>
      </c>
    </row>
    <row r="111" spans="5:20" x14ac:dyDescent="0.4">
      <c r="E111" s="1"/>
      <c r="F111" s="1"/>
      <c r="G111" s="1"/>
      <c r="H111" s="1"/>
      <c r="I111" s="1"/>
      <c r="J111" s="1"/>
      <c r="M111" t="s">
        <v>808</v>
      </c>
      <c r="N111" t="s">
        <v>809</v>
      </c>
      <c r="O111" t="s">
        <v>752</v>
      </c>
      <c r="P111">
        <v>0.37217</v>
      </c>
      <c r="Q111" s="2">
        <v>37.447429999999997</v>
      </c>
      <c r="R111">
        <v>21.993690000000001</v>
      </c>
      <c r="S111">
        <v>57.842269999999999</v>
      </c>
      <c r="T111">
        <v>72.302840000000003</v>
      </c>
    </row>
    <row r="112" spans="5:20" x14ac:dyDescent="0.4">
      <c r="E112" s="1"/>
      <c r="F112" s="1"/>
      <c r="G112" s="1"/>
      <c r="H112" s="1"/>
      <c r="I112" s="1"/>
      <c r="J112" s="1"/>
      <c r="M112" t="s">
        <v>808</v>
      </c>
      <c r="N112" t="s">
        <v>767</v>
      </c>
      <c r="O112" t="s">
        <v>754</v>
      </c>
      <c r="P112">
        <v>0.32990000000000003</v>
      </c>
      <c r="Q112" s="2">
        <v>35.521709999999999</v>
      </c>
      <c r="R112">
        <v>17.932980000000001</v>
      </c>
      <c r="S112">
        <v>62.522379999999998</v>
      </c>
      <c r="T112">
        <v>84.574060000000003</v>
      </c>
    </row>
    <row r="113" spans="5:20" x14ac:dyDescent="0.4">
      <c r="E113" s="1"/>
      <c r="F113" s="1"/>
      <c r="G113" s="1"/>
      <c r="H113" s="1"/>
      <c r="I113" s="1"/>
      <c r="J113" s="1"/>
      <c r="M113" t="s">
        <v>808</v>
      </c>
      <c r="N113" t="s">
        <v>328</v>
      </c>
      <c r="O113" t="s">
        <v>37</v>
      </c>
      <c r="P113">
        <v>0.34476000000000001</v>
      </c>
      <c r="Q113" s="2">
        <v>37.039070000000002</v>
      </c>
      <c r="R113">
        <v>22.28248</v>
      </c>
      <c r="S113">
        <v>62.776200000000003</v>
      </c>
      <c r="T113">
        <v>77.668959999999998</v>
      </c>
    </row>
    <row r="114" spans="5:20" x14ac:dyDescent="0.4">
      <c r="E114" s="1"/>
      <c r="F114" s="1"/>
      <c r="G114" s="1"/>
      <c r="H114" s="1"/>
      <c r="I114" s="1"/>
      <c r="J114" s="1"/>
      <c r="M114" t="s">
        <v>810</v>
      </c>
      <c r="N114" t="s">
        <v>756</v>
      </c>
      <c r="O114" t="s">
        <v>748</v>
      </c>
      <c r="P114">
        <v>0.44602000000000003</v>
      </c>
      <c r="Q114" s="2">
        <v>46.339410000000001</v>
      </c>
      <c r="R114">
        <v>37.851660000000003</v>
      </c>
      <c r="S114">
        <v>64.961640000000003</v>
      </c>
      <c r="T114">
        <v>73.145780000000002</v>
      </c>
    </row>
    <row r="115" spans="5:20" x14ac:dyDescent="0.4">
      <c r="E115" s="1"/>
      <c r="F115" s="1"/>
      <c r="G115" s="1"/>
      <c r="H115" s="1"/>
      <c r="I115" s="1"/>
      <c r="J115" s="1"/>
      <c r="M115" t="s">
        <v>810</v>
      </c>
      <c r="N115" t="s">
        <v>749</v>
      </c>
      <c r="O115" t="s">
        <v>750</v>
      </c>
      <c r="P115">
        <v>0.75458000000000003</v>
      </c>
      <c r="Q115" s="2">
        <v>75.460530000000006</v>
      </c>
      <c r="R115">
        <v>61.538460000000001</v>
      </c>
      <c r="S115">
        <v>90.769229999999993</v>
      </c>
      <c r="T115">
        <v>90.769229999999993</v>
      </c>
    </row>
    <row r="116" spans="5:20" x14ac:dyDescent="0.4">
      <c r="E116" s="1"/>
      <c r="F116" s="1"/>
      <c r="G116" s="1"/>
      <c r="H116" s="1"/>
      <c r="I116" s="1"/>
      <c r="J116" s="1"/>
      <c r="M116" t="s">
        <v>810</v>
      </c>
      <c r="N116" t="s">
        <v>811</v>
      </c>
      <c r="O116" t="s">
        <v>752</v>
      </c>
      <c r="P116">
        <v>0.3886</v>
      </c>
      <c r="Q116" s="2">
        <v>39.113480000000003</v>
      </c>
      <c r="R116">
        <v>22.927440000000001</v>
      </c>
      <c r="S116">
        <v>60.466880000000003</v>
      </c>
      <c r="T116">
        <v>76.239750000000001</v>
      </c>
    </row>
    <row r="117" spans="5:20" x14ac:dyDescent="0.4">
      <c r="E117" s="1"/>
      <c r="F117" s="1"/>
      <c r="G117" s="1"/>
      <c r="H117" s="1"/>
      <c r="I117" s="1"/>
      <c r="J117" s="1"/>
      <c r="M117" t="s">
        <v>810</v>
      </c>
      <c r="N117" t="s">
        <v>753</v>
      </c>
      <c r="O117" t="s">
        <v>754</v>
      </c>
      <c r="P117">
        <v>0.36218</v>
      </c>
      <c r="Q117" s="2">
        <v>38.944319999999998</v>
      </c>
      <c r="R117">
        <v>22.256329999999998</v>
      </c>
      <c r="S117">
        <v>64.901510000000002</v>
      </c>
      <c r="T117">
        <v>87.004350000000002</v>
      </c>
    </row>
    <row r="118" spans="5:20" x14ac:dyDescent="0.4">
      <c r="E118" s="1"/>
      <c r="F118" s="1"/>
      <c r="G118" s="1"/>
      <c r="H118" s="1"/>
      <c r="I118" s="1"/>
      <c r="J118" s="1"/>
      <c r="M118" t="s">
        <v>810</v>
      </c>
      <c r="N118" t="s">
        <v>812</v>
      </c>
      <c r="O118" t="s">
        <v>37</v>
      </c>
      <c r="P118">
        <v>0.36075000000000002</v>
      </c>
      <c r="Q118" s="2">
        <v>38.828339999999997</v>
      </c>
      <c r="R118">
        <v>23.787939999999999</v>
      </c>
      <c r="S118">
        <v>64.791579999999996</v>
      </c>
      <c r="T118">
        <v>80.866050000000001</v>
      </c>
    </row>
    <row r="119" spans="5:20" x14ac:dyDescent="0.4">
      <c r="E119" s="1"/>
      <c r="F119" s="1"/>
      <c r="G119" s="1"/>
      <c r="H119" s="1"/>
      <c r="I119" s="1"/>
      <c r="J119" s="1"/>
      <c r="M119" t="s">
        <v>813</v>
      </c>
      <c r="N119" t="s">
        <v>756</v>
      </c>
      <c r="O119" t="s">
        <v>748</v>
      </c>
      <c r="P119">
        <v>0.50083999999999995</v>
      </c>
      <c r="Q119" s="2">
        <v>52.108550000000001</v>
      </c>
      <c r="R119">
        <v>48.08184</v>
      </c>
      <c r="S119">
        <v>67.774940000000001</v>
      </c>
      <c r="T119">
        <v>73.913039999999995</v>
      </c>
    </row>
    <row r="120" spans="5:20" x14ac:dyDescent="0.4">
      <c r="E120" s="1"/>
      <c r="F120" s="1"/>
      <c r="G120" s="1"/>
      <c r="H120" s="1"/>
      <c r="I120" s="1"/>
      <c r="J120" s="1"/>
      <c r="M120" t="s">
        <v>813</v>
      </c>
      <c r="N120" t="s">
        <v>749</v>
      </c>
      <c r="O120" t="s">
        <v>750</v>
      </c>
      <c r="P120">
        <v>0.75953000000000004</v>
      </c>
      <c r="Q120" s="2">
        <v>75.954459999999997</v>
      </c>
      <c r="R120">
        <v>62.307690000000001</v>
      </c>
      <c r="S120">
        <v>90.769229999999993</v>
      </c>
      <c r="T120">
        <v>91.538460000000001</v>
      </c>
    </row>
    <row r="121" spans="5:20" x14ac:dyDescent="0.4">
      <c r="E121" s="1"/>
      <c r="F121" s="1"/>
      <c r="G121" s="1"/>
      <c r="H121" s="1"/>
      <c r="I121" s="1"/>
      <c r="J121" s="1"/>
      <c r="M121" t="s">
        <v>813</v>
      </c>
      <c r="N121" t="s">
        <v>809</v>
      </c>
      <c r="O121" t="s">
        <v>752</v>
      </c>
      <c r="P121">
        <v>0.52952999999999995</v>
      </c>
      <c r="Q121" s="2">
        <v>53.321449999999999</v>
      </c>
      <c r="R121">
        <v>39.911670000000001</v>
      </c>
      <c r="S121">
        <v>72.933750000000003</v>
      </c>
      <c r="T121">
        <v>82.839119999999994</v>
      </c>
    </row>
    <row r="122" spans="5:20" x14ac:dyDescent="0.4">
      <c r="E122" s="1"/>
      <c r="F122" s="1"/>
      <c r="G122" s="1"/>
      <c r="H122" s="1"/>
      <c r="I122" s="1"/>
      <c r="J122" s="1"/>
      <c r="M122" t="s">
        <v>813</v>
      </c>
      <c r="N122" t="s">
        <v>776</v>
      </c>
      <c r="O122" t="s">
        <v>754</v>
      </c>
      <c r="P122">
        <v>0.45296999999999998</v>
      </c>
      <c r="Q122" s="2">
        <v>48.57103</v>
      </c>
      <c r="R122">
        <v>34.228700000000003</v>
      </c>
      <c r="S122">
        <v>75.645949999999999</v>
      </c>
      <c r="T122">
        <v>92.120750000000001</v>
      </c>
    </row>
    <row r="123" spans="5:20" x14ac:dyDescent="0.4">
      <c r="E123" s="1"/>
      <c r="F123" s="1"/>
      <c r="G123" s="1"/>
      <c r="H123" s="1"/>
      <c r="I123" s="1"/>
      <c r="J123" s="1"/>
      <c r="M123" t="s">
        <v>813</v>
      </c>
      <c r="N123" t="s">
        <v>116</v>
      </c>
      <c r="O123" t="s">
        <v>37</v>
      </c>
      <c r="P123">
        <v>0.50521000000000005</v>
      </c>
      <c r="Q123" s="2">
        <v>54.425789999999999</v>
      </c>
      <c r="R123">
        <v>43.812220000000003</v>
      </c>
      <c r="S123">
        <v>78.381219999999999</v>
      </c>
      <c r="T123">
        <v>88.43383</v>
      </c>
    </row>
    <row r="124" spans="5:20" x14ac:dyDescent="0.4">
      <c r="E124" s="1"/>
      <c r="F124" s="1"/>
      <c r="G124" s="1"/>
      <c r="H124" s="1"/>
      <c r="I124" s="1"/>
      <c r="J124" s="1"/>
      <c r="M124" t="s">
        <v>822</v>
      </c>
      <c r="O124" t="s">
        <v>117</v>
      </c>
      <c r="P124" t="s">
        <v>117</v>
      </c>
      <c r="Q124" s="2" t="s">
        <v>117</v>
      </c>
      <c r="R124" t="s">
        <v>117</v>
      </c>
      <c r="S124" t="s">
        <v>117</v>
      </c>
      <c r="T124" t="s">
        <v>117</v>
      </c>
    </row>
    <row r="125" spans="5:20" x14ac:dyDescent="0.4">
      <c r="E125" s="1"/>
      <c r="F125" s="1"/>
      <c r="G125" s="1"/>
      <c r="H125" s="1"/>
      <c r="I125" s="1"/>
      <c r="J125" s="1"/>
      <c r="M125" t="s">
        <v>823</v>
      </c>
      <c r="N125" t="s">
        <v>806</v>
      </c>
      <c r="O125" t="s">
        <v>748</v>
      </c>
      <c r="P125">
        <v>0.40167000000000003</v>
      </c>
      <c r="Q125" s="2">
        <v>41.877200000000002</v>
      </c>
      <c r="R125">
        <v>34.526850000000003</v>
      </c>
      <c r="S125">
        <v>57.800510000000003</v>
      </c>
      <c r="T125">
        <v>67.007670000000005</v>
      </c>
    </row>
    <row r="126" spans="5:20" x14ac:dyDescent="0.4">
      <c r="E126" s="1"/>
      <c r="F126" s="1"/>
      <c r="G126" s="1"/>
      <c r="H126" s="1"/>
      <c r="I126" s="1"/>
      <c r="J126" s="1"/>
      <c r="M126" t="s">
        <v>823</v>
      </c>
      <c r="N126" t="s">
        <v>749</v>
      </c>
      <c r="O126" t="s">
        <v>750</v>
      </c>
      <c r="P126">
        <v>0.56749000000000005</v>
      </c>
      <c r="Q126" s="2">
        <v>56.762869999999999</v>
      </c>
      <c r="R126">
        <v>53.846150000000002</v>
      </c>
      <c r="S126">
        <v>58.461539999999999</v>
      </c>
      <c r="T126">
        <v>60.76923</v>
      </c>
    </row>
    <row r="127" spans="5:20" x14ac:dyDescent="0.4">
      <c r="E127" s="1"/>
      <c r="F127" s="1"/>
      <c r="G127" s="1"/>
      <c r="H127" s="1"/>
      <c r="I127" s="1"/>
      <c r="J127" s="1"/>
      <c r="M127" t="s">
        <v>823</v>
      </c>
      <c r="N127" t="s">
        <v>824</v>
      </c>
      <c r="O127" t="s">
        <v>752</v>
      </c>
      <c r="P127">
        <v>0.37019999999999997</v>
      </c>
      <c r="Q127" s="2">
        <v>37.252220000000001</v>
      </c>
      <c r="R127">
        <v>21.741320000000002</v>
      </c>
      <c r="S127">
        <v>57.425870000000003</v>
      </c>
      <c r="T127">
        <v>71.974760000000003</v>
      </c>
    </row>
    <row r="128" spans="5:20" x14ac:dyDescent="0.4">
      <c r="M128" t="s">
        <v>823</v>
      </c>
      <c r="N128" t="s">
        <v>825</v>
      </c>
      <c r="O128" t="s">
        <v>754</v>
      </c>
      <c r="P128">
        <v>0.33549000000000001</v>
      </c>
      <c r="Q128" s="2">
        <v>36.133330000000001</v>
      </c>
      <c r="R128">
        <v>18.905090000000001</v>
      </c>
      <c r="S128">
        <v>63.059609999999999</v>
      </c>
      <c r="T128">
        <v>84.292659999999998</v>
      </c>
    </row>
    <row r="129" spans="13:20" x14ac:dyDescent="0.4">
      <c r="M129" t="s">
        <v>823</v>
      </c>
      <c r="N129" t="s">
        <v>90</v>
      </c>
      <c r="O129" t="s">
        <v>37</v>
      </c>
      <c r="P129">
        <v>0.34832000000000002</v>
      </c>
      <c r="Q129" s="2">
        <v>37.45626</v>
      </c>
      <c r="R129">
        <v>22.83286</v>
      </c>
      <c r="S129">
        <v>62.938079999999999</v>
      </c>
      <c r="T129">
        <v>77.442329999999998</v>
      </c>
    </row>
    <row r="130" spans="13:20" x14ac:dyDescent="0.4">
      <c r="M130" t="s">
        <v>826</v>
      </c>
      <c r="N130" t="s">
        <v>756</v>
      </c>
      <c r="O130" t="s">
        <v>748</v>
      </c>
      <c r="P130">
        <v>0.4254</v>
      </c>
      <c r="Q130" s="2">
        <v>44.277880000000003</v>
      </c>
      <c r="R130">
        <v>37.851660000000003</v>
      </c>
      <c r="S130">
        <v>60.613810000000001</v>
      </c>
      <c r="T130">
        <v>68.286450000000002</v>
      </c>
    </row>
    <row r="131" spans="13:20" x14ac:dyDescent="0.4">
      <c r="M131" t="s">
        <v>826</v>
      </c>
      <c r="N131" t="s">
        <v>749</v>
      </c>
      <c r="O131" t="s">
        <v>750</v>
      </c>
      <c r="P131">
        <v>0.56672</v>
      </c>
      <c r="Q131" s="2">
        <v>56.673560000000002</v>
      </c>
      <c r="R131">
        <v>54.615380000000002</v>
      </c>
      <c r="S131">
        <v>57.692309999999999</v>
      </c>
      <c r="T131">
        <v>60.76923</v>
      </c>
    </row>
    <row r="132" spans="13:20" x14ac:dyDescent="0.4">
      <c r="M132" t="s">
        <v>826</v>
      </c>
      <c r="N132" t="s">
        <v>771</v>
      </c>
      <c r="O132" t="s">
        <v>752</v>
      </c>
      <c r="P132">
        <v>0.38740000000000002</v>
      </c>
      <c r="Q132" s="2">
        <v>38.996780000000001</v>
      </c>
      <c r="R132">
        <v>22.87697</v>
      </c>
      <c r="S132">
        <v>60.214509999999997</v>
      </c>
      <c r="T132">
        <v>75.861199999999997</v>
      </c>
    </row>
    <row r="133" spans="13:20" x14ac:dyDescent="0.4">
      <c r="M133" t="s">
        <v>826</v>
      </c>
      <c r="N133" t="s">
        <v>776</v>
      </c>
      <c r="O133" t="s">
        <v>754</v>
      </c>
      <c r="P133">
        <v>0.36835000000000001</v>
      </c>
      <c r="Q133" s="2">
        <v>39.626539999999999</v>
      </c>
      <c r="R133">
        <v>23.4331</v>
      </c>
      <c r="S133">
        <v>65.796880000000002</v>
      </c>
      <c r="T133">
        <v>86.492710000000002</v>
      </c>
    </row>
    <row r="134" spans="13:20" x14ac:dyDescent="0.4">
      <c r="M134" t="s">
        <v>826</v>
      </c>
      <c r="N134" t="s">
        <v>121</v>
      </c>
      <c r="O134" t="s">
        <v>37</v>
      </c>
      <c r="P134">
        <v>0.36559000000000003</v>
      </c>
      <c r="Q134" s="2">
        <v>39.393410000000003</v>
      </c>
      <c r="R134">
        <v>24.734929999999999</v>
      </c>
      <c r="S134">
        <v>65.058679999999995</v>
      </c>
      <c r="T134">
        <v>80.639420000000001</v>
      </c>
    </row>
    <row r="135" spans="13:20" x14ac:dyDescent="0.4">
      <c r="M135" t="s">
        <v>827</v>
      </c>
      <c r="N135" t="s">
        <v>769</v>
      </c>
      <c r="O135" t="s">
        <v>748</v>
      </c>
      <c r="P135">
        <v>0.46027000000000001</v>
      </c>
      <c r="Q135" s="2">
        <v>47.938409999999998</v>
      </c>
      <c r="R135">
        <v>44.75703</v>
      </c>
      <c r="S135">
        <v>63.93862</v>
      </c>
      <c r="T135">
        <v>69.309460000000001</v>
      </c>
    </row>
    <row r="136" spans="13:20" x14ac:dyDescent="0.4">
      <c r="M136" t="s">
        <v>827</v>
      </c>
      <c r="N136" t="s">
        <v>749</v>
      </c>
      <c r="O136" t="s">
        <v>750</v>
      </c>
      <c r="P136">
        <v>0.57850999999999997</v>
      </c>
      <c r="Q136" s="2">
        <v>57.85389</v>
      </c>
      <c r="R136">
        <v>56.153849999999998</v>
      </c>
      <c r="S136">
        <v>57.692309999999999</v>
      </c>
      <c r="T136">
        <v>61.538460000000001</v>
      </c>
    </row>
    <row r="137" spans="13:20" x14ac:dyDescent="0.4">
      <c r="M137" t="s">
        <v>827</v>
      </c>
      <c r="N137" t="s">
        <v>828</v>
      </c>
      <c r="O137" t="s">
        <v>752</v>
      </c>
      <c r="P137">
        <v>0.51651000000000002</v>
      </c>
      <c r="Q137" s="2">
        <v>52.026479999999999</v>
      </c>
      <c r="R137">
        <v>38.662460000000003</v>
      </c>
      <c r="S137">
        <v>71.381699999999995</v>
      </c>
      <c r="T137">
        <v>81.867509999999996</v>
      </c>
    </row>
    <row r="138" spans="13:20" x14ac:dyDescent="0.4">
      <c r="M138" t="s">
        <v>827</v>
      </c>
      <c r="N138" t="s">
        <v>829</v>
      </c>
      <c r="O138" t="s">
        <v>754</v>
      </c>
      <c r="P138">
        <v>0.45380999999999999</v>
      </c>
      <c r="Q138" s="2">
        <v>48.683030000000002</v>
      </c>
      <c r="R138">
        <v>34.638010000000001</v>
      </c>
      <c r="S138">
        <v>75.364540000000005</v>
      </c>
      <c r="T138">
        <v>91.276539999999997</v>
      </c>
    </row>
    <row r="139" spans="13:20" x14ac:dyDescent="0.4">
      <c r="M139" t="s">
        <v>827</v>
      </c>
      <c r="N139" t="s">
        <v>830</v>
      </c>
      <c r="O139" t="s">
        <v>37</v>
      </c>
      <c r="P139">
        <v>0.49979000000000001</v>
      </c>
      <c r="Q139" s="2">
        <v>53.924210000000002</v>
      </c>
      <c r="R139">
        <v>43.310400000000001</v>
      </c>
      <c r="S139">
        <v>77.798460000000006</v>
      </c>
      <c r="T139">
        <v>87.583969999999994</v>
      </c>
    </row>
    <row r="140" spans="13:20" x14ac:dyDescent="0.4">
      <c r="M140" t="s">
        <v>831</v>
      </c>
      <c r="N140" t="s">
        <v>756</v>
      </c>
      <c r="O140" t="s">
        <v>748</v>
      </c>
      <c r="P140">
        <v>0.41975000000000001</v>
      </c>
      <c r="Q140" s="2">
        <v>43.720660000000002</v>
      </c>
      <c r="R140">
        <v>35.294119999999999</v>
      </c>
      <c r="S140">
        <v>61.381070000000001</v>
      </c>
      <c r="T140">
        <v>71.867009999999993</v>
      </c>
    </row>
    <row r="141" spans="13:20" x14ac:dyDescent="0.4">
      <c r="M141" t="s">
        <v>831</v>
      </c>
      <c r="N141" t="s">
        <v>749</v>
      </c>
      <c r="O141" t="s">
        <v>750</v>
      </c>
      <c r="P141">
        <v>0.75148000000000004</v>
      </c>
      <c r="Q141" s="2">
        <v>75.150440000000003</v>
      </c>
      <c r="R141">
        <v>60.76923</v>
      </c>
      <c r="S141">
        <v>90.769229999999993</v>
      </c>
      <c r="T141">
        <v>90.769229999999993</v>
      </c>
    </row>
    <row r="142" spans="13:20" x14ac:dyDescent="0.4">
      <c r="M142" t="s">
        <v>831</v>
      </c>
      <c r="N142" t="s">
        <v>832</v>
      </c>
      <c r="O142" t="s">
        <v>752</v>
      </c>
      <c r="P142">
        <v>0.37121999999999999</v>
      </c>
      <c r="Q142" s="2">
        <v>37.355110000000003</v>
      </c>
      <c r="R142">
        <v>21.77918</v>
      </c>
      <c r="S142">
        <v>57.56467</v>
      </c>
      <c r="T142">
        <v>72.264979999999994</v>
      </c>
    </row>
    <row r="143" spans="13:20" x14ac:dyDescent="0.4">
      <c r="M143" t="s">
        <v>831</v>
      </c>
      <c r="N143" t="s">
        <v>767</v>
      </c>
      <c r="O143" t="s">
        <v>754</v>
      </c>
      <c r="P143">
        <v>0.33662999999999998</v>
      </c>
      <c r="Q143" s="2">
        <v>36.25206</v>
      </c>
      <c r="R143">
        <v>18.905090000000001</v>
      </c>
      <c r="S143">
        <v>63.289839999999998</v>
      </c>
      <c r="T143">
        <v>84.804299999999998</v>
      </c>
    </row>
    <row r="144" spans="13:20" x14ac:dyDescent="0.4">
      <c r="M144" t="s">
        <v>831</v>
      </c>
      <c r="N144" t="s">
        <v>40</v>
      </c>
      <c r="O144" t="s">
        <v>37</v>
      </c>
      <c r="P144">
        <v>0.34919</v>
      </c>
      <c r="Q144" s="2">
        <v>37.552990000000001</v>
      </c>
      <c r="R144">
        <v>22.849049999999998</v>
      </c>
      <c r="S144">
        <v>63.108049999999999</v>
      </c>
      <c r="T144">
        <v>77.701340000000002</v>
      </c>
    </row>
    <row r="145" spans="13:20" x14ac:dyDescent="0.4">
      <c r="M145" t="s">
        <v>833</v>
      </c>
      <c r="N145" t="s">
        <v>774</v>
      </c>
      <c r="O145" t="s">
        <v>748</v>
      </c>
      <c r="P145">
        <v>0.44278000000000001</v>
      </c>
      <c r="Q145" s="2">
        <v>46.04795</v>
      </c>
      <c r="R145">
        <v>38.618929999999999</v>
      </c>
      <c r="S145">
        <v>63.427109999999999</v>
      </c>
      <c r="T145">
        <v>73.401529999999994</v>
      </c>
    </row>
    <row r="146" spans="13:20" x14ac:dyDescent="0.4">
      <c r="M146" t="s">
        <v>833</v>
      </c>
      <c r="N146" t="s">
        <v>749</v>
      </c>
      <c r="O146" t="s">
        <v>750</v>
      </c>
      <c r="P146">
        <v>0.74380000000000002</v>
      </c>
      <c r="Q146" s="2">
        <v>74.381489999999999</v>
      </c>
      <c r="R146">
        <v>59.23077</v>
      </c>
      <c r="S146">
        <v>90.769229999999993</v>
      </c>
      <c r="T146">
        <v>90.769229999999993</v>
      </c>
    </row>
    <row r="147" spans="13:20" x14ac:dyDescent="0.4">
      <c r="M147" t="s">
        <v>833</v>
      </c>
      <c r="N147" t="s">
        <v>832</v>
      </c>
      <c r="O147" t="s">
        <v>752</v>
      </c>
      <c r="P147">
        <v>0.38818999999999998</v>
      </c>
      <c r="Q147" s="2">
        <v>39.076009999999997</v>
      </c>
      <c r="R147">
        <v>22.87697</v>
      </c>
      <c r="S147">
        <v>60.416400000000003</v>
      </c>
      <c r="T147">
        <v>76.176659999999998</v>
      </c>
    </row>
    <row r="148" spans="13:20" x14ac:dyDescent="0.4">
      <c r="M148" t="s">
        <v>833</v>
      </c>
      <c r="N148" t="s">
        <v>802</v>
      </c>
      <c r="O148" t="s">
        <v>754</v>
      </c>
      <c r="P148">
        <v>0.36967</v>
      </c>
      <c r="Q148" s="2">
        <v>39.765500000000003</v>
      </c>
      <c r="R148">
        <v>23.4331</v>
      </c>
      <c r="S148">
        <v>66.103859999999997</v>
      </c>
      <c r="T148">
        <v>87.106679999999997</v>
      </c>
    </row>
    <row r="149" spans="13:20" x14ac:dyDescent="0.4">
      <c r="M149" t="s">
        <v>833</v>
      </c>
      <c r="N149" t="s">
        <v>67</v>
      </c>
      <c r="O149" t="s">
        <v>37</v>
      </c>
      <c r="P149">
        <v>0.36649999999999999</v>
      </c>
      <c r="Q149" s="2">
        <v>39.494540000000001</v>
      </c>
      <c r="R149">
        <v>24.767299999999999</v>
      </c>
      <c r="S149">
        <v>65.204369999999997</v>
      </c>
      <c r="T149">
        <v>80.890330000000006</v>
      </c>
    </row>
    <row r="150" spans="13:20" x14ac:dyDescent="0.4">
      <c r="M150" t="s">
        <v>834</v>
      </c>
      <c r="N150" t="s">
        <v>774</v>
      </c>
      <c r="O150" t="s">
        <v>748</v>
      </c>
      <c r="P150">
        <v>0.47948000000000002</v>
      </c>
      <c r="Q150" s="2">
        <v>49.879980000000003</v>
      </c>
      <c r="R150">
        <v>46.035809999999998</v>
      </c>
      <c r="S150">
        <v>67.007670000000005</v>
      </c>
      <c r="T150">
        <v>74.424549999999996</v>
      </c>
    </row>
    <row r="151" spans="13:20" x14ac:dyDescent="0.4">
      <c r="M151" t="s">
        <v>834</v>
      </c>
      <c r="N151" t="s">
        <v>749</v>
      </c>
      <c r="O151" t="s">
        <v>750</v>
      </c>
      <c r="P151">
        <v>0.77654000000000001</v>
      </c>
      <c r="Q151" s="2">
        <v>77.681669999999997</v>
      </c>
      <c r="R151">
        <v>64.615380000000002</v>
      </c>
      <c r="S151">
        <v>91.538460000000001</v>
      </c>
      <c r="T151">
        <v>91.538460000000001</v>
      </c>
    </row>
    <row r="152" spans="13:20" x14ac:dyDescent="0.4">
      <c r="M152" t="s">
        <v>834</v>
      </c>
      <c r="N152" t="s">
        <v>835</v>
      </c>
      <c r="O152" t="s">
        <v>752</v>
      </c>
      <c r="P152">
        <v>0.51732999999999996</v>
      </c>
      <c r="Q152" s="2">
        <v>52.109369999999998</v>
      </c>
      <c r="R152">
        <v>38.675080000000001</v>
      </c>
      <c r="S152">
        <v>71.545739999999995</v>
      </c>
      <c r="T152">
        <v>82.208200000000005</v>
      </c>
    </row>
    <row r="153" spans="13:20" x14ac:dyDescent="0.4">
      <c r="M153" t="s">
        <v>834</v>
      </c>
      <c r="N153" t="s">
        <v>829</v>
      </c>
      <c r="O153" t="s">
        <v>754</v>
      </c>
      <c r="P153">
        <v>0.45540000000000003</v>
      </c>
      <c r="Q153" s="2">
        <v>48.848999999999997</v>
      </c>
      <c r="R153">
        <v>34.68918</v>
      </c>
      <c r="S153">
        <v>75.59478</v>
      </c>
      <c r="T153">
        <v>91.711439999999996</v>
      </c>
    </row>
    <row r="154" spans="13:20" x14ac:dyDescent="0.4">
      <c r="M154" t="s">
        <v>834</v>
      </c>
      <c r="N154" t="s">
        <v>88</v>
      </c>
      <c r="O154" t="s">
        <v>37</v>
      </c>
      <c r="P154">
        <v>0.50065999999999999</v>
      </c>
      <c r="Q154" s="2">
        <v>54.02252</v>
      </c>
      <c r="R154">
        <v>43.326590000000003</v>
      </c>
      <c r="S154">
        <v>77.976529999999997</v>
      </c>
      <c r="T154">
        <v>87.851070000000007</v>
      </c>
    </row>
    <row r="155" spans="13:20" x14ac:dyDescent="0.4">
      <c r="M155" t="s">
        <v>836</v>
      </c>
      <c r="N155" t="s">
        <v>756</v>
      </c>
      <c r="O155" t="s">
        <v>748</v>
      </c>
      <c r="P155">
        <v>0.40660000000000002</v>
      </c>
      <c r="Q155" s="2">
        <v>42.348500000000001</v>
      </c>
      <c r="R155">
        <v>34.782609999999998</v>
      </c>
      <c r="S155">
        <v>57.800510000000003</v>
      </c>
      <c r="T155">
        <v>68.286450000000002</v>
      </c>
    </row>
    <row r="156" spans="13:20" x14ac:dyDescent="0.4">
      <c r="M156" t="s">
        <v>836</v>
      </c>
      <c r="N156" t="s">
        <v>749</v>
      </c>
      <c r="O156" t="s">
        <v>750</v>
      </c>
      <c r="P156">
        <v>0.55540999999999996</v>
      </c>
      <c r="Q156" s="2">
        <v>55.542319999999997</v>
      </c>
      <c r="R156">
        <v>52.307690000000001</v>
      </c>
      <c r="S156">
        <v>58.461539999999999</v>
      </c>
      <c r="T156">
        <v>60.76923</v>
      </c>
    </row>
    <row r="157" spans="13:20" x14ac:dyDescent="0.4">
      <c r="M157" t="s">
        <v>836</v>
      </c>
      <c r="N157" t="s">
        <v>837</v>
      </c>
      <c r="O157" t="s">
        <v>752</v>
      </c>
      <c r="P157">
        <v>0.37090000000000001</v>
      </c>
      <c r="Q157" s="2">
        <v>37.32376</v>
      </c>
      <c r="R157">
        <v>21.842269999999999</v>
      </c>
      <c r="S157">
        <v>57.627760000000002</v>
      </c>
      <c r="T157">
        <v>72.126180000000005</v>
      </c>
    </row>
    <row r="158" spans="13:20" x14ac:dyDescent="0.4">
      <c r="M158" t="s">
        <v>836</v>
      </c>
      <c r="N158" t="s">
        <v>772</v>
      </c>
      <c r="O158" t="s">
        <v>754</v>
      </c>
      <c r="P158">
        <v>0.33717000000000003</v>
      </c>
      <c r="Q158" s="2">
        <v>36.322339999999997</v>
      </c>
      <c r="R158">
        <v>19.084160000000001</v>
      </c>
      <c r="S158">
        <v>62.854950000000002</v>
      </c>
      <c r="T158">
        <v>84.369399999999999</v>
      </c>
    </row>
    <row r="159" spans="13:20" x14ac:dyDescent="0.4">
      <c r="M159" t="s">
        <v>836</v>
      </c>
      <c r="N159" t="s">
        <v>90</v>
      </c>
      <c r="O159" t="s">
        <v>37</v>
      </c>
      <c r="P159">
        <v>0.34878999999999999</v>
      </c>
      <c r="Q159" s="2">
        <v>37.528260000000003</v>
      </c>
      <c r="R159">
        <v>22.86524</v>
      </c>
      <c r="S159">
        <v>63.059489999999997</v>
      </c>
      <c r="T159">
        <v>77.636579999999995</v>
      </c>
    </row>
    <row r="160" spans="13:20" x14ac:dyDescent="0.4">
      <c r="M160" t="s">
        <v>838</v>
      </c>
      <c r="N160" t="s">
        <v>774</v>
      </c>
      <c r="O160" t="s">
        <v>748</v>
      </c>
      <c r="P160">
        <v>0.42919000000000002</v>
      </c>
      <c r="Q160" s="2">
        <v>44.657899999999998</v>
      </c>
      <c r="R160">
        <v>38.618929999999999</v>
      </c>
      <c r="S160">
        <v>60.358060000000002</v>
      </c>
      <c r="T160">
        <v>68.286450000000002</v>
      </c>
    </row>
    <row r="161" spans="13:20" x14ac:dyDescent="0.4">
      <c r="M161" t="s">
        <v>838</v>
      </c>
      <c r="N161" t="s">
        <v>749</v>
      </c>
      <c r="O161" t="s">
        <v>750</v>
      </c>
      <c r="P161">
        <v>0.57396999999999998</v>
      </c>
      <c r="Q161" s="2">
        <v>57.406770000000002</v>
      </c>
      <c r="R161">
        <v>55.384619999999998</v>
      </c>
      <c r="S161">
        <v>57.692309999999999</v>
      </c>
      <c r="T161">
        <v>60.76923</v>
      </c>
    </row>
    <row r="162" spans="13:20" x14ac:dyDescent="0.4">
      <c r="M162" t="s">
        <v>838</v>
      </c>
      <c r="N162" t="s">
        <v>837</v>
      </c>
      <c r="O162" t="s">
        <v>752</v>
      </c>
      <c r="P162">
        <v>0.38900000000000001</v>
      </c>
      <c r="Q162" s="2">
        <v>39.157179999999997</v>
      </c>
      <c r="R162">
        <v>23.078859999999999</v>
      </c>
      <c r="S162">
        <v>60.403790000000001</v>
      </c>
      <c r="T162">
        <v>75.899050000000003</v>
      </c>
    </row>
    <row r="163" spans="13:20" x14ac:dyDescent="0.4">
      <c r="M163" t="s">
        <v>838</v>
      </c>
      <c r="N163" t="s">
        <v>839</v>
      </c>
      <c r="O163" t="s">
        <v>754</v>
      </c>
      <c r="P163">
        <v>0.36825999999999998</v>
      </c>
      <c r="Q163" s="2">
        <v>39.62388</v>
      </c>
      <c r="R163">
        <v>23.484269999999999</v>
      </c>
      <c r="S163">
        <v>65.975949999999997</v>
      </c>
      <c r="T163">
        <v>86.467129999999997</v>
      </c>
    </row>
    <row r="164" spans="13:20" x14ac:dyDescent="0.4">
      <c r="M164" t="s">
        <v>838</v>
      </c>
      <c r="N164" t="s">
        <v>90</v>
      </c>
      <c r="O164" t="s">
        <v>37</v>
      </c>
      <c r="P164">
        <v>0.36701</v>
      </c>
      <c r="Q164" s="2">
        <v>39.556820000000002</v>
      </c>
      <c r="R164">
        <v>24.929179999999999</v>
      </c>
      <c r="S164">
        <v>65.188180000000003</v>
      </c>
      <c r="T164">
        <v>80.825580000000002</v>
      </c>
    </row>
    <row r="165" spans="13:20" x14ac:dyDescent="0.4">
      <c r="M165" t="s">
        <v>840</v>
      </c>
      <c r="N165" t="s">
        <v>774</v>
      </c>
      <c r="O165" t="s">
        <v>748</v>
      </c>
      <c r="P165">
        <v>0.45677000000000001</v>
      </c>
      <c r="Q165" s="2">
        <v>47.607750000000003</v>
      </c>
      <c r="R165">
        <v>44.245519999999999</v>
      </c>
      <c r="S165">
        <v>63.682859999999998</v>
      </c>
      <c r="T165">
        <v>68.030690000000007</v>
      </c>
    </row>
    <row r="166" spans="13:20" x14ac:dyDescent="0.4">
      <c r="M166" t="s">
        <v>840</v>
      </c>
      <c r="N166" t="s">
        <v>749</v>
      </c>
      <c r="O166" t="s">
        <v>750</v>
      </c>
      <c r="P166">
        <v>0.57816000000000001</v>
      </c>
      <c r="Q166" s="2">
        <v>57.820309999999999</v>
      </c>
      <c r="R166">
        <v>56.153849999999998</v>
      </c>
      <c r="S166">
        <v>56.923079999999999</v>
      </c>
      <c r="T166">
        <v>63.076920000000001</v>
      </c>
    </row>
    <row r="167" spans="13:20" x14ac:dyDescent="0.4">
      <c r="M167" t="s">
        <v>840</v>
      </c>
      <c r="N167" t="s">
        <v>841</v>
      </c>
      <c r="O167" t="s">
        <v>752</v>
      </c>
      <c r="P167">
        <v>0.51687000000000005</v>
      </c>
      <c r="Q167" s="2">
        <v>52.06494</v>
      </c>
      <c r="R167">
        <v>38.725549999999998</v>
      </c>
      <c r="S167">
        <v>71.356470000000002</v>
      </c>
      <c r="T167">
        <v>81.955839999999995</v>
      </c>
    </row>
    <row r="168" spans="13:20" x14ac:dyDescent="0.4">
      <c r="M168" t="s">
        <v>840</v>
      </c>
      <c r="N168" t="s">
        <v>839</v>
      </c>
      <c r="O168" t="s">
        <v>754</v>
      </c>
      <c r="P168">
        <v>0.45385999999999999</v>
      </c>
      <c r="Q168" s="2">
        <v>48.702950000000001</v>
      </c>
      <c r="R168">
        <v>34.612430000000003</v>
      </c>
      <c r="S168">
        <v>75.645949999999999</v>
      </c>
      <c r="T168">
        <v>91.455619999999996</v>
      </c>
    </row>
    <row r="169" spans="13:20" x14ac:dyDescent="0.4">
      <c r="M169" t="s">
        <v>840</v>
      </c>
      <c r="N169" t="s">
        <v>100</v>
      </c>
      <c r="O169" t="s">
        <v>37</v>
      </c>
      <c r="P169">
        <v>0.50031999999999999</v>
      </c>
      <c r="Q169" s="2">
        <v>54.001309999999997</v>
      </c>
      <c r="R169">
        <v>43.383249999999997</v>
      </c>
      <c r="S169">
        <v>77.766090000000005</v>
      </c>
      <c r="T169">
        <v>87.681100000000001</v>
      </c>
    </row>
    <row r="170" spans="13:20" x14ac:dyDescent="0.4">
      <c r="M170" t="s">
        <v>842</v>
      </c>
      <c r="N170" t="s">
        <v>756</v>
      </c>
      <c r="O170" t="s">
        <v>748</v>
      </c>
      <c r="P170">
        <v>0.42509000000000002</v>
      </c>
      <c r="Q170" s="2">
        <v>44.223239999999997</v>
      </c>
      <c r="R170">
        <v>35.805630000000001</v>
      </c>
      <c r="S170">
        <v>60.869570000000003</v>
      </c>
      <c r="T170">
        <v>71.867009999999993</v>
      </c>
    </row>
    <row r="171" spans="13:20" x14ac:dyDescent="0.4">
      <c r="M171" t="s">
        <v>842</v>
      </c>
      <c r="N171" t="s">
        <v>749</v>
      </c>
      <c r="O171" t="s">
        <v>750</v>
      </c>
      <c r="P171">
        <v>0.74705999999999995</v>
      </c>
      <c r="Q171" s="2">
        <v>74.716269999999994</v>
      </c>
      <c r="R171">
        <v>60</v>
      </c>
      <c r="S171">
        <v>90.769229999999993</v>
      </c>
      <c r="T171">
        <v>90.769229999999993</v>
      </c>
    </row>
    <row r="172" spans="13:20" x14ac:dyDescent="0.4">
      <c r="M172" t="s">
        <v>842</v>
      </c>
      <c r="N172" t="s">
        <v>843</v>
      </c>
      <c r="O172" t="s">
        <v>752</v>
      </c>
      <c r="P172">
        <v>0.37161</v>
      </c>
      <c r="Q172" s="2">
        <v>37.394460000000002</v>
      </c>
      <c r="R172">
        <v>21.842269999999999</v>
      </c>
      <c r="S172">
        <v>57.791800000000002</v>
      </c>
      <c r="T172">
        <v>72.466880000000003</v>
      </c>
    </row>
    <row r="173" spans="13:20" x14ac:dyDescent="0.4">
      <c r="M173" t="s">
        <v>842</v>
      </c>
      <c r="N173" t="s">
        <v>839</v>
      </c>
      <c r="O173" t="s">
        <v>754</v>
      </c>
      <c r="P173">
        <v>0.33789999999999998</v>
      </c>
      <c r="Q173" s="2">
        <v>36.399590000000003</v>
      </c>
      <c r="R173">
        <v>19.084160000000001</v>
      </c>
      <c r="S173">
        <v>62.88053</v>
      </c>
      <c r="T173">
        <v>84.727549999999994</v>
      </c>
    </row>
    <row r="174" spans="13:20" x14ac:dyDescent="0.4">
      <c r="M174" t="s">
        <v>842</v>
      </c>
      <c r="N174" t="s">
        <v>844</v>
      </c>
      <c r="O174" t="s">
        <v>37</v>
      </c>
      <c r="P174">
        <v>0.34949999999999998</v>
      </c>
      <c r="Q174" s="2">
        <v>37.605530000000002</v>
      </c>
      <c r="R174">
        <v>22.873329999999999</v>
      </c>
      <c r="S174">
        <v>63.188989999999997</v>
      </c>
      <c r="T174">
        <v>77.88749</v>
      </c>
    </row>
    <row r="175" spans="13:20" x14ac:dyDescent="0.4">
      <c r="M175" t="s">
        <v>845</v>
      </c>
      <c r="N175" t="s">
        <v>756</v>
      </c>
      <c r="O175" t="s">
        <v>748</v>
      </c>
      <c r="P175">
        <v>0.44377</v>
      </c>
      <c r="Q175" s="2">
        <v>46.153120000000001</v>
      </c>
      <c r="R175">
        <v>38.874679999999998</v>
      </c>
      <c r="S175">
        <v>63.427109999999999</v>
      </c>
      <c r="T175">
        <v>73.145780000000002</v>
      </c>
    </row>
    <row r="176" spans="13:20" x14ac:dyDescent="0.4">
      <c r="M176" t="s">
        <v>845</v>
      </c>
      <c r="N176" t="s">
        <v>749</v>
      </c>
      <c r="O176" t="s">
        <v>750</v>
      </c>
      <c r="P176">
        <v>0.75949999999999995</v>
      </c>
      <c r="Q176" s="2">
        <v>75.981890000000007</v>
      </c>
      <c r="R176">
        <v>62.307690000000001</v>
      </c>
      <c r="S176">
        <v>90.769229999999993</v>
      </c>
      <c r="T176">
        <v>91.538460000000001</v>
      </c>
    </row>
    <row r="177" spans="13:20" x14ac:dyDescent="0.4">
      <c r="M177" t="s">
        <v>845</v>
      </c>
      <c r="N177" t="s">
        <v>841</v>
      </c>
      <c r="O177" t="s">
        <v>752</v>
      </c>
      <c r="P177">
        <v>0.38966000000000001</v>
      </c>
      <c r="Q177" s="2">
        <v>39.22457</v>
      </c>
      <c r="R177">
        <v>23.078859999999999</v>
      </c>
      <c r="S177">
        <v>60.504730000000002</v>
      </c>
      <c r="T177">
        <v>76.201890000000006</v>
      </c>
    </row>
    <row r="178" spans="13:20" x14ac:dyDescent="0.4">
      <c r="M178" t="s">
        <v>845</v>
      </c>
      <c r="N178" t="s">
        <v>767</v>
      </c>
      <c r="O178" t="s">
        <v>754</v>
      </c>
      <c r="P178">
        <v>0.36941000000000002</v>
      </c>
      <c r="Q178" s="2">
        <v>39.746740000000003</v>
      </c>
      <c r="R178">
        <v>23.484269999999999</v>
      </c>
      <c r="S178">
        <v>66.257350000000002</v>
      </c>
      <c r="T178">
        <v>86.799689999999998</v>
      </c>
    </row>
    <row r="179" spans="13:20" x14ac:dyDescent="0.4">
      <c r="M179" t="s">
        <v>845</v>
      </c>
      <c r="N179" t="s">
        <v>83</v>
      </c>
      <c r="O179" t="s">
        <v>37</v>
      </c>
      <c r="P179">
        <v>0.36776999999999999</v>
      </c>
      <c r="Q179" s="2">
        <v>39.640929999999997</v>
      </c>
      <c r="R179">
        <v>24.94537</v>
      </c>
      <c r="S179">
        <v>65.333870000000005</v>
      </c>
      <c r="T179">
        <v>81.052210000000002</v>
      </c>
    </row>
    <row r="180" spans="13:20" x14ac:dyDescent="0.4">
      <c r="M180" t="s">
        <v>846</v>
      </c>
      <c r="N180" t="s">
        <v>774</v>
      </c>
      <c r="O180" t="s">
        <v>748</v>
      </c>
      <c r="P180">
        <v>0.47765000000000002</v>
      </c>
      <c r="Q180" s="2">
        <v>49.7378</v>
      </c>
      <c r="R180">
        <v>45.268540000000002</v>
      </c>
      <c r="S180">
        <v>67.774940000000001</v>
      </c>
      <c r="T180">
        <v>73.145780000000002</v>
      </c>
    </row>
    <row r="181" spans="13:20" x14ac:dyDescent="0.4">
      <c r="M181" t="s">
        <v>846</v>
      </c>
      <c r="N181" t="s">
        <v>749</v>
      </c>
      <c r="O181" t="s">
        <v>750</v>
      </c>
      <c r="P181">
        <v>0.76229999999999998</v>
      </c>
      <c r="Q181" s="2">
        <v>76.233289999999997</v>
      </c>
      <c r="R181">
        <v>62.307690000000001</v>
      </c>
      <c r="S181">
        <v>91.538460000000001</v>
      </c>
      <c r="T181">
        <v>91.538460000000001</v>
      </c>
    </row>
    <row r="182" spans="13:20" x14ac:dyDescent="0.4">
      <c r="M182" t="s">
        <v>846</v>
      </c>
      <c r="N182" t="s">
        <v>843</v>
      </c>
      <c r="O182" t="s">
        <v>752</v>
      </c>
      <c r="P182">
        <v>0.51759999999999995</v>
      </c>
      <c r="Q182" s="2">
        <v>52.138869999999997</v>
      </c>
      <c r="R182">
        <v>38.738169999999997</v>
      </c>
      <c r="S182">
        <v>71.507890000000003</v>
      </c>
      <c r="T182">
        <v>82.24606</v>
      </c>
    </row>
    <row r="183" spans="13:20" x14ac:dyDescent="0.4">
      <c r="M183" t="s">
        <v>846</v>
      </c>
      <c r="N183" t="s">
        <v>776</v>
      </c>
      <c r="O183" t="s">
        <v>754</v>
      </c>
      <c r="P183">
        <v>0.45462000000000002</v>
      </c>
      <c r="Q183" s="2">
        <v>48.786819999999999</v>
      </c>
      <c r="R183">
        <v>34.612430000000003</v>
      </c>
      <c r="S183">
        <v>75.799440000000004</v>
      </c>
      <c r="T183">
        <v>91.685850000000002</v>
      </c>
    </row>
    <row r="184" spans="13:20" x14ac:dyDescent="0.4">
      <c r="M184" t="s">
        <v>846</v>
      </c>
      <c r="N184" t="s">
        <v>847</v>
      </c>
      <c r="O184" t="s">
        <v>37</v>
      </c>
      <c r="P184">
        <v>0.50114000000000003</v>
      </c>
      <c r="Q184" s="2">
        <v>54.093359999999997</v>
      </c>
      <c r="R184">
        <v>43.423720000000003</v>
      </c>
      <c r="S184">
        <v>77.903679999999994</v>
      </c>
      <c r="T184">
        <v>87.875349999999997</v>
      </c>
    </row>
    <row r="185" spans="13:20" x14ac:dyDescent="0.4">
      <c r="M185" t="s">
        <v>848</v>
      </c>
      <c r="N185" t="s">
        <v>756</v>
      </c>
      <c r="O185" t="s">
        <v>748</v>
      </c>
      <c r="P185">
        <v>0.41366999999999998</v>
      </c>
      <c r="Q185" s="2">
        <v>43.04421</v>
      </c>
      <c r="R185">
        <v>33.248080000000002</v>
      </c>
      <c r="S185">
        <v>60.613810000000001</v>
      </c>
      <c r="T185">
        <v>71.867009999999993</v>
      </c>
    </row>
    <row r="186" spans="13:20" x14ac:dyDescent="0.4">
      <c r="M186" t="s">
        <v>848</v>
      </c>
      <c r="N186" t="s">
        <v>749</v>
      </c>
      <c r="O186" t="s">
        <v>750</v>
      </c>
      <c r="P186">
        <v>0.59884000000000004</v>
      </c>
      <c r="Q186" s="2">
        <v>59.89087</v>
      </c>
      <c r="R186">
        <v>58.461539999999999</v>
      </c>
      <c r="S186">
        <v>60</v>
      </c>
      <c r="T186">
        <v>61.538460000000001</v>
      </c>
    </row>
    <row r="187" spans="13:20" x14ac:dyDescent="0.4">
      <c r="M187" t="s">
        <v>848</v>
      </c>
      <c r="N187" t="s">
        <v>849</v>
      </c>
      <c r="O187" t="s">
        <v>752</v>
      </c>
      <c r="P187">
        <v>0.37092999999999998</v>
      </c>
      <c r="Q187" s="2">
        <v>37.312449999999998</v>
      </c>
      <c r="R187">
        <v>22.018930000000001</v>
      </c>
      <c r="S187">
        <v>57.56467</v>
      </c>
      <c r="T187">
        <v>72.063090000000003</v>
      </c>
    </row>
    <row r="188" spans="13:20" x14ac:dyDescent="0.4">
      <c r="M188" t="s">
        <v>848</v>
      </c>
      <c r="N188" t="s">
        <v>829</v>
      </c>
      <c r="O188" t="s">
        <v>754</v>
      </c>
      <c r="P188">
        <v>0.32289000000000001</v>
      </c>
      <c r="Q188" s="2">
        <v>34.718719999999998</v>
      </c>
      <c r="R188">
        <v>17.08877</v>
      </c>
      <c r="S188">
        <v>62.394469999999998</v>
      </c>
      <c r="T188">
        <v>83.729849999999999</v>
      </c>
    </row>
    <row r="189" spans="13:20" x14ac:dyDescent="0.4">
      <c r="M189" t="s">
        <v>848</v>
      </c>
      <c r="N189" t="s">
        <v>150</v>
      </c>
      <c r="O189" t="s">
        <v>37</v>
      </c>
      <c r="P189">
        <v>0.34186</v>
      </c>
      <c r="Q189" s="2">
        <v>36.662039999999998</v>
      </c>
      <c r="R189">
        <v>22.209630000000001</v>
      </c>
      <c r="S189">
        <v>62.460540000000002</v>
      </c>
      <c r="T189">
        <v>77.061920000000001</v>
      </c>
    </row>
    <row r="190" spans="13:20" x14ac:dyDescent="0.4">
      <c r="M190" t="s">
        <v>850</v>
      </c>
      <c r="N190" t="s">
        <v>756</v>
      </c>
      <c r="O190" t="s">
        <v>748</v>
      </c>
      <c r="P190">
        <v>0.43839</v>
      </c>
      <c r="Q190" s="2">
        <v>45.581949999999999</v>
      </c>
      <c r="R190">
        <v>36.82864</v>
      </c>
      <c r="S190">
        <v>64.961640000000003</v>
      </c>
      <c r="T190">
        <v>73.401529999999994</v>
      </c>
    </row>
    <row r="191" spans="13:20" x14ac:dyDescent="0.4">
      <c r="M191" t="s">
        <v>850</v>
      </c>
      <c r="N191" t="s">
        <v>749</v>
      </c>
      <c r="O191" t="s">
        <v>750</v>
      </c>
      <c r="P191">
        <v>0.60494999999999999</v>
      </c>
      <c r="Q191" s="2">
        <v>60.497520000000002</v>
      </c>
      <c r="R191">
        <v>59.23077</v>
      </c>
      <c r="S191">
        <v>61.538460000000001</v>
      </c>
      <c r="T191">
        <v>62.307690000000001</v>
      </c>
    </row>
    <row r="192" spans="13:20" x14ac:dyDescent="0.4">
      <c r="M192" t="s">
        <v>850</v>
      </c>
      <c r="N192" t="s">
        <v>851</v>
      </c>
      <c r="O192" t="s">
        <v>752</v>
      </c>
      <c r="P192">
        <v>0.38485000000000003</v>
      </c>
      <c r="Q192" s="2">
        <v>38.731560000000002</v>
      </c>
      <c r="R192">
        <v>22.561509999999998</v>
      </c>
      <c r="S192">
        <v>60.075710000000001</v>
      </c>
      <c r="T192">
        <v>75.823340000000002</v>
      </c>
    </row>
    <row r="193" spans="13:20" x14ac:dyDescent="0.4">
      <c r="M193" t="s">
        <v>850</v>
      </c>
      <c r="N193" t="s">
        <v>802</v>
      </c>
      <c r="O193" t="s">
        <v>754</v>
      </c>
      <c r="P193">
        <v>0.35303000000000001</v>
      </c>
      <c r="Q193" s="2">
        <v>37.928539999999998</v>
      </c>
      <c r="R193">
        <v>20.926069999999999</v>
      </c>
      <c r="S193">
        <v>64.031720000000007</v>
      </c>
      <c r="T193">
        <v>86.390379999999993</v>
      </c>
    </row>
    <row r="194" spans="13:20" x14ac:dyDescent="0.4">
      <c r="M194" t="s">
        <v>850</v>
      </c>
      <c r="N194" t="s">
        <v>52</v>
      </c>
      <c r="O194" t="s">
        <v>37</v>
      </c>
      <c r="P194">
        <v>0.35568</v>
      </c>
      <c r="Q194" s="2">
        <v>38.221040000000002</v>
      </c>
      <c r="R194">
        <v>23.237559999999998</v>
      </c>
      <c r="S194">
        <v>64.192629999999994</v>
      </c>
      <c r="T194">
        <v>80.469449999999995</v>
      </c>
    </row>
    <row r="195" spans="13:20" x14ac:dyDescent="0.4">
      <c r="M195" t="s">
        <v>852</v>
      </c>
      <c r="N195" t="s">
        <v>756</v>
      </c>
      <c r="O195" t="s">
        <v>748</v>
      </c>
      <c r="P195">
        <v>0.49678</v>
      </c>
      <c r="Q195" s="2">
        <v>51.6967</v>
      </c>
      <c r="R195">
        <v>47.570329999999998</v>
      </c>
      <c r="S195">
        <v>67.26343</v>
      </c>
      <c r="T195">
        <v>74.168800000000005</v>
      </c>
    </row>
    <row r="196" spans="13:20" x14ac:dyDescent="0.4">
      <c r="M196" t="s">
        <v>852</v>
      </c>
      <c r="N196" t="s">
        <v>749</v>
      </c>
      <c r="O196" t="s">
        <v>750</v>
      </c>
      <c r="P196">
        <v>0.60892999999999997</v>
      </c>
      <c r="Q196" s="2">
        <v>60.89528</v>
      </c>
      <c r="R196">
        <v>60</v>
      </c>
      <c r="S196">
        <v>60.76923</v>
      </c>
      <c r="T196">
        <v>61.538460000000001</v>
      </c>
    </row>
    <row r="197" spans="13:20" x14ac:dyDescent="0.4">
      <c r="M197" t="s">
        <v>852</v>
      </c>
      <c r="N197" t="s">
        <v>775</v>
      </c>
      <c r="O197" t="s">
        <v>752</v>
      </c>
      <c r="P197">
        <v>0.53091999999999995</v>
      </c>
      <c r="Q197" s="2">
        <v>53.449959999999997</v>
      </c>
      <c r="R197">
        <v>40.088329999999999</v>
      </c>
      <c r="S197">
        <v>72.668769999999995</v>
      </c>
      <c r="T197">
        <v>82.940060000000003</v>
      </c>
    </row>
    <row r="198" spans="13:20" x14ac:dyDescent="0.4">
      <c r="M198" t="s">
        <v>852</v>
      </c>
      <c r="N198" t="s">
        <v>839</v>
      </c>
      <c r="O198" t="s">
        <v>754</v>
      </c>
      <c r="P198">
        <v>0.44492999999999999</v>
      </c>
      <c r="Q198" s="2">
        <v>47.644710000000003</v>
      </c>
      <c r="R198">
        <v>33.128680000000003</v>
      </c>
      <c r="S198">
        <v>75.415710000000004</v>
      </c>
      <c r="T198">
        <v>92.018420000000006</v>
      </c>
    </row>
    <row r="199" spans="13:20" x14ac:dyDescent="0.4">
      <c r="M199" t="s">
        <v>852</v>
      </c>
      <c r="N199" t="s">
        <v>212</v>
      </c>
      <c r="O199" t="s">
        <v>37</v>
      </c>
      <c r="P199">
        <v>0.50117999999999996</v>
      </c>
      <c r="Q199" s="2">
        <v>53.883499999999998</v>
      </c>
      <c r="R199">
        <v>43.269930000000002</v>
      </c>
      <c r="S199">
        <v>78.130309999999994</v>
      </c>
      <c r="T199">
        <v>88.304329999999993</v>
      </c>
    </row>
    <row r="200" spans="13:20" x14ac:dyDescent="0.4">
      <c r="M200" t="s">
        <v>853</v>
      </c>
      <c r="N200" t="s">
        <v>774</v>
      </c>
      <c r="O200" t="s">
        <v>748</v>
      </c>
      <c r="P200">
        <v>0.41519</v>
      </c>
      <c r="Q200" s="2">
        <v>43.202849999999998</v>
      </c>
      <c r="R200">
        <v>33.248080000000002</v>
      </c>
      <c r="S200">
        <v>60.869570000000003</v>
      </c>
      <c r="T200">
        <v>71.867009999999993</v>
      </c>
    </row>
    <row r="201" spans="13:20" x14ac:dyDescent="0.4">
      <c r="M201" t="s">
        <v>853</v>
      </c>
      <c r="N201" t="s">
        <v>749</v>
      </c>
      <c r="O201" t="s">
        <v>750</v>
      </c>
      <c r="P201">
        <v>0.75111000000000006</v>
      </c>
      <c r="Q201" s="2">
        <v>75.123800000000003</v>
      </c>
      <c r="R201">
        <v>60.76923</v>
      </c>
      <c r="S201">
        <v>90.769229999999993</v>
      </c>
      <c r="T201">
        <v>90.769229999999993</v>
      </c>
    </row>
    <row r="202" spans="13:20" x14ac:dyDescent="0.4">
      <c r="M202" t="s">
        <v>853</v>
      </c>
      <c r="N202" t="s">
        <v>849</v>
      </c>
      <c r="O202" t="s">
        <v>752</v>
      </c>
      <c r="P202">
        <v>0.37098999999999999</v>
      </c>
      <c r="Q202" s="2">
        <v>37.31888</v>
      </c>
      <c r="R202">
        <v>22.018930000000001</v>
      </c>
      <c r="S202">
        <v>57.56467</v>
      </c>
      <c r="T202">
        <v>72.088329999999999</v>
      </c>
    </row>
    <row r="203" spans="13:20" x14ac:dyDescent="0.4">
      <c r="M203" t="s">
        <v>853</v>
      </c>
      <c r="N203" t="s">
        <v>767</v>
      </c>
      <c r="O203" t="s">
        <v>754</v>
      </c>
      <c r="P203">
        <v>0.32288</v>
      </c>
      <c r="Q203" s="2">
        <v>34.718829999999997</v>
      </c>
      <c r="R203">
        <v>17.08877</v>
      </c>
      <c r="S203">
        <v>62.394469999999998</v>
      </c>
      <c r="T203">
        <v>83.678690000000003</v>
      </c>
    </row>
    <row r="204" spans="13:20" x14ac:dyDescent="0.4">
      <c r="M204" t="s">
        <v>853</v>
      </c>
      <c r="N204" t="s">
        <v>121</v>
      </c>
      <c r="O204" t="s">
        <v>37</v>
      </c>
      <c r="P204">
        <v>0.34194000000000002</v>
      </c>
      <c r="Q204" s="2">
        <v>36.675980000000003</v>
      </c>
      <c r="R204">
        <v>22.209630000000001</v>
      </c>
      <c r="S204">
        <v>62.460540000000002</v>
      </c>
      <c r="T204">
        <v>77.070009999999996</v>
      </c>
    </row>
    <row r="205" spans="13:20" x14ac:dyDescent="0.4">
      <c r="M205" t="s">
        <v>854</v>
      </c>
      <c r="N205" t="s">
        <v>756</v>
      </c>
      <c r="O205" t="s">
        <v>748</v>
      </c>
      <c r="P205">
        <v>0.44059999999999999</v>
      </c>
      <c r="Q205" s="2">
        <v>45.818210000000001</v>
      </c>
      <c r="R205">
        <v>36.82864</v>
      </c>
      <c r="S205">
        <v>65.473150000000004</v>
      </c>
      <c r="T205">
        <v>73.913039999999995</v>
      </c>
    </row>
    <row r="206" spans="13:20" x14ac:dyDescent="0.4">
      <c r="M206" t="s">
        <v>854</v>
      </c>
      <c r="N206" t="s">
        <v>749</v>
      </c>
      <c r="O206" t="s">
        <v>750</v>
      </c>
      <c r="P206">
        <v>0.75468999999999997</v>
      </c>
      <c r="Q206" s="2">
        <v>75.471680000000006</v>
      </c>
      <c r="R206">
        <v>61.538460000000001</v>
      </c>
      <c r="S206">
        <v>90.769229999999993</v>
      </c>
      <c r="T206">
        <v>90.769229999999993</v>
      </c>
    </row>
    <row r="207" spans="13:20" x14ac:dyDescent="0.4">
      <c r="M207" t="s">
        <v>854</v>
      </c>
      <c r="N207" t="s">
        <v>835</v>
      </c>
      <c r="O207" t="s">
        <v>752</v>
      </c>
      <c r="P207">
        <v>0.38484000000000002</v>
      </c>
      <c r="Q207" s="2">
        <v>38.730220000000003</v>
      </c>
      <c r="R207">
        <v>22.561509999999998</v>
      </c>
      <c r="S207">
        <v>60.075710000000001</v>
      </c>
      <c r="T207">
        <v>75.83596</v>
      </c>
    </row>
    <row r="208" spans="13:20" x14ac:dyDescent="0.4">
      <c r="M208" t="s">
        <v>854</v>
      </c>
      <c r="N208" t="s">
        <v>839</v>
      </c>
      <c r="O208" t="s">
        <v>754</v>
      </c>
      <c r="P208">
        <v>0.35303000000000001</v>
      </c>
      <c r="Q208" s="2">
        <v>37.928959999999996</v>
      </c>
      <c r="R208">
        <v>20.926069999999999</v>
      </c>
      <c r="S208">
        <v>64.006140000000002</v>
      </c>
      <c r="T208">
        <v>86.390379999999993</v>
      </c>
    </row>
    <row r="209" spans="13:20" x14ac:dyDescent="0.4">
      <c r="M209" t="s">
        <v>854</v>
      </c>
      <c r="N209" t="s">
        <v>179</v>
      </c>
      <c r="O209" t="s">
        <v>37</v>
      </c>
      <c r="P209">
        <v>0.35577999999999999</v>
      </c>
      <c r="Q209" s="2">
        <v>38.237160000000003</v>
      </c>
      <c r="R209">
        <v>23.237559999999998</v>
      </c>
      <c r="S209">
        <v>64.200729999999993</v>
      </c>
      <c r="T209">
        <v>80.477540000000005</v>
      </c>
    </row>
    <row r="210" spans="13:20" x14ac:dyDescent="0.4">
      <c r="M210" t="s">
        <v>855</v>
      </c>
      <c r="N210" t="s">
        <v>756</v>
      </c>
      <c r="O210" t="s">
        <v>748</v>
      </c>
      <c r="P210">
        <v>0.49806</v>
      </c>
      <c r="Q210" s="2">
        <v>51.837200000000003</v>
      </c>
      <c r="R210">
        <v>47.570329999999998</v>
      </c>
      <c r="S210">
        <v>67.519180000000006</v>
      </c>
      <c r="T210">
        <v>74.424549999999996</v>
      </c>
    </row>
    <row r="211" spans="13:20" x14ac:dyDescent="0.4">
      <c r="M211" t="s">
        <v>855</v>
      </c>
      <c r="N211" t="s">
        <v>749</v>
      </c>
      <c r="O211" t="s">
        <v>750</v>
      </c>
      <c r="P211">
        <v>0.75919999999999999</v>
      </c>
      <c r="Q211" s="2">
        <v>75.921369999999996</v>
      </c>
      <c r="R211">
        <v>62.307690000000001</v>
      </c>
      <c r="S211">
        <v>90.769229999999993</v>
      </c>
      <c r="T211">
        <v>90.769229999999993</v>
      </c>
    </row>
    <row r="212" spans="13:20" x14ac:dyDescent="0.4">
      <c r="M212" t="s">
        <v>855</v>
      </c>
      <c r="N212" t="s">
        <v>856</v>
      </c>
      <c r="O212" t="s">
        <v>752</v>
      </c>
      <c r="P212">
        <v>0.53097000000000005</v>
      </c>
      <c r="Q212" s="2">
        <v>53.455449999999999</v>
      </c>
      <c r="R212">
        <v>40.088329999999999</v>
      </c>
      <c r="S212">
        <v>72.694010000000006</v>
      </c>
      <c r="T212">
        <v>82.977919999999997</v>
      </c>
    </row>
    <row r="213" spans="13:20" x14ac:dyDescent="0.4">
      <c r="M213" t="s">
        <v>855</v>
      </c>
      <c r="N213" t="s">
        <v>767</v>
      </c>
      <c r="O213" t="s">
        <v>754</v>
      </c>
      <c r="P213">
        <v>0.44491999999999998</v>
      </c>
      <c r="Q213" s="2">
        <v>47.643479999999997</v>
      </c>
      <c r="R213">
        <v>33.128680000000003</v>
      </c>
      <c r="S213">
        <v>75.415710000000004</v>
      </c>
      <c r="T213">
        <v>91.992840000000001</v>
      </c>
    </row>
    <row r="214" spans="13:20" x14ac:dyDescent="0.4">
      <c r="M214" t="s">
        <v>855</v>
      </c>
      <c r="N214" t="s">
        <v>145</v>
      </c>
      <c r="O214" t="s">
        <v>37</v>
      </c>
      <c r="P214">
        <v>0.50126000000000004</v>
      </c>
      <c r="Q214" s="2">
        <v>53.897730000000003</v>
      </c>
      <c r="R214">
        <v>43.269930000000002</v>
      </c>
      <c r="S214">
        <v>78.138409999999993</v>
      </c>
      <c r="T214">
        <v>88.312420000000003</v>
      </c>
    </row>
    <row r="215" spans="13:20" x14ac:dyDescent="0.4">
      <c r="M215" t="s">
        <v>857</v>
      </c>
      <c r="N215" t="s">
        <v>774</v>
      </c>
      <c r="O215" t="s">
        <v>748</v>
      </c>
      <c r="P215">
        <v>0.41789999999999999</v>
      </c>
      <c r="Q215" s="2">
        <v>43.465690000000002</v>
      </c>
      <c r="R215">
        <v>34.526850000000003</v>
      </c>
      <c r="S215">
        <v>60.869570000000003</v>
      </c>
      <c r="T215">
        <v>71.099739999999997</v>
      </c>
    </row>
    <row r="216" spans="13:20" x14ac:dyDescent="0.4">
      <c r="M216" t="s">
        <v>857</v>
      </c>
      <c r="N216" t="s">
        <v>749</v>
      </c>
      <c r="O216" t="s">
        <v>750</v>
      </c>
      <c r="P216">
        <v>0.59984999999999999</v>
      </c>
      <c r="Q216" s="2">
        <v>59.988050000000001</v>
      </c>
      <c r="R216">
        <v>58.461539999999999</v>
      </c>
      <c r="S216">
        <v>60.76923</v>
      </c>
      <c r="T216">
        <v>62.307690000000001</v>
      </c>
    </row>
    <row r="217" spans="13:20" x14ac:dyDescent="0.4">
      <c r="M217" t="s">
        <v>857</v>
      </c>
      <c r="N217" t="s">
        <v>786</v>
      </c>
      <c r="O217" t="s">
        <v>752</v>
      </c>
      <c r="P217">
        <v>0.37220999999999999</v>
      </c>
      <c r="Q217" s="2">
        <v>37.450650000000003</v>
      </c>
      <c r="R217">
        <v>21.993690000000001</v>
      </c>
      <c r="S217">
        <v>57.880130000000001</v>
      </c>
      <c r="T217">
        <v>72.277600000000007</v>
      </c>
    </row>
    <row r="218" spans="13:20" x14ac:dyDescent="0.4">
      <c r="M218" t="s">
        <v>857</v>
      </c>
      <c r="N218" t="s">
        <v>779</v>
      </c>
      <c r="O218" t="s">
        <v>754</v>
      </c>
      <c r="P218">
        <v>0.32989000000000002</v>
      </c>
      <c r="Q218" s="2">
        <v>35.519820000000003</v>
      </c>
      <c r="R218">
        <v>17.932980000000001</v>
      </c>
      <c r="S218">
        <v>62.4968</v>
      </c>
      <c r="T218">
        <v>84.574060000000003</v>
      </c>
    </row>
    <row r="219" spans="13:20" x14ac:dyDescent="0.4">
      <c r="M219" t="s">
        <v>857</v>
      </c>
      <c r="N219" t="s">
        <v>279</v>
      </c>
      <c r="O219" t="s">
        <v>37</v>
      </c>
      <c r="P219">
        <v>0.34461999999999998</v>
      </c>
      <c r="Q219" s="2">
        <v>37.019069999999999</v>
      </c>
      <c r="R219">
        <v>22.28248</v>
      </c>
      <c r="S219">
        <v>62.743830000000003</v>
      </c>
      <c r="T219">
        <v>77.644679999999994</v>
      </c>
    </row>
    <row r="220" spans="13:20" x14ac:dyDescent="0.4">
      <c r="M220" t="s">
        <v>858</v>
      </c>
      <c r="N220" t="s">
        <v>756</v>
      </c>
      <c r="O220" t="s">
        <v>748</v>
      </c>
      <c r="P220">
        <v>0.44370999999999999</v>
      </c>
      <c r="Q220" s="2">
        <v>46.099060000000001</v>
      </c>
      <c r="R220">
        <v>37.851660000000003</v>
      </c>
      <c r="S220">
        <v>64.705879999999993</v>
      </c>
      <c r="T220">
        <v>72.890029999999996</v>
      </c>
    </row>
    <row r="221" spans="13:20" x14ac:dyDescent="0.4">
      <c r="M221" t="s">
        <v>858</v>
      </c>
      <c r="N221" t="s">
        <v>749</v>
      </c>
      <c r="O221" t="s">
        <v>750</v>
      </c>
      <c r="P221">
        <v>0.60958999999999997</v>
      </c>
      <c r="Q221" s="2">
        <v>60.980829999999997</v>
      </c>
      <c r="R221">
        <v>59.23077</v>
      </c>
      <c r="S221">
        <v>61.538460000000001</v>
      </c>
      <c r="T221">
        <v>63.076920000000001</v>
      </c>
    </row>
    <row r="222" spans="13:20" x14ac:dyDescent="0.4">
      <c r="M222" t="s">
        <v>858</v>
      </c>
      <c r="N222" t="s">
        <v>859</v>
      </c>
      <c r="O222" t="s">
        <v>752</v>
      </c>
      <c r="P222">
        <v>0.3886</v>
      </c>
      <c r="Q222" s="2">
        <v>39.113149999999997</v>
      </c>
      <c r="R222">
        <v>22.927440000000001</v>
      </c>
      <c r="S222">
        <v>60.466880000000003</v>
      </c>
      <c r="T222">
        <v>76.239750000000001</v>
      </c>
    </row>
    <row r="223" spans="13:20" x14ac:dyDescent="0.4">
      <c r="M223" t="s">
        <v>858</v>
      </c>
      <c r="N223" t="s">
        <v>839</v>
      </c>
      <c r="O223" t="s">
        <v>754</v>
      </c>
      <c r="P223">
        <v>0.36216999999999999</v>
      </c>
      <c r="Q223" s="2">
        <v>38.94415</v>
      </c>
      <c r="R223">
        <v>22.256329999999998</v>
      </c>
      <c r="S223">
        <v>64.901510000000002</v>
      </c>
      <c r="T223">
        <v>86.978769999999997</v>
      </c>
    </row>
    <row r="224" spans="13:20" x14ac:dyDescent="0.4">
      <c r="M224" t="s">
        <v>858</v>
      </c>
      <c r="N224" t="s">
        <v>134</v>
      </c>
      <c r="O224" t="s">
        <v>37</v>
      </c>
      <c r="P224">
        <v>0.36066999999999999</v>
      </c>
      <c r="Q224" s="2">
        <v>38.813540000000003</v>
      </c>
      <c r="R224">
        <v>23.787939999999999</v>
      </c>
      <c r="S224">
        <v>64.78349</v>
      </c>
      <c r="T224">
        <v>80.857950000000002</v>
      </c>
    </row>
    <row r="225" spans="13:20" x14ac:dyDescent="0.4">
      <c r="M225" t="s">
        <v>860</v>
      </c>
      <c r="N225" t="s">
        <v>756</v>
      </c>
      <c r="O225" t="s">
        <v>748</v>
      </c>
      <c r="P225">
        <v>0.49891999999999997</v>
      </c>
      <c r="Q225" s="2">
        <v>51.904319999999998</v>
      </c>
      <c r="R225">
        <v>48.08184</v>
      </c>
      <c r="S225">
        <v>67.519180000000006</v>
      </c>
      <c r="T225">
        <v>73.657290000000003</v>
      </c>
    </row>
    <row r="226" spans="13:20" x14ac:dyDescent="0.4">
      <c r="M226" t="s">
        <v>860</v>
      </c>
      <c r="N226" t="s">
        <v>749</v>
      </c>
      <c r="O226" t="s">
        <v>750</v>
      </c>
      <c r="P226">
        <v>0.61519999999999997</v>
      </c>
      <c r="Q226" s="2">
        <v>61.520800000000001</v>
      </c>
      <c r="R226">
        <v>60</v>
      </c>
      <c r="S226">
        <v>63.076920000000001</v>
      </c>
      <c r="T226">
        <v>63.846150000000002</v>
      </c>
    </row>
    <row r="227" spans="13:20" x14ac:dyDescent="0.4">
      <c r="M227" t="s">
        <v>860</v>
      </c>
      <c r="N227" t="s">
        <v>835</v>
      </c>
      <c r="O227" t="s">
        <v>752</v>
      </c>
      <c r="P227">
        <v>0.52952999999999995</v>
      </c>
      <c r="Q227" s="2">
        <v>53.321669999999997</v>
      </c>
      <c r="R227">
        <v>39.911670000000001</v>
      </c>
      <c r="S227">
        <v>72.933750000000003</v>
      </c>
      <c r="T227">
        <v>82.851740000000007</v>
      </c>
    </row>
    <row r="228" spans="13:20" x14ac:dyDescent="0.4">
      <c r="M228" t="s">
        <v>860</v>
      </c>
      <c r="N228" t="s">
        <v>758</v>
      </c>
      <c r="O228" t="s">
        <v>754</v>
      </c>
      <c r="P228">
        <v>0.45307999999999998</v>
      </c>
      <c r="Q228" s="2">
        <v>48.581339999999997</v>
      </c>
      <c r="R228">
        <v>34.228700000000003</v>
      </c>
      <c r="S228">
        <v>75.671530000000004</v>
      </c>
      <c r="T228">
        <v>92.197490000000002</v>
      </c>
    </row>
    <row r="229" spans="13:20" x14ac:dyDescent="0.4">
      <c r="M229" t="s">
        <v>860</v>
      </c>
      <c r="N229" t="s">
        <v>189</v>
      </c>
      <c r="O229" t="s">
        <v>37</v>
      </c>
      <c r="P229">
        <v>0.50510999999999995</v>
      </c>
      <c r="Q229" s="2">
        <v>54.410719999999998</v>
      </c>
      <c r="R229">
        <v>43.812220000000003</v>
      </c>
      <c r="S229">
        <v>78.373130000000003</v>
      </c>
      <c r="T229">
        <v>88.417640000000006</v>
      </c>
    </row>
    <row r="230" spans="13:20" x14ac:dyDescent="0.4">
      <c r="M230" t="s">
        <v>861</v>
      </c>
      <c r="N230" t="s">
        <v>774</v>
      </c>
      <c r="O230" t="s">
        <v>748</v>
      </c>
      <c r="P230">
        <v>0.41893000000000002</v>
      </c>
      <c r="Q230" s="2">
        <v>43.579120000000003</v>
      </c>
      <c r="R230">
        <v>34.526850000000003</v>
      </c>
      <c r="S230">
        <v>61.381070000000001</v>
      </c>
      <c r="T230">
        <v>71.611249999999998</v>
      </c>
    </row>
    <row r="231" spans="13:20" x14ac:dyDescent="0.4">
      <c r="M231" t="s">
        <v>861</v>
      </c>
      <c r="N231" t="s">
        <v>749</v>
      </c>
      <c r="O231" t="s">
        <v>750</v>
      </c>
      <c r="P231">
        <v>0.75126999999999999</v>
      </c>
      <c r="Q231" s="2">
        <v>75.128429999999994</v>
      </c>
      <c r="R231">
        <v>60.76923</v>
      </c>
      <c r="S231">
        <v>90.769229999999993</v>
      </c>
      <c r="T231">
        <v>90.769229999999993</v>
      </c>
    </row>
    <row r="232" spans="13:20" x14ac:dyDescent="0.4">
      <c r="M232" t="s">
        <v>861</v>
      </c>
      <c r="N232" t="s">
        <v>771</v>
      </c>
      <c r="O232" t="s">
        <v>752</v>
      </c>
      <c r="P232">
        <v>0.37226999999999999</v>
      </c>
      <c r="Q232" s="2">
        <v>37.457120000000003</v>
      </c>
      <c r="R232">
        <v>21.993690000000001</v>
      </c>
      <c r="S232">
        <v>57.867510000000003</v>
      </c>
      <c r="T232">
        <v>72.32808</v>
      </c>
    </row>
    <row r="233" spans="13:20" x14ac:dyDescent="0.4">
      <c r="M233" t="s">
        <v>861</v>
      </c>
      <c r="N233" t="s">
        <v>772</v>
      </c>
      <c r="O233" t="s">
        <v>754</v>
      </c>
      <c r="P233">
        <v>0.32994000000000001</v>
      </c>
      <c r="Q233" s="2">
        <v>35.524769999999997</v>
      </c>
      <c r="R233">
        <v>17.932980000000001</v>
      </c>
      <c r="S233">
        <v>62.445639999999997</v>
      </c>
      <c r="T233">
        <v>84.548479999999998</v>
      </c>
    </row>
    <row r="234" spans="13:20" x14ac:dyDescent="0.4">
      <c r="M234" t="s">
        <v>861</v>
      </c>
      <c r="N234" t="s">
        <v>138</v>
      </c>
      <c r="O234" t="s">
        <v>37</v>
      </c>
      <c r="P234">
        <v>0.34466000000000002</v>
      </c>
      <c r="Q234" s="2">
        <v>37.029249999999998</v>
      </c>
      <c r="R234">
        <v>22.28248</v>
      </c>
      <c r="S234">
        <v>62.751919999999998</v>
      </c>
      <c r="T234">
        <v>77.644679999999994</v>
      </c>
    </row>
    <row r="235" spans="13:20" x14ac:dyDescent="0.4">
      <c r="M235" t="s">
        <v>862</v>
      </c>
      <c r="N235" t="s">
        <v>774</v>
      </c>
      <c r="O235" t="s">
        <v>748</v>
      </c>
      <c r="P235">
        <v>0.44553999999999999</v>
      </c>
      <c r="Q235" s="2">
        <v>46.28839</v>
      </c>
      <c r="R235">
        <v>37.851660000000003</v>
      </c>
      <c r="S235">
        <v>64.961640000000003</v>
      </c>
      <c r="T235">
        <v>73.401529999999994</v>
      </c>
    </row>
    <row r="236" spans="13:20" x14ac:dyDescent="0.4">
      <c r="M236" t="s">
        <v>862</v>
      </c>
      <c r="N236" t="s">
        <v>749</v>
      </c>
      <c r="O236" t="s">
        <v>750</v>
      </c>
      <c r="P236">
        <v>0.76336000000000004</v>
      </c>
      <c r="Q236" s="2">
        <v>76.352019999999996</v>
      </c>
      <c r="R236">
        <v>62.307690000000001</v>
      </c>
      <c r="S236">
        <v>91.538460000000001</v>
      </c>
      <c r="T236">
        <v>92.307689999999994</v>
      </c>
    </row>
    <row r="237" spans="13:20" x14ac:dyDescent="0.4">
      <c r="M237" t="s">
        <v>862</v>
      </c>
      <c r="N237" t="s">
        <v>851</v>
      </c>
      <c r="O237" t="s">
        <v>752</v>
      </c>
      <c r="P237">
        <v>0.38868000000000003</v>
      </c>
      <c r="Q237" s="2">
        <v>39.121250000000003</v>
      </c>
      <c r="R237">
        <v>22.927440000000001</v>
      </c>
      <c r="S237">
        <v>60.479500000000002</v>
      </c>
      <c r="T237">
        <v>76.252369999999999</v>
      </c>
    </row>
    <row r="238" spans="13:20" x14ac:dyDescent="0.4">
      <c r="M238" t="s">
        <v>862</v>
      </c>
      <c r="N238" t="s">
        <v>839</v>
      </c>
      <c r="O238" t="s">
        <v>754</v>
      </c>
      <c r="P238">
        <v>0.36224000000000001</v>
      </c>
      <c r="Q238" s="2">
        <v>38.951630000000002</v>
      </c>
      <c r="R238">
        <v>22.256329999999998</v>
      </c>
      <c r="S238">
        <v>64.927090000000007</v>
      </c>
      <c r="T238">
        <v>87.029929999999993</v>
      </c>
    </row>
    <row r="239" spans="13:20" x14ac:dyDescent="0.4">
      <c r="M239" t="s">
        <v>862</v>
      </c>
      <c r="N239" t="s">
        <v>52</v>
      </c>
      <c r="O239" t="s">
        <v>37</v>
      </c>
      <c r="P239">
        <v>0.36075000000000002</v>
      </c>
      <c r="Q239" s="2">
        <v>38.827640000000002</v>
      </c>
      <c r="R239">
        <v>23.787939999999999</v>
      </c>
      <c r="S239">
        <v>64.791579999999996</v>
      </c>
      <c r="T239">
        <v>80.866050000000001</v>
      </c>
    </row>
    <row r="240" spans="13:20" x14ac:dyDescent="0.4">
      <c r="M240" t="s">
        <v>863</v>
      </c>
      <c r="N240" t="s">
        <v>774</v>
      </c>
      <c r="O240" t="s">
        <v>748</v>
      </c>
      <c r="P240">
        <v>0.50112999999999996</v>
      </c>
      <c r="Q240" s="2">
        <v>52.132480000000001</v>
      </c>
      <c r="R240">
        <v>48.08184</v>
      </c>
      <c r="S240">
        <v>67.774940000000001</v>
      </c>
      <c r="T240">
        <v>74.168800000000005</v>
      </c>
    </row>
    <row r="241" spans="13:20" x14ac:dyDescent="0.4">
      <c r="M241" t="s">
        <v>863</v>
      </c>
      <c r="N241" t="s">
        <v>749</v>
      </c>
      <c r="O241" t="s">
        <v>750</v>
      </c>
      <c r="P241">
        <v>0.75910999999999995</v>
      </c>
      <c r="Q241" s="2">
        <v>75.95393</v>
      </c>
      <c r="R241">
        <v>62.307690000000001</v>
      </c>
      <c r="S241">
        <v>90.769229999999993</v>
      </c>
      <c r="T241">
        <v>90.769229999999993</v>
      </c>
    </row>
    <row r="242" spans="13:20" x14ac:dyDescent="0.4">
      <c r="M242" t="s">
        <v>863</v>
      </c>
      <c r="N242" t="s">
        <v>771</v>
      </c>
      <c r="O242" t="s">
        <v>752</v>
      </c>
      <c r="P242">
        <v>0.52956000000000003</v>
      </c>
      <c r="Q242" s="2">
        <v>53.32488</v>
      </c>
      <c r="R242">
        <v>39.911670000000001</v>
      </c>
      <c r="S242">
        <v>72.933750000000003</v>
      </c>
      <c r="T242">
        <v>82.851740000000007</v>
      </c>
    </row>
    <row r="243" spans="13:20" x14ac:dyDescent="0.4">
      <c r="M243" t="s">
        <v>863</v>
      </c>
      <c r="N243" t="s">
        <v>839</v>
      </c>
      <c r="O243" t="s">
        <v>754</v>
      </c>
      <c r="P243">
        <v>0.45306000000000002</v>
      </c>
      <c r="Q243" s="2">
        <v>48.579189999999997</v>
      </c>
      <c r="R243">
        <v>34.228700000000003</v>
      </c>
      <c r="S243">
        <v>75.645949999999999</v>
      </c>
      <c r="T243">
        <v>92.197490000000002</v>
      </c>
    </row>
    <row r="244" spans="13:20" x14ac:dyDescent="0.4">
      <c r="M244" t="s">
        <v>863</v>
      </c>
      <c r="N244" t="s">
        <v>40</v>
      </c>
      <c r="O244" t="s">
        <v>37</v>
      </c>
      <c r="P244">
        <v>0.50519999999999998</v>
      </c>
      <c r="Q244" s="2">
        <v>54.424990000000001</v>
      </c>
      <c r="R244">
        <v>43.812220000000003</v>
      </c>
      <c r="S244">
        <v>78.381219999999999</v>
      </c>
      <c r="T244">
        <v>88.425740000000005</v>
      </c>
    </row>
    <row r="245" spans="13:20" x14ac:dyDescent="0.4">
      <c r="M245" t="s">
        <v>864</v>
      </c>
      <c r="O245" t="s">
        <v>117</v>
      </c>
      <c r="P245" t="s">
        <v>117</v>
      </c>
      <c r="Q245" s="2" t="s">
        <v>117</v>
      </c>
      <c r="R245" t="s">
        <v>117</v>
      </c>
      <c r="S245" t="s">
        <v>117</v>
      </c>
      <c r="T245" t="s">
        <v>117</v>
      </c>
    </row>
    <row r="246" spans="13:20" x14ac:dyDescent="0.4">
      <c r="M246" t="s">
        <v>865</v>
      </c>
      <c r="N246" t="s">
        <v>806</v>
      </c>
      <c r="O246" t="s">
        <v>748</v>
      </c>
      <c r="P246">
        <v>0.40117999999999998</v>
      </c>
      <c r="Q246" s="2">
        <v>41.814689999999999</v>
      </c>
      <c r="R246">
        <v>34.526850000000003</v>
      </c>
      <c r="S246">
        <v>57.289000000000001</v>
      </c>
      <c r="T246">
        <v>67.26343</v>
      </c>
    </row>
    <row r="247" spans="13:20" x14ac:dyDescent="0.4">
      <c r="M247" t="s">
        <v>865</v>
      </c>
      <c r="N247" t="s">
        <v>749</v>
      </c>
      <c r="O247" t="s">
        <v>750</v>
      </c>
      <c r="P247">
        <v>0.55212000000000006</v>
      </c>
      <c r="Q247" s="2">
        <v>55.214210000000001</v>
      </c>
      <c r="R247">
        <v>52.307690000000001</v>
      </c>
      <c r="S247">
        <v>56.923079999999999</v>
      </c>
      <c r="T247">
        <v>59.23077</v>
      </c>
    </row>
    <row r="248" spans="13:20" x14ac:dyDescent="0.4">
      <c r="M248" t="s">
        <v>865</v>
      </c>
      <c r="N248" t="s">
        <v>849</v>
      </c>
      <c r="O248" t="s">
        <v>752</v>
      </c>
      <c r="P248">
        <v>0.37030000000000002</v>
      </c>
      <c r="Q248" s="2">
        <v>37.262239999999998</v>
      </c>
      <c r="R248">
        <v>21.75394</v>
      </c>
      <c r="S248">
        <v>57.413249999999998</v>
      </c>
      <c r="T248">
        <v>72.025239999999997</v>
      </c>
    </row>
    <row r="249" spans="13:20" x14ac:dyDescent="0.4">
      <c r="M249" t="s">
        <v>865</v>
      </c>
      <c r="N249" t="s">
        <v>772</v>
      </c>
      <c r="O249" t="s">
        <v>754</v>
      </c>
      <c r="P249">
        <v>0.3357</v>
      </c>
      <c r="Q249" s="2">
        <v>36.151580000000003</v>
      </c>
      <c r="R249">
        <v>18.905090000000001</v>
      </c>
      <c r="S249">
        <v>63.085189999999997</v>
      </c>
      <c r="T249">
        <v>84.471729999999994</v>
      </c>
    </row>
    <row r="250" spans="13:20" x14ac:dyDescent="0.4">
      <c r="M250" t="s">
        <v>865</v>
      </c>
      <c r="N250" t="s">
        <v>92</v>
      </c>
      <c r="O250" t="s">
        <v>37</v>
      </c>
      <c r="P250">
        <v>0.34833999999999998</v>
      </c>
      <c r="Q250" s="2">
        <v>37.460979999999999</v>
      </c>
      <c r="R250">
        <v>22.824770000000001</v>
      </c>
      <c r="S250">
        <v>62.986649999999997</v>
      </c>
      <c r="T250">
        <v>77.434240000000003</v>
      </c>
    </row>
    <row r="251" spans="13:20" x14ac:dyDescent="0.4">
      <c r="M251" t="s">
        <v>866</v>
      </c>
      <c r="N251" t="s">
        <v>774</v>
      </c>
      <c r="O251" t="s">
        <v>748</v>
      </c>
      <c r="P251">
        <v>0.42842999999999998</v>
      </c>
      <c r="Q251" s="2">
        <v>44.611559999999997</v>
      </c>
      <c r="R251">
        <v>38.107419999999998</v>
      </c>
      <c r="S251">
        <v>60.613810000000001</v>
      </c>
      <c r="T251">
        <v>69.309460000000001</v>
      </c>
    </row>
    <row r="252" spans="13:20" x14ac:dyDescent="0.4">
      <c r="M252" t="s">
        <v>866</v>
      </c>
      <c r="N252" t="s">
        <v>749</v>
      </c>
      <c r="O252" t="s">
        <v>750</v>
      </c>
      <c r="P252">
        <v>0.58037000000000005</v>
      </c>
      <c r="Q252" s="2">
        <v>58.040199999999999</v>
      </c>
      <c r="R252">
        <v>54.615380000000002</v>
      </c>
      <c r="S252">
        <v>61.538460000000001</v>
      </c>
      <c r="T252">
        <v>62.307690000000001</v>
      </c>
    </row>
    <row r="253" spans="13:20" x14ac:dyDescent="0.4">
      <c r="M253" t="s">
        <v>866</v>
      </c>
      <c r="N253" t="s">
        <v>867</v>
      </c>
      <c r="O253" t="s">
        <v>752</v>
      </c>
      <c r="P253">
        <v>0.38740000000000002</v>
      </c>
      <c r="Q253" s="2">
        <v>38.996319999999997</v>
      </c>
      <c r="R253">
        <v>22.87697</v>
      </c>
      <c r="S253">
        <v>60.227130000000002</v>
      </c>
      <c r="T253">
        <v>75.911670000000001</v>
      </c>
    </row>
    <row r="254" spans="13:20" x14ac:dyDescent="0.4">
      <c r="M254" t="s">
        <v>866</v>
      </c>
      <c r="N254" t="s">
        <v>802</v>
      </c>
      <c r="O254" t="s">
        <v>754</v>
      </c>
      <c r="P254">
        <v>0.36840000000000001</v>
      </c>
      <c r="Q254" s="2">
        <v>39.62997</v>
      </c>
      <c r="R254">
        <v>23.4331</v>
      </c>
      <c r="S254">
        <v>65.796880000000002</v>
      </c>
      <c r="T254">
        <v>86.518289999999993</v>
      </c>
    </row>
    <row r="255" spans="13:20" x14ac:dyDescent="0.4">
      <c r="M255" t="s">
        <v>866</v>
      </c>
      <c r="N255" t="s">
        <v>868</v>
      </c>
      <c r="O255" t="s">
        <v>37</v>
      </c>
      <c r="P255">
        <v>0.36564000000000002</v>
      </c>
      <c r="Q255" s="2">
        <v>39.39931</v>
      </c>
      <c r="R255">
        <v>24.743020000000001</v>
      </c>
      <c r="S255">
        <v>65.05059</v>
      </c>
      <c r="T255">
        <v>80.655609999999996</v>
      </c>
    </row>
    <row r="256" spans="13:20" x14ac:dyDescent="0.4">
      <c r="M256" t="s">
        <v>869</v>
      </c>
      <c r="N256" t="s">
        <v>774</v>
      </c>
      <c r="O256" t="s">
        <v>748</v>
      </c>
      <c r="P256">
        <v>0.46050999999999997</v>
      </c>
      <c r="Q256" s="2">
        <v>47.945239999999998</v>
      </c>
      <c r="R256">
        <v>44.75703</v>
      </c>
      <c r="S256">
        <v>64.194370000000006</v>
      </c>
      <c r="T256">
        <v>69.309460000000001</v>
      </c>
    </row>
    <row r="257" spans="13:20" x14ac:dyDescent="0.4">
      <c r="M257" t="s">
        <v>869</v>
      </c>
      <c r="N257" t="s">
        <v>749</v>
      </c>
      <c r="O257" t="s">
        <v>750</v>
      </c>
      <c r="P257">
        <v>0.57589000000000001</v>
      </c>
      <c r="Q257" s="2">
        <v>57.597720000000002</v>
      </c>
      <c r="R257">
        <v>56.923079999999999</v>
      </c>
      <c r="S257">
        <v>56.923079999999999</v>
      </c>
      <c r="T257">
        <v>58.461539999999999</v>
      </c>
    </row>
    <row r="258" spans="13:20" x14ac:dyDescent="0.4">
      <c r="M258" t="s">
        <v>869</v>
      </c>
      <c r="N258" t="s">
        <v>870</v>
      </c>
      <c r="O258" t="s">
        <v>752</v>
      </c>
      <c r="P258">
        <v>0.51639000000000002</v>
      </c>
      <c r="Q258" s="2">
        <v>52.014569999999999</v>
      </c>
      <c r="R258">
        <v>38.649839999999998</v>
      </c>
      <c r="S258">
        <v>71.36909</v>
      </c>
      <c r="T258">
        <v>81.867509999999996</v>
      </c>
    </row>
    <row r="259" spans="13:20" x14ac:dyDescent="0.4">
      <c r="M259" t="s">
        <v>869</v>
      </c>
      <c r="N259" t="s">
        <v>825</v>
      </c>
      <c r="O259" t="s">
        <v>754</v>
      </c>
      <c r="P259">
        <v>0.45394000000000001</v>
      </c>
      <c r="Q259" s="2">
        <v>48.694809999999997</v>
      </c>
      <c r="R259">
        <v>34.638010000000001</v>
      </c>
      <c r="S259">
        <v>75.390129999999999</v>
      </c>
      <c r="T259">
        <v>91.353290000000001</v>
      </c>
    </row>
    <row r="260" spans="13:20" x14ac:dyDescent="0.4">
      <c r="M260" t="s">
        <v>869</v>
      </c>
      <c r="N260" t="s">
        <v>871</v>
      </c>
      <c r="O260" t="s">
        <v>37</v>
      </c>
      <c r="P260">
        <v>0.49973000000000001</v>
      </c>
      <c r="Q260" s="2">
        <v>53.917839999999998</v>
      </c>
      <c r="R260">
        <v>43.302309999999999</v>
      </c>
      <c r="S260">
        <v>77.782269999999997</v>
      </c>
      <c r="T260">
        <v>87.567790000000002</v>
      </c>
    </row>
    <row r="261" spans="13:20" x14ac:dyDescent="0.4">
      <c r="M261" t="s">
        <v>872</v>
      </c>
      <c r="N261" t="s">
        <v>756</v>
      </c>
      <c r="O261" t="s">
        <v>748</v>
      </c>
      <c r="P261">
        <v>0.42087000000000002</v>
      </c>
      <c r="Q261" s="2">
        <v>43.827820000000003</v>
      </c>
      <c r="R261">
        <v>35.549869999999999</v>
      </c>
      <c r="S261">
        <v>60.613810000000001</v>
      </c>
      <c r="T261">
        <v>72.378519999999995</v>
      </c>
    </row>
    <row r="262" spans="13:20" x14ac:dyDescent="0.4">
      <c r="M262" t="s">
        <v>872</v>
      </c>
      <c r="N262" t="s">
        <v>749</v>
      </c>
      <c r="O262" t="s">
        <v>750</v>
      </c>
      <c r="P262">
        <v>0.73714000000000002</v>
      </c>
      <c r="Q262" s="2">
        <v>73.717709999999997</v>
      </c>
      <c r="R262">
        <v>57.692309999999999</v>
      </c>
      <c r="S262">
        <v>90.769229999999993</v>
      </c>
      <c r="T262">
        <v>90.769229999999993</v>
      </c>
    </row>
    <row r="263" spans="13:20" x14ac:dyDescent="0.4">
      <c r="M263" t="s">
        <v>872</v>
      </c>
      <c r="N263" t="s">
        <v>828</v>
      </c>
      <c r="O263" t="s">
        <v>752</v>
      </c>
      <c r="P263">
        <v>0.37109999999999999</v>
      </c>
      <c r="Q263" s="2">
        <v>37.34442</v>
      </c>
      <c r="R263">
        <v>21.766559999999998</v>
      </c>
      <c r="S263">
        <v>57.56467</v>
      </c>
      <c r="T263">
        <v>72.315460000000002</v>
      </c>
    </row>
    <row r="264" spans="13:20" x14ac:dyDescent="0.4">
      <c r="M264" t="s">
        <v>872</v>
      </c>
      <c r="N264" t="s">
        <v>802</v>
      </c>
      <c r="O264" t="s">
        <v>754</v>
      </c>
      <c r="P264">
        <v>0.33662999999999998</v>
      </c>
      <c r="Q264" s="2">
        <v>36.253480000000003</v>
      </c>
      <c r="R264">
        <v>18.905090000000001</v>
      </c>
      <c r="S264">
        <v>63.366590000000002</v>
      </c>
      <c r="T264">
        <v>84.753129999999999</v>
      </c>
    </row>
    <row r="265" spans="13:20" x14ac:dyDescent="0.4">
      <c r="M265" t="s">
        <v>872</v>
      </c>
      <c r="N265" t="s">
        <v>873</v>
      </c>
      <c r="O265" t="s">
        <v>37</v>
      </c>
      <c r="P265">
        <v>0.34928999999999999</v>
      </c>
      <c r="Q265" s="2">
        <v>37.564419999999998</v>
      </c>
      <c r="R265">
        <v>22.881419999999999</v>
      </c>
      <c r="S265">
        <v>63.09187</v>
      </c>
      <c r="T265">
        <v>77.677049999999994</v>
      </c>
    </row>
    <row r="266" spans="13:20" x14ac:dyDescent="0.4">
      <c r="M266" t="s">
        <v>874</v>
      </c>
      <c r="N266" t="s">
        <v>769</v>
      </c>
      <c r="O266" t="s">
        <v>748</v>
      </c>
      <c r="P266">
        <v>0.44146000000000002</v>
      </c>
      <c r="Q266" s="2">
        <v>45.914670000000001</v>
      </c>
      <c r="R266">
        <v>38.874679999999998</v>
      </c>
      <c r="S266">
        <v>62.659849999999999</v>
      </c>
      <c r="T266">
        <v>72.890029999999996</v>
      </c>
    </row>
    <row r="267" spans="13:20" x14ac:dyDescent="0.4">
      <c r="M267" t="s">
        <v>874</v>
      </c>
      <c r="N267" t="s">
        <v>749</v>
      </c>
      <c r="O267" t="s">
        <v>750</v>
      </c>
      <c r="P267">
        <v>0.75404000000000004</v>
      </c>
      <c r="Q267" s="2">
        <v>75.407129999999995</v>
      </c>
      <c r="R267">
        <v>60.76923</v>
      </c>
      <c r="S267">
        <v>91.538460000000001</v>
      </c>
      <c r="T267">
        <v>91.538460000000001</v>
      </c>
    </row>
    <row r="268" spans="13:20" x14ac:dyDescent="0.4">
      <c r="M268" t="s">
        <v>874</v>
      </c>
      <c r="N268" t="s">
        <v>828</v>
      </c>
      <c r="O268" t="s">
        <v>752</v>
      </c>
      <c r="P268">
        <v>0.38834000000000002</v>
      </c>
      <c r="Q268" s="2">
        <v>39.091920000000002</v>
      </c>
      <c r="R268">
        <v>22.90221</v>
      </c>
      <c r="S268">
        <v>60.403790000000001</v>
      </c>
      <c r="T268">
        <v>76.214510000000004</v>
      </c>
    </row>
    <row r="269" spans="13:20" x14ac:dyDescent="0.4">
      <c r="M269" t="s">
        <v>874</v>
      </c>
      <c r="N269" t="s">
        <v>829</v>
      </c>
      <c r="O269" t="s">
        <v>754</v>
      </c>
      <c r="P269">
        <v>0.36947999999999998</v>
      </c>
      <c r="Q269" s="2">
        <v>39.749070000000003</v>
      </c>
      <c r="R269">
        <v>23.4331</v>
      </c>
      <c r="S269">
        <v>66.027119999999996</v>
      </c>
      <c r="T269">
        <v>86.902019999999993</v>
      </c>
    </row>
    <row r="270" spans="13:20" x14ac:dyDescent="0.4">
      <c r="M270" t="s">
        <v>874</v>
      </c>
      <c r="N270" t="s">
        <v>67</v>
      </c>
      <c r="O270" t="s">
        <v>37</v>
      </c>
      <c r="P270">
        <v>0.36642000000000002</v>
      </c>
      <c r="Q270" s="2">
        <v>39.486829999999998</v>
      </c>
      <c r="R270">
        <v>24.751110000000001</v>
      </c>
      <c r="S270">
        <v>65.228650000000002</v>
      </c>
      <c r="T270">
        <v>80.890330000000006</v>
      </c>
    </row>
    <row r="271" spans="13:20" x14ac:dyDescent="0.4">
      <c r="M271" t="s">
        <v>875</v>
      </c>
      <c r="N271" t="s">
        <v>774</v>
      </c>
      <c r="O271" t="s">
        <v>748</v>
      </c>
      <c r="P271">
        <v>0.47582999999999998</v>
      </c>
      <c r="Q271" s="2">
        <v>49.521909999999998</v>
      </c>
      <c r="R271">
        <v>45.524299999999997</v>
      </c>
      <c r="S271">
        <v>66.751919999999998</v>
      </c>
      <c r="T271">
        <v>73.913039999999995</v>
      </c>
    </row>
    <row r="272" spans="13:20" x14ac:dyDescent="0.4">
      <c r="M272" t="s">
        <v>875</v>
      </c>
      <c r="N272" t="s">
        <v>749</v>
      </c>
      <c r="O272" t="s">
        <v>750</v>
      </c>
      <c r="P272">
        <v>0.75560000000000005</v>
      </c>
      <c r="Q272" s="2">
        <v>75.637420000000006</v>
      </c>
      <c r="R272">
        <v>61.538460000000001</v>
      </c>
      <c r="S272">
        <v>90.769229999999993</v>
      </c>
      <c r="T272">
        <v>90.769229999999993</v>
      </c>
    </row>
    <row r="273" spans="13:20" x14ac:dyDescent="0.4">
      <c r="M273" t="s">
        <v>875</v>
      </c>
      <c r="N273" t="s">
        <v>837</v>
      </c>
      <c r="O273" t="s">
        <v>752</v>
      </c>
      <c r="P273">
        <v>0.51705000000000001</v>
      </c>
      <c r="Q273" s="2">
        <v>52.081789999999998</v>
      </c>
      <c r="R273">
        <v>38.649839999999998</v>
      </c>
      <c r="S273">
        <v>71.507890000000003</v>
      </c>
      <c r="T273">
        <v>82.182969999999997</v>
      </c>
    </row>
    <row r="274" spans="13:20" x14ac:dyDescent="0.4">
      <c r="M274" t="s">
        <v>875</v>
      </c>
      <c r="N274" t="s">
        <v>839</v>
      </c>
      <c r="O274" t="s">
        <v>754</v>
      </c>
      <c r="P274">
        <v>0.45522000000000001</v>
      </c>
      <c r="Q274" s="2">
        <v>48.829549999999998</v>
      </c>
      <c r="R274">
        <v>34.68918</v>
      </c>
      <c r="S274">
        <v>75.518039999999999</v>
      </c>
      <c r="T274">
        <v>91.685850000000002</v>
      </c>
    </row>
    <row r="275" spans="13:20" x14ac:dyDescent="0.4">
      <c r="M275" t="s">
        <v>875</v>
      </c>
      <c r="N275" t="s">
        <v>92</v>
      </c>
      <c r="O275" t="s">
        <v>37</v>
      </c>
      <c r="P275">
        <v>0.50056999999999996</v>
      </c>
      <c r="Q275" s="2">
        <v>54.013060000000003</v>
      </c>
      <c r="R275">
        <v>43.318489999999997</v>
      </c>
      <c r="S275">
        <v>77.944149999999993</v>
      </c>
      <c r="T275">
        <v>87.859170000000006</v>
      </c>
    </row>
    <row r="276" spans="13:20" x14ac:dyDescent="0.4">
      <c r="M276" t="s">
        <v>876</v>
      </c>
      <c r="N276" t="s">
        <v>756</v>
      </c>
      <c r="O276" t="s">
        <v>748</v>
      </c>
      <c r="P276">
        <v>0.40168999999999999</v>
      </c>
      <c r="Q276" s="2">
        <v>41.852220000000003</v>
      </c>
      <c r="R276">
        <v>34.271099999999997</v>
      </c>
      <c r="S276">
        <v>57.289000000000001</v>
      </c>
      <c r="T276">
        <v>67.774940000000001</v>
      </c>
    </row>
    <row r="277" spans="13:20" x14ac:dyDescent="0.4">
      <c r="M277" t="s">
        <v>876</v>
      </c>
      <c r="N277" t="s">
        <v>749</v>
      </c>
      <c r="O277" t="s">
        <v>750</v>
      </c>
      <c r="P277">
        <v>0.55867999999999995</v>
      </c>
      <c r="Q277" s="2">
        <v>55.870040000000003</v>
      </c>
      <c r="R277">
        <v>53.076920000000001</v>
      </c>
      <c r="S277">
        <v>56.923079999999999</v>
      </c>
      <c r="T277">
        <v>59.23077</v>
      </c>
    </row>
    <row r="278" spans="13:20" x14ac:dyDescent="0.4">
      <c r="M278" t="s">
        <v>876</v>
      </c>
      <c r="N278" t="s">
        <v>877</v>
      </c>
      <c r="O278" t="s">
        <v>752</v>
      </c>
      <c r="P278">
        <v>0.37076999999999999</v>
      </c>
      <c r="Q278" s="2">
        <v>37.31015</v>
      </c>
      <c r="R278">
        <v>21.829650000000001</v>
      </c>
      <c r="S278">
        <v>57.627760000000002</v>
      </c>
      <c r="T278">
        <v>72.113560000000007</v>
      </c>
    </row>
    <row r="279" spans="13:20" x14ac:dyDescent="0.4">
      <c r="M279" t="s">
        <v>876</v>
      </c>
      <c r="N279" t="s">
        <v>829</v>
      </c>
      <c r="O279" t="s">
        <v>754</v>
      </c>
      <c r="P279">
        <v>0.33687</v>
      </c>
      <c r="Q279" s="2">
        <v>36.291139999999999</v>
      </c>
      <c r="R279">
        <v>19.084160000000001</v>
      </c>
      <c r="S279">
        <v>62.829369999999997</v>
      </c>
      <c r="T279">
        <v>84.267080000000007</v>
      </c>
    </row>
    <row r="280" spans="13:20" x14ac:dyDescent="0.4">
      <c r="M280" t="s">
        <v>876</v>
      </c>
      <c r="N280" t="s">
        <v>878</v>
      </c>
      <c r="O280" t="s">
        <v>37</v>
      </c>
      <c r="P280">
        <v>0.34883999999999998</v>
      </c>
      <c r="Q280" s="2">
        <v>37.532620000000001</v>
      </c>
      <c r="R280">
        <v>22.857140000000001</v>
      </c>
      <c r="S280">
        <v>63.075679999999998</v>
      </c>
      <c r="T280">
        <v>77.652770000000004</v>
      </c>
    </row>
    <row r="281" spans="13:20" x14ac:dyDescent="0.4">
      <c r="M281" t="s">
        <v>879</v>
      </c>
      <c r="N281" t="s">
        <v>756</v>
      </c>
      <c r="O281" t="s">
        <v>748</v>
      </c>
      <c r="P281">
        <v>0.43128</v>
      </c>
      <c r="Q281" s="2">
        <v>44.866599999999998</v>
      </c>
      <c r="R281">
        <v>38.618929999999999</v>
      </c>
      <c r="S281">
        <v>61.125320000000002</v>
      </c>
      <c r="T281">
        <v>68.79795</v>
      </c>
    </row>
    <row r="282" spans="13:20" x14ac:dyDescent="0.4">
      <c r="M282" t="s">
        <v>879</v>
      </c>
      <c r="N282" t="s">
        <v>749</v>
      </c>
      <c r="O282" t="s">
        <v>750</v>
      </c>
      <c r="P282">
        <v>0.58031999999999995</v>
      </c>
      <c r="Q282" s="2">
        <v>58.033610000000003</v>
      </c>
      <c r="R282">
        <v>56.153849999999998</v>
      </c>
      <c r="S282">
        <v>60</v>
      </c>
      <c r="T282">
        <v>61.538460000000001</v>
      </c>
    </row>
    <row r="283" spans="13:20" x14ac:dyDescent="0.4">
      <c r="M283" t="s">
        <v>879</v>
      </c>
      <c r="N283" t="s">
        <v>751</v>
      </c>
      <c r="O283" t="s">
        <v>752</v>
      </c>
      <c r="P283">
        <v>0.38896999999999998</v>
      </c>
      <c r="Q283" s="2">
        <v>39.154539999999997</v>
      </c>
      <c r="R283">
        <v>23.078859999999999</v>
      </c>
      <c r="S283">
        <v>60.378549999999997</v>
      </c>
      <c r="T283">
        <v>75.886439999999993</v>
      </c>
    </row>
    <row r="284" spans="13:20" x14ac:dyDescent="0.4">
      <c r="M284" t="s">
        <v>879</v>
      </c>
      <c r="N284" t="s">
        <v>880</v>
      </c>
      <c r="O284" t="s">
        <v>754</v>
      </c>
      <c r="P284">
        <v>0.36856</v>
      </c>
      <c r="Q284" s="2">
        <v>39.652149999999999</v>
      </c>
      <c r="R284">
        <v>23.484269999999999</v>
      </c>
      <c r="S284">
        <v>66.052700000000002</v>
      </c>
      <c r="T284">
        <v>86.595039999999997</v>
      </c>
    </row>
    <row r="285" spans="13:20" x14ac:dyDescent="0.4">
      <c r="M285" t="s">
        <v>879</v>
      </c>
      <c r="N285" t="s">
        <v>332</v>
      </c>
      <c r="O285" t="s">
        <v>37</v>
      </c>
      <c r="P285">
        <v>0.36695</v>
      </c>
      <c r="Q285" s="2">
        <v>39.549570000000003</v>
      </c>
      <c r="R285">
        <v>24.92108</v>
      </c>
      <c r="S285">
        <v>65.180090000000007</v>
      </c>
      <c r="T285">
        <v>80.817480000000003</v>
      </c>
    </row>
    <row r="286" spans="13:20" x14ac:dyDescent="0.4">
      <c r="M286" t="s">
        <v>881</v>
      </c>
      <c r="N286" t="s">
        <v>756</v>
      </c>
      <c r="O286" t="s">
        <v>748</v>
      </c>
      <c r="P286">
        <v>0.45906000000000002</v>
      </c>
      <c r="Q286" s="2">
        <v>47.833880000000001</v>
      </c>
      <c r="R286">
        <v>44.245519999999999</v>
      </c>
      <c r="S286">
        <v>64.450130000000001</v>
      </c>
      <c r="T286">
        <v>69.309460000000001</v>
      </c>
    </row>
    <row r="287" spans="13:20" x14ac:dyDescent="0.4">
      <c r="M287" t="s">
        <v>881</v>
      </c>
      <c r="N287" t="s">
        <v>749</v>
      </c>
      <c r="O287" t="s">
        <v>750</v>
      </c>
      <c r="P287">
        <v>0.57952999999999999</v>
      </c>
      <c r="Q287" s="2">
        <v>57.956479999999999</v>
      </c>
      <c r="R287">
        <v>56.923079999999999</v>
      </c>
      <c r="S287">
        <v>56.923079999999999</v>
      </c>
      <c r="T287">
        <v>61.538460000000001</v>
      </c>
    </row>
    <row r="288" spans="13:20" x14ac:dyDescent="0.4">
      <c r="M288" t="s">
        <v>881</v>
      </c>
      <c r="N288" t="s">
        <v>882</v>
      </c>
      <c r="O288" t="s">
        <v>752</v>
      </c>
      <c r="P288">
        <v>0.51670000000000005</v>
      </c>
      <c r="Q288" s="2">
        <v>52.048900000000003</v>
      </c>
      <c r="R288">
        <v>38.725549999999998</v>
      </c>
      <c r="S288">
        <v>71.318610000000007</v>
      </c>
      <c r="T288">
        <v>81.880129999999994</v>
      </c>
    </row>
    <row r="289" spans="13:20" x14ac:dyDescent="0.4">
      <c r="M289" t="s">
        <v>881</v>
      </c>
      <c r="N289" t="s">
        <v>758</v>
      </c>
      <c r="O289" t="s">
        <v>754</v>
      </c>
      <c r="P289">
        <v>0.45369999999999999</v>
      </c>
      <c r="Q289" s="2">
        <v>48.6877</v>
      </c>
      <c r="R289">
        <v>34.612430000000003</v>
      </c>
      <c r="S289">
        <v>75.620360000000005</v>
      </c>
      <c r="T289">
        <v>91.353290000000001</v>
      </c>
    </row>
    <row r="290" spans="13:20" x14ac:dyDescent="0.4">
      <c r="M290" t="s">
        <v>881</v>
      </c>
      <c r="N290" t="s">
        <v>49</v>
      </c>
      <c r="O290" t="s">
        <v>37</v>
      </c>
      <c r="P290">
        <v>0.50029999999999997</v>
      </c>
      <c r="Q290" s="2">
        <v>54.00009</v>
      </c>
      <c r="R290">
        <v>43.383249999999997</v>
      </c>
      <c r="S290">
        <v>77.774180000000001</v>
      </c>
      <c r="T290">
        <v>87.681100000000001</v>
      </c>
    </row>
    <row r="291" spans="13:20" x14ac:dyDescent="0.4">
      <c r="M291" t="s">
        <v>883</v>
      </c>
      <c r="N291" t="s">
        <v>756</v>
      </c>
      <c r="O291" t="s">
        <v>748</v>
      </c>
      <c r="P291">
        <v>0.41927999999999999</v>
      </c>
      <c r="Q291" s="2">
        <v>43.646079999999998</v>
      </c>
      <c r="R291">
        <v>35.294119999999999</v>
      </c>
      <c r="S291">
        <v>60.358060000000002</v>
      </c>
      <c r="T291">
        <v>71.611249999999998</v>
      </c>
    </row>
    <row r="292" spans="13:20" x14ac:dyDescent="0.4">
      <c r="M292" t="s">
        <v>883</v>
      </c>
      <c r="N292" t="s">
        <v>749</v>
      </c>
      <c r="O292" t="s">
        <v>750</v>
      </c>
      <c r="P292">
        <v>0.74866999999999995</v>
      </c>
      <c r="Q292" s="2">
        <v>74.868359999999996</v>
      </c>
      <c r="R292">
        <v>60</v>
      </c>
      <c r="S292">
        <v>90.769229999999993</v>
      </c>
      <c r="T292">
        <v>90.769229999999993</v>
      </c>
    </row>
    <row r="293" spans="13:20" x14ac:dyDescent="0.4">
      <c r="M293" t="s">
        <v>883</v>
      </c>
      <c r="N293" t="s">
        <v>884</v>
      </c>
      <c r="O293" t="s">
        <v>752</v>
      </c>
      <c r="P293">
        <v>0.37184</v>
      </c>
      <c r="Q293" s="2">
        <v>37.416739999999997</v>
      </c>
      <c r="R293">
        <v>21.880130000000001</v>
      </c>
      <c r="S293">
        <v>57.703470000000003</v>
      </c>
      <c r="T293">
        <v>72.479500000000002</v>
      </c>
    </row>
    <row r="294" spans="13:20" x14ac:dyDescent="0.4">
      <c r="M294" t="s">
        <v>883</v>
      </c>
      <c r="N294" t="s">
        <v>767</v>
      </c>
      <c r="O294" t="s">
        <v>754</v>
      </c>
      <c r="P294">
        <v>0.33814</v>
      </c>
      <c r="Q294" s="2">
        <v>36.423630000000003</v>
      </c>
      <c r="R294">
        <v>19.084160000000001</v>
      </c>
      <c r="S294">
        <v>63.00844</v>
      </c>
      <c r="T294">
        <v>84.727549999999994</v>
      </c>
    </row>
    <row r="295" spans="13:20" x14ac:dyDescent="0.4">
      <c r="M295" t="s">
        <v>883</v>
      </c>
      <c r="N295" t="s">
        <v>458</v>
      </c>
      <c r="O295" t="s">
        <v>37</v>
      </c>
      <c r="P295">
        <v>0.34958</v>
      </c>
      <c r="Q295" s="2">
        <v>37.618630000000003</v>
      </c>
      <c r="R295">
        <v>22.889520000000001</v>
      </c>
      <c r="S295">
        <v>63.197090000000003</v>
      </c>
      <c r="T295">
        <v>77.871309999999994</v>
      </c>
    </row>
    <row r="296" spans="13:20" x14ac:dyDescent="0.4">
      <c r="M296" t="s">
        <v>885</v>
      </c>
      <c r="N296" t="s">
        <v>756</v>
      </c>
      <c r="O296" t="s">
        <v>748</v>
      </c>
      <c r="P296">
        <v>0.44470999999999999</v>
      </c>
      <c r="Q296" s="2">
        <v>46.2395</v>
      </c>
      <c r="R296">
        <v>39.386189999999999</v>
      </c>
      <c r="S296">
        <v>63.17136</v>
      </c>
      <c r="T296">
        <v>72.890029999999996</v>
      </c>
    </row>
    <row r="297" spans="13:20" x14ac:dyDescent="0.4">
      <c r="M297" t="s">
        <v>885</v>
      </c>
      <c r="N297" t="s">
        <v>749</v>
      </c>
      <c r="O297" t="s">
        <v>750</v>
      </c>
      <c r="P297">
        <v>0.76500000000000001</v>
      </c>
      <c r="Q297" s="2">
        <v>76.501689999999996</v>
      </c>
      <c r="R297">
        <v>63.076920000000001</v>
      </c>
      <c r="S297">
        <v>90.769229999999993</v>
      </c>
      <c r="T297">
        <v>91.538460000000001</v>
      </c>
    </row>
    <row r="298" spans="13:20" x14ac:dyDescent="0.4">
      <c r="M298" t="s">
        <v>885</v>
      </c>
      <c r="N298" t="s">
        <v>886</v>
      </c>
      <c r="O298" t="s">
        <v>752</v>
      </c>
      <c r="P298">
        <v>0.38990999999999998</v>
      </c>
      <c r="Q298" s="2">
        <v>39.248840000000001</v>
      </c>
      <c r="R298">
        <v>23.116720000000001</v>
      </c>
      <c r="S298">
        <v>60.567819999999998</v>
      </c>
      <c r="T298">
        <v>76.189269999999993</v>
      </c>
    </row>
    <row r="299" spans="13:20" x14ac:dyDescent="0.4">
      <c r="M299" t="s">
        <v>885</v>
      </c>
      <c r="N299" t="s">
        <v>762</v>
      </c>
      <c r="O299" t="s">
        <v>754</v>
      </c>
      <c r="P299">
        <v>0.36968000000000001</v>
      </c>
      <c r="Q299" s="2">
        <v>39.772480000000002</v>
      </c>
      <c r="R299">
        <v>23.50985</v>
      </c>
      <c r="S299">
        <v>66.206190000000007</v>
      </c>
      <c r="T299">
        <v>86.927599999999998</v>
      </c>
    </row>
    <row r="300" spans="13:20" x14ac:dyDescent="0.4">
      <c r="M300" t="s">
        <v>885</v>
      </c>
      <c r="N300" t="s">
        <v>189</v>
      </c>
      <c r="O300" t="s">
        <v>37</v>
      </c>
      <c r="P300">
        <v>0.36785000000000001</v>
      </c>
      <c r="Q300" s="2">
        <v>39.649209999999997</v>
      </c>
      <c r="R300">
        <v>24.95346</v>
      </c>
      <c r="S300">
        <v>65.333870000000005</v>
      </c>
      <c r="T300">
        <v>81.125050000000002</v>
      </c>
    </row>
    <row r="301" spans="13:20" x14ac:dyDescent="0.4">
      <c r="M301" t="s">
        <v>887</v>
      </c>
      <c r="N301" t="s">
        <v>769</v>
      </c>
      <c r="O301" t="s">
        <v>748</v>
      </c>
      <c r="P301">
        <v>0.47664000000000001</v>
      </c>
      <c r="Q301" s="2">
        <v>49.624639999999999</v>
      </c>
      <c r="R301">
        <v>45.012790000000003</v>
      </c>
      <c r="S301">
        <v>67.26343</v>
      </c>
      <c r="T301">
        <v>73.913039999999995</v>
      </c>
    </row>
    <row r="302" spans="13:20" x14ac:dyDescent="0.4">
      <c r="M302" t="s">
        <v>887</v>
      </c>
      <c r="N302" t="s">
        <v>749</v>
      </c>
      <c r="O302" t="s">
        <v>750</v>
      </c>
      <c r="P302">
        <v>0.77439999999999998</v>
      </c>
      <c r="Q302" s="2">
        <v>77.441779999999994</v>
      </c>
      <c r="R302">
        <v>65.384619999999998</v>
      </c>
      <c r="S302">
        <v>90.769229999999993</v>
      </c>
      <c r="T302">
        <v>90.769229999999993</v>
      </c>
    </row>
    <row r="303" spans="13:20" x14ac:dyDescent="0.4">
      <c r="M303" t="s">
        <v>887</v>
      </c>
      <c r="N303" t="s">
        <v>751</v>
      </c>
      <c r="O303" t="s">
        <v>752</v>
      </c>
      <c r="P303">
        <v>0.51753000000000005</v>
      </c>
      <c r="Q303" s="2">
        <v>52.131340000000002</v>
      </c>
      <c r="R303">
        <v>38.738169999999997</v>
      </c>
      <c r="S303">
        <v>71.520499999999998</v>
      </c>
      <c r="T303">
        <v>82.220820000000003</v>
      </c>
    </row>
    <row r="304" spans="13:20" x14ac:dyDescent="0.4">
      <c r="M304" t="s">
        <v>887</v>
      </c>
      <c r="N304" t="s">
        <v>839</v>
      </c>
      <c r="O304" t="s">
        <v>754</v>
      </c>
      <c r="P304">
        <v>0.45504</v>
      </c>
      <c r="Q304" s="2">
        <v>48.829590000000003</v>
      </c>
      <c r="R304">
        <v>34.638010000000001</v>
      </c>
      <c r="S304">
        <v>75.825019999999995</v>
      </c>
      <c r="T304">
        <v>91.890510000000006</v>
      </c>
    </row>
    <row r="305" spans="13:20" x14ac:dyDescent="0.4">
      <c r="M305" t="s">
        <v>887</v>
      </c>
      <c r="N305" t="s">
        <v>830</v>
      </c>
      <c r="O305" t="s">
        <v>37</v>
      </c>
      <c r="P305">
        <v>0.50133000000000005</v>
      </c>
      <c r="Q305" s="2">
        <v>54.112810000000003</v>
      </c>
      <c r="R305">
        <v>43.431809999999999</v>
      </c>
      <c r="S305">
        <v>77.919870000000003</v>
      </c>
      <c r="T305">
        <v>87.940110000000004</v>
      </c>
    </row>
    <row r="306" spans="13:20" x14ac:dyDescent="0.4">
      <c r="M306" t="s">
        <v>888</v>
      </c>
      <c r="N306" t="s">
        <v>769</v>
      </c>
      <c r="O306" t="s">
        <v>748</v>
      </c>
      <c r="P306">
        <v>0.41486000000000001</v>
      </c>
      <c r="Q306" s="2">
        <v>43.166849999999997</v>
      </c>
      <c r="R306">
        <v>33.248080000000002</v>
      </c>
      <c r="S306">
        <v>60.869570000000003</v>
      </c>
      <c r="T306">
        <v>71.867009999999993</v>
      </c>
    </row>
    <row r="307" spans="13:20" x14ac:dyDescent="0.4">
      <c r="M307" t="s">
        <v>888</v>
      </c>
      <c r="N307" t="s">
        <v>749</v>
      </c>
      <c r="O307" t="s">
        <v>750</v>
      </c>
      <c r="P307">
        <v>0.59984000000000004</v>
      </c>
      <c r="Q307" s="2">
        <v>60.00808</v>
      </c>
      <c r="R307">
        <v>58.461539999999999</v>
      </c>
      <c r="S307">
        <v>60.76923</v>
      </c>
      <c r="T307">
        <v>61.538460000000001</v>
      </c>
    </row>
    <row r="308" spans="13:20" x14ac:dyDescent="0.4">
      <c r="M308" t="s">
        <v>888</v>
      </c>
      <c r="N308" t="s">
        <v>889</v>
      </c>
      <c r="O308" t="s">
        <v>752</v>
      </c>
      <c r="P308">
        <v>0.371</v>
      </c>
      <c r="Q308" s="2">
        <v>37.319809999999997</v>
      </c>
      <c r="R308">
        <v>22.018930000000001</v>
      </c>
      <c r="S308">
        <v>57.56467</v>
      </c>
      <c r="T308">
        <v>72.063090000000003</v>
      </c>
    </row>
    <row r="309" spans="13:20" x14ac:dyDescent="0.4">
      <c r="M309" t="s">
        <v>888</v>
      </c>
      <c r="N309" t="s">
        <v>767</v>
      </c>
      <c r="O309" t="s">
        <v>754</v>
      </c>
      <c r="P309">
        <v>0.32283000000000001</v>
      </c>
      <c r="Q309" s="2">
        <v>34.715119999999999</v>
      </c>
      <c r="R309">
        <v>17.08877</v>
      </c>
      <c r="S309">
        <v>62.420059999999999</v>
      </c>
      <c r="T309">
        <v>83.678690000000003</v>
      </c>
    </row>
    <row r="310" spans="13:20" x14ac:dyDescent="0.4">
      <c r="M310" t="s">
        <v>888</v>
      </c>
      <c r="N310" t="s">
        <v>145</v>
      </c>
      <c r="O310" t="s">
        <v>37</v>
      </c>
      <c r="P310">
        <v>0.34183999999999998</v>
      </c>
      <c r="Q310" s="2">
        <v>36.65992</v>
      </c>
      <c r="R310">
        <v>22.209630000000001</v>
      </c>
      <c r="S310">
        <v>62.452449999999999</v>
      </c>
      <c r="T310">
        <v>77.053820000000002</v>
      </c>
    </row>
    <row r="311" spans="13:20" x14ac:dyDescent="0.4">
      <c r="M311" t="s">
        <v>890</v>
      </c>
      <c r="N311" t="s">
        <v>774</v>
      </c>
      <c r="O311" t="s">
        <v>748</v>
      </c>
      <c r="P311">
        <v>0.43870999999999999</v>
      </c>
      <c r="Q311" s="2">
        <v>45.614260000000002</v>
      </c>
      <c r="R311">
        <v>36.82864</v>
      </c>
      <c r="S311">
        <v>64.961640000000003</v>
      </c>
      <c r="T311">
        <v>73.657290000000003</v>
      </c>
    </row>
    <row r="312" spans="13:20" x14ac:dyDescent="0.4">
      <c r="M312" t="s">
        <v>890</v>
      </c>
      <c r="N312" t="s">
        <v>749</v>
      </c>
      <c r="O312" t="s">
        <v>750</v>
      </c>
      <c r="P312">
        <v>0.60748000000000002</v>
      </c>
      <c r="Q312" s="2">
        <v>60.750509999999998</v>
      </c>
      <c r="R312">
        <v>59.23077</v>
      </c>
      <c r="S312">
        <v>60.76923</v>
      </c>
      <c r="T312">
        <v>63.846150000000002</v>
      </c>
    </row>
    <row r="313" spans="13:20" x14ac:dyDescent="0.4">
      <c r="M313" t="s">
        <v>890</v>
      </c>
      <c r="N313" t="s">
        <v>867</v>
      </c>
      <c r="O313" t="s">
        <v>752</v>
      </c>
      <c r="P313">
        <v>0.38482</v>
      </c>
      <c r="Q313" s="2">
        <v>38.7286</v>
      </c>
      <c r="R313">
        <v>22.561509999999998</v>
      </c>
      <c r="S313">
        <v>60.075710000000001</v>
      </c>
      <c r="T313">
        <v>75.83596</v>
      </c>
    </row>
    <row r="314" spans="13:20" x14ac:dyDescent="0.4">
      <c r="M314" t="s">
        <v>890</v>
      </c>
      <c r="N314" t="s">
        <v>753</v>
      </c>
      <c r="O314" t="s">
        <v>754</v>
      </c>
      <c r="P314">
        <v>0.35303000000000001</v>
      </c>
      <c r="Q314" s="2">
        <v>37.92783</v>
      </c>
      <c r="R314">
        <v>20.926069999999999</v>
      </c>
      <c r="S314">
        <v>64.031720000000007</v>
      </c>
      <c r="T314">
        <v>86.390379999999993</v>
      </c>
    </row>
    <row r="315" spans="13:20" x14ac:dyDescent="0.4">
      <c r="M315" t="s">
        <v>890</v>
      </c>
      <c r="N315" t="s">
        <v>134</v>
      </c>
      <c r="O315" t="s">
        <v>37</v>
      </c>
      <c r="P315">
        <v>0.35568</v>
      </c>
      <c r="Q315" s="2">
        <v>38.222250000000003</v>
      </c>
      <c r="R315">
        <v>23.237559999999998</v>
      </c>
      <c r="S315">
        <v>64.192629999999994</v>
      </c>
      <c r="T315">
        <v>80.469449999999995</v>
      </c>
    </row>
    <row r="316" spans="13:20" x14ac:dyDescent="0.4">
      <c r="M316" t="s">
        <v>891</v>
      </c>
      <c r="N316" t="s">
        <v>756</v>
      </c>
      <c r="O316" t="s">
        <v>748</v>
      </c>
      <c r="P316">
        <v>0.49886999999999998</v>
      </c>
      <c r="Q316" s="2">
        <v>51.899979999999999</v>
      </c>
      <c r="R316">
        <v>47.570329999999998</v>
      </c>
      <c r="S316">
        <v>67.774940000000001</v>
      </c>
      <c r="T316">
        <v>74.936059999999998</v>
      </c>
    </row>
    <row r="317" spans="13:20" x14ac:dyDescent="0.4">
      <c r="M317" t="s">
        <v>891</v>
      </c>
      <c r="N317" t="s">
        <v>749</v>
      </c>
      <c r="O317" t="s">
        <v>750</v>
      </c>
      <c r="P317">
        <v>0.61185</v>
      </c>
      <c r="Q317" s="2">
        <v>61.18638</v>
      </c>
      <c r="R317">
        <v>60</v>
      </c>
      <c r="S317">
        <v>61.538460000000001</v>
      </c>
      <c r="T317">
        <v>64.615380000000002</v>
      </c>
    </row>
    <row r="318" spans="13:20" x14ac:dyDescent="0.4">
      <c r="M318" t="s">
        <v>891</v>
      </c>
      <c r="N318" t="s">
        <v>867</v>
      </c>
      <c r="O318" t="s">
        <v>752</v>
      </c>
      <c r="P318">
        <v>0.53090999999999999</v>
      </c>
      <c r="Q318" s="2">
        <v>53.449159999999999</v>
      </c>
      <c r="R318">
        <v>40.088329999999999</v>
      </c>
      <c r="S318">
        <v>72.668769999999995</v>
      </c>
      <c r="T318">
        <v>82.927440000000004</v>
      </c>
    </row>
    <row r="319" spans="13:20" x14ac:dyDescent="0.4">
      <c r="M319" t="s">
        <v>891</v>
      </c>
      <c r="N319" t="s">
        <v>839</v>
      </c>
      <c r="O319" t="s">
        <v>754</v>
      </c>
      <c r="P319">
        <v>0.44491999999999998</v>
      </c>
      <c r="Q319" s="2">
        <v>47.643329999999999</v>
      </c>
      <c r="R319">
        <v>33.128680000000003</v>
      </c>
      <c r="S319">
        <v>75.415710000000004</v>
      </c>
      <c r="T319">
        <v>91.992840000000001</v>
      </c>
    </row>
    <row r="320" spans="13:20" x14ac:dyDescent="0.4">
      <c r="M320" t="s">
        <v>891</v>
      </c>
      <c r="N320" t="s">
        <v>97</v>
      </c>
      <c r="O320" t="s">
        <v>37</v>
      </c>
      <c r="P320">
        <v>0.50117</v>
      </c>
      <c r="Q320" s="2">
        <v>53.881680000000003</v>
      </c>
      <c r="R320">
        <v>43.269930000000002</v>
      </c>
      <c r="S320">
        <v>78.130309999999994</v>
      </c>
      <c r="T320">
        <v>88.296239999999997</v>
      </c>
    </row>
    <row r="321" spans="13:20" x14ac:dyDescent="0.4">
      <c r="M321" t="s">
        <v>892</v>
      </c>
      <c r="N321" t="s">
        <v>756</v>
      </c>
      <c r="O321" t="s">
        <v>748</v>
      </c>
      <c r="P321">
        <v>0.41481000000000001</v>
      </c>
      <c r="Q321" s="2">
        <v>43.161639999999998</v>
      </c>
      <c r="R321">
        <v>33.248080000000002</v>
      </c>
      <c r="S321">
        <v>60.869570000000003</v>
      </c>
      <c r="T321">
        <v>71.611249999999998</v>
      </c>
    </row>
    <row r="322" spans="13:20" x14ac:dyDescent="0.4">
      <c r="M322" t="s">
        <v>892</v>
      </c>
      <c r="N322" t="s">
        <v>749</v>
      </c>
      <c r="O322" t="s">
        <v>750</v>
      </c>
      <c r="P322">
        <v>0.75200999999999996</v>
      </c>
      <c r="Q322" s="2">
        <v>75.214079999999996</v>
      </c>
      <c r="R322">
        <v>60.76923</v>
      </c>
      <c r="S322">
        <v>90.769229999999993</v>
      </c>
      <c r="T322">
        <v>91.538460000000001</v>
      </c>
    </row>
    <row r="323" spans="13:20" x14ac:dyDescent="0.4">
      <c r="M323" t="s">
        <v>892</v>
      </c>
      <c r="N323" t="s">
        <v>867</v>
      </c>
      <c r="O323" t="s">
        <v>752</v>
      </c>
      <c r="P323">
        <v>0.37097000000000002</v>
      </c>
      <c r="Q323" s="2">
        <v>37.31682</v>
      </c>
      <c r="R323">
        <v>22.018930000000001</v>
      </c>
      <c r="S323">
        <v>57.56467</v>
      </c>
      <c r="T323">
        <v>72.063090000000003</v>
      </c>
    </row>
    <row r="324" spans="13:20" x14ac:dyDescent="0.4">
      <c r="M324" t="s">
        <v>892</v>
      </c>
      <c r="N324" t="s">
        <v>802</v>
      </c>
      <c r="O324" t="s">
        <v>754</v>
      </c>
      <c r="P324">
        <v>0.32297999999999999</v>
      </c>
      <c r="Q324" s="2">
        <v>34.728619999999999</v>
      </c>
      <c r="R324">
        <v>17.08877</v>
      </c>
      <c r="S324">
        <v>62.420059999999999</v>
      </c>
      <c r="T324">
        <v>83.781019999999998</v>
      </c>
    </row>
    <row r="325" spans="13:20" x14ac:dyDescent="0.4">
      <c r="M325" t="s">
        <v>892</v>
      </c>
      <c r="N325" t="s">
        <v>44</v>
      </c>
      <c r="O325" t="s">
        <v>37</v>
      </c>
      <c r="P325">
        <v>0.34193000000000001</v>
      </c>
      <c r="Q325" s="2">
        <v>36.6751</v>
      </c>
      <c r="R325">
        <v>22.209630000000001</v>
      </c>
      <c r="S325">
        <v>62.460540000000002</v>
      </c>
      <c r="T325">
        <v>77.061920000000001</v>
      </c>
    </row>
    <row r="326" spans="13:20" x14ac:dyDescent="0.4">
      <c r="M326" t="s">
        <v>893</v>
      </c>
      <c r="N326" t="s">
        <v>774</v>
      </c>
      <c r="O326" t="s">
        <v>748</v>
      </c>
      <c r="P326">
        <v>0.44044</v>
      </c>
      <c r="Q326" s="2">
        <v>45.790550000000003</v>
      </c>
      <c r="R326">
        <v>36.82864</v>
      </c>
      <c r="S326">
        <v>65.217389999999995</v>
      </c>
      <c r="T326">
        <v>73.913039999999995</v>
      </c>
    </row>
    <row r="327" spans="13:20" x14ac:dyDescent="0.4">
      <c r="M327" t="s">
        <v>893</v>
      </c>
      <c r="N327" t="s">
        <v>749</v>
      </c>
      <c r="O327" t="s">
        <v>750</v>
      </c>
      <c r="P327">
        <v>0.75590999999999997</v>
      </c>
      <c r="Q327" s="2">
        <v>75.600909999999999</v>
      </c>
      <c r="R327">
        <v>61.538460000000001</v>
      </c>
      <c r="S327">
        <v>90.769229999999993</v>
      </c>
      <c r="T327">
        <v>91.538460000000001</v>
      </c>
    </row>
    <row r="328" spans="13:20" x14ac:dyDescent="0.4">
      <c r="M328" t="s">
        <v>893</v>
      </c>
      <c r="N328" t="s">
        <v>791</v>
      </c>
      <c r="O328" t="s">
        <v>752</v>
      </c>
      <c r="P328">
        <v>0.38483000000000001</v>
      </c>
      <c r="Q328" s="2">
        <v>38.729390000000002</v>
      </c>
      <c r="R328">
        <v>22.561509999999998</v>
      </c>
      <c r="S328">
        <v>60.075710000000001</v>
      </c>
      <c r="T328">
        <v>75.823340000000002</v>
      </c>
    </row>
    <row r="329" spans="13:20" x14ac:dyDescent="0.4">
      <c r="M329" t="s">
        <v>893</v>
      </c>
      <c r="N329" t="s">
        <v>802</v>
      </c>
      <c r="O329" t="s">
        <v>754</v>
      </c>
      <c r="P329">
        <v>0.35298000000000002</v>
      </c>
      <c r="Q329" s="2">
        <v>37.924550000000004</v>
      </c>
      <c r="R329">
        <v>20.926069999999999</v>
      </c>
      <c r="S329">
        <v>64.006140000000002</v>
      </c>
      <c r="T329">
        <v>86.390379999999993</v>
      </c>
    </row>
    <row r="330" spans="13:20" x14ac:dyDescent="0.4">
      <c r="M330" t="s">
        <v>893</v>
      </c>
      <c r="N330" t="s">
        <v>192</v>
      </c>
      <c r="O330" t="s">
        <v>37</v>
      </c>
      <c r="P330">
        <v>0.35577999999999999</v>
      </c>
      <c r="Q330" s="2">
        <v>38.237189999999998</v>
      </c>
      <c r="R330">
        <v>23.237559999999998</v>
      </c>
      <c r="S330">
        <v>64.200729999999993</v>
      </c>
      <c r="T330">
        <v>80.48563</v>
      </c>
    </row>
    <row r="331" spans="13:20" x14ac:dyDescent="0.4">
      <c r="M331" t="s">
        <v>894</v>
      </c>
      <c r="N331" t="s">
        <v>756</v>
      </c>
      <c r="O331" t="s">
        <v>748</v>
      </c>
      <c r="P331">
        <v>0.49841999999999997</v>
      </c>
      <c r="Q331" s="2">
        <v>51.864939999999997</v>
      </c>
      <c r="R331">
        <v>47.570329999999998</v>
      </c>
      <c r="S331">
        <v>67.519180000000006</v>
      </c>
      <c r="T331">
        <v>74.936059999999998</v>
      </c>
    </row>
    <row r="332" spans="13:20" x14ac:dyDescent="0.4">
      <c r="M332" t="s">
        <v>894</v>
      </c>
      <c r="N332" t="s">
        <v>749</v>
      </c>
      <c r="O332" t="s">
        <v>750</v>
      </c>
      <c r="P332">
        <v>0.75892000000000004</v>
      </c>
      <c r="Q332" s="2">
        <v>75.894199999999998</v>
      </c>
      <c r="R332">
        <v>62.307690000000001</v>
      </c>
      <c r="S332">
        <v>90.769229999999993</v>
      </c>
      <c r="T332">
        <v>90.769229999999993</v>
      </c>
    </row>
    <row r="333" spans="13:20" x14ac:dyDescent="0.4">
      <c r="M333" t="s">
        <v>894</v>
      </c>
      <c r="N333" t="s">
        <v>786</v>
      </c>
      <c r="O333" t="s">
        <v>752</v>
      </c>
      <c r="P333">
        <v>0.53093000000000001</v>
      </c>
      <c r="Q333" s="2">
        <v>53.45138</v>
      </c>
      <c r="R333">
        <v>40.088329999999999</v>
      </c>
      <c r="S333">
        <v>72.668769999999995</v>
      </c>
      <c r="T333">
        <v>82.940060000000003</v>
      </c>
    </row>
    <row r="334" spans="13:20" x14ac:dyDescent="0.4">
      <c r="M334" t="s">
        <v>894</v>
      </c>
      <c r="N334" t="s">
        <v>767</v>
      </c>
      <c r="O334" t="s">
        <v>754</v>
      </c>
      <c r="P334">
        <v>0.44489000000000001</v>
      </c>
      <c r="Q334" s="2">
        <v>47.63944</v>
      </c>
      <c r="R334">
        <v>33.128680000000003</v>
      </c>
      <c r="S334">
        <v>75.415710000000004</v>
      </c>
      <c r="T334">
        <v>91.992840000000001</v>
      </c>
    </row>
    <row r="335" spans="13:20" x14ac:dyDescent="0.4">
      <c r="M335" t="s">
        <v>894</v>
      </c>
      <c r="N335" t="s">
        <v>138</v>
      </c>
      <c r="O335" t="s">
        <v>37</v>
      </c>
      <c r="P335">
        <v>0.50129000000000001</v>
      </c>
      <c r="Q335" s="2">
        <v>53.899979999999999</v>
      </c>
      <c r="R335">
        <v>43.269930000000002</v>
      </c>
      <c r="S335">
        <v>78.146500000000003</v>
      </c>
      <c r="T335">
        <v>88.312420000000003</v>
      </c>
    </row>
    <row r="336" spans="13:20" x14ac:dyDescent="0.4">
      <c r="M336" t="s">
        <v>895</v>
      </c>
      <c r="N336" t="s">
        <v>769</v>
      </c>
      <c r="O336" t="s">
        <v>748</v>
      </c>
      <c r="P336">
        <v>0.41771999999999998</v>
      </c>
      <c r="Q336" s="2">
        <v>43.459969999999998</v>
      </c>
      <c r="R336">
        <v>34.526850000000003</v>
      </c>
      <c r="S336">
        <v>60.869570000000003</v>
      </c>
      <c r="T336">
        <v>71.355500000000006</v>
      </c>
    </row>
    <row r="337" spans="13:20" x14ac:dyDescent="0.4">
      <c r="M337" t="s">
        <v>895</v>
      </c>
      <c r="N337" t="s">
        <v>749</v>
      </c>
      <c r="O337" t="s">
        <v>750</v>
      </c>
      <c r="P337">
        <v>0.61014000000000002</v>
      </c>
      <c r="Q337" s="2">
        <v>61.018650000000001</v>
      </c>
      <c r="R337">
        <v>58.461539999999999</v>
      </c>
      <c r="S337">
        <v>63.076920000000001</v>
      </c>
      <c r="T337">
        <v>66.153850000000006</v>
      </c>
    </row>
    <row r="338" spans="13:20" x14ac:dyDescent="0.4">
      <c r="M338" t="s">
        <v>895</v>
      </c>
      <c r="N338" t="s">
        <v>856</v>
      </c>
      <c r="O338" t="s">
        <v>752</v>
      </c>
      <c r="P338">
        <v>0.37219000000000002</v>
      </c>
      <c r="Q338" s="2">
        <v>37.449480000000001</v>
      </c>
      <c r="R338">
        <v>21.993690000000001</v>
      </c>
      <c r="S338">
        <v>57.854889999999997</v>
      </c>
      <c r="T338">
        <v>72.302840000000003</v>
      </c>
    </row>
    <row r="339" spans="13:20" x14ac:dyDescent="0.4">
      <c r="M339" t="s">
        <v>895</v>
      </c>
      <c r="N339" t="s">
        <v>762</v>
      </c>
      <c r="O339" t="s">
        <v>754</v>
      </c>
      <c r="P339">
        <v>0.32994000000000001</v>
      </c>
      <c r="Q339" s="2">
        <v>35.524279999999997</v>
      </c>
      <c r="R339">
        <v>17.932980000000001</v>
      </c>
      <c r="S339">
        <v>62.471220000000002</v>
      </c>
      <c r="T339">
        <v>84.522900000000007</v>
      </c>
    </row>
    <row r="340" spans="13:20" x14ac:dyDescent="0.4">
      <c r="M340" t="s">
        <v>895</v>
      </c>
      <c r="N340" t="s">
        <v>499</v>
      </c>
      <c r="O340" t="s">
        <v>37</v>
      </c>
      <c r="P340">
        <v>0.34460000000000002</v>
      </c>
      <c r="Q340" s="2">
        <v>37.01782</v>
      </c>
      <c r="R340">
        <v>22.28248</v>
      </c>
      <c r="S340">
        <v>62.751919999999998</v>
      </c>
      <c r="T340">
        <v>77.652770000000004</v>
      </c>
    </row>
    <row r="341" spans="13:20" x14ac:dyDescent="0.4">
      <c r="M341" t="s">
        <v>896</v>
      </c>
      <c r="N341" t="s">
        <v>747</v>
      </c>
      <c r="O341" t="s">
        <v>748</v>
      </c>
      <c r="P341">
        <v>0.44433</v>
      </c>
      <c r="Q341" s="2">
        <v>46.1676</v>
      </c>
      <c r="R341">
        <v>37.851660000000003</v>
      </c>
      <c r="S341">
        <v>64.705879999999993</v>
      </c>
      <c r="T341">
        <v>73.401529999999994</v>
      </c>
    </row>
    <row r="342" spans="13:20" x14ac:dyDescent="0.4">
      <c r="M342" t="s">
        <v>896</v>
      </c>
      <c r="N342" t="s">
        <v>749</v>
      </c>
      <c r="O342" t="s">
        <v>750</v>
      </c>
      <c r="P342">
        <v>0.61463000000000001</v>
      </c>
      <c r="Q342" s="2">
        <v>61.465249999999997</v>
      </c>
      <c r="R342">
        <v>59.23077</v>
      </c>
      <c r="S342">
        <v>63.846150000000002</v>
      </c>
      <c r="T342">
        <v>66.923079999999999</v>
      </c>
    </row>
    <row r="343" spans="13:20" x14ac:dyDescent="0.4">
      <c r="M343" t="s">
        <v>896</v>
      </c>
      <c r="N343" t="s">
        <v>889</v>
      </c>
      <c r="O343" t="s">
        <v>752</v>
      </c>
      <c r="P343">
        <v>0.38862000000000002</v>
      </c>
      <c r="Q343" s="2">
        <v>39.115110000000001</v>
      </c>
      <c r="R343">
        <v>22.927440000000001</v>
      </c>
      <c r="S343">
        <v>60.466880000000003</v>
      </c>
      <c r="T343">
        <v>76.239750000000001</v>
      </c>
    </row>
    <row r="344" spans="13:20" x14ac:dyDescent="0.4">
      <c r="M344" t="s">
        <v>896</v>
      </c>
      <c r="N344" t="s">
        <v>839</v>
      </c>
      <c r="O344" t="s">
        <v>754</v>
      </c>
      <c r="P344">
        <v>0.36215000000000003</v>
      </c>
      <c r="Q344" s="2">
        <v>38.943100000000001</v>
      </c>
      <c r="R344">
        <v>22.256329999999998</v>
      </c>
      <c r="S344">
        <v>64.901510000000002</v>
      </c>
      <c r="T344">
        <v>87.004350000000002</v>
      </c>
    </row>
    <row r="345" spans="13:20" x14ac:dyDescent="0.4">
      <c r="M345" t="s">
        <v>896</v>
      </c>
      <c r="N345" t="s">
        <v>62</v>
      </c>
      <c r="O345" t="s">
        <v>37</v>
      </c>
      <c r="P345">
        <v>0.36065000000000003</v>
      </c>
      <c r="Q345" s="2">
        <v>38.812519999999999</v>
      </c>
      <c r="R345">
        <v>23.787939999999999</v>
      </c>
      <c r="S345">
        <v>64.78349</v>
      </c>
      <c r="T345">
        <v>80.849860000000007</v>
      </c>
    </row>
    <row r="346" spans="13:20" x14ac:dyDescent="0.4">
      <c r="M346" t="s">
        <v>897</v>
      </c>
      <c r="N346" t="s">
        <v>774</v>
      </c>
      <c r="O346" t="s">
        <v>748</v>
      </c>
      <c r="P346">
        <v>0.50048999999999999</v>
      </c>
      <c r="Q346" s="2">
        <v>52.062860000000001</v>
      </c>
      <c r="R346">
        <v>48.08184</v>
      </c>
      <c r="S346">
        <v>67.774940000000001</v>
      </c>
      <c r="T346">
        <v>74.168800000000005</v>
      </c>
    </row>
    <row r="347" spans="13:20" x14ac:dyDescent="0.4">
      <c r="M347" t="s">
        <v>897</v>
      </c>
      <c r="N347" t="s">
        <v>749</v>
      </c>
      <c r="O347" t="s">
        <v>750</v>
      </c>
      <c r="P347">
        <v>0.62046000000000001</v>
      </c>
      <c r="Q347" s="2">
        <v>62.084859999999999</v>
      </c>
      <c r="R347">
        <v>60.76923</v>
      </c>
      <c r="S347">
        <v>62.307690000000001</v>
      </c>
      <c r="T347">
        <v>65.384619999999998</v>
      </c>
    </row>
    <row r="348" spans="13:20" x14ac:dyDescent="0.4">
      <c r="M348" t="s">
        <v>897</v>
      </c>
      <c r="N348" t="s">
        <v>778</v>
      </c>
      <c r="O348" t="s">
        <v>752</v>
      </c>
      <c r="P348">
        <v>0.52952999999999995</v>
      </c>
      <c r="Q348" s="2">
        <v>53.321510000000004</v>
      </c>
      <c r="R348">
        <v>39.911670000000001</v>
      </c>
      <c r="S348">
        <v>72.946370000000002</v>
      </c>
      <c r="T348">
        <v>82.839119999999994</v>
      </c>
    </row>
    <row r="349" spans="13:20" x14ac:dyDescent="0.4">
      <c r="M349" t="s">
        <v>897</v>
      </c>
      <c r="N349" t="s">
        <v>839</v>
      </c>
      <c r="O349" t="s">
        <v>754</v>
      </c>
      <c r="P349">
        <v>0.45302999999999999</v>
      </c>
      <c r="Q349" s="2">
        <v>48.57788</v>
      </c>
      <c r="R349">
        <v>34.228700000000003</v>
      </c>
      <c r="S349">
        <v>75.645949999999999</v>
      </c>
      <c r="T349">
        <v>92.146330000000006</v>
      </c>
    </row>
    <row r="350" spans="13:20" x14ac:dyDescent="0.4">
      <c r="M350" t="s">
        <v>897</v>
      </c>
      <c r="N350" t="s">
        <v>85</v>
      </c>
      <c r="O350" t="s">
        <v>37</v>
      </c>
      <c r="P350">
        <v>0.50512000000000001</v>
      </c>
      <c r="Q350" s="2">
        <v>54.411639999999998</v>
      </c>
      <c r="R350">
        <v>43.812220000000003</v>
      </c>
      <c r="S350">
        <v>78.373130000000003</v>
      </c>
      <c r="T350">
        <v>88.417640000000006</v>
      </c>
    </row>
    <row r="351" spans="13:20" x14ac:dyDescent="0.4">
      <c r="M351" t="s">
        <v>898</v>
      </c>
      <c r="N351" t="s">
        <v>756</v>
      </c>
      <c r="O351" t="s">
        <v>748</v>
      </c>
      <c r="P351">
        <v>0.41894999999999999</v>
      </c>
      <c r="Q351" s="2">
        <v>43.580550000000002</v>
      </c>
      <c r="R351">
        <v>34.526850000000003</v>
      </c>
      <c r="S351">
        <v>61.125320000000002</v>
      </c>
      <c r="T351">
        <v>71.611249999999998</v>
      </c>
    </row>
    <row r="352" spans="13:20" x14ac:dyDescent="0.4">
      <c r="M352" t="s">
        <v>898</v>
      </c>
      <c r="N352" t="s">
        <v>749</v>
      </c>
      <c r="O352" t="s">
        <v>750</v>
      </c>
      <c r="P352">
        <v>0.75173999999999996</v>
      </c>
      <c r="Q352" s="2">
        <v>75.175349999999995</v>
      </c>
      <c r="R352">
        <v>60.76923</v>
      </c>
      <c r="S352">
        <v>90.769229999999993</v>
      </c>
      <c r="T352">
        <v>90.769229999999993</v>
      </c>
    </row>
    <row r="353" spans="13:20" x14ac:dyDescent="0.4">
      <c r="M353" t="s">
        <v>898</v>
      </c>
      <c r="N353" t="s">
        <v>859</v>
      </c>
      <c r="O353" t="s">
        <v>752</v>
      </c>
      <c r="P353">
        <v>0.37222</v>
      </c>
      <c r="Q353" s="2">
        <v>37.451819999999998</v>
      </c>
      <c r="R353">
        <v>21.993690000000001</v>
      </c>
      <c r="S353">
        <v>57.854889999999997</v>
      </c>
      <c r="T353">
        <v>72.315460000000002</v>
      </c>
    </row>
    <row r="354" spans="13:20" x14ac:dyDescent="0.4">
      <c r="M354" t="s">
        <v>898</v>
      </c>
      <c r="N354" t="s">
        <v>772</v>
      </c>
      <c r="O354" t="s">
        <v>754</v>
      </c>
      <c r="P354">
        <v>0.32989000000000002</v>
      </c>
      <c r="Q354" s="2">
        <v>35.521540000000002</v>
      </c>
      <c r="R354">
        <v>17.932980000000001</v>
      </c>
      <c r="S354">
        <v>62.471220000000002</v>
      </c>
      <c r="T354">
        <v>84.574060000000003</v>
      </c>
    </row>
    <row r="355" spans="13:20" x14ac:dyDescent="0.4">
      <c r="M355" t="s">
        <v>898</v>
      </c>
      <c r="N355" t="s">
        <v>97</v>
      </c>
      <c r="O355" t="s">
        <v>37</v>
      </c>
      <c r="P355">
        <v>0.34470000000000001</v>
      </c>
      <c r="Q355" s="2">
        <v>37.032899999999998</v>
      </c>
      <c r="R355">
        <v>22.28248</v>
      </c>
      <c r="S355">
        <v>62.760019999999997</v>
      </c>
      <c r="T355">
        <v>77.644679999999994</v>
      </c>
    </row>
    <row r="356" spans="13:20" x14ac:dyDescent="0.4">
      <c r="M356" t="s">
        <v>899</v>
      </c>
      <c r="N356" t="s">
        <v>774</v>
      </c>
      <c r="O356" t="s">
        <v>748</v>
      </c>
      <c r="P356">
        <v>0.44522</v>
      </c>
      <c r="Q356" s="2">
        <v>46.25611</v>
      </c>
      <c r="R356">
        <v>37.851660000000003</v>
      </c>
      <c r="S356">
        <v>64.961640000000003</v>
      </c>
      <c r="T356">
        <v>73.145780000000002</v>
      </c>
    </row>
    <row r="357" spans="13:20" x14ac:dyDescent="0.4">
      <c r="M357" t="s">
        <v>899</v>
      </c>
      <c r="N357" t="s">
        <v>749</v>
      </c>
      <c r="O357" t="s">
        <v>750</v>
      </c>
      <c r="P357">
        <v>0.75461999999999996</v>
      </c>
      <c r="Q357" s="2">
        <v>75.464039999999997</v>
      </c>
      <c r="R357">
        <v>61.538460000000001</v>
      </c>
      <c r="S357">
        <v>90.769229999999993</v>
      </c>
      <c r="T357">
        <v>90.769229999999993</v>
      </c>
    </row>
    <row r="358" spans="13:20" x14ac:dyDescent="0.4">
      <c r="M358" t="s">
        <v>899</v>
      </c>
      <c r="N358" t="s">
        <v>851</v>
      </c>
      <c r="O358" t="s">
        <v>752</v>
      </c>
      <c r="P358">
        <v>0.38878000000000001</v>
      </c>
      <c r="Q358" s="2">
        <v>39.131459999999997</v>
      </c>
      <c r="R358">
        <v>22.940059999999999</v>
      </c>
      <c r="S358">
        <v>60.479500000000002</v>
      </c>
      <c r="T358">
        <v>76.252369999999999</v>
      </c>
    </row>
    <row r="359" spans="13:20" x14ac:dyDescent="0.4">
      <c r="M359" t="s">
        <v>899</v>
      </c>
      <c r="N359" t="s">
        <v>802</v>
      </c>
      <c r="O359" t="s">
        <v>754</v>
      </c>
      <c r="P359">
        <v>0.36221999999999999</v>
      </c>
      <c r="Q359" s="2">
        <v>38.948909999999998</v>
      </c>
      <c r="R359">
        <v>22.256329999999998</v>
      </c>
      <c r="S359">
        <v>64.901510000000002</v>
      </c>
      <c r="T359">
        <v>87.004350000000002</v>
      </c>
    </row>
    <row r="360" spans="13:20" x14ac:dyDescent="0.4">
      <c r="M360" t="s">
        <v>899</v>
      </c>
      <c r="N360" t="s">
        <v>102</v>
      </c>
      <c r="O360" t="s">
        <v>37</v>
      </c>
      <c r="P360">
        <v>0.36075000000000002</v>
      </c>
      <c r="Q360" s="2">
        <v>38.828009999999999</v>
      </c>
      <c r="R360">
        <v>23.787939999999999</v>
      </c>
      <c r="S360">
        <v>64.791579999999996</v>
      </c>
      <c r="T360">
        <v>80.857950000000002</v>
      </c>
    </row>
    <row r="361" spans="13:20" x14ac:dyDescent="0.4">
      <c r="M361" t="s">
        <v>900</v>
      </c>
      <c r="N361" t="s">
        <v>774</v>
      </c>
      <c r="O361" t="s">
        <v>748</v>
      </c>
      <c r="P361">
        <v>0.50097999999999998</v>
      </c>
      <c r="Q361" s="2">
        <v>52.139629999999997</v>
      </c>
      <c r="R361">
        <v>48.08184</v>
      </c>
      <c r="S361">
        <v>67.774940000000001</v>
      </c>
      <c r="T361">
        <v>73.913039999999995</v>
      </c>
    </row>
    <row r="362" spans="13:20" x14ac:dyDescent="0.4">
      <c r="M362" t="s">
        <v>900</v>
      </c>
      <c r="N362" t="s">
        <v>749</v>
      </c>
      <c r="O362" t="s">
        <v>750</v>
      </c>
      <c r="P362">
        <v>0.75931000000000004</v>
      </c>
      <c r="Q362" s="2">
        <v>75.933400000000006</v>
      </c>
      <c r="R362">
        <v>62.307690000000001</v>
      </c>
      <c r="S362">
        <v>90.769229999999993</v>
      </c>
      <c r="T362">
        <v>90.769229999999993</v>
      </c>
    </row>
    <row r="363" spans="13:20" x14ac:dyDescent="0.4">
      <c r="M363" t="s">
        <v>900</v>
      </c>
      <c r="N363" t="s">
        <v>757</v>
      </c>
      <c r="O363" t="s">
        <v>752</v>
      </c>
      <c r="P363">
        <v>0.52954000000000001</v>
      </c>
      <c r="Q363" s="2">
        <v>53.322429999999997</v>
      </c>
      <c r="R363">
        <v>39.911670000000001</v>
      </c>
      <c r="S363">
        <v>72.933750000000003</v>
      </c>
      <c r="T363">
        <v>82.826499999999996</v>
      </c>
    </row>
    <row r="364" spans="13:20" x14ac:dyDescent="0.4">
      <c r="M364" t="s">
        <v>900</v>
      </c>
      <c r="N364" t="s">
        <v>767</v>
      </c>
      <c r="O364" t="s">
        <v>754</v>
      </c>
      <c r="P364">
        <v>0.45297999999999999</v>
      </c>
      <c r="Q364" s="2">
        <v>48.571599999999997</v>
      </c>
      <c r="R364">
        <v>34.228700000000003</v>
      </c>
      <c r="S364">
        <v>75.645949999999999</v>
      </c>
      <c r="T364">
        <v>92.171909999999997</v>
      </c>
    </row>
    <row r="365" spans="13:20" x14ac:dyDescent="0.4">
      <c r="M365" t="s">
        <v>900</v>
      </c>
      <c r="N365" t="s">
        <v>279</v>
      </c>
      <c r="O365" t="s">
        <v>37</v>
      </c>
      <c r="P365">
        <v>0.50521000000000005</v>
      </c>
      <c r="Q365" s="2">
        <v>54.425609999999999</v>
      </c>
      <c r="R365">
        <v>43.812220000000003</v>
      </c>
      <c r="S365">
        <v>78.381219999999999</v>
      </c>
      <c r="T365">
        <v>88.425740000000005</v>
      </c>
    </row>
  </sheetData>
  <sortState ref="B63:K86">
    <sortCondition ref="B63"/>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Raw data</vt:lpstr>
      <vt:lpstr>P1_1</vt:lpstr>
      <vt:lpstr>p1_2</vt:lpstr>
      <vt:lpstr>P1_3</vt:lpstr>
      <vt:lpstr>P1_4</vt:lpstr>
      <vt:lpstr>P1_5</vt:lpstr>
      <vt:lpstr>C&amp;B</vt:lpstr>
      <vt:lpstr>C&amp;B (2)</vt:lpstr>
      <vt:lpstr>P1_8</vt:lpstr>
      <vt:lpstr>Pre-process</vt:lpstr>
      <vt:lpstr>Results</vt:lpstr>
      <vt:lpstr>Results (brief)</vt:lpstr>
      <vt:lpstr>subProjs</vt:lpstr>
      <vt:lpstr>Contributions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alisajedi2</dc:creator>
  <cp:lastModifiedBy>alisajedi2</cp:lastModifiedBy>
  <cp:lastPrinted>2017-08-15T03:10:07Z</cp:lastPrinted>
  <dcterms:created xsi:type="dcterms:W3CDTF">2017-04-20T22:29:36Z</dcterms:created>
  <dcterms:modified xsi:type="dcterms:W3CDTF">2017-12-01T23:01:45Z</dcterms:modified>
</cp:coreProperties>
</file>